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51" firstSheet="5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نشاط البلدي 2016 " sheetId="40" r:id="rId16"/>
    <sheet name="النشاط البلدي 2017 " sheetId="41" r:id="rId17"/>
    <sheet name="الملك البلدي" sheetId="7" r:id="rId18"/>
    <sheet name="المرافق الخدماتية" sheetId="8" r:id="rId19"/>
    <sheet name="الأحياء" sheetId="13" r:id="rId20"/>
    <sheet name="المشاريع" sheetId="12" r:id="rId21"/>
    <sheet name="وسائل النقل" sheetId="15" r:id="rId22"/>
    <sheet name="قانون الإطار" sheetId="16" r:id="rId23"/>
    <sheet name="النفايات" sheetId="23" r:id="rId24"/>
  </sheets>
  <externalReferences>
    <externalReference r:id="rId25"/>
  </externalReferences>
  <definedNames>
    <definedName name="_xlnm.Print_Area" localSheetId="20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45621"/>
</workbook>
</file>

<file path=xl/calcChain.xml><?xml version="1.0" encoding="utf-8"?>
<calcChain xmlns="http://schemas.openxmlformats.org/spreadsheetml/2006/main">
  <c r="D778" i="36" l="1"/>
  <c r="E778" i="36" s="1"/>
  <c r="E777" i="36" s="1"/>
  <c r="D777" i="36"/>
  <c r="C777" i="36"/>
  <c r="E776" i="36"/>
  <c r="D776" i="36"/>
  <c r="E775" i="36"/>
  <c r="D775" i="36"/>
  <c r="E774" i="36"/>
  <c r="D774" i="36"/>
  <c r="E773" i="36"/>
  <c r="E772" i="36" s="1"/>
  <c r="E771" i="36" s="1"/>
  <c r="D773" i="36"/>
  <c r="D772" i="36" s="1"/>
  <c r="D771" i="36" s="1"/>
  <c r="C772" i="36"/>
  <c r="C771" i="36" s="1"/>
  <c r="E770" i="36"/>
  <c r="D770" i="36"/>
  <c r="E769" i="36"/>
  <c r="D769" i="36"/>
  <c r="E768" i="36"/>
  <c r="E767" i="36" s="1"/>
  <c r="D768" i="36"/>
  <c r="C768" i="36"/>
  <c r="C767" i="36" s="1"/>
  <c r="D767" i="36"/>
  <c r="E766" i="36"/>
  <c r="D766" i="36"/>
  <c r="E765" i="36"/>
  <c r="D765" i="36"/>
  <c r="C765" i="36"/>
  <c r="D764" i="36"/>
  <c r="E764" i="36" s="1"/>
  <c r="D763" i="36"/>
  <c r="E763" i="36" s="1"/>
  <c r="D762" i="36"/>
  <c r="C761" i="36"/>
  <c r="C760" i="36"/>
  <c r="D759" i="36"/>
  <c r="E759" i="36" s="1"/>
  <c r="D758" i="36"/>
  <c r="E758" i="36" s="1"/>
  <c r="D757" i="36"/>
  <c r="C756" i="36"/>
  <c r="C755" i="36"/>
  <c r="D754" i="36"/>
  <c r="D753" i="36"/>
  <c r="E753" i="36" s="1"/>
  <c r="D752" i="36"/>
  <c r="C751" i="36"/>
  <c r="C750" i="36"/>
  <c r="D749" i="36"/>
  <c r="D748" i="36"/>
  <c r="E748" i="36" s="1"/>
  <c r="D747" i="36"/>
  <c r="C746" i="36"/>
  <c r="E745" i="36"/>
  <c r="E744" i="36" s="1"/>
  <c r="D745" i="36"/>
  <c r="D744" i="36"/>
  <c r="C744" i="36"/>
  <c r="C743" i="36" s="1"/>
  <c r="E742" i="36"/>
  <c r="E741" i="36" s="1"/>
  <c r="D742" i="36"/>
  <c r="D741" i="36"/>
  <c r="C741" i="36"/>
  <c r="D740" i="36"/>
  <c r="E740" i="36" s="1"/>
  <c r="E739" i="36" s="1"/>
  <c r="D739" i="36"/>
  <c r="C739" i="36"/>
  <c r="E738" i="36"/>
  <c r="D738" i="36"/>
  <c r="E737" i="36"/>
  <c r="D737" i="36"/>
  <c r="E736" i="36"/>
  <c r="D736" i="36"/>
  <c r="E735" i="36"/>
  <c r="E734" i="36" s="1"/>
  <c r="E733" i="36" s="1"/>
  <c r="D735" i="36"/>
  <c r="D734" i="36"/>
  <c r="C734" i="36"/>
  <c r="C733" i="36" s="1"/>
  <c r="D733" i="36"/>
  <c r="E732" i="36"/>
  <c r="E731" i="36" s="1"/>
  <c r="E730" i="36" s="1"/>
  <c r="D732" i="36"/>
  <c r="D731" i="36"/>
  <c r="C731" i="36"/>
  <c r="C730" i="36" s="1"/>
  <c r="D730" i="36"/>
  <c r="E729" i="36"/>
  <c r="D729" i="36"/>
  <c r="E728" i="36"/>
  <c r="D728" i="36"/>
  <c r="E727" i="36"/>
  <c r="D727" i="36"/>
  <c r="C727" i="36"/>
  <c r="H724" i="36"/>
  <c r="E724" i="36"/>
  <c r="D724" i="36"/>
  <c r="H723" i="36"/>
  <c r="D723" i="36"/>
  <c r="E723" i="36" s="1"/>
  <c r="E722" i="36"/>
  <c r="C722" i="36"/>
  <c r="H722" i="36" s="1"/>
  <c r="H721" i="36"/>
  <c r="E721" i="36"/>
  <c r="D721" i="36"/>
  <c r="H720" i="36"/>
  <c r="D720" i="36"/>
  <c r="H719" i="36"/>
  <c r="E719" i="36"/>
  <c r="D719" i="36"/>
  <c r="H718" i="36"/>
  <c r="C718" i="36"/>
  <c r="C717" i="36"/>
  <c r="H715" i="36"/>
  <c r="D715" i="36"/>
  <c r="E715" i="36" s="1"/>
  <c r="H714" i="36"/>
  <c r="E714" i="36"/>
  <c r="D714" i="36"/>
  <c r="H713" i="36"/>
  <c r="D713" i="36"/>
  <c r="E713" i="36" s="1"/>
  <c r="H712" i="36"/>
  <c r="E712" i="36"/>
  <c r="D712" i="36"/>
  <c r="H711" i="36"/>
  <c r="D711" i="36"/>
  <c r="E711" i="36" s="1"/>
  <c r="H710" i="36"/>
  <c r="E710" i="36"/>
  <c r="D710" i="36"/>
  <c r="H709" i="36"/>
  <c r="D709" i="36"/>
  <c r="E709" i="36" s="1"/>
  <c r="H708" i="36"/>
  <c r="E708" i="36"/>
  <c r="D708" i="36"/>
  <c r="H707" i="36"/>
  <c r="D707" i="36"/>
  <c r="E707" i="36" s="1"/>
  <c r="H706" i="36"/>
  <c r="E706" i="36"/>
  <c r="D706" i="36"/>
  <c r="H705" i="36"/>
  <c r="D705" i="36"/>
  <c r="E705" i="36" s="1"/>
  <c r="H704" i="36"/>
  <c r="E704" i="36"/>
  <c r="D704" i="36"/>
  <c r="H703" i="36"/>
  <c r="D703" i="36"/>
  <c r="E703" i="36" s="1"/>
  <c r="E700" i="36" s="1"/>
  <c r="H702" i="36"/>
  <c r="E702" i="36"/>
  <c r="D702" i="36"/>
  <c r="H701" i="36"/>
  <c r="D701" i="36"/>
  <c r="E701" i="36" s="1"/>
  <c r="C700" i="36"/>
  <c r="H700" i="36" s="1"/>
  <c r="H699" i="36"/>
  <c r="E699" i="36"/>
  <c r="D699" i="36"/>
  <c r="H698" i="36"/>
  <c r="D698" i="36"/>
  <c r="H697" i="36"/>
  <c r="E697" i="36"/>
  <c r="D697" i="36"/>
  <c r="H696" i="36"/>
  <c r="D696" i="36"/>
  <c r="E696" i="36" s="1"/>
  <c r="H695" i="36"/>
  <c r="E695" i="36"/>
  <c r="D695" i="36"/>
  <c r="H694" i="36"/>
  <c r="C694" i="36"/>
  <c r="H693" i="36"/>
  <c r="D693" i="36"/>
  <c r="E693" i="36" s="1"/>
  <c r="H692" i="36"/>
  <c r="E692" i="36"/>
  <c r="D692" i="36"/>
  <c r="H691" i="36"/>
  <c r="D691" i="36"/>
  <c r="E691" i="36" s="1"/>
  <c r="H690" i="36"/>
  <c r="E690" i="36"/>
  <c r="D690" i="36"/>
  <c r="H689" i="36"/>
  <c r="D689" i="36"/>
  <c r="H688" i="36"/>
  <c r="E688" i="36"/>
  <c r="D688" i="36"/>
  <c r="H687" i="36"/>
  <c r="C687" i="36"/>
  <c r="H686" i="36"/>
  <c r="D686" i="36"/>
  <c r="E686" i="36" s="1"/>
  <c r="H685" i="36"/>
  <c r="E685" i="36"/>
  <c r="D685" i="36"/>
  <c r="H684" i="36"/>
  <c r="D684" i="36"/>
  <c r="C683" i="36"/>
  <c r="H683" i="36" s="1"/>
  <c r="H682" i="36"/>
  <c r="E682" i="36"/>
  <c r="D682" i="36"/>
  <c r="H681" i="36"/>
  <c r="D681" i="36"/>
  <c r="E681" i="36" s="1"/>
  <c r="H680" i="36"/>
  <c r="E680" i="36"/>
  <c r="D680" i="36"/>
  <c r="H679" i="36"/>
  <c r="D679" i="36"/>
  <c r="C679" i="36"/>
  <c r="H678" i="36"/>
  <c r="D678" i="36"/>
  <c r="H677" i="36"/>
  <c r="E677" i="36"/>
  <c r="D677" i="36"/>
  <c r="H676" i="36"/>
  <c r="C676" i="36"/>
  <c r="H675" i="36"/>
  <c r="D675" i="36"/>
  <c r="E675" i="36" s="1"/>
  <c r="H674" i="36"/>
  <c r="E674" i="36"/>
  <c r="D674" i="36"/>
  <c r="H673" i="36"/>
  <c r="D673" i="36"/>
  <c r="H672" i="36"/>
  <c r="E672" i="36"/>
  <c r="D672" i="36"/>
  <c r="H671" i="36"/>
  <c r="C671" i="36"/>
  <c r="H670" i="36"/>
  <c r="D670" i="36"/>
  <c r="E670" i="36" s="1"/>
  <c r="H669" i="36"/>
  <c r="E669" i="36"/>
  <c r="D669" i="36"/>
  <c r="H668" i="36"/>
  <c r="D668" i="36"/>
  <c r="E668" i="36" s="1"/>
  <c r="H667" i="36"/>
  <c r="E667" i="36"/>
  <c r="D667" i="36"/>
  <c r="H666" i="36"/>
  <c r="D666" i="36"/>
  <c r="E666" i="36" s="1"/>
  <c r="E665" i="36" s="1"/>
  <c r="C665" i="36"/>
  <c r="H665" i="36" s="1"/>
  <c r="H664" i="36"/>
  <c r="E664" i="36"/>
  <c r="D664" i="36"/>
  <c r="H663" i="36"/>
  <c r="D663" i="36"/>
  <c r="H662" i="36"/>
  <c r="E662" i="36"/>
  <c r="D662" i="36"/>
  <c r="H661" i="36"/>
  <c r="C661" i="36"/>
  <c r="H660" i="36"/>
  <c r="D660" i="36"/>
  <c r="E660" i="36" s="1"/>
  <c r="H659" i="36"/>
  <c r="E659" i="36"/>
  <c r="D659" i="36"/>
  <c r="H658" i="36"/>
  <c r="D658" i="36"/>
  <c r="E658" i="36" s="1"/>
  <c r="H657" i="36"/>
  <c r="E657" i="36"/>
  <c r="D657" i="36"/>
  <c r="H656" i="36"/>
  <c r="D656" i="36"/>
  <c r="E656" i="36" s="1"/>
  <c r="H655" i="36"/>
  <c r="E655" i="36"/>
  <c r="D655" i="36"/>
  <c r="H654" i="36"/>
  <c r="D654" i="36"/>
  <c r="C653" i="36"/>
  <c r="H653" i="36" s="1"/>
  <c r="H652" i="36"/>
  <c r="E652" i="36"/>
  <c r="D652" i="36"/>
  <c r="H651" i="36"/>
  <c r="D651" i="36"/>
  <c r="E651" i="36" s="1"/>
  <c r="H650" i="36"/>
  <c r="E650" i="36"/>
  <c r="D650" i="36"/>
  <c r="H649" i="36"/>
  <c r="D649" i="36"/>
  <c r="E649" i="36" s="1"/>
  <c r="H648" i="36"/>
  <c r="E648" i="36"/>
  <c r="D648" i="36"/>
  <c r="H647" i="36"/>
  <c r="D647" i="36"/>
  <c r="E647" i="36" s="1"/>
  <c r="E646" i="36"/>
  <c r="C646" i="36"/>
  <c r="H646" i="36" s="1"/>
  <c r="H644" i="36"/>
  <c r="D644" i="36"/>
  <c r="E644" i="36" s="1"/>
  <c r="H643" i="36"/>
  <c r="E643" i="36"/>
  <c r="D643" i="36"/>
  <c r="E642" i="36"/>
  <c r="C642" i="36"/>
  <c r="H642" i="36" s="1"/>
  <c r="J642" i="36" s="1"/>
  <c r="H641" i="36"/>
  <c r="E641" i="36"/>
  <c r="D641" i="36"/>
  <c r="H640" i="36"/>
  <c r="D640" i="36"/>
  <c r="H639" i="36"/>
  <c r="E639" i="36"/>
  <c r="D639" i="36"/>
  <c r="J638" i="36"/>
  <c r="C638" i="36"/>
  <c r="H638" i="36" s="1"/>
  <c r="H637" i="36"/>
  <c r="E637" i="36"/>
  <c r="D637" i="36"/>
  <c r="H636" i="36"/>
  <c r="D636" i="36"/>
  <c r="E636" i="36" s="1"/>
  <c r="H635" i="36"/>
  <c r="E635" i="36"/>
  <c r="D635" i="36"/>
  <c r="H634" i="36"/>
  <c r="D634" i="36"/>
  <c r="E634" i="36" s="1"/>
  <c r="H633" i="36"/>
  <c r="E633" i="36"/>
  <c r="D633" i="36"/>
  <c r="H632" i="36"/>
  <c r="D632" i="36"/>
  <c r="E632" i="36" s="1"/>
  <c r="H631" i="36"/>
  <c r="E631" i="36"/>
  <c r="D631" i="36"/>
  <c r="H630" i="36"/>
  <c r="D630" i="36"/>
  <c r="H629" i="36"/>
  <c r="E629" i="36"/>
  <c r="D629" i="36"/>
  <c r="H628" i="36"/>
  <c r="C628" i="36"/>
  <c r="H627" i="36"/>
  <c r="D627" i="36"/>
  <c r="E627" i="36" s="1"/>
  <c r="H626" i="36"/>
  <c r="E626" i="36"/>
  <c r="D626" i="36"/>
  <c r="H625" i="36"/>
  <c r="D625" i="36"/>
  <c r="E625" i="36" s="1"/>
  <c r="H624" i="36"/>
  <c r="E624" i="36"/>
  <c r="D624" i="36"/>
  <c r="H623" i="36"/>
  <c r="D623" i="36"/>
  <c r="E623" i="36" s="1"/>
  <c r="H622" i="36"/>
  <c r="E622" i="36"/>
  <c r="D622" i="36"/>
  <c r="H621" i="36"/>
  <c r="D621" i="36"/>
  <c r="E621" i="36" s="1"/>
  <c r="H620" i="36"/>
  <c r="E620" i="36"/>
  <c r="D620" i="36"/>
  <c r="H619" i="36"/>
  <c r="D619" i="36"/>
  <c r="E619" i="36" s="1"/>
  <c r="H618" i="36"/>
  <c r="E618" i="36"/>
  <c r="D618" i="36"/>
  <c r="H617" i="36"/>
  <c r="D617" i="36"/>
  <c r="C616" i="36"/>
  <c r="H616" i="36" s="1"/>
  <c r="H615" i="36"/>
  <c r="E615" i="36"/>
  <c r="D615" i="36"/>
  <c r="H614" i="36"/>
  <c r="D614" i="36"/>
  <c r="E614" i="36" s="1"/>
  <c r="H613" i="36"/>
  <c r="E613" i="36"/>
  <c r="D613" i="36"/>
  <c r="H612" i="36"/>
  <c r="D612" i="36"/>
  <c r="H611" i="36"/>
  <c r="E611" i="36"/>
  <c r="D611" i="36"/>
  <c r="H610" i="36"/>
  <c r="C610" i="36"/>
  <c r="H609" i="36"/>
  <c r="D609" i="36"/>
  <c r="E609" i="36" s="1"/>
  <c r="H608" i="36"/>
  <c r="E608" i="36"/>
  <c r="D608" i="36"/>
  <c r="H607" i="36"/>
  <c r="D607" i="36"/>
  <c r="E607" i="36" s="1"/>
  <c r="H606" i="36"/>
  <c r="E606" i="36"/>
  <c r="D606" i="36"/>
  <c r="H605" i="36"/>
  <c r="D605" i="36"/>
  <c r="E605" i="36" s="1"/>
  <c r="H604" i="36"/>
  <c r="E604" i="36"/>
  <c r="D604" i="36"/>
  <c r="H603" i="36"/>
  <c r="D603" i="36"/>
  <c r="C603" i="36"/>
  <c r="H602" i="36"/>
  <c r="D602" i="36"/>
  <c r="E602" i="36" s="1"/>
  <c r="H601" i="36"/>
  <c r="E601" i="36"/>
  <c r="D601" i="36"/>
  <c r="H600" i="36"/>
  <c r="D600" i="36"/>
  <c r="E600" i="36" s="1"/>
  <c r="E599" i="36" s="1"/>
  <c r="C599" i="36"/>
  <c r="H599" i="36" s="1"/>
  <c r="H598" i="36"/>
  <c r="E598" i="36"/>
  <c r="D598" i="36"/>
  <c r="H597" i="36"/>
  <c r="D597" i="36"/>
  <c r="H596" i="36"/>
  <c r="E596" i="36"/>
  <c r="D596" i="36"/>
  <c r="H595" i="36"/>
  <c r="C595" i="36"/>
  <c r="H594" i="36"/>
  <c r="D594" i="36"/>
  <c r="E594" i="36" s="1"/>
  <c r="H593" i="36"/>
  <c r="E593" i="36"/>
  <c r="E592" i="36" s="1"/>
  <c r="D593" i="36"/>
  <c r="H592" i="36"/>
  <c r="D592" i="36"/>
  <c r="C592" i="36"/>
  <c r="H591" i="36"/>
  <c r="D591" i="36"/>
  <c r="E591" i="36" s="1"/>
  <c r="H590" i="36"/>
  <c r="E590" i="36"/>
  <c r="D590" i="36"/>
  <c r="H589" i="36"/>
  <c r="D589" i="36"/>
  <c r="E589" i="36" s="1"/>
  <c r="H588" i="36"/>
  <c r="E588" i="36"/>
  <c r="D588" i="36"/>
  <c r="H587" i="36"/>
  <c r="D587" i="36"/>
  <c r="C587" i="36"/>
  <c r="H586" i="36"/>
  <c r="D586" i="36"/>
  <c r="E586" i="36" s="1"/>
  <c r="H585" i="36"/>
  <c r="E585" i="36"/>
  <c r="D585" i="36"/>
  <c r="H584" i="36"/>
  <c r="D584" i="36"/>
  <c r="E584" i="36" s="1"/>
  <c r="H583" i="36"/>
  <c r="E583" i="36"/>
  <c r="D583" i="36"/>
  <c r="H582" i="36"/>
  <c r="D582" i="36"/>
  <c r="C581" i="36"/>
  <c r="H581" i="36" s="1"/>
  <c r="H580" i="36"/>
  <c r="E580" i="36"/>
  <c r="D580" i="36"/>
  <c r="H579" i="36"/>
  <c r="D579" i="36"/>
  <c r="E579" i="36" s="1"/>
  <c r="H578" i="36"/>
  <c r="E578" i="36"/>
  <c r="E577" i="36" s="1"/>
  <c r="D578" i="36"/>
  <c r="H577" i="36"/>
  <c r="D577" i="36"/>
  <c r="C577" i="36"/>
  <c r="H576" i="36"/>
  <c r="D576" i="36"/>
  <c r="E576" i="36" s="1"/>
  <c r="H575" i="36"/>
  <c r="E575" i="36"/>
  <c r="D575" i="36"/>
  <c r="H574" i="36"/>
  <c r="D574" i="36"/>
  <c r="E574" i="36" s="1"/>
  <c r="H573" i="36"/>
  <c r="E573" i="36"/>
  <c r="D573" i="36"/>
  <c r="H572" i="36"/>
  <c r="D572" i="36"/>
  <c r="E572" i="36" s="1"/>
  <c r="H571" i="36"/>
  <c r="E571" i="36"/>
  <c r="D571" i="36"/>
  <c r="H570" i="36"/>
  <c r="D570" i="36"/>
  <c r="C569" i="36"/>
  <c r="H569" i="36" s="1"/>
  <c r="H568" i="36"/>
  <c r="E568" i="36"/>
  <c r="D568" i="36"/>
  <c r="H567" i="36"/>
  <c r="D567" i="36"/>
  <c r="E567" i="36" s="1"/>
  <c r="H566" i="36"/>
  <c r="E566" i="36"/>
  <c r="D566" i="36"/>
  <c r="H565" i="36"/>
  <c r="D565" i="36"/>
  <c r="E565" i="36" s="1"/>
  <c r="H564" i="36"/>
  <c r="E564" i="36"/>
  <c r="D564" i="36"/>
  <c r="H563" i="36"/>
  <c r="D563" i="36"/>
  <c r="C562" i="36"/>
  <c r="H558" i="36"/>
  <c r="D558" i="36"/>
  <c r="E558" i="36" s="1"/>
  <c r="H557" i="36"/>
  <c r="E557" i="36"/>
  <c r="E556" i="36" s="1"/>
  <c r="D557" i="36"/>
  <c r="H556" i="36"/>
  <c r="C556" i="36"/>
  <c r="H555" i="36"/>
  <c r="D555" i="36"/>
  <c r="E555" i="36" s="1"/>
  <c r="H554" i="36"/>
  <c r="E554" i="36"/>
  <c r="D554" i="36"/>
  <c r="H553" i="36"/>
  <c r="D553" i="36"/>
  <c r="C552" i="36"/>
  <c r="H552" i="36" s="1"/>
  <c r="H551" i="36"/>
  <c r="J551" i="36" s="1"/>
  <c r="C551" i="36"/>
  <c r="C550" i="36"/>
  <c r="H550" i="36" s="1"/>
  <c r="J550" i="36" s="1"/>
  <c r="H549" i="36"/>
  <c r="E549" i="36"/>
  <c r="D549" i="36"/>
  <c r="H548" i="36"/>
  <c r="D548" i="36"/>
  <c r="E548" i="36" s="1"/>
  <c r="E547" i="36" s="1"/>
  <c r="H547" i="36"/>
  <c r="J547" i="36" s="1"/>
  <c r="D547" i="36"/>
  <c r="C547" i="36"/>
  <c r="H546" i="36"/>
  <c r="D546" i="36"/>
  <c r="H545" i="36"/>
  <c r="E545" i="36"/>
  <c r="D545" i="36"/>
  <c r="H544" i="36"/>
  <c r="C544" i="36"/>
  <c r="H543" i="36"/>
  <c r="D543" i="36"/>
  <c r="E543" i="36" s="1"/>
  <c r="H542" i="36"/>
  <c r="E542" i="36"/>
  <c r="D542" i="36"/>
  <c r="H541" i="36"/>
  <c r="D541" i="36"/>
  <c r="E541" i="36" s="1"/>
  <c r="H540" i="36"/>
  <c r="E540" i="36"/>
  <c r="D540" i="36"/>
  <c r="H539" i="36"/>
  <c r="D539" i="36"/>
  <c r="E539" i="36" s="1"/>
  <c r="C538" i="36"/>
  <c r="H538" i="36" s="1"/>
  <c r="H537" i="36"/>
  <c r="E537" i="36"/>
  <c r="D537" i="36"/>
  <c r="H536" i="36"/>
  <c r="D536" i="36"/>
  <c r="E536" i="36" s="1"/>
  <c r="H535" i="36"/>
  <c r="E535" i="36"/>
  <c r="D535" i="36"/>
  <c r="H534" i="36"/>
  <c r="D534" i="36"/>
  <c r="E534" i="36" s="1"/>
  <c r="H533" i="36"/>
  <c r="E533" i="36"/>
  <c r="D533" i="36"/>
  <c r="H532" i="36"/>
  <c r="D532" i="36"/>
  <c r="C531" i="36"/>
  <c r="H530" i="36"/>
  <c r="E530" i="36"/>
  <c r="E529" i="36" s="1"/>
  <c r="D530" i="36"/>
  <c r="H529" i="36"/>
  <c r="D529" i="36"/>
  <c r="C529" i="36"/>
  <c r="H527" i="36"/>
  <c r="D527" i="36"/>
  <c r="E527" i="36" s="1"/>
  <c r="H526" i="36"/>
  <c r="E526" i="36"/>
  <c r="D526" i="36"/>
  <c r="H525" i="36"/>
  <c r="D525" i="36"/>
  <c r="E525" i="36" s="1"/>
  <c r="E522" i="36" s="1"/>
  <c r="H524" i="36"/>
  <c r="E524" i="36"/>
  <c r="D524" i="36"/>
  <c r="H523" i="36"/>
  <c r="D523" i="36"/>
  <c r="E523" i="36" s="1"/>
  <c r="C522" i="36"/>
  <c r="H522" i="36" s="1"/>
  <c r="H521" i="36"/>
  <c r="E521" i="36"/>
  <c r="D521" i="36"/>
  <c r="H520" i="36"/>
  <c r="D520" i="36"/>
  <c r="E520" i="36" s="1"/>
  <c r="H519" i="36"/>
  <c r="E519" i="36"/>
  <c r="D519" i="36"/>
  <c r="H518" i="36"/>
  <c r="D518" i="36"/>
  <c r="E518" i="36" s="1"/>
  <c r="H517" i="36"/>
  <c r="E517" i="36"/>
  <c r="D517" i="36"/>
  <c r="H516" i="36"/>
  <c r="D516" i="36"/>
  <c r="E516" i="36" s="1"/>
  <c r="H515" i="36"/>
  <c r="E515" i="36"/>
  <c r="D515" i="36"/>
  <c r="H514" i="36"/>
  <c r="D514" i="36"/>
  <c r="E514" i="36" s="1"/>
  <c r="E513" i="36"/>
  <c r="C513" i="36"/>
  <c r="H513" i="36" s="1"/>
  <c r="H512" i="36"/>
  <c r="E512" i="36"/>
  <c r="D512" i="36"/>
  <c r="H511" i="36"/>
  <c r="D511" i="36"/>
  <c r="H510" i="36"/>
  <c r="E510" i="36"/>
  <c r="D510" i="36"/>
  <c r="H508" i="36"/>
  <c r="D508" i="36"/>
  <c r="E508" i="36" s="1"/>
  <c r="H507" i="36"/>
  <c r="E507" i="36"/>
  <c r="D507" i="36"/>
  <c r="H506" i="36"/>
  <c r="D506" i="36"/>
  <c r="H505" i="36"/>
  <c r="E505" i="36"/>
  <c r="D505" i="36"/>
  <c r="H504" i="36"/>
  <c r="C504" i="36"/>
  <c r="H503" i="36"/>
  <c r="D503" i="36"/>
  <c r="E503" i="36" s="1"/>
  <c r="H502" i="36"/>
  <c r="E502" i="36"/>
  <c r="D502" i="36"/>
  <c r="H501" i="36"/>
  <c r="D501" i="36"/>
  <c r="E501" i="36" s="1"/>
  <c r="H500" i="36"/>
  <c r="E500" i="36"/>
  <c r="D500" i="36"/>
  <c r="H499" i="36"/>
  <c r="D499" i="36"/>
  <c r="E499" i="36" s="1"/>
  <c r="H498" i="36"/>
  <c r="E498" i="36"/>
  <c r="E497" i="36" s="1"/>
  <c r="D498" i="36"/>
  <c r="H497" i="36"/>
  <c r="D497" i="36"/>
  <c r="C497" i="36"/>
  <c r="H496" i="36"/>
  <c r="D496" i="36"/>
  <c r="H495" i="36"/>
  <c r="E495" i="36"/>
  <c r="D495" i="36"/>
  <c r="H494" i="36"/>
  <c r="C494" i="36"/>
  <c r="H493" i="36"/>
  <c r="D493" i="36"/>
  <c r="E493" i="36" s="1"/>
  <c r="H492" i="36"/>
  <c r="E492" i="36"/>
  <c r="E491" i="36" s="1"/>
  <c r="D492" i="36"/>
  <c r="H491" i="36"/>
  <c r="D491" i="36"/>
  <c r="C491" i="36"/>
  <c r="H490" i="36"/>
  <c r="D490" i="36"/>
  <c r="E490" i="36" s="1"/>
  <c r="H489" i="36"/>
  <c r="E489" i="36"/>
  <c r="D489" i="36"/>
  <c r="H488" i="36"/>
  <c r="D488" i="36"/>
  <c r="E488" i="36" s="1"/>
  <c r="H487" i="36"/>
  <c r="E487" i="36"/>
  <c r="E486" i="36" s="1"/>
  <c r="D487" i="36"/>
  <c r="H486" i="36"/>
  <c r="D486" i="36"/>
  <c r="C486" i="36"/>
  <c r="H485" i="36"/>
  <c r="D485" i="36"/>
  <c r="C484" i="36"/>
  <c r="H482" i="36"/>
  <c r="H481" i="36"/>
  <c r="E481" i="36"/>
  <c r="D481" i="36"/>
  <c r="H480" i="36"/>
  <c r="D480" i="36"/>
  <c r="E480" i="36" s="1"/>
  <c r="H479" i="36"/>
  <c r="E479" i="36"/>
  <c r="D479" i="36"/>
  <c r="H478" i="36"/>
  <c r="D478" i="36"/>
  <c r="E478" i="36" s="1"/>
  <c r="E477" i="36"/>
  <c r="C477" i="36"/>
  <c r="H477" i="36" s="1"/>
  <c r="H476" i="36"/>
  <c r="E476" i="36"/>
  <c r="D476" i="36"/>
  <c r="H475" i="36"/>
  <c r="D475" i="36"/>
  <c r="C474" i="36"/>
  <c r="H474" i="36" s="1"/>
  <c r="H473" i="36"/>
  <c r="E473" i="36"/>
  <c r="D473" i="36"/>
  <c r="H472" i="36"/>
  <c r="D472" i="36"/>
  <c r="E472" i="36" s="1"/>
  <c r="H471" i="36"/>
  <c r="E471" i="36"/>
  <c r="D471" i="36"/>
  <c r="H470" i="36"/>
  <c r="D470" i="36"/>
  <c r="H469" i="36"/>
  <c r="E469" i="36"/>
  <c r="D469" i="36"/>
  <c r="H468" i="36"/>
  <c r="C468" i="36"/>
  <c r="H467" i="36"/>
  <c r="D467" i="36"/>
  <c r="E467" i="36" s="1"/>
  <c r="H466" i="36"/>
  <c r="E466" i="36"/>
  <c r="D466" i="36"/>
  <c r="H465" i="36"/>
  <c r="D465" i="36"/>
  <c r="H464" i="36"/>
  <c r="E464" i="36"/>
  <c r="D464" i="36"/>
  <c r="H463" i="36"/>
  <c r="C463" i="36"/>
  <c r="H462" i="36"/>
  <c r="D462" i="36"/>
  <c r="E462" i="36" s="1"/>
  <c r="H461" i="36"/>
  <c r="E461" i="36"/>
  <c r="D461" i="36"/>
  <c r="H460" i="36"/>
  <c r="D460" i="36"/>
  <c r="C459" i="36"/>
  <c r="H458" i="36"/>
  <c r="E458" i="36"/>
  <c r="D458" i="36"/>
  <c r="H457" i="36"/>
  <c r="D457" i="36"/>
  <c r="E457" i="36" s="1"/>
  <c r="H456" i="36"/>
  <c r="E456" i="36"/>
  <c r="D456" i="36"/>
  <c r="H455" i="36"/>
  <c r="D455" i="36"/>
  <c r="C455" i="36"/>
  <c r="H454" i="36"/>
  <c r="D454" i="36"/>
  <c r="E454" i="36" s="1"/>
  <c r="H453" i="36"/>
  <c r="E453" i="36"/>
  <c r="D453" i="36"/>
  <c r="H452" i="36"/>
  <c r="D452" i="36"/>
  <c r="E452" i="36" s="1"/>
  <c r="H451" i="36"/>
  <c r="E451" i="36"/>
  <c r="D451" i="36"/>
  <c r="H450" i="36"/>
  <c r="D450" i="36"/>
  <c r="C450" i="36"/>
  <c r="H449" i="36"/>
  <c r="D449" i="36"/>
  <c r="H448" i="36"/>
  <c r="E448" i="36"/>
  <c r="D448" i="36"/>
  <c r="H447" i="36"/>
  <c r="D447" i="36"/>
  <c r="E447" i="36" s="1"/>
  <c r="H446" i="36"/>
  <c r="E446" i="36"/>
  <c r="D446" i="36"/>
  <c r="H445" i="36"/>
  <c r="C445" i="36"/>
  <c r="H443" i="36"/>
  <c r="D443" i="36"/>
  <c r="E443" i="36" s="1"/>
  <c r="H442" i="36"/>
  <c r="E442" i="36"/>
  <c r="D442" i="36"/>
  <c r="H441" i="36"/>
  <c r="D441" i="36"/>
  <c r="E441" i="36" s="1"/>
  <c r="H440" i="36"/>
  <c r="E440" i="36"/>
  <c r="D440" i="36"/>
  <c r="H439" i="36"/>
  <c r="D439" i="36"/>
  <c r="E439" i="36" s="1"/>
  <c r="H438" i="36"/>
  <c r="E438" i="36"/>
  <c r="D438" i="36"/>
  <c r="H437" i="36"/>
  <c r="D437" i="36"/>
  <c r="E437" i="36" s="1"/>
  <c r="H436" i="36"/>
  <c r="E436" i="36"/>
  <c r="D436" i="36"/>
  <c r="H435" i="36"/>
  <c r="D435" i="36"/>
  <c r="E435" i="36" s="1"/>
  <c r="H434" i="36"/>
  <c r="E434" i="36"/>
  <c r="D434" i="36"/>
  <c r="H433" i="36"/>
  <c r="D433" i="36"/>
  <c r="E433" i="36" s="1"/>
  <c r="H432" i="36"/>
  <c r="E432" i="36"/>
  <c r="D432" i="36"/>
  <c r="H431" i="36"/>
  <c r="D431" i="36"/>
  <c r="H430" i="36"/>
  <c r="E430" i="36"/>
  <c r="D430" i="36"/>
  <c r="H429" i="36"/>
  <c r="C429" i="36"/>
  <c r="H428" i="36"/>
  <c r="D428" i="36"/>
  <c r="E428" i="36" s="1"/>
  <c r="H427" i="36"/>
  <c r="E427" i="36"/>
  <c r="D427" i="36"/>
  <c r="H426" i="36"/>
  <c r="D426" i="36"/>
  <c r="H425" i="36"/>
  <c r="E425" i="36"/>
  <c r="D425" i="36"/>
  <c r="H424" i="36"/>
  <c r="D424" i="36"/>
  <c r="E424" i="36" s="1"/>
  <c r="H423" i="36"/>
  <c r="E423" i="36"/>
  <c r="D423" i="36"/>
  <c r="H422" i="36"/>
  <c r="C422" i="36"/>
  <c r="H421" i="36"/>
  <c r="D421" i="36"/>
  <c r="E421" i="36" s="1"/>
  <c r="H420" i="36"/>
  <c r="E420" i="36"/>
  <c r="D420" i="36"/>
  <c r="H419" i="36"/>
  <c r="D419" i="36"/>
  <c r="E419" i="36" s="1"/>
  <c r="H418" i="36"/>
  <c r="E418" i="36"/>
  <c r="D418" i="36"/>
  <c r="H417" i="36"/>
  <c r="D417" i="36"/>
  <c r="C416" i="36"/>
  <c r="H416" i="36" s="1"/>
  <c r="H415" i="36"/>
  <c r="E415" i="36"/>
  <c r="D415" i="36"/>
  <c r="H414" i="36"/>
  <c r="D414" i="36"/>
  <c r="E414" i="36" s="1"/>
  <c r="H413" i="36"/>
  <c r="E413" i="36"/>
  <c r="E412" i="36" s="1"/>
  <c r="D413" i="36"/>
  <c r="H412" i="36"/>
  <c r="D412" i="36"/>
  <c r="C412" i="36"/>
  <c r="H411" i="36"/>
  <c r="D411" i="36"/>
  <c r="H410" i="36"/>
  <c r="E410" i="36"/>
  <c r="D410" i="36"/>
  <c r="H409" i="36"/>
  <c r="C409" i="36"/>
  <c r="H408" i="36"/>
  <c r="D408" i="36"/>
  <c r="E408" i="36" s="1"/>
  <c r="H407" i="36"/>
  <c r="E407" i="36"/>
  <c r="D407" i="36"/>
  <c r="H406" i="36"/>
  <c r="D406" i="36"/>
  <c r="H405" i="36"/>
  <c r="E405" i="36"/>
  <c r="D405" i="36"/>
  <c r="H404" i="36"/>
  <c r="C404" i="36"/>
  <c r="H403" i="36"/>
  <c r="D403" i="36"/>
  <c r="E403" i="36" s="1"/>
  <c r="H402" i="36"/>
  <c r="E402" i="36"/>
  <c r="D402" i="36"/>
  <c r="H401" i="36"/>
  <c r="D401" i="36"/>
  <c r="H400" i="36"/>
  <c r="E400" i="36"/>
  <c r="D400" i="36"/>
  <c r="H399" i="36"/>
  <c r="C399" i="36"/>
  <c r="H398" i="36"/>
  <c r="D398" i="36"/>
  <c r="E398" i="36" s="1"/>
  <c r="H397" i="36"/>
  <c r="E397" i="36"/>
  <c r="D397" i="36"/>
  <c r="H396" i="36"/>
  <c r="D396" i="36"/>
  <c r="C395" i="36"/>
  <c r="H395" i="36" s="1"/>
  <c r="H394" i="36"/>
  <c r="E394" i="36"/>
  <c r="D394" i="36"/>
  <c r="H393" i="36"/>
  <c r="D393" i="36"/>
  <c r="E393" i="36" s="1"/>
  <c r="E392" i="36"/>
  <c r="C392" i="36"/>
  <c r="H392" i="36" s="1"/>
  <c r="H391" i="36"/>
  <c r="E391" i="36"/>
  <c r="D391" i="36"/>
  <c r="H390" i="36"/>
  <c r="D390" i="36"/>
  <c r="H389" i="36"/>
  <c r="E389" i="36"/>
  <c r="D389" i="36"/>
  <c r="H388" i="36"/>
  <c r="C388" i="36"/>
  <c r="H387" i="36"/>
  <c r="D387" i="36"/>
  <c r="E387" i="36" s="1"/>
  <c r="H386" i="36"/>
  <c r="E386" i="36"/>
  <c r="D386" i="36"/>
  <c r="H385" i="36"/>
  <c r="D385" i="36"/>
  <c r="E385" i="36" s="1"/>
  <c r="H384" i="36"/>
  <c r="E384" i="36"/>
  <c r="D384" i="36"/>
  <c r="H383" i="36"/>
  <c r="D383" i="36"/>
  <c r="E383" i="36" s="1"/>
  <c r="E382" i="36"/>
  <c r="C382" i="36"/>
  <c r="H382" i="36" s="1"/>
  <c r="H381" i="36"/>
  <c r="E381" i="36"/>
  <c r="D381" i="36"/>
  <c r="H380" i="36"/>
  <c r="D380" i="36"/>
  <c r="H379" i="36"/>
  <c r="E379" i="36"/>
  <c r="D379" i="36"/>
  <c r="H378" i="36"/>
  <c r="C378" i="36"/>
  <c r="H377" i="36"/>
  <c r="D377" i="36"/>
  <c r="E377" i="36" s="1"/>
  <c r="H376" i="36"/>
  <c r="E376" i="36"/>
  <c r="D376" i="36"/>
  <c r="H375" i="36"/>
  <c r="D375" i="36"/>
  <c r="E375" i="36" s="1"/>
  <c r="H374" i="36"/>
  <c r="E374" i="36"/>
  <c r="E373" i="36" s="1"/>
  <c r="D374" i="36"/>
  <c r="H373" i="36"/>
  <c r="C373" i="36"/>
  <c r="H372" i="36"/>
  <c r="D372" i="36"/>
  <c r="E372" i="36" s="1"/>
  <c r="H371" i="36"/>
  <c r="E371" i="36"/>
  <c r="D371" i="36"/>
  <c r="H370" i="36"/>
  <c r="D370" i="36"/>
  <c r="E370" i="36" s="1"/>
  <c r="H369" i="36"/>
  <c r="E369" i="36"/>
  <c r="D369" i="36"/>
  <c r="H368" i="36"/>
  <c r="D368" i="36"/>
  <c r="C368" i="36"/>
  <c r="H367" i="36"/>
  <c r="D367" i="36"/>
  <c r="E367" i="36" s="1"/>
  <c r="H366" i="36"/>
  <c r="E366" i="36"/>
  <c r="D366" i="36"/>
  <c r="H365" i="36"/>
  <c r="D365" i="36"/>
  <c r="E365" i="36" s="1"/>
  <c r="H364" i="36"/>
  <c r="E364" i="36"/>
  <c r="D364" i="36"/>
  <c r="H363" i="36"/>
  <c r="D363" i="36"/>
  <c r="C362" i="36"/>
  <c r="H362" i="36" s="1"/>
  <c r="H361" i="36"/>
  <c r="E361" i="36"/>
  <c r="D361" i="36"/>
  <c r="H360" i="36"/>
  <c r="D360" i="36"/>
  <c r="E360" i="36" s="1"/>
  <c r="H359" i="36"/>
  <c r="E359" i="36"/>
  <c r="D359" i="36"/>
  <c r="H358" i="36"/>
  <c r="D358" i="36"/>
  <c r="C357" i="36"/>
  <c r="H357" i="36" s="1"/>
  <c r="H356" i="36"/>
  <c r="E356" i="36"/>
  <c r="D356" i="36"/>
  <c r="H355" i="36"/>
  <c r="D355" i="36"/>
  <c r="E355" i="36" s="1"/>
  <c r="H354" i="36"/>
  <c r="D354" i="36"/>
  <c r="E354" i="36" s="1"/>
  <c r="E353" i="36" s="1"/>
  <c r="H353" i="36"/>
  <c r="C353" i="36"/>
  <c r="H352" i="36"/>
  <c r="D352" i="36"/>
  <c r="E352" i="36" s="1"/>
  <c r="H351" i="36"/>
  <c r="E351" i="36"/>
  <c r="D351" i="36"/>
  <c r="H350" i="36"/>
  <c r="D350" i="36"/>
  <c r="E350" i="36" s="1"/>
  <c r="H349" i="36"/>
  <c r="D349" i="36"/>
  <c r="E349" i="36" s="1"/>
  <c r="H348" i="36"/>
  <c r="C348" i="36"/>
  <c r="H347" i="36"/>
  <c r="D347" i="36"/>
  <c r="E347" i="36" s="1"/>
  <c r="H346" i="36"/>
  <c r="E346" i="36"/>
  <c r="D346" i="36"/>
  <c r="H345" i="36"/>
  <c r="D345" i="36"/>
  <c r="C344" i="36"/>
  <c r="H343" i="36"/>
  <c r="D343" i="36"/>
  <c r="E343" i="36" s="1"/>
  <c r="H342" i="36"/>
  <c r="D342" i="36"/>
  <c r="E342" i="36" s="1"/>
  <c r="H341" i="36"/>
  <c r="E341" i="36"/>
  <c r="D341" i="36"/>
  <c r="H338" i="36"/>
  <c r="E338" i="36"/>
  <c r="D338" i="36"/>
  <c r="H337" i="36"/>
  <c r="D337" i="36"/>
  <c r="E337" i="36" s="1"/>
  <c r="H336" i="36"/>
  <c r="D336" i="36"/>
  <c r="E336" i="36" s="1"/>
  <c r="H335" i="36"/>
  <c r="D335" i="36"/>
  <c r="E335" i="36" s="1"/>
  <c r="H334" i="36"/>
  <c r="E334" i="36"/>
  <c r="D334" i="36"/>
  <c r="H333" i="36"/>
  <c r="D333" i="36"/>
  <c r="E333" i="36" s="1"/>
  <c r="H332" i="36"/>
  <c r="D332" i="36"/>
  <c r="E332" i="36" s="1"/>
  <c r="H331" i="36"/>
  <c r="C331" i="36"/>
  <c r="H330" i="36"/>
  <c r="D330" i="36"/>
  <c r="E330" i="36" s="1"/>
  <c r="H329" i="36"/>
  <c r="E329" i="36"/>
  <c r="E328" i="36" s="1"/>
  <c r="D329" i="36"/>
  <c r="H328" i="36"/>
  <c r="D328" i="36"/>
  <c r="C328" i="36"/>
  <c r="H327" i="36"/>
  <c r="D327" i="36"/>
  <c r="E327" i="36" s="1"/>
  <c r="H326" i="36"/>
  <c r="D326" i="36"/>
  <c r="E326" i="36" s="1"/>
  <c r="E325" i="36" s="1"/>
  <c r="H325" i="36"/>
  <c r="C325" i="36"/>
  <c r="H324" i="36"/>
  <c r="D324" i="36"/>
  <c r="E324" i="36" s="1"/>
  <c r="H323" i="36"/>
  <c r="E323" i="36"/>
  <c r="D323" i="36"/>
  <c r="H322" i="36"/>
  <c r="D322" i="36"/>
  <c r="E322" i="36" s="1"/>
  <c r="H321" i="36"/>
  <c r="D321" i="36"/>
  <c r="E321" i="36" s="1"/>
  <c r="H320" i="36"/>
  <c r="D320" i="36"/>
  <c r="E320" i="36" s="1"/>
  <c r="H319" i="36"/>
  <c r="E319" i="36"/>
  <c r="D319" i="36"/>
  <c r="H318" i="36"/>
  <c r="D318" i="36"/>
  <c r="E318" i="36" s="1"/>
  <c r="H317" i="36"/>
  <c r="D317" i="36"/>
  <c r="E317" i="36" s="1"/>
  <c r="H316" i="36"/>
  <c r="D316" i="36"/>
  <c r="E316" i="36" s="1"/>
  <c r="E315" i="36" s="1"/>
  <c r="C315" i="36"/>
  <c r="H315" i="36" s="1"/>
  <c r="C314" i="36"/>
  <c r="H314" i="36" s="1"/>
  <c r="H313" i="36"/>
  <c r="E313" i="36"/>
  <c r="D313" i="36"/>
  <c r="H312" i="36"/>
  <c r="D312" i="36"/>
  <c r="E312" i="36" s="1"/>
  <c r="H311" i="36"/>
  <c r="E311" i="36"/>
  <c r="D311" i="36"/>
  <c r="H310" i="36"/>
  <c r="D310" i="36"/>
  <c r="E310" i="36" s="1"/>
  <c r="H309" i="36"/>
  <c r="E309" i="36"/>
  <c r="D309" i="36"/>
  <c r="H308" i="36"/>
  <c r="D308" i="36"/>
  <c r="C308" i="36"/>
  <c r="H307" i="36"/>
  <c r="D307" i="36"/>
  <c r="H306" i="36"/>
  <c r="E306" i="36"/>
  <c r="D306" i="36"/>
  <c r="H305" i="36"/>
  <c r="C305" i="36"/>
  <c r="H304" i="36"/>
  <c r="D304" i="36"/>
  <c r="E304" i="36" s="1"/>
  <c r="H303" i="36"/>
  <c r="E303" i="36"/>
  <c r="E302" i="36" s="1"/>
  <c r="D303" i="36"/>
  <c r="H302" i="36"/>
  <c r="D302" i="36"/>
  <c r="C302" i="36"/>
  <c r="H301" i="36"/>
  <c r="D301" i="36"/>
  <c r="E301" i="36" s="1"/>
  <c r="H300" i="36"/>
  <c r="E300" i="36"/>
  <c r="D300" i="36"/>
  <c r="H299" i="36"/>
  <c r="D299" i="36"/>
  <c r="E299" i="36" s="1"/>
  <c r="E298" i="36"/>
  <c r="C298" i="36"/>
  <c r="H298" i="36" s="1"/>
  <c r="H297" i="36"/>
  <c r="E297" i="36"/>
  <c r="E296" i="36" s="1"/>
  <c r="D297" i="36"/>
  <c r="H296" i="36"/>
  <c r="D296" i="36"/>
  <c r="C296" i="36"/>
  <c r="H295" i="36"/>
  <c r="D295" i="36"/>
  <c r="E295" i="36" s="1"/>
  <c r="H294" i="36"/>
  <c r="D294" i="36"/>
  <c r="E294" i="36" s="1"/>
  <c r="H293" i="36"/>
  <c r="D293" i="36"/>
  <c r="E293" i="36" s="1"/>
  <c r="H292" i="36"/>
  <c r="E292" i="36"/>
  <c r="D292" i="36"/>
  <c r="H291" i="36"/>
  <c r="D291" i="36"/>
  <c r="H290" i="36"/>
  <c r="D290" i="36"/>
  <c r="E290" i="36" s="1"/>
  <c r="H289" i="36"/>
  <c r="C289" i="36"/>
  <c r="H288" i="36"/>
  <c r="D288" i="36"/>
  <c r="E288" i="36" s="1"/>
  <c r="H287" i="36"/>
  <c r="E287" i="36"/>
  <c r="D287" i="36"/>
  <c r="H286" i="36"/>
  <c r="D286" i="36"/>
  <c r="E286" i="36" s="1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E281" i="36"/>
  <c r="D281" i="36"/>
  <c r="H280" i="36"/>
  <c r="D280" i="36"/>
  <c r="E280" i="36" s="1"/>
  <c r="H279" i="36"/>
  <c r="E279" i="36"/>
  <c r="D279" i="36"/>
  <c r="H278" i="36"/>
  <c r="D278" i="36"/>
  <c r="E278" i="36" s="1"/>
  <c r="H277" i="36"/>
  <c r="E277" i="36"/>
  <c r="D277" i="36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E271" i="36"/>
  <c r="D271" i="36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C265" i="36"/>
  <c r="H264" i="36"/>
  <c r="D264" i="36"/>
  <c r="E264" i="36" s="1"/>
  <c r="H262" i="36"/>
  <c r="D262" i="36"/>
  <c r="E262" i="36" s="1"/>
  <c r="H261" i="36"/>
  <c r="E261" i="36"/>
  <c r="E260" i="36" s="1"/>
  <c r="D261" i="36"/>
  <c r="H260" i="36"/>
  <c r="D260" i="36"/>
  <c r="C260" i="36"/>
  <c r="D252" i="36"/>
  <c r="E252" i="36" s="1"/>
  <c r="D251" i="36"/>
  <c r="E251" i="36" s="1"/>
  <c r="D250" i="36"/>
  <c r="C250" i="36"/>
  <c r="E249" i="36"/>
  <c r="D249" i="36"/>
  <c r="E248" i="36"/>
  <c r="D248" i="36"/>
  <c r="E247" i="36"/>
  <c r="D247" i="36"/>
  <c r="D244" i="36" s="1"/>
  <c r="E246" i="36"/>
  <c r="D246" i="36"/>
  <c r="E245" i="36"/>
  <c r="D245" i="36"/>
  <c r="E244" i="36"/>
  <c r="E243" i="36" s="1"/>
  <c r="C244" i="36"/>
  <c r="C243" i="36" s="1"/>
  <c r="D243" i="36"/>
  <c r="E242" i="36"/>
  <c r="D242" i="36"/>
  <c r="D239" i="36" s="1"/>
  <c r="D238" i="36" s="1"/>
  <c r="E241" i="36"/>
  <c r="D241" i="36"/>
  <c r="E240" i="36"/>
  <c r="D240" i="36"/>
  <c r="E239" i="36"/>
  <c r="E238" i="36" s="1"/>
  <c r="C239" i="36"/>
  <c r="C238" i="36" s="1"/>
  <c r="E237" i="36"/>
  <c r="D237" i="36"/>
  <c r="D236" i="36" s="1"/>
  <c r="D235" i="36" s="1"/>
  <c r="E236" i="36"/>
  <c r="E235" i="36" s="1"/>
  <c r="C236" i="36"/>
  <c r="C235" i="36" s="1"/>
  <c r="E234" i="36"/>
  <c r="D234" i="36"/>
  <c r="D233" i="36" s="1"/>
  <c r="E233" i="36"/>
  <c r="C233" i="36"/>
  <c r="D232" i="36"/>
  <c r="D231" i="36"/>
  <c r="E231" i="36" s="1"/>
  <c r="D230" i="36"/>
  <c r="E230" i="36" s="1"/>
  <c r="C229" i="36"/>
  <c r="C228" i="36"/>
  <c r="D227" i="36"/>
  <c r="E227" i="36" s="1"/>
  <c r="D226" i="36"/>
  <c r="E226" i="36" s="1"/>
  <c r="D225" i="36"/>
  <c r="E225" i="36" s="1"/>
  <c r="E223" i="36" s="1"/>
  <c r="E222" i="36" s="1"/>
  <c r="D224" i="36"/>
  <c r="E224" i="36" s="1"/>
  <c r="C223" i="36"/>
  <c r="C222" i="36"/>
  <c r="D221" i="36"/>
  <c r="E221" i="36" s="1"/>
  <c r="E220" i="36" s="1"/>
  <c r="E215" i="36" s="1"/>
  <c r="D220" i="36"/>
  <c r="C220" i="36"/>
  <c r="E219" i="36"/>
  <c r="D219" i="36"/>
  <c r="D216" i="36" s="1"/>
  <c r="E218" i="36"/>
  <c r="D218" i="36"/>
  <c r="E217" i="36"/>
  <c r="D217" i="36"/>
  <c r="E216" i="36"/>
  <c r="C216" i="36"/>
  <c r="C215" i="36" s="1"/>
  <c r="D215" i="36"/>
  <c r="E214" i="36"/>
  <c r="D214" i="36"/>
  <c r="D213" i="36" s="1"/>
  <c r="E213" i="36"/>
  <c r="C213" i="36"/>
  <c r="D212" i="36"/>
  <c r="C211" i="36"/>
  <c r="E210" i="36"/>
  <c r="D210" i="36"/>
  <c r="E209" i="36"/>
  <c r="D209" i="36"/>
  <c r="E208" i="36"/>
  <c r="E207" i="36" s="1"/>
  <c r="D208" i="36"/>
  <c r="D207" i="36"/>
  <c r="C207" i="36"/>
  <c r="C203" i="36" s="1"/>
  <c r="D206" i="36"/>
  <c r="E206" i="36" s="1"/>
  <c r="D205" i="36"/>
  <c r="C204" i="36"/>
  <c r="D202" i="36"/>
  <c r="C201" i="36"/>
  <c r="C200" i="36"/>
  <c r="D199" i="36"/>
  <c r="C198" i="36"/>
  <c r="C197" i="36"/>
  <c r="D196" i="36"/>
  <c r="C195" i="36"/>
  <c r="E194" i="36"/>
  <c r="E193" i="36" s="1"/>
  <c r="D194" i="36"/>
  <c r="D193" i="36"/>
  <c r="C193" i="36"/>
  <c r="C188" i="36" s="1"/>
  <c r="C178" i="36" s="1"/>
  <c r="D192" i="36"/>
  <c r="E192" i="36" s="1"/>
  <c r="D191" i="36"/>
  <c r="E191" i="36" s="1"/>
  <c r="D190" i="36"/>
  <c r="E190" i="36" s="1"/>
  <c r="E189" i="36" s="1"/>
  <c r="D189" i="36"/>
  <c r="C189" i="36"/>
  <c r="D187" i="36"/>
  <c r="E187" i="36" s="1"/>
  <c r="D186" i="36"/>
  <c r="C185" i="36"/>
  <c r="C184" i="36"/>
  <c r="D183" i="36"/>
  <c r="C182" i="36"/>
  <c r="E181" i="36"/>
  <c r="E180" i="36" s="1"/>
  <c r="D181" i="36"/>
  <c r="D180" i="36"/>
  <c r="C180" i="36"/>
  <c r="C179" i="36" s="1"/>
  <c r="H176" i="36"/>
  <c r="D176" i="36"/>
  <c r="H175" i="36"/>
  <c r="E175" i="36"/>
  <c r="D175" i="36"/>
  <c r="H174" i="36"/>
  <c r="C174" i="36"/>
  <c r="H173" i="36"/>
  <c r="D173" i="36"/>
  <c r="E173" i="36" s="1"/>
  <c r="H172" i="36"/>
  <c r="E172" i="36"/>
  <c r="E171" i="36" s="1"/>
  <c r="D172" i="36"/>
  <c r="H171" i="36"/>
  <c r="D171" i="36"/>
  <c r="C171" i="36"/>
  <c r="C170" i="36"/>
  <c r="H170" i="36" s="1"/>
  <c r="J170" i="36" s="1"/>
  <c r="H169" i="36"/>
  <c r="E169" i="36"/>
  <c r="D169" i="36"/>
  <c r="H168" i="36"/>
  <c r="D168" i="36"/>
  <c r="C167" i="36"/>
  <c r="H167" i="36" s="1"/>
  <c r="H166" i="36"/>
  <c r="E166" i="36"/>
  <c r="D166" i="36"/>
  <c r="H165" i="36"/>
  <c r="D165" i="36"/>
  <c r="E165" i="36" s="1"/>
  <c r="E164" i="36" s="1"/>
  <c r="C164" i="36"/>
  <c r="H164" i="36" s="1"/>
  <c r="H162" i="36"/>
  <c r="D162" i="36"/>
  <c r="E162" i="36" s="1"/>
  <c r="H161" i="36"/>
  <c r="E161" i="36"/>
  <c r="E160" i="36" s="1"/>
  <c r="D161" i="36"/>
  <c r="H160" i="36"/>
  <c r="D160" i="36"/>
  <c r="C160" i="36"/>
  <c r="H159" i="36"/>
  <c r="D159" i="36"/>
  <c r="H158" i="36"/>
  <c r="E158" i="36"/>
  <c r="D158" i="36"/>
  <c r="H157" i="36"/>
  <c r="C157" i="36"/>
  <c r="H156" i="36"/>
  <c r="D156" i="36"/>
  <c r="E156" i="36" s="1"/>
  <c r="H155" i="36"/>
  <c r="E155" i="36"/>
  <c r="D155" i="36"/>
  <c r="H154" i="36"/>
  <c r="D154" i="36"/>
  <c r="C154" i="36"/>
  <c r="C153" i="36"/>
  <c r="H153" i="36" s="1"/>
  <c r="J153" i="36" s="1"/>
  <c r="H151" i="36"/>
  <c r="D151" i="36"/>
  <c r="E151" i="36" s="1"/>
  <c r="H150" i="36"/>
  <c r="E150" i="36"/>
  <c r="D150" i="36"/>
  <c r="H149" i="36"/>
  <c r="D149" i="36"/>
  <c r="C149" i="36"/>
  <c r="H148" i="36"/>
  <c r="D148" i="36"/>
  <c r="H147" i="36"/>
  <c r="E147" i="36"/>
  <c r="D147" i="36"/>
  <c r="H146" i="36"/>
  <c r="C146" i="36"/>
  <c r="H145" i="36"/>
  <c r="D145" i="36"/>
  <c r="E145" i="36" s="1"/>
  <c r="H144" i="36"/>
  <c r="E144" i="36"/>
  <c r="E143" i="36" s="1"/>
  <c r="D144" i="36"/>
  <c r="H143" i="36"/>
  <c r="D143" i="36"/>
  <c r="C143" i="36"/>
  <c r="H142" i="36"/>
  <c r="D142" i="36"/>
  <c r="H141" i="36"/>
  <c r="E141" i="36"/>
  <c r="D141" i="36"/>
  <c r="H140" i="36"/>
  <c r="C140" i="36"/>
  <c r="H139" i="36"/>
  <c r="D139" i="36"/>
  <c r="E139" i="36" s="1"/>
  <c r="H138" i="36"/>
  <c r="E138" i="36"/>
  <c r="D138" i="36"/>
  <c r="H137" i="36"/>
  <c r="D137" i="36"/>
  <c r="C136" i="36"/>
  <c r="H134" i="36"/>
  <c r="D134" i="36"/>
  <c r="H133" i="36"/>
  <c r="E133" i="36"/>
  <c r="D133" i="36"/>
  <c r="H132" i="36"/>
  <c r="C132" i="36"/>
  <c r="H131" i="36"/>
  <c r="D131" i="36"/>
  <c r="E131" i="36" s="1"/>
  <c r="H130" i="36"/>
  <c r="E130" i="36"/>
  <c r="E129" i="36" s="1"/>
  <c r="D130" i="36"/>
  <c r="H129" i="36"/>
  <c r="D129" i="36"/>
  <c r="C129" i="36"/>
  <c r="H128" i="36"/>
  <c r="D128" i="36"/>
  <c r="H127" i="36"/>
  <c r="E127" i="36"/>
  <c r="D127" i="36"/>
  <c r="H126" i="36"/>
  <c r="C126" i="36"/>
  <c r="H125" i="36"/>
  <c r="D125" i="36"/>
  <c r="E125" i="36" s="1"/>
  <c r="H124" i="36"/>
  <c r="E124" i="36"/>
  <c r="D124" i="36"/>
  <c r="H123" i="36"/>
  <c r="D123" i="36"/>
  <c r="C123" i="36"/>
  <c r="H122" i="36"/>
  <c r="D122" i="36"/>
  <c r="H121" i="36"/>
  <c r="E121" i="36"/>
  <c r="D121" i="36"/>
  <c r="H120" i="36"/>
  <c r="C120" i="36"/>
  <c r="H119" i="36"/>
  <c r="D119" i="36"/>
  <c r="E119" i="36" s="1"/>
  <c r="H118" i="36"/>
  <c r="E118" i="36"/>
  <c r="D118" i="36"/>
  <c r="H117" i="36"/>
  <c r="D117" i="36"/>
  <c r="C117" i="36"/>
  <c r="C116" i="36"/>
  <c r="H116" i="36" s="1"/>
  <c r="J116" i="36" s="1"/>
  <c r="H113" i="36"/>
  <c r="E113" i="36"/>
  <c r="D113" i="36"/>
  <c r="H112" i="36"/>
  <c r="D112" i="36"/>
  <c r="E112" i="36" s="1"/>
  <c r="H111" i="36"/>
  <c r="E111" i="36"/>
  <c r="D111" i="36"/>
  <c r="H110" i="36"/>
  <c r="D110" i="36"/>
  <c r="E110" i="36" s="1"/>
  <c r="H109" i="36"/>
  <c r="E109" i="36"/>
  <c r="D109" i="36"/>
  <c r="H108" i="36"/>
  <c r="D108" i="36"/>
  <c r="E108" i="36" s="1"/>
  <c r="H107" i="36"/>
  <c r="E107" i="36"/>
  <c r="D107" i="36"/>
  <c r="H106" i="36"/>
  <c r="D106" i="36"/>
  <c r="E106" i="36" s="1"/>
  <c r="H105" i="36"/>
  <c r="E105" i="36"/>
  <c r="D105" i="36"/>
  <c r="H104" i="36"/>
  <c r="D104" i="36"/>
  <c r="E104" i="36" s="1"/>
  <c r="H103" i="36"/>
  <c r="E103" i="36"/>
  <c r="D103" i="36"/>
  <c r="H102" i="36"/>
  <c r="D102" i="36"/>
  <c r="E102" i="36" s="1"/>
  <c r="H101" i="36"/>
  <c r="E101" i="36"/>
  <c r="D101" i="36"/>
  <c r="H100" i="36"/>
  <c r="D100" i="36"/>
  <c r="E100" i="36" s="1"/>
  <c r="H99" i="36"/>
  <c r="E99" i="36"/>
  <c r="D99" i="36"/>
  <c r="H98" i="36"/>
  <c r="D98" i="36"/>
  <c r="E98" i="36" s="1"/>
  <c r="H97" i="36"/>
  <c r="J97" i="36" s="1"/>
  <c r="D97" i="36"/>
  <c r="C97" i="36"/>
  <c r="H96" i="36"/>
  <c r="D96" i="36"/>
  <c r="E96" i="36" s="1"/>
  <c r="H95" i="36"/>
  <c r="E95" i="36"/>
  <c r="D95" i="36"/>
  <c r="H94" i="36"/>
  <c r="D94" i="36"/>
  <c r="E94" i="36" s="1"/>
  <c r="H93" i="36"/>
  <c r="E93" i="36"/>
  <c r="D93" i="36"/>
  <c r="H92" i="36"/>
  <c r="D92" i="36"/>
  <c r="E92" i="36" s="1"/>
  <c r="H91" i="36"/>
  <c r="E91" i="36"/>
  <c r="D91" i="36"/>
  <c r="H90" i="36"/>
  <c r="D90" i="36"/>
  <c r="E90" i="36" s="1"/>
  <c r="H89" i="36"/>
  <c r="E89" i="36"/>
  <c r="D89" i="36"/>
  <c r="H88" i="36"/>
  <c r="D88" i="36"/>
  <c r="E88" i="36" s="1"/>
  <c r="H87" i="36"/>
  <c r="E87" i="36"/>
  <c r="D87" i="36"/>
  <c r="H86" i="36"/>
  <c r="D86" i="36"/>
  <c r="E86" i="36" s="1"/>
  <c r="H85" i="36"/>
  <c r="E85" i="36"/>
  <c r="D85" i="36"/>
  <c r="H84" i="36"/>
  <c r="D84" i="36"/>
  <c r="E84" i="36" s="1"/>
  <c r="H83" i="36"/>
  <c r="E83" i="36"/>
  <c r="D83" i="36"/>
  <c r="H82" i="36"/>
  <c r="D82" i="36"/>
  <c r="E82" i="36" s="1"/>
  <c r="H81" i="36"/>
  <c r="E81" i="36"/>
  <c r="D81" i="36"/>
  <c r="H80" i="36"/>
  <c r="D80" i="36"/>
  <c r="E80" i="36" s="1"/>
  <c r="H79" i="36"/>
  <c r="E79" i="36"/>
  <c r="D79" i="36"/>
  <c r="H78" i="36"/>
  <c r="D78" i="36"/>
  <c r="E78" i="36" s="1"/>
  <c r="H77" i="36"/>
  <c r="E77" i="36"/>
  <c r="D77" i="36"/>
  <c r="H76" i="36"/>
  <c r="D76" i="36"/>
  <c r="E76" i="36" s="1"/>
  <c r="H75" i="36"/>
  <c r="E75" i="36"/>
  <c r="D75" i="36"/>
  <c r="H74" i="36"/>
  <c r="D74" i="36"/>
  <c r="E74" i="36" s="1"/>
  <c r="H73" i="36"/>
  <c r="E73" i="36"/>
  <c r="D73" i="36"/>
  <c r="H72" i="36"/>
  <c r="D72" i="36"/>
  <c r="E72" i="36" s="1"/>
  <c r="H71" i="36"/>
  <c r="E71" i="36"/>
  <c r="D71" i="36"/>
  <c r="H70" i="36"/>
  <c r="D70" i="36"/>
  <c r="E70" i="36" s="1"/>
  <c r="H69" i="36"/>
  <c r="E69" i="36"/>
  <c r="D69" i="36"/>
  <c r="E68" i="36"/>
  <c r="C68" i="36"/>
  <c r="H68" i="36" s="1"/>
  <c r="J68" i="36" s="1"/>
  <c r="H66" i="36"/>
  <c r="D66" i="36"/>
  <c r="E66" i="36" s="1"/>
  <c r="H65" i="36"/>
  <c r="E65" i="36"/>
  <c r="D65" i="36"/>
  <c r="H64" i="36"/>
  <c r="D64" i="36"/>
  <c r="H63" i="36"/>
  <c r="E63" i="36"/>
  <c r="D63" i="36"/>
  <c r="H62" i="36"/>
  <c r="D62" i="36"/>
  <c r="E62" i="36" s="1"/>
  <c r="H61" i="36"/>
  <c r="J61" i="36" s="1"/>
  <c r="C61" i="36"/>
  <c r="H60" i="36"/>
  <c r="D60" i="36"/>
  <c r="E60" i="36" s="1"/>
  <c r="H59" i="36"/>
  <c r="E59" i="36"/>
  <c r="D59" i="36"/>
  <c r="H58" i="36"/>
  <c r="D58" i="36"/>
  <c r="E58" i="36" s="1"/>
  <c r="H57" i="36"/>
  <c r="E57" i="36"/>
  <c r="D57" i="36"/>
  <c r="H56" i="36"/>
  <c r="D56" i="36"/>
  <c r="E56" i="36" s="1"/>
  <c r="H55" i="36"/>
  <c r="E55" i="36"/>
  <c r="D55" i="36"/>
  <c r="H54" i="36"/>
  <c r="D54" i="36"/>
  <c r="E54" i="36" s="1"/>
  <c r="H53" i="36"/>
  <c r="E53" i="36"/>
  <c r="D53" i="36"/>
  <c r="H52" i="36"/>
  <c r="D52" i="36"/>
  <c r="E52" i="36" s="1"/>
  <c r="H51" i="36"/>
  <c r="E51" i="36"/>
  <c r="D51" i="36"/>
  <c r="H50" i="36"/>
  <c r="D50" i="36"/>
  <c r="E50" i="36" s="1"/>
  <c r="H49" i="36"/>
  <c r="E49" i="36"/>
  <c r="D49" i="36"/>
  <c r="H48" i="36"/>
  <c r="D48" i="36"/>
  <c r="E48" i="36" s="1"/>
  <c r="H47" i="36"/>
  <c r="E47" i="36"/>
  <c r="D47" i="36"/>
  <c r="H46" i="36"/>
  <c r="D46" i="36"/>
  <c r="E46" i="36" s="1"/>
  <c r="H45" i="36"/>
  <c r="E45" i="36"/>
  <c r="D45" i="36"/>
  <c r="H44" i="36"/>
  <c r="D44" i="36"/>
  <c r="E44" i="36" s="1"/>
  <c r="H43" i="36"/>
  <c r="E43" i="36"/>
  <c r="D43" i="36"/>
  <c r="H42" i="36"/>
  <c r="D42" i="36"/>
  <c r="E42" i="36" s="1"/>
  <c r="H41" i="36"/>
  <c r="E41" i="36"/>
  <c r="D41" i="36"/>
  <c r="H40" i="36"/>
  <c r="D40" i="36"/>
  <c r="E40" i="36" s="1"/>
  <c r="H39" i="36"/>
  <c r="E39" i="36"/>
  <c r="D39" i="36"/>
  <c r="E38" i="36"/>
  <c r="C38" i="36"/>
  <c r="H38" i="36" s="1"/>
  <c r="J38" i="36" s="1"/>
  <c r="H37" i="36"/>
  <c r="E37" i="36"/>
  <c r="D37" i="36"/>
  <c r="H36" i="36"/>
  <c r="D36" i="36"/>
  <c r="E36" i="36" s="1"/>
  <c r="H35" i="36"/>
  <c r="E35" i="36"/>
  <c r="D35" i="36"/>
  <c r="H34" i="36"/>
  <c r="D34" i="36"/>
  <c r="E34" i="36" s="1"/>
  <c r="H33" i="36"/>
  <c r="E33" i="36"/>
  <c r="D33" i="36"/>
  <c r="H32" i="36"/>
  <c r="D32" i="36"/>
  <c r="E32" i="36" s="1"/>
  <c r="H31" i="36"/>
  <c r="E31" i="36"/>
  <c r="D31" i="36"/>
  <c r="H30" i="36"/>
  <c r="D30" i="36"/>
  <c r="E30" i="36" s="1"/>
  <c r="H29" i="36"/>
  <c r="E29" i="36"/>
  <c r="D29" i="36"/>
  <c r="H28" i="36"/>
  <c r="D28" i="36"/>
  <c r="E28" i="36" s="1"/>
  <c r="H27" i="36"/>
  <c r="E27" i="36"/>
  <c r="D27" i="36"/>
  <c r="H26" i="36"/>
  <c r="D26" i="36"/>
  <c r="E26" i="36" s="1"/>
  <c r="H25" i="36"/>
  <c r="E25" i="36"/>
  <c r="D25" i="36"/>
  <c r="H24" i="36"/>
  <c r="D24" i="36"/>
  <c r="E24" i="36" s="1"/>
  <c r="H23" i="36"/>
  <c r="E23" i="36"/>
  <c r="D23" i="36"/>
  <c r="H22" i="36"/>
  <c r="D22" i="36"/>
  <c r="E22" i="36" s="1"/>
  <c r="H21" i="36"/>
  <c r="E21" i="36"/>
  <c r="D21" i="36"/>
  <c r="H20" i="36"/>
  <c r="D20" i="36"/>
  <c r="E20" i="36" s="1"/>
  <c r="H19" i="36"/>
  <c r="E19" i="36"/>
  <c r="D19" i="36"/>
  <c r="H18" i="36"/>
  <c r="D18" i="36"/>
  <c r="E18" i="36" s="1"/>
  <c r="H17" i="36"/>
  <c r="E17" i="36"/>
  <c r="D17" i="36"/>
  <c r="H16" i="36"/>
  <c r="D16" i="36"/>
  <c r="E16" i="36" s="1"/>
  <c r="H15" i="36"/>
  <c r="E15" i="36"/>
  <c r="D15" i="36"/>
  <c r="H14" i="36"/>
  <c r="D14" i="36"/>
  <c r="E14" i="36" s="1"/>
  <c r="H13" i="36"/>
  <c r="E13" i="36"/>
  <c r="D13" i="36"/>
  <c r="H12" i="36"/>
  <c r="D12" i="36"/>
  <c r="E12" i="36" s="1"/>
  <c r="H11" i="36"/>
  <c r="J11" i="36" s="1"/>
  <c r="D11" i="36"/>
  <c r="C11" i="36"/>
  <c r="H10" i="36"/>
  <c r="D10" i="36"/>
  <c r="E10" i="36" s="1"/>
  <c r="H9" i="36"/>
  <c r="E9" i="36"/>
  <c r="D9" i="36"/>
  <c r="H8" i="36"/>
  <c r="D8" i="36"/>
  <c r="E8" i="36" s="1"/>
  <c r="H7" i="36"/>
  <c r="E7" i="36"/>
  <c r="D7" i="36"/>
  <c r="H6" i="36"/>
  <c r="D6" i="36"/>
  <c r="H5" i="36"/>
  <c r="E5" i="36"/>
  <c r="D5" i="36"/>
  <c r="C4" i="36"/>
  <c r="D778" i="35"/>
  <c r="E778" i="35" s="1"/>
  <c r="E777" i="35" s="1"/>
  <c r="C777" i="35"/>
  <c r="E776" i="35"/>
  <c r="D776" i="35"/>
  <c r="D775" i="35"/>
  <c r="E775" i="35" s="1"/>
  <c r="E774" i="35"/>
  <c r="D774" i="35"/>
  <c r="D773" i="35"/>
  <c r="C772" i="35"/>
  <c r="C771" i="35" s="1"/>
  <c r="E770" i="35"/>
  <c r="D770" i="35"/>
  <c r="D769" i="35"/>
  <c r="C768" i="35"/>
  <c r="C767" i="35" s="1"/>
  <c r="E766" i="35"/>
  <c r="D766" i="35"/>
  <c r="E765" i="35"/>
  <c r="D765" i="35"/>
  <c r="C765" i="35"/>
  <c r="D764" i="35"/>
  <c r="E764" i="35" s="1"/>
  <c r="D763" i="35"/>
  <c r="E763" i="35" s="1"/>
  <c r="D762" i="35"/>
  <c r="C761" i="35"/>
  <c r="C760" i="35" s="1"/>
  <c r="D759" i="35"/>
  <c r="E759" i="35" s="1"/>
  <c r="D758" i="35"/>
  <c r="E758" i="35" s="1"/>
  <c r="D757" i="35"/>
  <c r="C756" i="35"/>
  <c r="C755" i="35"/>
  <c r="D754" i="35"/>
  <c r="D753" i="35"/>
  <c r="E753" i="35" s="1"/>
  <c r="D752" i="35"/>
  <c r="C751" i="35"/>
  <c r="C750" i="35"/>
  <c r="D749" i="35"/>
  <c r="D748" i="35"/>
  <c r="E748" i="35" s="1"/>
  <c r="D747" i="35"/>
  <c r="C746" i="35"/>
  <c r="E745" i="35"/>
  <c r="E744" i="35" s="1"/>
  <c r="D745" i="35"/>
  <c r="D744" i="35"/>
  <c r="C744" i="35"/>
  <c r="C743" i="35" s="1"/>
  <c r="E742" i="35"/>
  <c r="E741" i="35" s="1"/>
  <c r="D742" i="35"/>
  <c r="D741" i="35"/>
  <c r="C741" i="35"/>
  <c r="D740" i="35"/>
  <c r="E740" i="35" s="1"/>
  <c r="E739" i="35" s="1"/>
  <c r="C739" i="35"/>
  <c r="E738" i="35"/>
  <c r="D738" i="35"/>
  <c r="D737" i="35"/>
  <c r="E737" i="35" s="1"/>
  <c r="E736" i="35"/>
  <c r="D736" i="35"/>
  <c r="D735" i="35"/>
  <c r="E735" i="35" s="1"/>
  <c r="E734" i="35" s="1"/>
  <c r="D734" i="35"/>
  <c r="D733" i="35" s="1"/>
  <c r="C734" i="35"/>
  <c r="C733" i="35" s="1"/>
  <c r="D732" i="35"/>
  <c r="C731" i="35"/>
  <c r="C730" i="35" s="1"/>
  <c r="E729" i="35"/>
  <c r="D729" i="35"/>
  <c r="D728" i="35"/>
  <c r="E728" i="35" s="1"/>
  <c r="E727" i="35" s="1"/>
  <c r="D727" i="35"/>
  <c r="C727" i="35"/>
  <c r="H724" i="35"/>
  <c r="E724" i="35"/>
  <c r="D724" i="35"/>
  <c r="H723" i="35"/>
  <c r="D723" i="35"/>
  <c r="E723" i="35" s="1"/>
  <c r="E722" i="35"/>
  <c r="C722" i="35"/>
  <c r="H722" i="35" s="1"/>
  <c r="H721" i="35"/>
  <c r="D721" i="35"/>
  <c r="E721" i="35" s="1"/>
  <c r="H720" i="35"/>
  <c r="D720" i="35"/>
  <c r="H719" i="35"/>
  <c r="E719" i="35"/>
  <c r="D719" i="35"/>
  <c r="C718" i="35"/>
  <c r="H718" i="35" s="1"/>
  <c r="C717" i="35"/>
  <c r="H715" i="35"/>
  <c r="D715" i="35"/>
  <c r="E715" i="35" s="1"/>
  <c r="H714" i="35"/>
  <c r="E714" i="35"/>
  <c r="D714" i="35"/>
  <c r="H713" i="35"/>
  <c r="D713" i="35"/>
  <c r="E713" i="35" s="1"/>
  <c r="H712" i="35"/>
  <c r="E712" i="35"/>
  <c r="D712" i="35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E706" i="35"/>
  <c r="D706" i="35"/>
  <c r="H705" i="35"/>
  <c r="D705" i="35"/>
  <c r="E705" i="35" s="1"/>
  <c r="H704" i="35"/>
  <c r="E704" i="35"/>
  <c r="D704" i="35"/>
  <c r="H703" i="35"/>
  <c r="D703" i="35"/>
  <c r="E703" i="35" s="1"/>
  <c r="E700" i="35" s="1"/>
  <c r="H702" i="35"/>
  <c r="D702" i="35"/>
  <c r="E702" i="35" s="1"/>
  <c r="H701" i="35"/>
  <c r="D701" i="35"/>
  <c r="E701" i="35" s="1"/>
  <c r="C700" i="35"/>
  <c r="H700" i="35" s="1"/>
  <c r="H699" i="35"/>
  <c r="E699" i="35"/>
  <c r="D699" i="35"/>
  <c r="H698" i="35"/>
  <c r="D698" i="35"/>
  <c r="H697" i="35"/>
  <c r="E697" i="35"/>
  <c r="D697" i="35"/>
  <c r="H696" i="35"/>
  <c r="D696" i="35"/>
  <c r="E696" i="35" s="1"/>
  <c r="H695" i="35"/>
  <c r="E695" i="35"/>
  <c r="D695" i="35"/>
  <c r="H694" i="35"/>
  <c r="C694" i="35"/>
  <c r="H693" i="35"/>
  <c r="D693" i="35"/>
  <c r="E693" i="35" s="1"/>
  <c r="H692" i="35"/>
  <c r="E692" i="35"/>
  <c r="D692" i="35"/>
  <c r="H691" i="35"/>
  <c r="D691" i="35"/>
  <c r="E691" i="35" s="1"/>
  <c r="H690" i="35"/>
  <c r="E690" i="35"/>
  <c r="D690" i="35"/>
  <c r="H689" i="35"/>
  <c r="D689" i="35"/>
  <c r="H688" i="35"/>
  <c r="D688" i="35"/>
  <c r="E688" i="35" s="1"/>
  <c r="H687" i="35"/>
  <c r="C687" i="35"/>
  <c r="H686" i="35"/>
  <c r="D686" i="35"/>
  <c r="E686" i="35" s="1"/>
  <c r="H685" i="35"/>
  <c r="E685" i="35"/>
  <c r="D685" i="35"/>
  <c r="H684" i="35"/>
  <c r="D684" i="35"/>
  <c r="C683" i="35"/>
  <c r="H683" i="35" s="1"/>
  <c r="H682" i="35"/>
  <c r="E682" i="35"/>
  <c r="D682" i="35"/>
  <c r="H681" i="35"/>
  <c r="D681" i="35"/>
  <c r="E681" i="35" s="1"/>
  <c r="H680" i="35"/>
  <c r="E680" i="35"/>
  <c r="D680" i="35"/>
  <c r="D679" i="35"/>
  <c r="C679" i="35"/>
  <c r="H679" i="35" s="1"/>
  <c r="H678" i="35"/>
  <c r="D678" i="35"/>
  <c r="H677" i="35"/>
  <c r="E677" i="35"/>
  <c r="D677" i="35"/>
  <c r="C676" i="35"/>
  <c r="H676" i="35" s="1"/>
  <c r="H675" i="35"/>
  <c r="D675" i="35"/>
  <c r="E675" i="35" s="1"/>
  <c r="H674" i="35"/>
  <c r="E674" i="35"/>
  <c r="D674" i="35"/>
  <c r="H673" i="35"/>
  <c r="D673" i="35"/>
  <c r="H672" i="35"/>
  <c r="E672" i="35"/>
  <c r="D672" i="35"/>
  <c r="C671" i="35"/>
  <c r="H671" i="35" s="1"/>
  <c r="H670" i="35"/>
  <c r="D670" i="35"/>
  <c r="E670" i="35" s="1"/>
  <c r="H669" i="35"/>
  <c r="E669" i="35"/>
  <c r="D669" i="35"/>
  <c r="H668" i="35"/>
  <c r="D668" i="35"/>
  <c r="E668" i="35" s="1"/>
  <c r="H667" i="35"/>
  <c r="E667" i="35"/>
  <c r="D667" i="35"/>
  <c r="H666" i="35"/>
  <c r="D666" i="35"/>
  <c r="E666" i="35" s="1"/>
  <c r="E665" i="35" s="1"/>
  <c r="C665" i="35"/>
  <c r="H665" i="35" s="1"/>
  <c r="H664" i="35"/>
  <c r="D664" i="35"/>
  <c r="E664" i="35" s="1"/>
  <c r="H663" i="35"/>
  <c r="D663" i="35"/>
  <c r="H662" i="35"/>
  <c r="E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E655" i="35"/>
  <c r="D655" i="35"/>
  <c r="H654" i="35"/>
  <c r="D654" i="35"/>
  <c r="C653" i="35"/>
  <c r="H653" i="35" s="1"/>
  <c r="H652" i="35"/>
  <c r="D652" i="35"/>
  <c r="E652" i="35" s="1"/>
  <c r="H651" i="35"/>
  <c r="D651" i="35"/>
  <c r="E651" i="35" s="1"/>
  <c r="H650" i="35"/>
  <c r="E650" i="35"/>
  <c r="D650" i="35"/>
  <c r="H649" i="35"/>
  <c r="D649" i="35"/>
  <c r="E649" i="35" s="1"/>
  <c r="H648" i="35"/>
  <c r="E648" i="35"/>
  <c r="D648" i="35"/>
  <c r="H647" i="35"/>
  <c r="D647" i="35"/>
  <c r="E647" i="35" s="1"/>
  <c r="E646" i="35" s="1"/>
  <c r="C646" i="35"/>
  <c r="H646" i="35" s="1"/>
  <c r="H644" i="35"/>
  <c r="D644" i="35"/>
  <c r="E644" i="35" s="1"/>
  <c r="H643" i="35"/>
  <c r="E643" i="35"/>
  <c r="D643" i="35"/>
  <c r="E642" i="35"/>
  <c r="C642" i="35"/>
  <c r="H642" i="35" s="1"/>
  <c r="J642" i="35" s="1"/>
  <c r="H641" i="35"/>
  <c r="D641" i="35"/>
  <c r="E641" i="35" s="1"/>
  <c r="H640" i="35"/>
  <c r="D640" i="35"/>
  <c r="H639" i="35"/>
  <c r="E639" i="35"/>
  <c r="D639" i="35"/>
  <c r="C638" i="35"/>
  <c r="H638" i="35" s="1"/>
  <c r="J638" i="35" s="1"/>
  <c r="H637" i="35"/>
  <c r="E637" i="35"/>
  <c r="D637" i="35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E631" i="35"/>
  <c r="D631" i="35"/>
  <c r="H630" i="35"/>
  <c r="D630" i="35"/>
  <c r="H629" i="35"/>
  <c r="E629" i="35"/>
  <c r="D629" i="35"/>
  <c r="C628" i="35"/>
  <c r="H628" i="35" s="1"/>
  <c r="H627" i="35"/>
  <c r="D627" i="35"/>
  <c r="E627" i="35" s="1"/>
  <c r="H626" i="35"/>
  <c r="E626" i="35"/>
  <c r="D626" i="35"/>
  <c r="H625" i="35"/>
  <c r="D625" i="35"/>
  <c r="E625" i="35" s="1"/>
  <c r="H624" i="35"/>
  <c r="E624" i="35"/>
  <c r="D624" i="35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E618" i="35"/>
  <c r="D618" i="35"/>
  <c r="H617" i="35"/>
  <c r="D617" i="35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E606" i="35"/>
  <c r="D606" i="35"/>
  <c r="H605" i="35"/>
  <c r="D605" i="35"/>
  <c r="E605" i="35" s="1"/>
  <c r="H604" i="35"/>
  <c r="E604" i="35"/>
  <c r="D604" i="35"/>
  <c r="C603" i="35"/>
  <c r="H603" i="35" s="1"/>
  <c r="H602" i="35"/>
  <c r="D602" i="35"/>
  <c r="E602" i="35" s="1"/>
  <c r="H601" i="35"/>
  <c r="E601" i="35"/>
  <c r="D601" i="35"/>
  <c r="H600" i="35"/>
  <c r="D600" i="35"/>
  <c r="E600" i="35" s="1"/>
  <c r="E599" i="35" s="1"/>
  <c r="C599" i="35"/>
  <c r="H599" i="35" s="1"/>
  <c r="H598" i="35"/>
  <c r="D598" i="35"/>
  <c r="E598" i="35" s="1"/>
  <c r="H597" i="35"/>
  <c r="D597" i="35"/>
  <c r="H596" i="35"/>
  <c r="E596" i="35"/>
  <c r="D596" i="35"/>
  <c r="C595" i="35"/>
  <c r="H595" i="35" s="1"/>
  <c r="H594" i="35"/>
  <c r="D594" i="35"/>
  <c r="E594" i="35" s="1"/>
  <c r="H593" i="35"/>
  <c r="D593" i="35"/>
  <c r="H592" i="35"/>
  <c r="C592" i="35"/>
  <c r="H591" i="35"/>
  <c r="D591" i="35"/>
  <c r="E591" i="35" s="1"/>
  <c r="H590" i="35"/>
  <c r="D590" i="35"/>
  <c r="E590" i="35" s="1"/>
  <c r="H589" i="35"/>
  <c r="D589" i="35"/>
  <c r="E589" i="35" s="1"/>
  <c r="H588" i="35"/>
  <c r="E588" i="35"/>
  <c r="D588" i="35"/>
  <c r="D587" i="35" s="1"/>
  <c r="C587" i="35"/>
  <c r="H587" i="35" s="1"/>
  <c r="H586" i="35"/>
  <c r="D586" i="35"/>
  <c r="E586" i="35" s="1"/>
  <c r="H585" i="35"/>
  <c r="E585" i="35"/>
  <c r="D585" i="35"/>
  <c r="H584" i="35"/>
  <c r="D584" i="35"/>
  <c r="E584" i="35" s="1"/>
  <c r="H583" i="35"/>
  <c r="E583" i="35"/>
  <c r="D583" i="35"/>
  <c r="H582" i="35"/>
  <c r="D582" i="35"/>
  <c r="C581" i="35"/>
  <c r="H581" i="35" s="1"/>
  <c r="H580" i="35"/>
  <c r="D580" i="35"/>
  <c r="E580" i="35" s="1"/>
  <c r="H579" i="35"/>
  <c r="D579" i="35"/>
  <c r="E579" i="35" s="1"/>
  <c r="H578" i="35"/>
  <c r="E578" i="35"/>
  <c r="E577" i="35" s="1"/>
  <c r="D578" i="35"/>
  <c r="D577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E573" i="35"/>
  <c r="D573" i="35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E568" i="35"/>
  <c r="D568" i="35"/>
  <c r="H567" i="35"/>
  <c r="D567" i="35"/>
  <c r="E567" i="35" s="1"/>
  <c r="H566" i="35"/>
  <c r="E566" i="35"/>
  <c r="D566" i="35"/>
  <c r="H565" i="35"/>
  <c r="D565" i="35"/>
  <c r="E565" i="35" s="1"/>
  <c r="H564" i="35"/>
  <c r="E564" i="35"/>
  <c r="D564" i="35"/>
  <c r="H563" i="35"/>
  <c r="D563" i="35"/>
  <c r="C562" i="35"/>
  <c r="H558" i="35"/>
  <c r="D558" i="35"/>
  <c r="E558" i="35" s="1"/>
  <c r="H557" i="35"/>
  <c r="E557" i="35"/>
  <c r="D557" i="35"/>
  <c r="H556" i="35"/>
  <c r="C556" i="35"/>
  <c r="H555" i="35"/>
  <c r="D555" i="35"/>
  <c r="E555" i="35" s="1"/>
  <c r="H554" i="35"/>
  <c r="E554" i="35"/>
  <c r="D554" i="35"/>
  <c r="H553" i="35"/>
  <c r="D553" i="35"/>
  <c r="C552" i="35"/>
  <c r="H552" i="35" s="1"/>
  <c r="H549" i="35"/>
  <c r="E549" i="35"/>
  <c r="D549" i="35"/>
  <c r="H548" i="35"/>
  <c r="D548" i="35"/>
  <c r="E548" i="35" s="1"/>
  <c r="E547" i="35" s="1"/>
  <c r="C547" i="35"/>
  <c r="H547" i="35" s="1"/>
  <c r="J547" i="35" s="1"/>
  <c r="H546" i="35"/>
  <c r="D546" i="35"/>
  <c r="H545" i="35"/>
  <c r="E545" i="35"/>
  <c r="D545" i="35"/>
  <c r="H544" i="35"/>
  <c r="C544" i="35"/>
  <c r="H543" i="35"/>
  <c r="D543" i="35"/>
  <c r="E543" i="35" s="1"/>
  <c r="H542" i="35"/>
  <c r="D542" i="35"/>
  <c r="E542" i="35" s="1"/>
  <c r="H541" i="35"/>
  <c r="D541" i="35"/>
  <c r="E541" i="35" s="1"/>
  <c r="H540" i="35"/>
  <c r="E540" i="35"/>
  <c r="D540" i="35"/>
  <c r="H539" i="35"/>
  <c r="D539" i="35"/>
  <c r="E539" i="35" s="1"/>
  <c r="C538" i="35"/>
  <c r="H538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0" i="35"/>
  <c r="D530" i="35"/>
  <c r="E530" i="35" s="1"/>
  <c r="E529" i="35" s="1"/>
  <c r="H529" i="35"/>
  <c r="D529" i="35"/>
  <c r="C529" i="35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E521" i="35"/>
  <c r="D521" i="35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E515" i="35"/>
  <c r="D515" i="35"/>
  <c r="H514" i="35"/>
  <c r="D514" i="35"/>
  <c r="E514" i="35" s="1"/>
  <c r="E513" i="35"/>
  <c r="C513" i="35"/>
  <c r="H513" i="35" s="1"/>
  <c r="H512" i="35"/>
  <c r="D512" i="35"/>
  <c r="E512" i="35" s="1"/>
  <c r="H511" i="35"/>
  <c r="D511" i="35"/>
  <c r="H510" i="35"/>
  <c r="E510" i="35"/>
  <c r="D510" i="35"/>
  <c r="H508" i="35"/>
  <c r="D508" i="35"/>
  <c r="E508" i="35" s="1"/>
  <c r="H507" i="35"/>
  <c r="E507" i="35"/>
  <c r="D507" i="35"/>
  <c r="H506" i="35"/>
  <c r="D506" i="35"/>
  <c r="H505" i="35"/>
  <c r="D505" i="35"/>
  <c r="E505" i="35" s="1"/>
  <c r="H504" i="35"/>
  <c r="C504" i="35"/>
  <c r="H503" i="35"/>
  <c r="D503" i="35"/>
  <c r="E503" i="35" s="1"/>
  <c r="H502" i="35"/>
  <c r="E502" i="35"/>
  <c r="D502" i="35"/>
  <c r="H501" i="35"/>
  <c r="D501" i="35"/>
  <c r="E501" i="35" s="1"/>
  <c r="H500" i="35"/>
  <c r="D500" i="35"/>
  <c r="E500" i="35" s="1"/>
  <c r="H499" i="35"/>
  <c r="D499" i="35"/>
  <c r="E499" i="35" s="1"/>
  <c r="H498" i="35"/>
  <c r="D498" i="35"/>
  <c r="H497" i="35"/>
  <c r="C497" i="35"/>
  <c r="H496" i="35"/>
  <c r="D496" i="35"/>
  <c r="H495" i="35"/>
  <c r="D495" i="35"/>
  <c r="E495" i="35" s="1"/>
  <c r="H494" i="35"/>
  <c r="C494" i="35"/>
  <c r="H493" i="35"/>
  <c r="D493" i="35"/>
  <c r="H492" i="35"/>
  <c r="E492" i="35"/>
  <c r="D492" i="35"/>
  <c r="H491" i="35"/>
  <c r="C491" i="35"/>
  <c r="H490" i="35"/>
  <c r="D490" i="35"/>
  <c r="E490" i="35" s="1"/>
  <c r="H489" i="35"/>
  <c r="E489" i="35"/>
  <c r="D489" i="35"/>
  <c r="H488" i="35"/>
  <c r="D488" i="35"/>
  <c r="E488" i="35" s="1"/>
  <c r="H487" i="35"/>
  <c r="D487" i="35"/>
  <c r="H486" i="35"/>
  <c r="C486" i="35"/>
  <c r="H485" i="35"/>
  <c r="D485" i="35"/>
  <c r="C484" i="35"/>
  <c r="H482" i="35"/>
  <c r="H481" i="35"/>
  <c r="E481" i="35"/>
  <c r="D481" i="35"/>
  <c r="H480" i="35"/>
  <c r="D480" i="35"/>
  <c r="E480" i="35" s="1"/>
  <c r="H479" i="35"/>
  <c r="E479" i="35"/>
  <c r="D479" i="35"/>
  <c r="H478" i="35"/>
  <c r="D478" i="35"/>
  <c r="E478" i="35" s="1"/>
  <c r="E477" i="35" s="1"/>
  <c r="C477" i="35"/>
  <c r="H477" i="35" s="1"/>
  <c r="H476" i="35"/>
  <c r="E476" i="35"/>
  <c r="D476" i="35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E471" i="35"/>
  <c r="D471" i="35"/>
  <c r="H470" i="35"/>
  <c r="D470" i="35"/>
  <c r="H469" i="35"/>
  <c r="E469" i="35"/>
  <c r="D469" i="35"/>
  <c r="C468" i="35"/>
  <c r="H468" i="35" s="1"/>
  <c r="H467" i="35"/>
  <c r="D467" i="35"/>
  <c r="E467" i="35" s="1"/>
  <c r="H466" i="35"/>
  <c r="E466" i="35"/>
  <c r="D466" i="35"/>
  <c r="H465" i="35"/>
  <c r="D465" i="35"/>
  <c r="H464" i="35"/>
  <c r="E464" i="35"/>
  <c r="D464" i="35"/>
  <c r="C463" i="35"/>
  <c r="H463" i="35" s="1"/>
  <c r="H462" i="35"/>
  <c r="D462" i="35"/>
  <c r="E462" i="35" s="1"/>
  <c r="H461" i="35"/>
  <c r="E461" i="35"/>
  <c r="D461" i="35"/>
  <c r="H460" i="35"/>
  <c r="D460" i="35"/>
  <c r="C459" i="35"/>
  <c r="H458" i="35"/>
  <c r="E458" i="35"/>
  <c r="D458" i="35"/>
  <c r="H457" i="35"/>
  <c r="D457" i="35"/>
  <c r="E457" i="35" s="1"/>
  <c r="H456" i="35"/>
  <c r="D456" i="35"/>
  <c r="H455" i="35"/>
  <c r="C455" i="35"/>
  <c r="H454" i="35"/>
  <c r="D454" i="35"/>
  <c r="E454" i="35" s="1"/>
  <c r="H453" i="35"/>
  <c r="D453" i="35"/>
  <c r="E453" i="35" s="1"/>
  <c r="H452" i="35"/>
  <c r="D452" i="35"/>
  <c r="E452" i="35" s="1"/>
  <c r="H451" i="35"/>
  <c r="E451" i="35"/>
  <c r="D451" i="35"/>
  <c r="C450" i="35"/>
  <c r="H450" i="35" s="1"/>
  <c r="H449" i="35"/>
  <c r="D449" i="35"/>
  <c r="E449" i="35" s="1"/>
  <c r="H448" i="35"/>
  <c r="E448" i="35"/>
  <c r="D448" i="35"/>
  <c r="H447" i="35"/>
  <c r="D447" i="35"/>
  <c r="E447" i="35" s="1"/>
  <c r="H446" i="35"/>
  <c r="E446" i="35"/>
  <c r="D446" i="35"/>
  <c r="C445" i="35"/>
  <c r="H445" i="35" s="1"/>
  <c r="H443" i="35"/>
  <c r="D443" i="35"/>
  <c r="E443" i="35" s="1"/>
  <c r="H442" i="35"/>
  <c r="E442" i="35"/>
  <c r="D442" i="35"/>
  <c r="H441" i="35"/>
  <c r="D441" i="35"/>
  <c r="E441" i="35" s="1"/>
  <c r="H440" i="35"/>
  <c r="E440" i="35"/>
  <c r="D440" i="35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E434" i="35"/>
  <c r="D434" i="35"/>
  <c r="H433" i="35"/>
  <c r="D433" i="35"/>
  <c r="E433" i="35" s="1"/>
  <c r="H432" i="35"/>
  <c r="E432" i="35"/>
  <c r="D432" i="35"/>
  <c r="H431" i="35"/>
  <c r="D431" i="35"/>
  <c r="H430" i="35"/>
  <c r="D430" i="35"/>
  <c r="E430" i="35" s="1"/>
  <c r="H429" i="35"/>
  <c r="C429" i="35"/>
  <c r="H428" i="35"/>
  <c r="D428" i="35"/>
  <c r="E428" i="35" s="1"/>
  <c r="H427" i="35"/>
  <c r="E427" i="35"/>
  <c r="D427" i="35"/>
  <c r="H426" i="35"/>
  <c r="D426" i="35"/>
  <c r="E426" i="35" s="1"/>
  <c r="H425" i="35"/>
  <c r="D425" i="35"/>
  <c r="E425" i="35" s="1"/>
  <c r="H424" i="35"/>
  <c r="D424" i="35"/>
  <c r="E424" i="35" s="1"/>
  <c r="H423" i="35"/>
  <c r="D423" i="35"/>
  <c r="E423" i="35" s="1"/>
  <c r="H422" i="35"/>
  <c r="C422" i="35"/>
  <c r="H421" i="35"/>
  <c r="D421" i="35"/>
  <c r="E421" i="35" s="1"/>
  <c r="H420" i="35"/>
  <c r="E420" i="35"/>
  <c r="D420" i="35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E415" i="35"/>
  <c r="D415" i="35"/>
  <c r="H414" i="35"/>
  <c r="D414" i="35"/>
  <c r="H413" i="35"/>
  <c r="D413" i="35"/>
  <c r="E413" i="35" s="1"/>
  <c r="H412" i="35"/>
  <c r="C412" i="35"/>
  <c r="H411" i="35"/>
  <c r="D411" i="35"/>
  <c r="H410" i="35"/>
  <c r="D410" i="35"/>
  <c r="E410" i="35" s="1"/>
  <c r="H409" i="35"/>
  <c r="C409" i="35"/>
  <c r="H408" i="35"/>
  <c r="D408" i="35"/>
  <c r="E408" i="35" s="1"/>
  <c r="H407" i="35"/>
  <c r="E407" i="35"/>
  <c r="D407" i="35"/>
  <c r="H406" i="35"/>
  <c r="D406" i="35"/>
  <c r="H405" i="35"/>
  <c r="D405" i="35"/>
  <c r="E405" i="35" s="1"/>
  <c r="H404" i="35"/>
  <c r="C404" i="35"/>
  <c r="H403" i="35"/>
  <c r="D403" i="35"/>
  <c r="E403" i="35" s="1"/>
  <c r="H402" i="35"/>
  <c r="E402" i="35"/>
  <c r="D402" i="35"/>
  <c r="H401" i="35"/>
  <c r="D401" i="35"/>
  <c r="H400" i="35"/>
  <c r="D400" i="35"/>
  <c r="E400" i="35" s="1"/>
  <c r="H399" i="35"/>
  <c r="C399" i="35"/>
  <c r="H398" i="35"/>
  <c r="D398" i="35"/>
  <c r="E398" i="35" s="1"/>
  <c r="H397" i="35"/>
  <c r="E397" i="35"/>
  <c r="D397" i="35"/>
  <c r="H396" i="35"/>
  <c r="D396" i="35"/>
  <c r="C395" i="35"/>
  <c r="H395" i="35" s="1"/>
  <c r="H394" i="35"/>
  <c r="D394" i="35"/>
  <c r="E394" i="35" s="1"/>
  <c r="E392" i="35" s="1"/>
  <c r="H393" i="35"/>
  <c r="D393" i="35"/>
  <c r="E393" i="35" s="1"/>
  <c r="C392" i="35"/>
  <c r="H392" i="35" s="1"/>
  <c r="H391" i="35"/>
  <c r="D391" i="35"/>
  <c r="E391" i="35" s="1"/>
  <c r="H390" i="35"/>
  <c r="D390" i="35"/>
  <c r="H389" i="35"/>
  <c r="D389" i="35"/>
  <c r="E389" i="35" s="1"/>
  <c r="H388" i="35"/>
  <c r="C388" i="35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H378" i="35"/>
  <c r="C378" i="35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E373" i="35" s="1"/>
  <c r="H373" i="35"/>
  <c r="C373" i="35"/>
  <c r="H372" i="35"/>
  <c r="D372" i="35"/>
  <c r="E372" i="35" s="1"/>
  <c r="H371" i="35"/>
  <c r="E371" i="35"/>
  <c r="D371" i="35"/>
  <c r="H370" i="35"/>
  <c r="D370" i="35"/>
  <c r="E370" i="35" s="1"/>
  <c r="H369" i="35"/>
  <c r="D369" i="35"/>
  <c r="H368" i="35"/>
  <c r="C368" i="35"/>
  <c r="H367" i="35"/>
  <c r="D367" i="35"/>
  <c r="E367" i="35" s="1"/>
  <c r="H366" i="35"/>
  <c r="D366" i="35"/>
  <c r="E366" i="35" s="1"/>
  <c r="H365" i="35"/>
  <c r="D365" i="35"/>
  <c r="E365" i="35" s="1"/>
  <c r="H364" i="35"/>
  <c r="E364" i="35"/>
  <c r="D364" i="35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E356" i="35"/>
  <c r="D356" i="35"/>
  <c r="H355" i="35"/>
  <c r="D355" i="35"/>
  <c r="E355" i="35" s="1"/>
  <c r="H354" i="35"/>
  <c r="D354" i="35"/>
  <c r="E354" i="35" s="1"/>
  <c r="H353" i="35"/>
  <c r="C353" i="35"/>
  <c r="H352" i="35"/>
  <c r="D352" i="35"/>
  <c r="E352" i="35" s="1"/>
  <c r="H351" i="35"/>
  <c r="E351" i="35"/>
  <c r="D351" i="35"/>
  <c r="H350" i="35"/>
  <c r="D350" i="35"/>
  <c r="E350" i="35" s="1"/>
  <c r="H349" i="35"/>
  <c r="D349" i="35"/>
  <c r="E349" i="35" s="1"/>
  <c r="C348" i="35"/>
  <c r="H348" i="35" s="1"/>
  <c r="H347" i="35"/>
  <c r="E347" i="35"/>
  <c r="D347" i="35"/>
  <c r="H346" i="35"/>
  <c r="D346" i="35"/>
  <c r="H345" i="35"/>
  <c r="D345" i="35"/>
  <c r="E345" i="35" s="1"/>
  <c r="H344" i="35"/>
  <c r="C344" i="35"/>
  <c r="H343" i="35"/>
  <c r="D343" i="35"/>
  <c r="E343" i="35" s="1"/>
  <c r="H342" i="35"/>
  <c r="E342" i="35"/>
  <c r="D342" i="35"/>
  <c r="H341" i="35"/>
  <c r="D341" i="35"/>
  <c r="E341" i="35" s="1"/>
  <c r="H338" i="35"/>
  <c r="D338" i="35"/>
  <c r="E338" i="35" s="1"/>
  <c r="H337" i="35"/>
  <c r="E337" i="35"/>
  <c r="D337" i="35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E328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E322" i="35"/>
  <c r="D322" i="35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H316" i="35"/>
  <c r="E316" i="35"/>
  <c r="D316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E310" i="35"/>
  <c r="D310" i="35"/>
  <c r="H309" i="35"/>
  <c r="D309" i="35"/>
  <c r="E309" i="35" s="1"/>
  <c r="E308" i="35" s="1"/>
  <c r="H308" i="35"/>
  <c r="H307" i="35"/>
  <c r="D307" i="35"/>
  <c r="H306" i="35"/>
  <c r="E306" i="35"/>
  <c r="D306" i="35"/>
  <c r="H305" i="35"/>
  <c r="H304" i="35"/>
  <c r="E304" i="35"/>
  <c r="D304" i="35"/>
  <c r="H303" i="35"/>
  <c r="D303" i="35"/>
  <c r="E303" i="35" s="1"/>
  <c r="E302" i="35" s="1"/>
  <c r="C302" i="35"/>
  <c r="H302" i="35" s="1"/>
  <c r="H301" i="35"/>
  <c r="D301" i="35"/>
  <c r="E301" i="35" s="1"/>
  <c r="H300" i="35"/>
  <c r="D300" i="35"/>
  <c r="E300" i="35" s="1"/>
  <c r="H299" i="35"/>
  <c r="E299" i="35"/>
  <c r="E298" i="35" s="1"/>
  <c r="D299" i="35"/>
  <c r="C298" i="35"/>
  <c r="H298" i="35" s="1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E292" i="35"/>
  <c r="D292" i="35"/>
  <c r="H291" i="35"/>
  <c r="D291" i="35"/>
  <c r="E291" i="35" s="1"/>
  <c r="H290" i="35"/>
  <c r="E290" i="35"/>
  <c r="D290" i="35"/>
  <c r="H289" i="35"/>
  <c r="D289" i="35"/>
  <c r="H288" i="35"/>
  <c r="E288" i="35"/>
  <c r="D288" i="35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E266" i="35"/>
  <c r="D266" i="35"/>
  <c r="H265" i="35"/>
  <c r="D265" i="35"/>
  <c r="H264" i="35"/>
  <c r="D264" i="35"/>
  <c r="E264" i="35" s="1"/>
  <c r="H262" i="35"/>
  <c r="D262" i="35"/>
  <c r="E262" i="35" s="1"/>
  <c r="H261" i="35"/>
  <c r="D261" i="35"/>
  <c r="H260" i="35"/>
  <c r="C260" i="35"/>
  <c r="D252" i="35"/>
  <c r="E252" i="35" s="1"/>
  <c r="D251" i="35"/>
  <c r="E251" i="35" s="1"/>
  <c r="C250" i="35"/>
  <c r="E249" i="35"/>
  <c r="D249" i="35"/>
  <c r="D248" i="35"/>
  <c r="E248" i="35" s="1"/>
  <c r="E247" i="35"/>
  <c r="D247" i="35"/>
  <c r="D246" i="35"/>
  <c r="E246" i="35" s="1"/>
  <c r="E245" i="35"/>
  <c r="D245" i="35"/>
  <c r="C244" i="35"/>
  <c r="C243" i="35" s="1"/>
  <c r="E242" i="35"/>
  <c r="D242" i="35"/>
  <c r="D241" i="35"/>
  <c r="E241" i="35" s="1"/>
  <c r="E239" i="35" s="1"/>
  <c r="E238" i="35" s="1"/>
  <c r="E240" i="35"/>
  <c r="D240" i="35"/>
  <c r="C239" i="35"/>
  <c r="C238" i="35" s="1"/>
  <c r="E237" i="35"/>
  <c r="E236" i="35" s="1"/>
  <c r="E235" i="35" s="1"/>
  <c r="D237" i="35"/>
  <c r="D236" i="35" s="1"/>
  <c r="D235" i="35" s="1"/>
  <c r="C236" i="35"/>
  <c r="C235" i="35" s="1"/>
  <c r="E234" i="35"/>
  <c r="E233" i="35" s="1"/>
  <c r="D234" i="35"/>
  <c r="D233" i="35" s="1"/>
  <c r="C233" i="35"/>
  <c r="D232" i="35"/>
  <c r="D229" i="35" s="1"/>
  <c r="D228" i="35" s="1"/>
  <c r="D231" i="35"/>
  <c r="E231" i="35" s="1"/>
  <c r="D230" i="35"/>
  <c r="E230" i="35" s="1"/>
  <c r="C229" i="35"/>
  <c r="C228" i="35"/>
  <c r="D227" i="35"/>
  <c r="E227" i="35" s="1"/>
  <c r="D226" i="35"/>
  <c r="E226" i="35" s="1"/>
  <c r="D225" i="35"/>
  <c r="E225" i="35" s="1"/>
  <c r="D224" i="35"/>
  <c r="C223" i="35"/>
  <c r="C222" i="35"/>
  <c r="D221" i="35"/>
  <c r="C220" i="35"/>
  <c r="D219" i="35"/>
  <c r="E218" i="35"/>
  <c r="D218" i="35"/>
  <c r="D217" i="35"/>
  <c r="E217" i="35" s="1"/>
  <c r="C216" i="35"/>
  <c r="C215" i="35" s="1"/>
  <c r="D214" i="35"/>
  <c r="C213" i="35"/>
  <c r="D212" i="35"/>
  <c r="D211" i="35" s="1"/>
  <c r="C211" i="35"/>
  <c r="E210" i="35"/>
  <c r="D210" i="35"/>
  <c r="D209" i="35"/>
  <c r="E208" i="35"/>
  <c r="D208" i="35"/>
  <c r="C207" i="35"/>
  <c r="C203" i="35" s="1"/>
  <c r="D206" i="35"/>
  <c r="E206" i="35" s="1"/>
  <c r="D205" i="35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E194" i="35"/>
  <c r="E193" i="35" s="1"/>
  <c r="D194" i="35"/>
  <c r="D193" i="35" s="1"/>
  <c r="C193" i="35"/>
  <c r="D192" i="35"/>
  <c r="E192" i="35" s="1"/>
  <c r="D191" i="35"/>
  <c r="E191" i="35" s="1"/>
  <c r="D190" i="35"/>
  <c r="E190" i="35" s="1"/>
  <c r="C189" i="35"/>
  <c r="C188" i="35" s="1"/>
  <c r="D187" i="35"/>
  <c r="E187" i="35" s="1"/>
  <c r="D186" i="35"/>
  <c r="D185" i="35" s="1"/>
  <c r="D184" i="35" s="1"/>
  <c r="C185" i="35"/>
  <c r="C184" i="35" s="1"/>
  <c r="D183" i="35"/>
  <c r="D182" i="35" s="1"/>
  <c r="C182" i="35"/>
  <c r="E181" i="35"/>
  <c r="E180" i="35" s="1"/>
  <c r="D181" i="35"/>
  <c r="D180" i="35" s="1"/>
  <c r="C180" i="35"/>
  <c r="C179" i="35" s="1"/>
  <c r="H176" i="35"/>
  <c r="D176" i="35"/>
  <c r="D174" i="35" s="1"/>
  <c r="H175" i="35"/>
  <c r="D175" i="35"/>
  <c r="E175" i="35" s="1"/>
  <c r="H174" i="35"/>
  <c r="C174" i="35"/>
  <c r="H173" i="35"/>
  <c r="D173" i="35"/>
  <c r="E173" i="35" s="1"/>
  <c r="H172" i="35"/>
  <c r="D172" i="35"/>
  <c r="E172" i="35" s="1"/>
  <c r="H171" i="35"/>
  <c r="D171" i="35"/>
  <c r="C171" i="35"/>
  <c r="C170" i="35" s="1"/>
  <c r="H170" i="35" s="1"/>
  <c r="J170" i="35" s="1"/>
  <c r="H169" i="35"/>
  <c r="E169" i="35"/>
  <c r="D169" i="35"/>
  <c r="H168" i="35"/>
  <c r="D168" i="35"/>
  <c r="E168" i="35" s="1"/>
  <c r="E167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H160" i="35"/>
  <c r="C160" i="35"/>
  <c r="H159" i="35"/>
  <c r="D159" i="35"/>
  <c r="H158" i="35"/>
  <c r="D158" i="35"/>
  <c r="E158" i="35" s="1"/>
  <c r="H157" i="35"/>
  <c r="C157" i="35"/>
  <c r="H156" i="35"/>
  <c r="D156" i="35"/>
  <c r="E156" i="35" s="1"/>
  <c r="H155" i="35"/>
  <c r="D155" i="35"/>
  <c r="E155" i="35" s="1"/>
  <c r="H154" i="35"/>
  <c r="D154" i="35"/>
  <c r="C154" i="35"/>
  <c r="C153" i="35" s="1"/>
  <c r="H153" i="35" s="1"/>
  <c r="J153" i="35" s="1"/>
  <c r="H151" i="35"/>
  <c r="D151" i="35"/>
  <c r="E151" i="35" s="1"/>
  <c r="H150" i="35"/>
  <c r="D150" i="35"/>
  <c r="H149" i="35"/>
  <c r="C149" i="35"/>
  <c r="H148" i="35"/>
  <c r="D148" i="35"/>
  <c r="D146" i="35" s="1"/>
  <c r="H147" i="35"/>
  <c r="D147" i="35"/>
  <c r="E147" i="35" s="1"/>
  <c r="H146" i="35"/>
  <c r="C146" i="35"/>
  <c r="H145" i="35"/>
  <c r="D145" i="35"/>
  <c r="E145" i="35" s="1"/>
  <c r="H144" i="35"/>
  <c r="D144" i="35"/>
  <c r="E144" i="35" s="1"/>
  <c r="H143" i="35"/>
  <c r="D143" i="35"/>
  <c r="C143" i="35"/>
  <c r="H142" i="35"/>
  <c r="D142" i="35"/>
  <c r="D140" i="35" s="1"/>
  <c r="H141" i="35"/>
  <c r="D141" i="35"/>
  <c r="E141" i="35" s="1"/>
  <c r="H140" i="35"/>
  <c r="C140" i="35"/>
  <c r="H139" i="35"/>
  <c r="D139" i="35"/>
  <c r="E139" i="35" s="1"/>
  <c r="H138" i="35"/>
  <c r="E138" i="35"/>
  <c r="D138" i="35"/>
  <c r="H137" i="35"/>
  <c r="D137" i="35"/>
  <c r="E137" i="35" s="1"/>
  <c r="E136" i="35" s="1"/>
  <c r="C136" i="35"/>
  <c r="H136" i="35" s="1"/>
  <c r="H134" i="35"/>
  <c r="D134" i="35"/>
  <c r="H133" i="35"/>
  <c r="E133" i="35"/>
  <c r="D133" i="35"/>
  <c r="C132" i="35"/>
  <c r="H132" i="35" s="1"/>
  <c r="H131" i="35"/>
  <c r="D131" i="35"/>
  <c r="E131" i="35" s="1"/>
  <c r="H130" i="35"/>
  <c r="E130" i="35"/>
  <c r="E129" i="35" s="1"/>
  <c r="D130" i="35"/>
  <c r="D129" i="35" s="1"/>
  <c r="C129" i="35"/>
  <c r="H129" i="35" s="1"/>
  <c r="H128" i="35"/>
  <c r="D128" i="35"/>
  <c r="H127" i="35"/>
  <c r="E127" i="35"/>
  <c r="D127" i="35"/>
  <c r="H126" i="35"/>
  <c r="C126" i="35"/>
  <c r="H125" i="35"/>
  <c r="D125" i="35"/>
  <c r="E125" i="35" s="1"/>
  <c r="H124" i="35"/>
  <c r="D124" i="35"/>
  <c r="D123" i="35" s="1"/>
  <c r="H123" i="35"/>
  <c r="C123" i="35"/>
  <c r="H122" i="35"/>
  <c r="D122" i="35"/>
  <c r="H121" i="35"/>
  <c r="D121" i="35"/>
  <c r="E121" i="35" s="1"/>
  <c r="H120" i="35"/>
  <c r="C120" i="35"/>
  <c r="H119" i="35"/>
  <c r="D119" i="35"/>
  <c r="E119" i="35" s="1"/>
  <c r="H118" i="35"/>
  <c r="D118" i="35"/>
  <c r="E118" i="35" s="1"/>
  <c r="H117" i="35"/>
  <c r="C117" i="35"/>
  <c r="C116" i="35" s="1"/>
  <c r="H116" i="35" s="1"/>
  <c r="J116" i="35" s="1"/>
  <c r="H113" i="35"/>
  <c r="E113" i="35"/>
  <c r="D113" i="35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E107" i="35"/>
  <c r="D107" i="35"/>
  <c r="H106" i="35"/>
  <c r="D106" i="35"/>
  <c r="E106" i="35" s="1"/>
  <c r="H105" i="35"/>
  <c r="E105" i="35"/>
  <c r="D105" i="35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D97" i="35" s="1"/>
  <c r="H100" i="35"/>
  <c r="D100" i="35"/>
  <c r="E100" i="35" s="1"/>
  <c r="H99" i="35"/>
  <c r="E99" i="35"/>
  <c r="D99" i="35"/>
  <c r="H98" i="35"/>
  <c r="D98" i="35"/>
  <c r="E98" i="35" s="1"/>
  <c r="H97" i="35"/>
  <c r="J97" i="35" s="1"/>
  <c r="C97" i="35"/>
  <c r="H96" i="35"/>
  <c r="D96" i="35"/>
  <c r="E96" i="35" s="1"/>
  <c r="H95" i="35"/>
  <c r="E95" i="35"/>
  <c r="D95" i="35"/>
  <c r="H94" i="35"/>
  <c r="D94" i="35"/>
  <c r="E94" i="35" s="1"/>
  <c r="H93" i="35"/>
  <c r="D93" i="35"/>
  <c r="E93" i="35" s="1"/>
  <c r="H92" i="35"/>
  <c r="D92" i="35"/>
  <c r="E92" i="35" s="1"/>
  <c r="H91" i="35"/>
  <c r="E91" i="35"/>
  <c r="D91" i="35"/>
  <c r="H90" i="35"/>
  <c r="D90" i="35"/>
  <c r="E90" i="35" s="1"/>
  <c r="H89" i="35"/>
  <c r="E89" i="35"/>
  <c r="D89" i="35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E83" i="35"/>
  <c r="D83" i="35"/>
  <c r="H82" i="35"/>
  <c r="D82" i="35"/>
  <c r="E82" i="35" s="1"/>
  <c r="H81" i="35"/>
  <c r="E81" i="35"/>
  <c r="D81" i="35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E75" i="35"/>
  <c r="D75" i="35"/>
  <c r="H74" i="35"/>
  <c r="D74" i="35"/>
  <c r="E74" i="35" s="1"/>
  <c r="H73" i="35"/>
  <c r="E73" i="35"/>
  <c r="D73" i="35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E65" i="35"/>
  <c r="D65" i="35"/>
  <c r="H64" i="35"/>
  <c r="D64" i="35"/>
  <c r="D61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E57" i="35"/>
  <c r="D57" i="35"/>
  <c r="H56" i="35"/>
  <c r="D56" i="35"/>
  <c r="E56" i="35" s="1"/>
  <c r="H55" i="35"/>
  <c r="E55" i="35"/>
  <c r="D55" i="35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E49" i="35"/>
  <c r="D49" i="35"/>
  <c r="H48" i="35"/>
  <c r="D48" i="35"/>
  <c r="E48" i="35" s="1"/>
  <c r="H47" i="35"/>
  <c r="E47" i="35"/>
  <c r="D47" i="35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E41" i="35"/>
  <c r="D41" i="35"/>
  <c r="H40" i="35"/>
  <c r="D40" i="35"/>
  <c r="E40" i="35" s="1"/>
  <c r="H39" i="35"/>
  <c r="E39" i="35"/>
  <c r="D39" i="35"/>
  <c r="C38" i="35"/>
  <c r="H38" i="35" s="1"/>
  <c r="J38" i="35" s="1"/>
  <c r="H37" i="35"/>
  <c r="E37" i="35"/>
  <c r="D37" i="35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E29" i="35"/>
  <c r="D29" i="35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E23" i="35"/>
  <c r="D23" i="35"/>
  <c r="H22" i="35"/>
  <c r="D22" i="35"/>
  <c r="E22" i="35" s="1"/>
  <c r="H21" i="35"/>
  <c r="E21" i="35"/>
  <c r="D21" i="35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E15" i="35"/>
  <c r="D15" i="35"/>
  <c r="H14" i="35"/>
  <c r="D14" i="35"/>
  <c r="E14" i="35" s="1"/>
  <c r="H13" i="35"/>
  <c r="E13" i="35"/>
  <c r="D13" i="35"/>
  <c r="H12" i="35"/>
  <c r="D12" i="35"/>
  <c r="E12" i="35" s="1"/>
  <c r="H11" i="35"/>
  <c r="J11" i="35" s="1"/>
  <c r="C11" i="35"/>
  <c r="H10" i="35"/>
  <c r="D10" i="35"/>
  <c r="E10" i="35" s="1"/>
  <c r="H9" i="35"/>
  <c r="E9" i="35"/>
  <c r="D9" i="35"/>
  <c r="H8" i="35"/>
  <c r="D8" i="35"/>
  <c r="E8" i="35" s="1"/>
  <c r="H7" i="35"/>
  <c r="D7" i="35"/>
  <c r="E7" i="35" s="1"/>
  <c r="H6" i="35"/>
  <c r="D6" i="35"/>
  <c r="H5" i="35"/>
  <c r="E5" i="35"/>
  <c r="D5" i="35"/>
  <c r="C4" i="35"/>
  <c r="D778" i="34"/>
  <c r="E778" i="34" s="1"/>
  <c r="E777" i="34" s="1"/>
  <c r="D777" i="34"/>
  <c r="C777" i="34"/>
  <c r="D776" i="34"/>
  <c r="E776" i="34" s="1"/>
  <c r="E775" i="34"/>
  <c r="D775" i="34"/>
  <c r="D774" i="34"/>
  <c r="E773" i="34"/>
  <c r="D773" i="34"/>
  <c r="C772" i="34"/>
  <c r="C771" i="34" s="1"/>
  <c r="E770" i="34"/>
  <c r="D770" i="34"/>
  <c r="D769" i="34"/>
  <c r="C768" i="34"/>
  <c r="C767" i="34" s="1"/>
  <c r="D766" i="34"/>
  <c r="C765" i="34"/>
  <c r="E764" i="34"/>
  <c r="D764" i="34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D757" i="34"/>
  <c r="C756" i="34"/>
  <c r="C755" i="34" s="1"/>
  <c r="D754" i="34"/>
  <c r="D753" i="34"/>
  <c r="E753" i="34" s="1"/>
  <c r="E751" i="34" s="1"/>
  <c r="E752" i="34"/>
  <c r="D752" i="34"/>
  <c r="D751" i="34" s="1"/>
  <c r="C751" i="34"/>
  <c r="C750" i="34" s="1"/>
  <c r="E749" i="34"/>
  <c r="D749" i="34"/>
  <c r="D748" i="34"/>
  <c r="E748" i="34" s="1"/>
  <c r="E747" i="34"/>
  <c r="E746" i="34" s="1"/>
  <c r="D747" i="34"/>
  <c r="D746" i="34" s="1"/>
  <c r="C746" i="34"/>
  <c r="E745" i="34"/>
  <c r="E744" i="34" s="1"/>
  <c r="E743" i="34" s="1"/>
  <c r="D745" i="34"/>
  <c r="D744" i="34"/>
  <c r="D743" i="34" s="1"/>
  <c r="C744" i="34"/>
  <c r="C743" i="34"/>
  <c r="E742" i="34"/>
  <c r="E741" i="34" s="1"/>
  <c r="D742" i="34"/>
  <c r="D741" i="34"/>
  <c r="C741" i="34"/>
  <c r="D740" i="34"/>
  <c r="E740" i="34" s="1"/>
  <c r="E739" i="34" s="1"/>
  <c r="D739" i="34"/>
  <c r="C739" i="34"/>
  <c r="D738" i="34"/>
  <c r="E738" i="34" s="1"/>
  <c r="E737" i="34"/>
  <c r="D737" i="34"/>
  <c r="D736" i="34"/>
  <c r="E735" i="34"/>
  <c r="D735" i="34"/>
  <c r="C734" i="34"/>
  <c r="C733" i="34"/>
  <c r="E732" i="34"/>
  <c r="E731" i="34" s="1"/>
  <c r="E730" i="34" s="1"/>
  <c r="D732" i="34"/>
  <c r="D731" i="34"/>
  <c r="D730" i="34" s="1"/>
  <c r="C731" i="34"/>
  <c r="C730" i="34" s="1"/>
  <c r="E729" i="34"/>
  <c r="D729" i="34"/>
  <c r="D728" i="34"/>
  <c r="C727" i="34"/>
  <c r="H724" i="34"/>
  <c r="D724" i="34"/>
  <c r="E724" i="34" s="1"/>
  <c r="H723" i="34"/>
  <c r="D723" i="34"/>
  <c r="E723" i="34" s="1"/>
  <c r="E722" i="34" s="1"/>
  <c r="H722" i="34"/>
  <c r="C722" i="34"/>
  <c r="H721" i="34"/>
  <c r="E721" i="34"/>
  <c r="D721" i="34"/>
  <c r="H720" i="34"/>
  <c r="E720" i="34"/>
  <c r="D720" i="34"/>
  <c r="H719" i="34"/>
  <c r="D719" i="34"/>
  <c r="H718" i="34"/>
  <c r="C718" i="34"/>
  <c r="C717" i="34"/>
  <c r="H715" i="34"/>
  <c r="E715" i="34"/>
  <c r="D715" i="34"/>
  <c r="H714" i="34"/>
  <c r="D714" i="34"/>
  <c r="E714" i="34" s="1"/>
  <c r="H713" i="34"/>
  <c r="D713" i="34"/>
  <c r="E713" i="34" s="1"/>
  <c r="H712" i="34"/>
  <c r="E712" i="34"/>
  <c r="D712" i="34"/>
  <c r="H711" i="34"/>
  <c r="D711" i="34"/>
  <c r="E711" i="34" s="1"/>
  <c r="H710" i="34"/>
  <c r="D710" i="34"/>
  <c r="E710" i="34" s="1"/>
  <c r="H709" i="34"/>
  <c r="D709" i="34"/>
  <c r="E709" i="34" s="1"/>
  <c r="H708" i="34"/>
  <c r="E708" i="34"/>
  <c r="D708" i="34"/>
  <c r="H707" i="34"/>
  <c r="E707" i="34"/>
  <c r="D707" i="34"/>
  <c r="H706" i="34"/>
  <c r="D706" i="34"/>
  <c r="E706" i="34" s="1"/>
  <c r="H705" i="34"/>
  <c r="D705" i="34"/>
  <c r="E705" i="34" s="1"/>
  <c r="H704" i="34"/>
  <c r="E704" i="34"/>
  <c r="D704" i="34"/>
  <c r="H703" i="34"/>
  <c r="D703" i="34"/>
  <c r="E703" i="34" s="1"/>
  <c r="H702" i="34"/>
  <c r="D702" i="34"/>
  <c r="E702" i="34" s="1"/>
  <c r="H701" i="34"/>
  <c r="D701" i="34"/>
  <c r="E701" i="34" s="1"/>
  <c r="H700" i="34"/>
  <c r="C700" i="34"/>
  <c r="H699" i="34"/>
  <c r="E699" i="34"/>
  <c r="D699" i="34"/>
  <c r="H698" i="34"/>
  <c r="D698" i="34"/>
  <c r="H697" i="34"/>
  <c r="D697" i="34"/>
  <c r="E697" i="34" s="1"/>
  <c r="H696" i="34"/>
  <c r="D696" i="34"/>
  <c r="E696" i="34" s="1"/>
  <c r="H695" i="34"/>
  <c r="E695" i="34"/>
  <c r="D695" i="34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E690" i="34"/>
  <c r="D690" i="34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E685" i="34"/>
  <c r="D685" i="34"/>
  <c r="H684" i="34"/>
  <c r="D684" i="34"/>
  <c r="D683" i="34" s="1"/>
  <c r="C683" i="34"/>
  <c r="H683" i="34" s="1"/>
  <c r="H682" i="34"/>
  <c r="D682" i="34"/>
  <c r="E682" i="34" s="1"/>
  <c r="H681" i="34"/>
  <c r="D681" i="34"/>
  <c r="E681" i="34" s="1"/>
  <c r="H680" i="34"/>
  <c r="E680" i="34"/>
  <c r="E679" i="34" s="1"/>
  <c r="D680" i="34"/>
  <c r="H679" i="34"/>
  <c r="D679" i="34"/>
  <c r="C679" i="34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E674" i="34"/>
  <c r="D674" i="34"/>
  <c r="H673" i="34"/>
  <c r="D673" i="34"/>
  <c r="E673" i="34" s="1"/>
  <c r="H672" i="34"/>
  <c r="D672" i="34"/>
  <c r="C671" i="34"/>
  <c r="H670" i="34"/>
  <c r="D670" i="34"/>
  <c r="E670" i="34" s="1"/>
  <c r="H669" i="34"/>
  <c r="E669" i="34"/>
  <c r="D669" i="34"/>
  <c r="H668" i="34"/>
  <c r="D668" i="34"/>
  <c r="E668" i="34" s="1"/>
  <c r="H667" i="34"/>
  <c r="D667" i="34"/>
  <c r="E667" i="34" s="1"/>
  <c r="H666" i="34"/>
  <c r="D666" i="34"/>
  <c r="E666" i="34" s="1"/>
  <c r="E665" i="34" s="1"/>
  <c r="H665" i="34"/>
  <c r="C665" i="34"/>
  <c r="H664" i="34"/>
  <c r="E664" i="34"/>
  <c r="D664" i="34"/>
  <c r="H663" i="34"/>
  <c r="E663" i="34"/>
  <c r="D663" i="34"/>
  <c r="H662" i="34"/>
  <c r="D662" i="34"/>
  <c r="H661" i="34"/>
  <c r="C661" i="34"/>
  <c r="H660" i="34"/>
  <c r="D660" i="34"/>
  <c r="E660" i="34" s="1"/>
  <c r="H659" i="34"/>
  <c r="E659" i="34"/>
  <c r="D659" i="34"/>
  <c r="H658" i="34"/>
  <c r="E658" i="34"/>
  <c r="D658" i="34"/>
  <c r="H657" i="34"/>
  <c r="D657" i="34"/>
  <c r="E657" i="34" s="1"/>
  <c r="H656" i="34"/>
  <c r="D656" i="34"/>
  <c r="E656" i="34" s="1"/>
  <c r="H655" i="34"/>
  <c r="E655" i="34"/>
  <c r="D655" i="34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E650" i="34"/>
  <c r="D650" i="34"/>
  <c r="H649" i="34"/>
  <c r="D649" i="34"/>
  <c r="E649" i="34" s="1"/>
  <c r="H648" i="34"/>
  <c r="D648" i="34"/>
  <c r="E648" i="34" s="1"/>
  <c r="H647" i="34"/>
  <c r="D647" i="34"/>
  <c r="E647" i="34" s="1"/>
  <c r="H646" i="34"/>
  <c r="C646" i="34"/>
  <c r="H644" i="34"/>
  <c r="D644" i="34"/>
  <c r="E644" i="34" s="1"/>
  <c r="H643" i="34"/>
  <c r="E643" i="34"/>
  <c r="D643" i="34"/>
  <c r="H642" i="34"/>
  <c r="J642" i="34" s="1"/>
  <c r="E642" i="34"/>
  <c r="C642" i="34"/>
  <c r="H641" i="34"/>
  <c r="E641" i="34"/>
  <c r="D641" i="34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E635" i="34"/>
  <c r="D635" i="34"/>
  <c r="H634" i="34"/>
  <c r="D634" i="34"/>
  <c r="E634" i="34" s="1"/>
  <c r="H633" i="34"/>
  <c r="D633" i="34"/>
  <c r="E633" i="34" s="1"/>
  <c r="H632" i="34"/>
  <c r="D632" i="34"/>
  <c r="E632" i="34" s="1"/>
  <c r="H631" i="34"/>
  <c r="E631" i="34"/>
  <c r="D631" i="34"/>
  <c r="H630" i="34"/>
  <c r="D630" i="34"/>
  <c r="E630" i="34" s="1"/>
  <c r="H629" i="34"/>
  <c r="D629" i="34"/>
  <c r="C628" i="34"/>
  <c r="H628" i="34" s="1"/>
  <c r="H627" i="34"/>
  <c r="D627" i="34"/>
  <c r="E627" i="34" s="1"/>
  <c r="H626" i="34"/>
  <c r="E626" i="34"/>
  <c r="D626" i="34"/>
  <c r="H625" i="34"/>
  <c r="D625" i="34"/>
  <c r="E625" i="34" s="1"/>
  <c r="H624" i="34"/>
  <c r="D624" i="34"/>
  <c r="E624" i="34" s="1"/>
  <c r="H623" i="34"/>
  <c r="D623" i="34"/>
  <c r="E623" i="34" s="1"/>
  <c r="H622" i="34"/>
  <c r="E622" i="34"/>
  <c r="D622" i="34"/>
  <c r="H621" i="34"/>
  <c r="D621" i="34"/>
  <c r="E621" i="34" s="1"/>
  <c r="H620" i="34"/>
  <c r="D620" i="34"/>
  <c r="E620" i="34" s="1"/>
  <c r="H619" i="34"/>
  <c r="D619" i="34"/>
  <c r="E619" i="34" s="1"/>
  <c r="H618" i="34"/>
  <c r="E618" i="34"/>
  <c r="D618" i="34"/>
  <c r="H617" i="34"/>
  <c r="D617" i="34"/>
  <c r="C616" i="34"/>
  <c r="H616" i="34" s="1"/>
  <c r="H615" i="34"/>
  <c r="D615" i="34"/>
  <c r="E615" i="34" s="1"/>
  <c r="H614" i="34"/>
  <c r="D614" i="34"/>
  <c r="E614" i="34" s="1"/>
  <c r="H613" i="34"/>
  <c r="E613" i="34"/>
  <c r="D613" i="34"/>
  <c r="H612" i="34"/>
  <c r="E612" i="34"/>
  <c r="D612" i="34"/>
  <c r="H611" i="34"/>
  <c r="D611" i="34"/>
  <c r="H610" i="34"/>
  <c r="C610" i="34"/>
  <c r="H609" i="34"/>
  <c r="D609" i="34"/>
  <c r="E609" i="34" s="1"/>
  <c r="H608" i="34"/>
  <c r="E608" i="34"/>
  <c r="D608" i="34"/>
  <c r="H607" i="34"/>
  <c r="E607" i="34"/>
  <c r="D607" i="34"/>
  <c r="D603" i="34" s="1"/>
  <c r="H606" i="34"/>
  <c r="D606" i="34"/>
  <c r="E606" i="34" s="1"/>
  <c r="H605" i="34"/>
  <c r="D605" i="34"/>
  <c r="E605" i="34" s="1"/>
  <c r="H604" i="34"/>
  <c r="E604" i="34"/>
  <c r="E603" i="34" s="1"/>
  <c r="D604" i="34"/>
  <c r="H603" i="34"/>
  <c r="C603" i="34"/>
  <c r="H602" i="34"/>
  <c r="D602" i="34"/>
  <c r="E602" i="34" s="1"/>
  <c r="E599" i="34" s="1"/>
  <c r="H601" i="34"/>
  <c r="D601" i="34"/>
  <c r="E601" i="34" s="1"/>
  <c r="H600" i="34"/>
  <c r="D600" i="34"/>
  <c r="E600" i="34" s="1"/>
  <c r="H599" i="34"/>
  <c r="C599" i="34"/>
  <c r="H598" i="34"/>
  <c r="E598" i="34"/>
  <c r="D598" i="34"/>
  <c r="H597" i="34"/>
  <c r="D597" i="34"/>
  <c r="E597" i="34" s="1"/>
  <c r="H596" i="34"/>
  <c r="D596" i="34"/>
  <c r="C595" i="34"/>
  <c r="H595" i="34" s="1"/>
  <c r="H594" i="34"/>
  <c r="D594" i="34"/>
  <c r="E594" i="34" s="1"/>
  <c r="H593" i="34"/>
  <c r="E593" i="34"/>
  <c r="E592" i="34" s="1"/>
  <c r="D593" i="34"/>
  <c r="H592" i="34"/>
  <c r="D592" i="34"/>
  <c r="C592" i="34"/>
  <c r="H591" i="34"/>
  <c r="D591" i="34"/>
  <c r="E591" i="34" s="1"/>
  <c r="H590" i="34"/>
  <c r="D590" i="34"/>
  <c r="E590" i="34" s="1"/>
  <c r="H589" i="34"/>
  <c r="D589" i="34"/>
  <c r="H588" i="34"/>
  <c r="E588" i="34"/>
  <c r="D588" i="34"/>
  <c r="H587" i="34"/>
  <c r="C587" i="34"/>
  <c r="H586" i="34"/>
  <c r="E586" i="34"/>
  <c r="D586" i="34"/>
  <c r="H585" i="34"/>
  <c r="E585" i="34"/>
  <c r="D585" i="34"/>
  <c r="H584" i="34"/>
  <c r="D584" i="34"/>
  <c r="E584" i="34" s="1"/>
  <c r="H583" i="34"/>
  <c r="E583" i="34"/>
  <c r="D583" i="34"/>
  <c r="H582" i="34"/>
  <c r="E582" i="34"/>
  <c r="E581" i="34" s="1"/>
  <c r="D582" i="34"/>
  <c r="D581" i="34" s="1"/>
  <c r="C581" i="34"/>
  <c r="H581" i="34" s="1"/>
  <c r="H580" i="34"/>
  <c r="D580" i="34"/>
  <c r="E580" i="34" s="1"/>
  <c r="H579" i="34"/>
  <c r="D579" i="34"/>
  <c r="H578" i="34"/>
  <c r="E578" i="34"/>
  <c r="D578" i="34"/>
  <c r="H577" i="34"/>
  <c r="C577" i="34"/>
  <c r="H576" i="34"/>
  <c r="D576" i="34"/>
  <c r="E576" i="34" s="1"/>
  <c r="H575" i="34"/>
  <c r="E575" i="34"/>
  <c r="D575" i="34"/>
  <c r="H574" i="34"/>
  <c r="D574" i="34"/>
  <c r="E574" i="34" s="1"/>
  <c r="H573" i="34"/>
  <c r="E573" i="34"/>
  <c r="D573" i="34"/>
  <c r="H572" i="34"/>
  <c r="E572" i="34"/>
  <c r="D572" i="34"/>
  <c r="H571" i="34"/>
  <c r="D571" i="34"/>
  <c r="E571" i="34" s="1"/>
  <c r="H570" i="34"/>
  <c r="D570" i="34"/>
  <c r="H569" i="34"/>
  <c r="C569" i="34"/>
  <c r="H568" i="34"/>
  <c r="E568" i="34"/>
  <c r="D568" i="34"/>
  <c r="H567" i="34"/>
  <c r="D567" i="34"/>
  <c r="E567" i="34" s="1"/>
  <c r="H566" i="34"/>
  <c r="D566" i="34"/>
  <c r="E566" i="34" s="1"/>
  <c r="H565" i="34"/>
  <c r="D565" i="34"/>
  <c r="E565" i="34" s="1"/>
  <c r="H564" i="34"/>
  <c r="E564" i="34"/>
  <c r="D564" i="34"/>
  <c r="H563" i="34"/>
  <c r="D563" i="34"/>
  <c r="E563" i="34" s="1"/>
  <c r="E562" i="34"/>
  <c r="D562" i="34"/>
  <c r="C562" i="34"/>
  <c r="H558" i="34"/>
  <c r="D558" i="34"/>
  <c r="E558" i="34" s="1"/>
  <c r="H557" i="34"/>
  <c r="D557" i="34"/>
  <c r="E557" i="34" s="1"/>
  <c r="E556" i="34" s="1"/>
  <c r="H556" i="34"/>
  <c r="C556" i="34"/>
  <c r="H555" i="34"/>
  <c r="E555" i="34"/>
  <c r="D555" i="34"/>
  <c r="H554" i="34"/>
  <c r="D554" i="34"/>
  <c r="E554" i="34" s="1"/>
  <c r="H553" i="34"/>
  <c r="D553" i="34"/>
  <c r="C552" i="34"/>
  <c r="H552" i="34" s="1"/>
  <c r="C551" i="34"/>
  <c r="H549" i="34"/>
  <c r="D549" i="34"/>
  <c r="E549" i="34" s="1"/>
  <c r="H548" i="34"/>
  <c r="D548" i="34"/>
  <c r="E548" i="34" s="1"/>
  <c r="J547" i="34"/>
  <c r="D547" i="34"/>
  <c r="C547" i="34"/>
  <c r="H547" i="34" s="1"/>
  <c r="H546" i="34"/>
  <c r="D546" i="34"/>
  <c r="E546" i="34" s="1"/>
  <c r="H545" i="34"/>
  <c r="D545" i="34"/>
  <c r="E545" i="34" s="1"/>
  <c r="H544" i="34"/>
  <c r="E544" i="34"/>
  <c r="C544" i="34"/>
  <c r="C538" i="34" s="1"/>
  <c r="H538" i="34" s="1"/>
  <c r="H543" i="34"/>
  <c r="E543" i="34"/>
  <c r="D543" i="34"/>
  <c r="H542" i="34"/>
  <c r="D542" i="34"/>
  <c r="E542" i="34" s="1"/>
  <c r="H541" i="34"/>
  <c r="D541" i="34"/>
  <c r="E541" i="34" s="1"/>
  <c r="H540" i="34"/>
  <c r="D540" i="34"/>
  <c r="E540" i="34" s="1"/>
  <c r="H539" i="34"/>
  <c r="E539" i="34"/>
  <c r="E538" i="34" s="1"/>
  <c r="D539" i="34"/>
  <c r="H537" i="34"/>
  <c r="D537" i="34"/>
  <c r="E537" i="34" s="1"/>
  <c r="H536" i="34"/>
  <c r="D536" i="34"/>
  <c r="E536" i="34" s="1"/>
  <c r="H535" i="34"/>
  <c r="D535" i="34"/>
  <c r="E535" i="34" s="1"/>
  <c r="H534" i="34"/>
  <c r="E534" i="34"/>
  <c r="D534" i="34"/>
  <c r="H533" i="34"/>
  <c r="E533" i="34"/>
  <c r="D533" i="34"/>
  <c r="H532" i="34"/>
  <c r="D532" i="34"/>
  <c r="H531" i="34"/>
  <c r="C531" i="34"/>
  <c r="C528" i="34" s="1"/>
  <c r="H528" i="34" s="1"/>
  <c r="H530" i="34"/>
  <c r="D530" i="34"/>
  <c r="E530" i="34" s="1"/>
  <c r="H529" i="34"/>
  <c r="E529" i="34"/>
  <c r="C529" i="34"/>
  <c r="H527" i="34"/>
  <c r="E527" i="34"/>
  <c r="D527" i="34"/>
  <c r="H526" i="34"/>
  <c r="E526" i="34"/>
  <c r="D526" i="34"/>
  <c r="H525" i="34"/>
  <c r="D525" i="34"/>
  <c r="E525" i="34" s="1"/>
  <c r="H524" i="34"/>
  <c r="D524" i="34"/>
  <c r="E524" i="34" s="1"/>
  <c r="H523" i="34"/>
  <c r="E523" i="34"/>
  <c r="D523" i="34"/>
  <c r="H522" i="34"/>
  <c r="C522" i="34"/>
  <c r="H521" i="34"/>
  <c r="D521" i="34"/>
  <c r="E521" i="34" s="1"/>
  <c r="H520" i="34"/>
  <c r="D520" i="34"/>
  <c r="E520" i="34" s="1"/>
  <c r="H519" i="34"/>
  <c r="D519" i="34"/>
  <c r="E519" i="34" s="1"/>
  <c r="H518" i="34"/>
  <c r="E518" i="34"/>
  <c r="D518" i="34"/>
  <c r="H517" i="34"/>
  <c r="E517" i="34"/>
  <c r="D517" i="34"/>
  <c r="H516" i="34"/>
  <c r="D516" i="34"/>
  <c r="E516" i="34" s="1"/>
  <c r="H515" i="34"/>
  <c r="D515" i="34"/>
  <c r="E515" i="34" s="1"/>
  <c r="H514" i="34"/>
  <c r="E514" i="34"/>
  <c r="E513" i="34" s="1"/>
  <c r="D514" i="34"/>
  <c r="H513" i="34"/>
  <c r="D513" i="34"/>
  <c r="C513" i="34"/>
  <c r="H512" i="34"/>
  <c r="D512" i="34"/>
  <c r="E512" i="34" s="1"/>
  <c r="H511" i="34"/>
  <c r="D511" i="34"/>
  <c r="E511" i="34" s="1"/>
  <c r="H510" i="34"/>
  <c r="D510" i="34"/>
  <c r="E510" i="34" s="1"/>
  <c r="E509" i="34" s="1"/>
  <c r="H509" i="34"/>
  <c r="C509" i="34"/>
  <c r="H508" i="34"/>
  <c r="E508" i="34"/>
  <c r="D508" i="34"/>
  <c r="H507" i="34"/>
  <c r="D507" i="34"/>
  <c r="E507" i="34" s="1"/>
  <c r="H506" i="34"/>
  <c r="D506" i="34"/>
  <c r="E506" i="34" s="1"/>
  <c r="H505" i="34"/>
  <c r="D505" i="34"/>
  <c r="E505" i="34" s="1"/>
  <c r="H504" i="34"/>
  <c r="C504" i="34"/>
  <c r="H503" i="34"/>
  <c r="E503" i="34"/>
  <c r="D503" i="34"/>
  <c r="H502" i="34"/>
  <c r="E502" i="34"/>
  <c r="D502" i="34"/>
  <c r="H501" i="34"/>
  <c r="D501" i="34"/>
  <c r="E501" i="34" s="1"/>
  <c r="H500" i="34"/>
  <c r="D500" i="34"/>
  <c r="E500" i="34" s="1"/>
  <c r="H499" i="34"/>
  <c r="E499" i="34"/>
  <c r="D499" i="34"/>
  <c r="H498" i="34"/>
  <c r="D498" i="34"/>
  <c r="E498" i="34" s="1"/>
  <c r="E497" i="34" s="1"/>
  <c r="C497" i="34"/>
  <c r="H497" i="34" s="1"/>
  <c r="H496" i="34"/>
  <c r="D496" i="34"/>
  <c r="E496" i="34" s="1"/>
  <c r="H495" i="34"/>
  <c r="D495" i="34"/>
  <c r="E495" i="34" s="1"/>
  <c r="H494" i="34"/>
  <c r="E494" i="34"/>
  <c r="C494" i="34"/>
  <c r="H493" i="34"/>
  <c r="E493" i="34"/>
  <c r="D493" i="34"/>
  <c r="H492" i="34"/>
  <c r="D492" i="34"/>
  <c r="E492" i="34" s="1"/>
  <c r="E491" i="34" s="1"/>
  <c r="D491" i="34"/>
  <c r="C491" i="34"/>
  <c r="H491" i="34" s="1"/>
  <c r="H490" i="34"/>
  <c r="D490" i="34"/>
  <c r="E490" i="34" s="1"/>
  <c r="H489" i="34"/>
  <c r="D489" i="34"/>
  <c r="E489" i="34" s="1"/>
  <c r="H488" i="34"/>
  <c r="E488" i="34"/>
  <c r="D488" i="34"/>
  <c r="H487" i="34"/>
  <c r="D487" i="34"/>
  <c r="E487" i="34" s="1"/>
  <c r="D486" i="34"/>
  <c r="C486" i="34"/>
  <c r="H486" i="34" s="1"/>
  <c r="H485" i="34"/>
  <c r="D485" i="34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E478" i="34"/>
  <c r="D478" i="34"/>
  <c r="H477" i="34"/>
  <c r="E477" i="34"/>
  <c r="D477" i="34"/>
  <c r="C477" i="34"/>
  <c r="H476" i="34"/>
  <c r="E476" i="34"/>
  <c r="D476" i="34"/>
  <c r="H475" i="34"/>
  <c r="D475" i="34"/>
  <c r="H474" i="34"/>
  <c r="C474" i="34"/>
  <c r="H473" i="34"/>
  <c r="D473" i="34"/>
  <c r="E473" i="34" s="1"/>
  <c r="H472" i="34"/>
  <c r="E472" i="34"/>
  <c r="D472" i="34"/>
  <c r="H471" i="34"/>
  <c r="E471" i="34"/>
  <c r="E468" i="34" s="1"/>
  <c r="D471" i="34"/>
  <c r="H470" i="34"/>
  <c r="D470" i="34"/>
  <c r="E470" i="34" s="1"/>
  <c r="H469" i="34"/>
  <c r="D469" i="34"/>
  <c r="E469" i="34" s="1"/>
  <c r="H468" i="34"/>
  <c r="C468" i="34"/>
  <c r="H467" i="34"/>
  <c r="E467" i="34"/>
  <c r="D467" i="34"/>
  <c r="H466" i="34"/>
  <c r="D466" i="34"/>
  <c r="E466" i="34" s="1"/>
  <c r="H465" i="34"/>
  <c r="D465" i="34"/>
  <c r="E465" i="34" s="1"/>
  <c r="H464" i="34"/>
  <c r="D464" i="34"/>
  <c r="E464" i="34" s="1"/>
  <c r="H463" i="34"/>
  <c r="E463" i="34"/>
  <c r="C463" i="34"/>
  <c r="H462" i="34"/>
  <c r="E462" i="34"/>
  <c r="D462" i="34"/>
  <c r="H461" i="34"/>
  <c r="D461" i="34"/>
  <c r="E461" i="34" s="1"/>
  <c r="H460" i="34"/>
  <c r="D460" i="34"/>
  <c r="C459" i="34"/>
  <c r="H459" i="34" s="1"/>
  <c r="H458" i="34"/>
  <c r="D458" i="34"/>
  <c r="E458" i="34" s="1"/>
  <c r="H457" i="34"/>
  <c r="E457" i="34"/>
  <c r="D457" i="34"/>
  <c r="H456" i="34"/>
  <c r="D456" i="34"/>
  <c r="E456" i="34" s="1"/>
  <c r="D455" i="34"/>
  <c r="C455" i="34"/>
  <c r="H455" i="34" s="1"/>
  <c r="H454" i="34"/>
  <c r="D454" i="34"/>
  <c r="E454" i="34" s="1"/>
  <c r="H453" i="34"/>
  <c r="D453" i="34"/>
  <c r="E453" i="34" s="1"/>
  <c r="H452" i="34"/>
  <c r="E452" i="34"/>
  <c r="D452" i="34"/>
  <c r="H451" i="34"/>
  <c r="D451" i="34"/>
  <c r="E451" i="34" s="1"/>
  <c r="D450" i="34"/>
  <c r="C450" i="34"/>
  <c r="H450" i="34" s="1"/>
  <c r="H449" i="34"/>
  <c r="D449" i="34"/>
  <c r="E449" i="34" s="1"/>
  <c r="H448" i="34"/>
  <c r="D448" i="34"/>
  <c r="E448" i="34" s="1"/>
  <c r="H447" i="34"/>
  <c r="E447" i="34"/>
  <c r="D447" i="34"/>
  <c r="H446" i="34"/>
  <c r="D446" i="34"/>
  <c r="E446" i="34" s="1"/>
  <c r="E445" i="34" s="1"/>
  <c r="C445" i="34"/>
  <c r="H445" i="34" s="1"/>
  <c r="C444" i="34"/>
  <c r="H444" i="34" s="1"/>
  <c r="H443" i="34"/>
  <c r="D443" i="34"/>
  <c r="E443" i="34" s="1"/>
  <c r="H442" i="34"/>
  <c r="D442" i="34"/>
  <c r="E442" i="34" s="1"/>
  <c r="H441" i="34"/>
  <c r="E441" i="34"/>
  <c r="D441" i="34"/>
  <c r="H440" i="34"/>
  <c r="E440" i="34"/>
  <c r="D440" i="34"/>
  <c r="H439" i="34"/>
  <c r="D439" i="34"/>
  <c r="E439" i="34" s="1"/>
  <c r="H438" i="34"/>
  <c r="D438" i="34"/>
  <c r="E438" i="34" s="1"/>
  <c r="H437" i="34"/>
  <c r="E437" i="34"/>
  <c r="D437" i="34"/>
  <c r="H436" i="34"/>
  <c r="D436" i="34"/>
  <c r="E436" i="34" s="1"/>
  <c r="H435" i="34"/>
  <c r="D435" i="34"/>
  <c r="E435" i="34" s="1"/>
  <c r="H434" i="34"/>
  <c r="D434" i="34"/>
  <c r="E434" i="34" s="1"/>
  <c r="H433" i="34"/>
  <c r="E433" i="34"/>
  <c r="D433" i="34"/>
  <c r="H432" i="34"/>
  <c r="E432" i="34"/>
  <c r="E429" i="34" s="1"/>
  <c r="D432" i="34"/>
  <c r="H431" i="34"/>
  <c r="D431" i="34"/>
  <c r="E431" i="34" s="1"/>
  <c r="H430" i="34"/>
  <c r="D430" i="34"/>
  <c r="E430" i="34" s="1"/>
  <c r="H429" i="34"/>
  <c r="C429" i="34"/>
  <c r="H428" i="34"/>
  <c r="E428" i="34"/>
  <c r="D428" i="34"/>
  <c r="H427" i="34"/>
  <c r="D427" i="34"/>
  <c r="E427" i="34" s="1"/>
  <c r="H426" i="34"/>
  <c r="D426" i="34"/>
  <c r="E426" i="34" s="1"/>
  <c r="H425" i="34"/>
  <c r="D425" i="34"/>
  <c r="E425" i="34" s="1"/>
  <c r="H424" i="34"/>
  <c r="E424" i="34"/>
  <c r="D424" i="34"/>
  <c r="H423" i="34"/>
  <c r="D423" i="34"/>
  <c r="D422" i="34" s="1"/>
  <c r="C422" i="34"/>
  <c r="H422" i="34" s="1"/>
  <c r="H421" i="34"/>
  <c r="D421" i="34"/>
  <c r="E421" i="34" s="1"/>
  <c r="H420" i="34"/>
  <c r="D420" i="34"/>
  <c r="E420" i="34" s="1"/>
  <c r="H419" i="34"/>
  <c r="E419" i="34"/>
  <c r="D419" i="34"/>
  <c r="H418" i="34"/>
  <c r="E418" i="34"/>
  <c r="D418" i="34"/>
  <c r="H417" i="34"/>
  <c r="D417" i="34"/>
  <c r="H416" i="34"/>
  <c r="C416" i="34"/>
  <c r="H415" i="34"/>
  <c r="D415" i="34"/>
  <c r="E415" i="34" s="1"/>
  <c r="H414" i="34"/>
  <c r="E414" i="34"/>
  <c r="D414" i="34"/>
  <c r="H413" i="34"/>
  <c r="E413" i="34"/>
  <c r="E412" i="34" s="1"/>
  <c r="D413" i="34"/>
  <c r="D412" i="34" s="1"/>
  <c r="C412" i="34"/>
  <c r="H412" i="34" s="1"/>
  <c r="H411" i="34"/>
  <c r="D411" i="34"/>
  <c r="E411" i="34" s="1"/>
  <c r="H410" i="34"/>
  <c r="D410" i="34"/>
  <c r="E410" i="34" s="1"/>
  <c r="H409" i="34"/>
  <c r="E409" i="34"/>
  <c r="C409" i="34"/>
  <c r="H408" i="34"/>
  <c r="E408" i="34"/>
  <c r="D408" i="34"/>
  <c r="H407" i="34"/>
  <c r="D407" i="34"/>
  <c r="E407" i="34" s="1"/>
  <c r="H406" i="34"/>
  <c r="D406" i="34"/>
  <c r="E406" i="34" s="1"/>
  <c r="H405" i="34"/>
  <c r="D405" i="34"/>
  <c r="E405" i="34" s="1"/>
  <c r="E404" i="34" s="1"/>
  <c r="H404" i="34"/>
  <c r="C404" i="34"/>
  <c r="H403" i="34"/>
  <c r="E403" i="34"/>
  <c r="D403" i="34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E398" i="34"/>
  <c r="D398" i="34"/>
  <c r="H397" i="34"/>
  <c r="E397" i="34"/>
  <c r="D397" i="34"/>
  <c r="H396" i="34"/>
  <c r="E396" i="34"/>
  <c r="E395" i="34" s="1"/>
  <c r="D396" i="34"/>
  <c r="D395" i="34" s="1"/>
  <c r="C395" i="34"/>
  <c r="H395" i="34" s="1"/>
  <c r="H394" i="34"/>
  <c r="D394" i="34"/>
  <c r="E394" i="34" s="1"/>
  <c r="H393" i="34"/>
  <c r="E393" i="34"/>
  <c r="E392" i="34" s="1"/>
  <c r="D393" i="34"/>
  <c r="H392" i="34"/>
  <c r="D392" i="34"/>
  <c r="C392" i="34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E387" i="34"/>
  <c r="D387" i="34"/>
  <c r="H386" i="34"/>
  <c r="E386" i="34"/>
  <c r="D386" i="34"/>
  <c r="H385" i="34"/>
  <c r="E385" i="34"/>
  <c r="D385" i="34"/>
  <c r="H384" i="34"/>
  <c r="D384" i="34"/>
  <c r="E384" i="34" s="1"/>
  <c r="H383" i="34"/>
  <c r="E383" i="34"/>
  <c r="D383" i="34"/>
  <c r="H382" i="34"/>
  <c r="E382" i="34"/>
  <c r="D382" i="34"/>
  <c r="C382" i="34"/>
  <c r="H381" i="34"/>
  <c r="E381" i="34"/>
  <c r="D381" i="34"/>
  <c r="H380" i="34"/>
  <c r="D380" i="34"/>
  <c r="E380" i="34" s="1"/>
  <c r="H379" i="34"/>
  <c r="D379" i="34"/>
  <c r="C378" i="34"/>
  <c r="H378" i="34" s="1"/>
  <c r="H377" i="34"/>
  <c r="E377" i="34"/>
  <c r="D377" i="34"/>
  <c r="H376" i="34"/>
  <c r="D376" i="34"/>
  <c r="E376" i="34" s="1"/>
  <c r="H375" i="34"/>
  <c r="E375" i="34"/>
  <c r="D375" i="34"/>
  <c r="H374" i="34"/>
  <c r="D374" i="34"/>
  <c r="H373" i="34"/>
  <c r="C373" i="34"/>
  <c r="H372" i="34"/>
  <c r="E372" i="34"/>
  <c r="D372" i="34"/>
  <c r="H371" i="34"/>
  <c r="E371" i="34"/>
  <c r="D371" i="34"/>
  <c r="H370" i="34"/>
  <c r="D370" i="34"/>
  <c r="E370" i="34" s="1"/>
  <c r="H369" i="34"/>
  <c r="D369" i="34"/>
  <c r="C368" i="34"/>
  <c r="H368" i="34" s="1"/>
  <c r="H367" i="34"/>
  <c r="E367" i="34"/>
  <c r="D367" i="34"/>
  <c r="H366" i="34"/>
  <c r="D366" i="34"/>
  <c r="E366" i="34" s="1"/>
  <c r="H365" i="34"/>
  <c r="E365" i="34"/>
  <c r="D365" i="34"/>
  <c r="H364" i="34"/>
  <c r="D364" i="34"/>
  <c r="H363" i="34"/>
  <c r="E363" i="34"/>
  <c r="D363" i="34"/>
  <c r="H362" i="34"/>
  <c r="C362" i="34"/>
  <c r="H361" i="34"/>
  <c r="E361" i="34"/>
  <c r="D361" i="34"/>
  <c r="H360" i="34"/>
  <c r="E360" i="34"/>
  <c r="D360" i="34"/>
  <c r="H359" i="34"/>
  <c r="D359" i="34"/>
  <c r="E359" i="34" s="1"/>
  <c r="H358" i="34"/>
  <c r="E358" i="34"/>
  <c r="D358" i="34"/>
  <c r="H357" i="34"/>
  <c r="E357" i="34"/>
  <c r="D357" i="34"/>
  <c r="C357" i="34"/>
  <c r="H356" i="34"/>
  <c r="E356" i="34"/>
  <c r="D356" i="34"/>
  <c r="H355" i="34"/>
  <c r="D355" i="34"/>
  <c r="E355" i="34" s="1"/>
  <c r="H354" i="34"/>
  <c r="D354" i="34"/>
  <c r="C353" i="34"/>
  <c r="H353" i="34" s="1"/>
  <c r="H352" i="34"/>
  <c r="E352" i="34"/>
  <c r="D352" i="34"/>
  <c r="H351" i="34"/>
  <c r="D351" i="34"/>
  <c r="E351" i="34" s="1"/>
  <c r="H350" i="34"/>
  <c r="E350" i="34"/>
  <c r="D350" i="34"/>
  <c r="H349" i="34"/>
  <c r="D349" i="34"/>
  <c r="H348" i="34"/>
  <c r="C348" i="34"/>
  <c r="H347" i="34"/>
  <c r="E347" i="34"/>
  <c r="D347" i="34"/>
  <c r="H346" i="34"/>
  <c r="E346" i="34"/>
  <c r="D346" i="34"/>
  <c r="H345" i="34"/>
  <c r="D345" i="34"/>
  <c r="H344" i="34"/>
  <c r="C344" i="34"/>
  <c r="H343" i="34"/>
  <c r="D343" i="34"/>
  <c r="E343" i="34" s="1"/>
  <c r="H342" i="34"/>
  <c r="E342" i="34"/>
  <c r="D342" i="34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E333" i="34"/>
  <c r="D333" i="34"/>
  <c r="H332" i="34"/>
  <c r="D332" i="34"/>
  <c r="H331" i="34"/>
  <c r="C331" i="34"/>
  <c r="H330" i="34"/>
  <c r="E330" i="34"/>
  <c r="D330" i="34"/>
  <c r="H329" i="34"/>
  <c r="E329" i="34"/>
  <c r="E328" i="34" s="1"/>
  <c r="D329" i="34"/>
  <c r="D328" i="34" s="1"/>
  <c r="C328" i="34"/>
  <c r="H328" i="34" s="1"/>
  <c r="H327" i="34"/>
  <c r="D327" i="34"/>
  <c r="E327" i="34" s="1"/>
  <c r="H326" i="34"/>
  <c r="D326" i="34"/>
  <c r="C325" i="34"/>
  <c r="H324" i="34"/>
  <c r="E324" i="34"/>
  <c r="D324" i="34"/>
  <c r="H323" i="34"/>
  <c r="E323" i="34"/>
  <c r="D323" i="34"/>
  <c r="H322" i="34"/>
  <c r="D322" i="34"/>
  <c r="E322" i="34" s="1"/>
  <c r="H321" i="34"/>
  <c r="D321" i="34"/>
  <c r="E321" i="34" s="1"/>
  <c r="H320" i="34"/>
  <c r="E320" i="34"/>
  <c r="D320" i="34"/>
  <c r="H319" i="34"/>
  <c r="D319" i="34"/>
  <c r="D315" i="34" s="1"/>
  <c r="H318" i="34"/>
  <c r="D318" i="34"/>
  <c r="E318" i="34" s="1"/>
  <c r="H317" i="34"/>
  <c r="D317" i="34"/>
  <c r="E317" i="34" s="1"/>
  <c r="H316" i="34"/>
  <c r="E316" i="34"/>
  <c r="D316" i="34"/>
  <c r="H315" i="34"/>
  <c r="C315" i="34"/>
  <c r="H313" i="34"/>
  <c r="D313" i="34"/>
  <c r="E313" i="34" s="1"/>
  <c r="H312" i="34"/>
  <c r="E312" i="34"/>
  <c r="D312" i="34"/>
  <c r="H311" i="34"/>
  <c r="D311" i="34"/>
  <c r="E311" i="34" s="1"/>
  <c r="H310" i="34"/>
  <c r="E310" i="34"/>
  <c r="D310" i="34"/>
  <c r="H309" i="34"/>
  <c r="E309" i="34"/>
  <c r="E308" i="34" s="1"/>
  <c r="D309" i="34"/>
  <c r="H308" i="34"/>
  <c r="D308" i="34"/>
  <c r="H307" i="34"/>
  <c r="D307" i="34"/>
  <c r="E307" i="34" s="1"/>
  <c r="H306" i="34"/>
  <c r="E306" i="34"/>
  <c r="E305" i="34" s="1"/>
  <c r="D306" i="34"/>
  <c r="H305" i="34"/>
  <c r="D305" i="34"/>
  <c r="H304" i="34"/>
  <c r="D304" i="34"/>
  <c r="E304" i="34" s="1"/>
  <c r="H303" i="34"/>
  <c r="D303" i="34"/>
  <c r="H302" i="34"/>
  <c r="H301" i="34"/>
  <c r="D301" i="34"/>
  <c r="E301" i="34" s="1"/>
  <c r="H300" i="34"/>
  <c r="E300" i="34"/>
  <c r="D300" i="34"/>
  <c r="H299" i="34"/>
  <c r="D299" i="34"/>
  <c r="H298" i="34"/>
  <c r="C298" i="34"/>
  <c r="C263" i="34" s="1"/>
  <c r="H263" i="34" s="1"/>
  <c r="H297" i="34"/>
  <c r="E297" i="34"/>
  <c r="E296" i="34" s="1"/>
  <c r="D297" i="34"/>
  <c r="H296" i="34"/>
  <c r="D296" i="34"/>
  <c r="H295" i="34"/>
  <c r="D295" i="34"/>
  <c r="E295" i="34" s="1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H289" i="34"/>
  <c r="H288" i="34"/>
  <c r="E288" i="34"/>
  <c r="D288" i="34"/>
  <c r="H287" i="34"/>
  <c r="D287" i="34"/>
  <c r="E287" i="34" s="1"/>
  <c r="H286" i="34"/>
  <c r="D286" i="34"/>
  <c r="E286" i="34" s="1"/>
  <c r="H285" i="34"/>
  <c r="E285" i="34"/>
  <c r="D285" i="34"/>
  <c r="H284" i="34"/>
  <c r="D284" i="34"/>
  <c r="E284" i="34" s="1"/>
  <c r="H283" i="34"/>
  <c r="D283" i="34"/>
  <c r="E283" i="34" s="1"/>
  <c r="H282" i="34"/>
  <c r="D282" i="34"/>
  <c r="E282" i="34" s="1"/>
  <c r="H281" i="34"/>
  <c r="E281" i="34"/>
  <c r="D281" i="34"/>
  <c r="H280" i="34"/>
  <c r="D280" i="34"/>
  <c r="E280" i="34" s="1"/>
  <c r="H279" i="34"/>
  <c r="D279" i="34"/>
  <c r="E279" i="34" s="1"/>
  <c r="H278" i="34"/>
  <c r="D278" i="34"/>
  <c r="E278" i="34" s="1"/>
  <c r="H277" i="34"/>
  <c r="E277" i="34"/>
  <c r="D277" i="34"/>
  <c r="H276" i="34"/>
  <c r="D276" i="34"/>
  <c r="E276" i="34" s="1"/>
  <c r="H275" i="34"/>
  <c r="E275" i="34"/>
  <c r="D275" i="34"/>
  <c r="H274" i="34"/>
  <c r="D274" i="34"/>
  <c r="E274" i="34" s="1"/>
  <c r="H273" i="34"/>
  <c r="E273" i="34"/>
  <c r="D273" i="34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E267" i="34"/>
  <c r="D267" i="34"/>
  <c r="H266" i="34"/>
  <c r="D266" i="34"/>
  <c r="H265" i="34"/>
  <c r="H264" i="34"/>
  <c r="E264" i="34"/>
  <c r="D264" i="34"/>
  <c r="H262" i="34"/>
  <c r="E262" i="34"/>
  <c r="D262" i="34"/>
  <c r="H261" i="34"/>
  <c r="D261" i="34"/>
  <c r="H260" i="34"/>
  <c r="C260" i="34"/>
  <c r="D252" i="34"/>
  <c r="E252" i="34" s="1"/>
  <c r="E251" i="34"/>
  <c r="E250" i="34" s="1"/>
  <c r="D251" i="34"/>
  <c r="D250" i="34" s="1"/>
  <c r="C250" i="34"/>
  <c r="E249" i="34"/>
  <c r="D249" i="34"/>
  <c r="D248" i="34"/>
  <c r="E248" i="34" s="1"/>
  <c r="E247" i="34"/>
  <c r="D247" i="34"/>
  <c r="D246" i="34"/>
  <c r="E246" i="34" s="1"/>
  <c r="E244" i="34" s="1"/>
  <c r="E243" i="34" s="1"/>
  <c r="E245" i="34"/>
  <c r="D245" i="34"/>
  <c r="C244" i="34"/>
  <c r="C243" i="34" s="1"/>
  <c r="E242" i="34"/>
  <c r="D242" i="34"/>
  <c r="D241" i="34"/>
  <c r="E241" i="34" s="1"/>
  <c r="E239" i="34" s="1"/>
  <c r="E238" i="34" s="1"/>
  <c r="E240" i="34"/>
  <c r="D240" i="34"/>
  <c r="C239" i="34"/>
  <c r="C238" i="34" s="1"/>
  <c r="E237" i="34"/>
  <c r="E236" i="34" s="1"/>
  <c r="E235" i="34" s="1"/>
  <c r="D237" i="34"/>
  <c r="D236" i="34"/>
  <c r="D235" i="34" s="1"/>
  <c r="C236" i="34"/>
  <c r="C235" i="34" s="1"/>
  <c r="E234" i="34"/>
  <c r="E233" i="34" s="1"/>
  <c r="D234" i="34"/>
  <c r="D233" i="34"/>
  <c r="C233" i="34"/>
  <c r="D232" i="34"/>
  <c r="E232" i="34" s="1"/>
  <c r="E231" i="34"/>
  <c r="E229" i="34" s="1"/>
  <c r="E228" i="34" s="1"/>
  <c r="D231" i="34"/>
  <c r="D230" i="34"/>
  <c r="E230" i="34" s="1"/>
  <c r="D229" i="34"/>
  <c r="D228" i="34" s="1"/>
  <c r="C229" i="34"/>
  <c r="C228" i="34"/>
  <c r="D227" i="34"/>
  <c r="E227" i="34" s="1"/>
  <c r="E226" i="34"/>
  <c r="D226" i="34"/>
  <c r="D225" i="34"/>
  <c r="E225" i="34" s="1"/>
  <c r="E224" i="34"/>
  <c r="D224" i="34"/>
  <c r="C223" i="34"/>
  <c r="C222" i="34" s="1"/>
  <c r="E221" i="34"/>
  <c r="E220" i="34" s="1"/>
  <c r="D221" i="34"/>
  <c r="D220" i="34" s="1"/>
  <c r="D215" i="34" s="1"/>
  <c r="C220" i="34"/>
  <c r="C215" i="34" s="1"/>
  <c r="E219" i="34"/>
  <c r="D219" i="34"/>
  <c r="D218" i="34"/>
  <c r="E218" i="34" s="1"/>
  <c r="E217" i="34"/>
  <c r="D217" i="34"/>
  <c r="D216" i="34"/>
  <c r="C216" i="34"/>
  <c r="E214" i="34"/>
  <c r="E213" i="34" s="1"/>
  <c r="D214" i="34"/>
  <c r="D213" i="34"/>
  <c r="C213" i="34"/>
  <c r="D212" i="34"/>
  <c r="E212" i="34" s="1"/>
  <c r="E211" i="34" s="1"/>
  <c r="C211" i="34"/>
  <c r="E210" i="34"/>
  <c r="D210" i="34"/>
  <c r="E209" i="34"/>
  <c r="D209" i="34"/>
  <c r="E208" i="34"/>
  <c r="E207" i="34" s="1"/>
  <c r="D208" i="34"/>
  <c r="D207" i="34" s="1"/>
  <c r="C207" i="34"/>
  <c r="E206" i="34"/>
  <c r="E204" i="34" s="1"/>
  <c r="D206" i="34"/>
  <c r="D205" i="34"/>
  <c r="E205" i="34" s="1"/>
  <c r="D204" i="34"/>
  <c r="C204" i="34"/>
  <c r="C203" i="34"/>
  <c r="D202" i="34"/>
  <c r="E202" i="34" s="1"/>
  <c r="E201" i="34" s="1"/>
  <c r="E200" i="34" s="1"/>
  <c r="D201" i="34"/>
  <c r="D200" i="34" s="1"/>
  <c r="C201" i="34"/>
  <c r="C200" i="34"/>
  <c r="D199" i="34"/>
  <c r="E199" i="34" s="1"/>
  <c r="E198" i="34" s="1"/>
  <c r="E197" i="34" s="1"/>
  <c r="C198" i="34"/>
  <c r="C197" i="34"/>
  <c r="D196" i="34"/>
  <c r="E196" i="34" s="1"/>
  <c r="E195" i="34"/>
  <c r="C195" i="34"/>
  <c r="D194" i="34"/>
  <c r="D193" i="34" s="1"/>
  <c r="C193" i="34"/>
  <c r="D192" i="34"/>
  <c r="E192" i="34" s="1"/>
  <c r="D191" i="34"/>
  <c r="E191" i="34" s="1"/>
  <c r="D190" i="34"/>
  <c r="E190" i="34" s="1"/>
  <c r="D189" i="34"/>
  <c r="C189" i="34"/>
  <c r="C188" i="34"/>
  <c r="E187" i="34"/>
  <c r="E185" i="34" s="1"/>
  <c r="E184" i="34" s="1"/>
  <c r="D187" i="34"/>
  <c r="D186" i="34"/>
  <c r="E186" i="34" s="1"/>
  <c r="D185" i="34"/>
  <c r="D184" i="34" s="1"/>
  <c r="C185" i="34"/>
  <c r="C184" i="34"/>
  <c r="D183" i="34"/>
  <c r="E183" i="34" s="1"/>
  <c r="E182" i="34" s="1"/>
  <c r="D182" i="34"/>
  <c r="D179" i="34" s="1"/>
  <c r="C182" i="34"/>
  <c r="E181" i="34"/>
  <c r="D181" i="34"/>
  <c r="D180" i="34" s="1"/>
  <c r="E180" i="34"/>
  <c r="E179" i="34" s="1"/>
  <c r="C180" i="34"/>
  <c r="C179" i="34" s="1"/>
  <c r="H176" i="34"/>
  <c r="D176" i="34"/>
  <c r="E176" i="34" s="1"/>
  <c r="E174" i="34" s="1"/>
  <c r="H175" i="34"/>
  <c r="E175" i="34"/>
  <c r="D175" i="34"/>
  <c r="H174" i="34"/>
  <c r="C174" i="34"/>
  <c r="H173" i="34"/>
  <c r="E173" i="34"/>
  <c r="D173" i="34"/>
  <c r="H172" i="34"/>
  <c r="E172" i="34"/>
  <c r="E171" i="34" s="1"/>
  <c r="D172" i="34"/>
  <c r="D171" i="34"/>
  <c r="C171" i="34"/>
  <c r="H171" i="34" s="1"/>
  <c r="C170" i="34"/>
  <c r="H170" i="34" s="1"/>
  <c r="J170" i="34" s="1"/>
  <c r="H169" i="34"/>
  <c r="D169" i="34"/>
  <c r="E169" i="34" s="1"/>
  <c r="H168" i="34"/>
  <c r="D168" i="34"/>
  <c r="C167" i="34"/>
  <c r="H167" i="34" s="1"/>
  <c r="H166" i="34"/>
  <c r="E166" i="34"/>
  <c r="D166" i="34"/>
  <c r="H165" i="34"/>
  <c r="E165" i="34"/>
  <c r="D165" i="34"/>
  <c r="E164" i="34"/>
  <c r="D164" i="34"/>
  <c r="C164" i="34"/>
  <c r="H162" i="34"/>
  <c r="D162" i="34"/>
  <c r="E162" i="34" s="1"/>
  <c r="H161" i="34"/>
  <c r="E161" i="34"/>
  <c r="D161" i="34"/>
  <c r="H160" i="34"/>
  <c r="D160" i="34"/>
  <c r="C160" i="34"/>
  <c r="H159" i="34"/>
  <c r="D159" i="34"/>
  <c r="E159" i="34" s="1"/>
  <c r="H158" i="34"/>
  <c r="E158" i="34"/>
  <c r="D158" i="34"/>
  <c r="H157" i="34"/>
  <c r="E157" i="34"/>
  <c r="C157" i="34"/>
  <c r="H156" i="34"/>
  <c r="E156" i="34"/>
  <c r="D156" i="34"/>
  <c r="H155" i="34"/>
  <c r="D155" i="34"/>
  <c r="D154" i="34" s="1"/>
  <c r="C154" i="34"/>
  <c r="H154" i="34" s="1"/>
  <c r="H151" i="34"/>
  <c r="E151" i="34"/>
  <c r="D151" i="34"/>
  <c r="H150" i="34"/>
  <c r="D150" i="34"/>
  <c r="E150" i="34" s="1"/>
  <c r="E149" i="34" s="1"/>
  <c r="C149" i="34"/>
  <c r="H149" i="34" s="1"/>
  <c r="H148" i="34"/>
  <c r="D148" i="34"/>
  <c r="E148" i="34" s="1"/>
  <c r="H147" i="34"/>
  <c r="E147" i="34"/>
  <c r="E146" i="34" s="1"/>
  <c r="D147" i="34"/>
  <c r="H146" i="34"/>
  <c r="D146" i="34"/>
  <c r="C146" i="34"/>
  <c r="H145" i="34"/>
  <c r="D145" i="34"/>
  <c r="E145" i="34" s="1"/>
  <c r="H144" i="34"/>
  <c r="E144" i="34"/>
  <c r="D144" i="34"/>
  <c r="H143" i="34"/>
  <c r="D143" i="34"/>
  <c r="C143" i="34"/>
  <c r="H142" i="34"/>
  <c r="D142" i="34"/>
  <c r="E142" i="34" s="1"/>
  <c r="H141" i="34"/>
  <c r="E141" i="34"/>
  <c r="D141" i="34"/>
  <c r="H140" i="34"/>
  <c r="E140" i="34"/>
  <c r="C140" i="34"/>
  <c r="H139" i="34"/>
  <c r="E139" i="34"/>
  <c r="D139" i="34"/>
  <c r="H138" i="34"/>
  <c r="D138" i="34"/>
  <c r="E138" i="34" s="1"/>
  <c r="H137" i="34"/>
  <c r="D137" i="34"/>
  <c r="H136" i="34"/>
  <c r="C136" i="34"/>
  <c r="H134" i="34"/>
  <c r="D134" i="34"/>
  <c r="E134" i="34" s="1"/>
  <c r="H133" i="34"/>
  <c r="E133" i="34"/>
  <c r="D133" i="34"/>
  <c r="H132" i="34"/>
  <c r="E132" i="34"/>
  <c r="C132" i="34"/>
  <c r="H131" i="34"/>
  <c r="E131" i="34"/>
  <c r="D131" i="34"/>
  <c r="H130" i="34"/>
  <c r="D130" i="34"/>
  <c r="D129" i="34" s="1"/>
  <c r="C129" i="34"/>
  <c r="H129" i="34" s="1"/>
  <c r="H128" i="34"/>
  <c r="D128" i="34"/>
  <c r="E128" i="34" s="1"/>
  <c r="H127" i="34"/>
  <c r="E127" i="34"/>
  <c r="E126" i="34" s="1"/>
  <c r="D127" i="34"/>
  <c r="H126" i="34"/>
  <c r="D126" i="34"/>
  <c r="C126" i="34"/>
  <c r="H125" i="34"/>
  <c r="D125" i="34"/>
  <c r="E125" i="34" s="1"/>
  <c r="H124" i="34"/>
  <c r="E124" i="34"/>
  <c r="D124" i="34"/>
  <c r="H123" i="34"/>
  <c r="D123" i="34"/>
  <c r="C123" i="34"/>
  <c r="H122" i="34"/>
  <c r="D122" i="34"/>
  <c r="E122" i="34" s="1"/>
  <c r="H121" i="34"/>
  <c r="E121" i="34"/>
  <c r="D121" i="34"/>
  <c r="H120" i="34"/>
  <c r="E120" i="34"/>
  <c r="C120" i="34"/>
  <c r="H119" i="34"/>
  <c r="E119" i="34"/>
  <c r="D119" i="34"/>
  <c r="H118" i="34"/>
  <c r="D118" i="34"/>
  <c r="E118" i="34" s="1"/>
  <c r="E117" i="34" s="1"/>
  <c r="C117" i="34"/>
  <c r="H117" i="34" s="1"/>
  <c r="H113" i="34"/>
  <c r="E113" i="34"/>
  <c r="D113" i="34"/>
  <c r="H112" i="34"/>
  <c r="D112" i="34"/>
  <c r="E112" i="34" s="1"/>
  <c r="H111" i="34"/>
  <c r="D111" i="34"/>
  <c r="E111" i="34" s="1"/>
  <c r="H110" i="34"/>
  <c r="D110" i="34"/>
  <c r="E110" i="34" s="1"/>
  <c r="H109" i="34"/>
  <c r="E109" i="34"/>
  <c r="D109" i="34"/>
  <c r="H108" i="34"/>
  <c r="D108" i="34"/>
  <c r="E108" i="34" s="1"/>
  <c r="H107" i="34"/>
  <c r="E107" i="34"/>
  <c r="D107" i="34"/>
  <c r="H106" i="34"/>
  <c r="D106" i="34"/>
  <c r="E106" i="34" s="1"/>
  <c r="H105" i="34"/>
  <c r="E105" i="34"/>
  <c r="D105" i="34"/>
  <c r="H104" i="34"/>
  <c r="E104" i="34"/>
  <c r="D104" i="34"/>
  <c r="H103" i="34"/>
  <c r="E103" i="34"/>
  <c r="D103" i="34"/>
  <c r="H102" i="34"/>
  <c r="D102" i="34"/>
  <c r="E102" i="34" s="1"/>
  <c r="H101" i="34"/>
  <c r="E101" i="34"/>
  <c r="D101" i="34"/>
  <c r="H100" i="34"/>
  <c r="E100" i="34"/>
  <c r="D100" i="34"/>
  <c r="H99" i="34"/>
  <c r="D99" i="34"/>
  <c r="D97" i="34" s="1"/>
  <c r="H98" i="34"/>
  <c r="D98" i="34"/>
  <c r="E98" i="34" s="1"/>
  <c r="H97" i="34"/>
  <c r="J97" i="34" s="1"/>
  <c r="C97" i="34"/>
  <c r="H96" i="34"/>
  <c r="D96" i="34"/>
  <c r="E96" i="34" s="1"/>
  <c r="H95" i="34"/>
  <c r="E95" i="34"/>
  <c r="D95" i="34"/>
  <c r="H94" i="34"/>
  <c r="E94" i="34"/>
  <c r="D94" i="34"/>
  <c r="H93" i="34"/>
  <c r="E93" i="34"/>
  <c r="D93" i="34"/>
  <c r="H92" i="34"/>
  <c r="D92" i="34"/>
  <c r="E92" i="34" s="1"/>
  <c r="H91" i="34"/>
  <c r="E91" i="34"/>
  <c r="D91" i="34"/>
  <c r="H90" i="34"/>
  <c r="E90" i="34"/>
  <c r="D90" i="34"/>
  <c r="H89" i="34"/>
  <c r="D89" i="34"/>
  <c r="E89" i="34" s="1"/>
  <c r="H88" i="34"/>
  <c r="D88" i="34"/>
  <c r="E88" i="34" s="1"/>
  <c r="H87" i="34"/>
  <c r="E87" i="34"/>
  <c r="D87" i="34"/>
  <c r="H86" i="34"/>
  <c r="D86" i="34"/>
  <c r="E86" i="34" s="1"/>
  <c r="H85" i="34"/>
  <c r="D85" i="34"/>
  <c r="E85" i="34" s="1"/>
  <c r="H84" i="34"/>
  <c r="D84" i="34"/>
  <c r="E84" i="34" s="1"/>
  <c r="H83" i="34"/>
  <c r="E83" i="34"/>
  <c r="D83" i="34"/>
  <c r="H82" i="34"/>
  <c r="D82" i="34"/>
  <c r="E82" i="34" s="1"/>
  <c r="H81" i="34"/>
  <c r="E81" i="34"/>
  <c r="D81" i="34"/>
  <c r="H80" i="34"/>
  <c r="D80" i="34"/>
  <c r="E80" i="34" s="1"/>
  <c r="H79" i="34"/>
  <c r="E79" i="34"/>
  <c r="D79" i="34"/>
  <c r="H78" i="34"/>
  <c r="E78" i="34"/>
  <c r="D78" i="34"/>
  <c r="H77" i="34"/>
  <c r="E77" i="34"/>
  <c r="D77" i="34"/>
  <c r="H76" i="34"/>
  <c r="D76" i="34"/>
  <c r="E76" i="34" s="1"/>
  <c r="H75" i="34"/>
  <c r="E75" i="34"/>
  <c r="D75" i="34"/>
  <c r="H74" i="34"/>
  <c r="E74" i="34"/>
  <c r="D74" i="34"/>
  <c r="H73" i="34"/>
  <c r="D73" i="34"/>
  <c r="E73" i="34" s="1"/>
  <c r="H72" i="34"/>
  <c r="D72" i="34"/>
  <c r="E72" i="34" s="1"/>
  <c r="H71" i="34"/>
  <c r="E71" i="34"/>
  <c r="D71" i="34"/>
  <c r="H70" i="34"/>
  <c r="D70" i="34"/>
  <c r="E70" i="34" s="1"/>
  <c r="H69" i="34"/>
  <c r="D69" i="34"/>
  <c r="E69" i="34" s="1"/>
  <c r="E68" i="34" s="1"/>
  <c r="J68" i="34"/>
  <c r="C68" i="34"/>
  <c r="H68" i="34" s="1"/>
  <c r="H66" i="34"/>
  <c r="E66" i="34"/>
  <c r="D66" i="34"/>
  <c r="H65" i="34"/>
  <c r="D65" i="34"/>
  <c r="E65" i="34" s="1"/>
  <c r="H64" i="34"/>
  <c r="D64" i="34"/>
  <c r="E64" i="34" s="1"/>
  <c r="H63" i="34"/>
  <c r="E63" i="34"/>
  <c r="D63" i="34"/>
  <c r="H62" i="34"/>
  <c r="D62" i="34"/>
  <c r="D61" i="34" s="1"/>
  <c r="H61" i="34"/>
  <c r="J61" i="34" s="1"/>
  <c r="C61" i="34"/>
  <c r="H60" i="34"/>
  <c r="D60" i="34"/>
  <c r="E60" i="34" s="1"/>
  <c r="H59" i="34"/>
  <c r="E59" i="34"/>
  <c r="D59" i="34"/>
  <c r="H58" i="34"/>
  <c r="D58" i="34"/>
  <c r="E58" i="34" s="1"/>
  <c r="H57" i="34"/>
  <c r="E57" i="34"/>
  <c r="D57" i="34"/>
  <c r="H56" i="34"/>
  <c r="E56" i="34"/>
  <c r="D56" i="34"/>
  <c r="H55" i="34"/>
  <c r="E55" i="34"/>
  <c r="D55" i="34"/>
  <c r="H54" i="34"/>
  <c r="D54" i="34"/>
  <c r="E54" i="34" s="1"/>
  <c r="H53" i="34"/>
  <c r="E53" i="34"/>
  <c r="D53" i="34"/>
  <c r="H52" i="34"/>
  <c r="E52" i="34"/>
  <c r="D52" i="34"/>
  <c r="H51" i="34"/>
  <c r="D51" i="34"/>
  <c r="E51" i="34" s="1"/>
  <c r="H50" i="34"/>
  <c r="D50" i="34"/>
  <c r="E50" i="34" s="1"/>
  <c r="H49" i="34"/>
  <c r="E49" i="34"/>
  <c r="D49" i="34"/>
  <c r="H48" i="34"/>
  <c r="D48" i="34"/>
  <c r="E48" i="34" s="1"/>
  <c r="H47" i="34"/>
  <c r="D47" i="34"/>
  <c r="E47" i="34" s="1"/>
  <c r="H46" i="34"/>
  <c r="D46" i="34"/>
  <c r="E46" i="34" s="1"/>
  <c r="H45" i="34"/>
  <c r="E45" i="34"/>
  <c r="D45" i="34"/>
  <c r="H44" i="34"/>
  <c r="D44" i="34"/>
  <c r="E44" i="34" s="1"/>
  <c r="H43" i="34"/>
  <c r="E43" i="34"/>
  <c r="D43" i="34"/>
  <c r="H42" i="34"/>
  <c r="D42" i="34"/>
  <c r="E42" i="34" s="1"/>
  <c r="H41" i="34"/>
  <c r="E41" i="34"/>
  <c r="D41" i="34"/>
  <c r="H40" i="34"/>
  <c r="E40" i="34"/>
  <c r="D40" i="34"/>
  <c r="H39" i="34"/>
  <c r="E39" i="34"/>
  <c r="E38" i="34" s="1"/>
  <c r="D39" i="34"/>
  <c r="D38" i="34"/>
  <c r="C38" i="34"/>
  <c r="H38" i="34" s="1"/>
  <c r="J38" i="34" s="1"/>
  <c r="H37" i="34"/>
  <c r="D37" i="34"/>
  <c r="E37" i="34" s="1"/>
  <c r="H36" i="34"/>
  <c r="D36" i="34"/>
  <c r="E36" i="34" s="1"/>
  <c r="H35" i="34"/>
  <c r="E35" i="34"/>
  <c r="D35" i="34"/>
  <c r="H34" i="34"/>
  <c r="D34" i="34"/>
  <c r="E34" i="34" s="1"/>
  <c r="H33" i="34"/>
  <c r="D33" i="34"/>
  <c r="E33" i="34" s="1"/>
  <c r="H32" i="34"/>
  <c r="D32" i="34"/>
  <c r="E32" i="34" s="1"/>
  <c r="H31" i="34"/>
  <c r="E31" i="34"/>
  <c r="D31" i="34"/>
  <c r="H30" i="34"/>
  <c r="D30" i="34"/>
  <c r="E30" i="34" s="1"/>
  <c r="H29" i="34"/>
  <c r="E29" i="34"/>
  <c r="D29" i="34"/>
  <c r="H28" i="34"/>
  <c r="D28" i="34"/>
  <c r="E28" i="34" s="1"/>
  <c r="H27" i="34"/>
  <c r="E27" i="34"/>
  <c r="D27" i="34"/>
  <c r="H26" i="34"/>
  <c r="E26" i="34"/>
  <c r="D26" i="34"/>
  <c r="H25" i="34"/>
  <c r="E25" i="34"/>
  <c r="D25" i="34"/>
  <c r="H24" i="34"/>
  <c r="D24" i="34"/>
  <c r="E24" i="34" s="1"/>
  <c r="H23" i="34"/>
  <c r="E23" i="34"/>
  <c r="D23" i="34"/>
  <c r="H22" i="34"/>
  <c r="E22" i="34"/>
  <c r="D22" i="34"/>
  <c r="H21" i="34"/>
  <c r="D21" i="34"/>
  <c r="E21" i="34" s="1"/>
  <c r="H20" i="34"/>
  <c r="D20" i="34"/>
  <c r="E20" i="34" s="1"/>
  <c r="H19" i="34"/>
  <c r="E19" i="34"/>
  <c r="D19" i="34"/>
  <c r="H18" i="34"/>
  <c r="D18" i="34"/>
  <c r="E18" i="34" s="1"/>
  <c r="H17" i="34"/>
  <c r="D17" i="34"/>
  <c r="E17" i="34" s="1"/>
  <c r="H16" i="34"/>
  <c r="D16" i="34"/>
  <c r="E16" i="34" s="1"/>
  <c r="H15" i="34"/>
  <c r="E15" i="34"/>
  <c r="D15" i="34"/>
  <c r="H14" i="34"/>
  <c r="D14" i="34"/>
  <c r="E14" i="34" s="1"/>
  <c r="H13" i="34"/>
  <c r="E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E9" i="34"/>
  <c r="D9" i="34"/>
  <c r="H8" i="34"/>
  <c r="D8" i="34"/>
  <c r="E8" i="34" s="1"/>
  <c r="H7" i="34"/>
  <c r="D7" i="34"/>
  <c r="E7" i="34" s="1"/>
  <c r="H6" i="34"/>
  <c r="D6" i="34"/>
  <c r="H5" i="34"/>
  <c r="E5" i="34"/>
  <c r="D5" i="34"/>
  <c r="C4" i="34"/>
  <c r="H4" i="34" s="1"/>
  <c r="J4" i="34" s="1"/>
  <c r="D778" i="33"/>
  <c r="E778" i="33" s="1"/>
  <c r="E777" i="33" s="1"/>
  <c r="C777" i="33"/>
  <c r="D776" i="33"/>
  <c r="E776" i="33" s="1"/>
  <c r="E775" i="33"/>
  <c r="D775" i="33"/>
  <c r="D774" i="33"/>
  <c r="E774" i="33" s="1"/>
  <c r="E773" i="33"/>
  <c r="D773" i="33"/>
  <c r="D772" i="33" s="1"/>
  <c r="D771" i="33" s="1"/>
  <c r="C772" i="33"/>
  <c r="C771" i="33" s="1"/>
  <c r="D770" i="33"/>
  <c r="E770" i="33" s="1"/>
  <c r="D769" i="33"/>
  <c r="D768" i="33" s="1"/>
  <c r="D767" i="33" s="1"/>
  <c r="C768" i="33"/>
  <c r="C767" i="33" s="1"/>
  <c r="E766" i="33"/>
  <c r="D766" i="33"/>
  <c r="D765" i="33" s="1"/>
  <c r="E765" i="33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/>
  <c r="D754" i="33"/>
  <c r="D753" i="33"/>
  <c r="E753" i="33" s="1"/>
  <c r="D752" i="33"/>
  <c r="C751" i="33"/>
  <c r="C750" i="33" s="1"/>
  <c r="D749" i="33"/>
  <c r="D748" i="33"/>
  <c r="E748" i="33" s="1"/>
  <c r="D747" i="33"/>
  <c r="C746" i="33"/>
  <c r="D745" i="33"/>
  <c r="D744" i="33" s="1"/>
  <c r="C744" i="33"/>
  <c r="C743" i="33" s="1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D734" i="33"/>
  <c r="D733" i="33" s="1"/>
  <c r="C734" i="33"/>
  <c r="C733" i="33" s="1"/>
  <c r="D732" i="33"/>
  <c r="E732" i="33" s="1"/>
  <c r="E731" i="33" s="1"/>
  <c r="E730" i="33" s="1"/>
  <c r="D731" i="33"/>
  <c r="D730" i="33" s="1"/>
  <c r="C731" i="33"/>
  <c r="C730" i="33" s="1"/>
  <c r="D729" i="33"/>
  <c r="E729" i="33" s="1"/>
  <c r="D728" i="33"/>
  <c r="C727" i="33"/>
  <c r="H724" i="33"/>
  <c r="D724" i="33"/>
  <c r="E724" i="33" s="1"/>
  <c r="H723" i="33"/>
  <c r="D723" i="33"/>
  <c r="E723" i="33" s="1"/>
  <c r="C722" i="33"/>
  <c r="H722" i="33" s="1"/>
  <c r="H721" i="33"/>
  <c r="D721" i="33"/>
  <c r="E721" i="33" s="1"/>
  <c r="H720" i="33"/>
  <c r="D720" i="33"/>
  <c r="H719" i="33"/>
  <c r="D719" i="33"/>
  <c r="E719" i="33" s="1"/>
  <c r="C718" i="33"/>
  <c r="C717" i="33" s="1"/>
  <c r="H715" i="33"/>
  <c r="D715" i="33"/>
  <c r="E715" i="33" s="1"/>
  <c r="H714" i="33"/>
  <c r="E714" i="33"/>
  <c r="D714" i="33"/>
  <c r="H713" i="33"/>
  <c r="D713" i="33"/>
  <c r="E713" i="33" s="1"/>
  <c r="H712" i="33"/>
  <c r="D712" i="33"/>
  <c r="E712" i="33" s="1"/>
  <c r="H711" i="33"/>
  <c r="D711" i="33"/>
  <c r="E711" i="33" s="1"/>
  <c r="H710" i="33"/>
  <c r="D710" i="33"/>
  <c r="E710" i="33" s="1"/>
  <c r="H709" i="33"/>
  <c r="D709" i="33"/>
  <c r="E709" i="33" s="1"/>
  <c r="H708" i="33"/>
  <c r="D708" i="33"/>
  <c r="E708" i="33" s="1"/>
  <c r="H707" i="33"/>
  <c r="D707" i="33"/>
  <c r="E707" i="33" s="1"/>
  <c r="H706" i="33"/>
  <c r="E706" i="33"/>
  <c r="D706" i="33"/>
  <c r="H705" i="33"/>
  <c r="D705" i="33"/>
  <c r="E705" i="33" s="1"/>
  <c r="H704" i="33"/>
  <c r="D704" i="33"/>
  <c r="E704" i="33" s="1"/>
  <c r="H703" i="33"/>
  <c r="D703" i="33"/>
  <c r="E703" i="33" s="1"/>
  <c r="H702" i="33"/>
  <c r="D702" i="33"/>
  <c r="E702" i="33" s="1"/>
  <c r="H701" i="33"/>
  <c r="D701" i="33"/>
  <c r="E701" i="33" s="1"/>
  <c r="C700" i="33"/>
  <c r="H700" i="33" s="1"/>
  <c r="H699" i="33"/>
  <c r="E699" i="33"/>
  <c r="D699" i="33"/>
  <c r="H698" i="33"/>
  <c r="D698" i="33"/>
  <c r="H697" i="33"/>
  <c r="D697" i="33"/>
  <c r="E697" i="33" s="1"/>
  <c r="H696" i="33"/>
  <c r="D696" i="33"/>
  <c r="E696" i="33" s="1"/>
  <c r="H695" i="33"/>
  <c r="E695" i="33"/>
  <c r="D695" i="33"/>
  <c r="H694" i="33"/>
  <c r="C694" i="33"/>
  <c r="H693" i="33"/>
  <c r="D693" i="33"/>
  <c r="E693" i="33" s="1"/>
  <c r="H692" i="33"/>
  <c r="D692" i="33"/>
  <c r="E692" i="33" s="1"/>
  <c r="H691" i="33"/>
  <c r="D691" i="33"/>
  <c r="E691" i="33" s="1"/>
  <c r="H690" i="33"/>
  <c r="D690" i="33"/>
  <c r="E690" i="33" s="1"/>
  <c r="H689" i="33"/>
  <c r="D689" i="33"/>
  <c r="H688" i="33"/>
  <c r="D688" i="33"/>
  <c r="E688" i="33" s="1"/>
  <c r="C687" i="33"/>
  <c r="H687" i="33" s="1"/>
  <c r="H686" i="33"/>
  <c r="D686" i="33"/>
  <c r="E686" i="33" s="1"/>
  <c r="H685" i="33"/>
  <c r="D685" i="33"/>
  <c r="E685" i="33" s="1"/>
  <c r="H684" i="33"/>
  <c r="D684" i="33"/>
  <c r="C683" i="33"/>
  <c r="H683" i="33" s="1"/>
  <c r="H682" i="33"/>
  <c r="E682" i="33"/>
  <c r="D682" i="33"/>
  <c r="H681" i="33"/>
  <c r="D681" i="33"/>
  <c r="E681" i="33" s="1"/>
  <c r="H680" i="33"/>
  <c r="D680" i="33"/>
  <c r="D679" i="33" s="1"/>
  <c r="C679" i="33"/>
  <c r="H679" i="33" s="1"/>
  <c r="H678" i="33"/>
  <c r="D678" i="33"/>
  <c r="H677" i="33"/>
  <c r="D677" i="33"/>
  <c r="E677" i="33" s="1"/>
  <c r="C676" i="33"/>
  <c r="H676" i="33" s="1"/>
  <c r="H675" i="33"/>
  <c r="D675" i="33"/>
  <c r="E675" i="33" s="1"/>
  <c r="H674" i="33"/>
  <c r="E674" i="33"/>
  <c r="D674" i="33"/>
  <c r="H673" i="33"/>
  <c r="D673" i="33"/>
  <c r="H672" i="33"/>
  <c r="D672" i="33"/>
  <c r="E672" i="33" s="1"/>
  <c r="C671" i="33"/>
  <c r="H671" i="33" s="1"/>
  <c r="H670" i="33"/>
  <c r="D670" i="33"/>
  <c r="E670" i="33" s="1"/>
  <c r="H669" i="33"/>
  <c r="E669" i="33"/>
  <c r="D669" i="33"/>
  <c r="H668" i="33"/>
  <c r="D668" i="33"/>
  <c r="E668" i="33" s="1"/>
  <c r="H667" i="33"/>
  <c r="D667" i="33"/>
  <c r="E667" i="33" s="1"/>
  <c r="H666" i="33"/>
  <c r="D666" i="33"/>
  <c r="E666" i="33" s="1"/>
  <c r="C665" i="33"/>
  <c r="H665" i="33" s="1"/>
  <c r="H664" i="33"/>
  <c r="E664" i="33"/>
  <c r="D664" i="33"/>
  <c r="H663" i="33"/>
  <c r="D663" i="33"/>
  <c r="H662" i="33"/>
  <c r="D662" i="33"/>
  <c r="E662" i="33" s="1"/>
  <c r="C661" i="33"/>
  <c r="H661" i="33" s="1"/>
  <c r="H660" i="33"/>
  <c r="D660" i="33"/>
  <c r="E660" i="33" s="1"/>
  <c r="H659" i="33"/>
  <c r="E659" i="33"/>
  <c r="D659" i="33"/>
  <c r="H658" i="33"/>
  <c r="D658" i="33"/>
  <c r="E658" i="33" s="1"/>
  <c r="H657" i="33"/>
  <c r="D657" i="33"/>
  <c r="E657" i="33" s="1"/>
  <c r="H656" i="33"/>
  <c r="D656" i="33"/>
  <c r="E656" i="33" s="1"/>
  <c r="H655" i="33"/>
  <c r="E655" i="33"/>
  <c r="D655" i="33"/>
  <c r="H654" i="33"/>
  <c r="D654" i="33"/>
  <c r="C653" i="33"/>
  <c r="H653" i="33" s="1"/>
  <c r="H652" i="33"/>
  <c r="E652" i="33"/>
  <c r="D652" i="33"/>
  <c r="H651" i="33"/>
  <c r="D651" i="33"/>
  <c r="E651" i="33" s="1"/>
  <c r="H650" i="33"/>
  <c r="D650" i="33"/>
  <c r="E650" i="33" s="1"/>
  <c r="E646" i="33" s="1"/>
  <c r="H649" i="33"/>
  <c r="D649" i="33"/>
  <c r="E649" i="33" s="1"/>
  <c r="H648" i="33"/>
  <c r="E648" i="33"/>
  <c r="D648" i="33"/>
  <c r="H647" i="33"/>
  <c r="D647" i="33"/>
  <c r="E647" i="33" s="1"/>
  <c r="C646" i="33"/>
  <c r="H646" i="33" s="1"/>
  <c r="H644" i="33"/>
  <c r="D644" i="33"/>
  <c r="E644" i="33" s="1"/>
  <c r="H643" i="33"/>
  <c r="E643" i="33"/>
  <c r="E642" i="33" s="1"/>
  <c r="D643" i="33"/>
  <c r="C642" i="33"/>
  <c r="H642" i="33" s="1"/>
  <c r="J642" i="33" s="1"/>
  <c r="H641" i="33"/>
  <c r="D641" i="33"/>
  <c r="E641" i="33" s="1"/>
  <c r="H640" i="33"/>
  <c r="D640" i="33"/>
  <c r="H639" i="33"/>
  <c r="D639" i="33"/>
  <c r="E639" i="33" s="1"/>
  <c r="C638" i="33"/>
  <c r="H638" i="33" s="1"/>
  <c r="J638" i="33" s="1"/>
  <c r="H637" i="33"/>
  <c r="D637" i="33"/>
  <c r="E637" i="33" s="1"/>
  <c r="H636" i="33"/>
  <c r="D636" i="33"/>
  <c r="E636" i="33" s="1"/>
  <c r="H635" i="33"/>
  <c r="D635" i="33"/>
  <c r="E635" i="33" s="1"/>
  <c r="H634" i="33"/>
  <c r="D634" i="33"/>
  <c r="E634" i="33" s="1"/>
  <c r="H633" i="33"/>
  <c r="E633" i="33"/>
  <c r="D633" i="33"/>
  <c r="H632" i="33"/>
  <c r="D632" i="33"/>
  <c r="E632" i="33" s="1"/>
  <c r="H631" i="33"/>
  <c r="D631" i="33"/>
  <c r="E631" i="33" s="1"/>
  <c r="H630" i="33"/>
  <c r="D630" i="33"/>
  <c r="H629" i="33"/>
  <c r="D629" i="33"/>
  <c r="E629" i="33" s="1"/>
  <c r="H628" i="33"/>
  <c r="C628" i="33"/>
  <c r="H627" i="33"/>
  <c r="D627" i="33"/>
  <c r="E627" i="33" s="1"/>
  <c r="H626" i="33"/>
  <c r="E626" i="33"/>
  <c r="D626" i="33"/>
  <c r="H625" i="33"/>
  <c r="D625" i="33"/>
  <c r="E625" i="33" s="1"/>
  <c r="H624" i="33"/>
  <c r="D624" i="33"/>
  <c r="E624" i="33" s="1"/>
  <c r="H623" i="33"/>
  <c r="D623" i="33"/>
  <c r="E623" i="33" s="1"/>
  <c r="H622" i="33"/>
  <c r="E622" i="33"/>
  <c r="D622" i="33"/>
  <c r="H621" i="33"/>
  <c r="D621" i="33"/>
  <c r="E621" i="33" s="1"/>
  <c r="H620" i="33"/>
  <c r="E620" i="33"/>
  <c r="D620" i="33"/>
  <c r="H619" i="33"/>
  <c r="D619" i="33"/>
  <c r="E619" i="33" s="1"/>
  <c r="H618" i="33"/>
  <c r="E618" i="33"/>
  <c r="D618" i="33"/>
  <c r="H617" i="33"/>
  <c r="D617" i="33"/>
  <c r="C616" i="33"/>
  <c r="H616" i="33" s="1"/>
  <c r="H615" i="33"/>
  <c r="E615" i="33"/>
  <c r="D615" i="33"/>
  <c r="H614" i="33"/>
  <c r="D614" i="33"/>
  <c r="E614" i="33" s="1"/>
  <c r="H613" i="33"/>
  <c r="E613" i="33"/>
  <c r="D613" i="33"/>
  <c r="H612" i="33"/>
  <c r="D612" i="33"/>
  <c r="H611" i="33"/>
  <c r="E611" i="33"/>
  <c r="D611" i="33"/>
  <c r="C610" i="33"/>
  <c r="H610" i="33" s="1"/>
  <c r="H609" i="33"/>
  <c r="D609" i="33"/>
  <c r="E609" i="33" s="1"/>
  <c r="H608" i="33"/>
  <c r="E608" i="33"/>
  <c r="D608" i="33"/>
  <c r="H607" i="33"/>
  <c r="D607" i="33"/>
  <c r="E607" i="33" s="1"/>
  <c r="H606" i="33"/>
  <c r="E606" i="33"/>
  <c r="D606" i="33"/>
  <c r="H605" i="33"/>
  <c r="D605" i="33"/>
  <c r="E605" i="33" s="1"/>
  <c r="H604" i="33"/>
  <c r="D604" i="33"/>
  <c r="D603" i="33" s="1"/>
  <c r="H603" i="33"/>
  <c r="C603" i="33"/>
  <c r="H602" i="33"/>
  <c r="D602" i="33"/>
  <c r="E602" i="33" s="1"/>
  <c r="H601" i="33"/>
  <c r="D601" i="33"/>
  <c r="E601" i="33" s="1"/>
  <c r="H600" i="33"/>
  <c r="D600" i="33"/>
  <c r="E600" i="33" s="1"/>
  <c r="C599" i="33"/>
  <c r="H599" i="33" s="1"/>
  <c r="H598" i="33"/>
  <c r="E598" i="33"/>
  <c r="D598" i="33"/>
  <c r="H597" i="33"/>
  <c r="D597" i="33"/>
  <c r="H596" i="33"/>
  <c r="E596" i="33"/>
  <c r="D596" i="33"/>
  <c r="C595" i="33"/>
  <c r="H595" i="33" s="1"/>
  <c r="H594" i="33"/>
  <c r="D594" i="33"/>
  <c r="E594" i="33" s="1"/>
  <c r="H593" i="33"/>
  <c r="E593" i="33"/>
  <c r="E592" i="33" s="1"/>
  <c r="D593" i="33"/>
  <c r="D592" i="33" s="1"/>
  <c r="C592" i="33"/>
  <c r="H592" i="33" s="1"/>
  <c r="H591" i="33"/>
  <c r="D591" i="33"/>
  <c r="E591" i="33" s="1"/>
  <c r="H590" i="33"/>
  <c r="E590" i="33"/>
  <c r="D590" i="33"/>
  <c r="H589" i="33"/>
  <c r="D589" i="33"/>
  <c r="E589" i="33" s="1"/>
  <c r="H588" i="33"/>
  <c r="D588" i="33"/>
  <c r="E588" i="33" s="1"/>
  <c r="E587" i="33" s="1"/>
  <c r="D587" i="33"/>
  <c r="C587" i="33"/>
  <c r="H587" i="33" s="1"/>
  <c r="H586" i="33"/>
  <c r="D586" i="33"/>
  <c r="E586" i="33" s="1"/>
  <c r="H585" i="33"/>
  <c r="E585" i="33"/>
  <c r="D585" i="33"/>
  <c r="H584" i="33"/>
  <c r="D584" i="33"/>
  <c r="E584" i="33" s="1"/>
  <c r="H583" i="33"/>
  <c r="D583" i="33"/>
  <c r="E583" i="33" s="1"/>
  <c r="H582" i="33"/>
  <c r="D582" i="33"/>
  <c r="C581" i="33"/>
  <c r="H581" i="33" s="1"/>
  <c r="H580" i="33"/>
  <c r="D580" i="33"/>
  <c r="E580" i="33" s="1"/>
  <c r="H579" i="33"/>
  <c r="D579" i="33"/>
  <c r="E579" i="33" s="1"/>
  <c r="H578" i="33"/>
  <c r="E578" i="33"/>
  <c r="D578" i="33"/>
  <c r="D577" i="33"/>
  <c r="C577" i="33"/>
  <c r="H577" i="33" s="1"/>
  <c r="H576" i="33"/>
  <c r="D576" i="33"/>
  <c r="E576" i="33" s="1"/>
  <c r="H575" i="33"/>
  <c r="E575" i="33"/>
  <c r="D575" i="33"/>
  <c r="H574" i="33"/>
  <c r="D574" i="33"/>
  <c r="E574" i="33" s="1"/>
  <c r="H573" i="33"/>
  <c r="D573" i="33"/>
  <c r="E573" i="33" s="1"/>
  <c r="H572" i="33"/>
  <c r="D572" i="33"/>
  <c r="E572" i="33" s="1"/>
  <c r="H571" i="33"/>
  <c r="D571" i="33"/>
  <c r="E571" i="33" s="1"/>
  <c r="H570" i="33"/>
  <c r="D570" i="33"/>
  <c r="C569" i="33"/>
  <c r="H569" i="33" s="1"/>
  <c r="H568" i="33"/>
  <c r="E568" i="33"/>
  <c r="D568" i="33"/>
  <c r="H567" i="33"/>
  <c r="D567" i="33"/>
  <c r="E567" i="33" s="1"/>
  <c r="H566" i="33"/>
  <c r="D566" i="33"/>
  <c r="E566" i="33" s="1"/>
  <c r="H565" i="33"/>
  <c r="D565" i="33"/>
  <c r="E565" i="33" s="1"/>
  <c r="H564" i="33"/>
  <c r="D564" i="33"/>
  <c r="E564" i="33" s="1"/>
  <c r="H563" i="33"/>
  <c r="D563" i="33"/>
  <c r="C562" i="33"/>
  <c r="H558" i="33"/>
  <c r="D558" i="33"/>
  <c r="E558" i="33" s="1"/>
  <c r="H557" i="33"/>
  <c r="D557" i="33"/>
  <c r="E557" i="33" s="1"/>
  <c r="C556" i="33"/>
  <c r="H556" i="33" s="1"/>
  <c r="H555" i="33"/>
  <c r="D555" i="33"/>
  <c r="E555" i="33" s="1"/>
  <c r="H554" i="33"/>
  <c r="D554" i="33"/>
  <c r="E554" i="33" s="1"/>
  <c r="H553" i="33"/>
  <c r="D553" i="33"/>
  <c r="C552" i="33"/>
  <c r="H549" i="33"/>
  <c r="D549" i="33"/>
  <c r="E549" i="33" s="1"/>
  <c r="H548" i="33"/>
  <c r="D548" i="33"/>
  <c r="E548" i="33" s="1"/>
  <c r="C547" i="33"/>
  <c r="H547" i="33" s="1"/>
  <c r="J547" i="33" s="1"/>
  <c r="H546" i="33"/>
  <c r="D546" i="33"/>
  <c r="E546" i="33" s="1"/>
  <c r="H545" i="33"/>
  <c r="D545" i="33"/>
  <c r="E545" i="33" s="1"/>
  <c r="C544" i="33"/>
  <c r="C538" i="33" s="1"/>
  <c r="H538" i="33" s="1"/>
  <c r="H543" i="33"/>
  <c r="E543" i="33"/>
  <c r="D543" i="33"/>
  <c r="H542" i="33"/>
  <c r="D542" i="33"/>
  <c r="E542" i="33" s="1"/>
  <c r="H541" i="33"/>
  <c r="D541" i="33"/>
  <c r="H540" i="33"/>
  <c r="D540" i="33"/>
  <c r="E540" i="33" s="1"/>
  <c r="H539" i="33"/>
  <c r="E539" i="33"/>
  <c r="D539" i="33"/>
  <c r="H537" i="33"/>
  <c r="D537" i="33"/>
  <c r="E537" i="33" s="1"/>
  <c r="H536" i="33"/>
  <c r="D536" i="33"/>
  <c r="E536" i="33" s="1"/>
  <c r="H535" i="33"/>
  <c r="D535" i="33"/>
  <c r="E535" i="33" s="1"/>
  <c r="H534" i="33"/>
  <c r="E534" i="33"/>
  <c r="D534" i="33"/>
  <c r="H533" i="33"/>
  <c r="D533" i="33"/>
  <c r="E533" i="33" s="1"/>
  <c r="H532" i="33"/>
  <c r="D532" i="33"/>
  <c r="C531" i="33"/>
  <c r="H530" i="33"/>
  <c r="D530" i="33"/>
  <c r="E530" i="33" s="1"/>
  <c r="E529" i="33" s="1"/>
  <c r="C529" i="33"/>
  <c r="H529" i="33" s="1"/>
  <c r="H527" i="33"/>
  <c r="D527" i="33"/>
  <c r="E527" i="33" s="1"/>
  <c r="H526" i="33"/>
  <c r="E526" i="33"/>
  <c r="D526" i="33"/>
  <c r="H525" i="33"/>
  <c r="D525" i="33"/>
  <c r="H524" i="33"/>
  <c r="D524" i="33"/>
  <c r="E524" i="33" s="1"/>
  <c r="H523" i="33"/>
  <c r="D523" i="33"/>
  <c r="E523" i="33" s="1"/>
  <c r="C522" i="33"/>
  <c r="H522" i="33" s="1"/>
  <c r="H521" i="33"/>
  <c r="D521" i="33"/>
  <c r="E521" i="33" s="1"/>
  <c r="H520" i="33"/>
  <c r="D520" i="33"/>
  <c r="E520" i="33" s="1"/>
  <c r="H519" i="33"/>
  <c r="D519" i="33"/>
  <c r="E519" i="33" s="1"/>
  <c r="H518" i="33"/>
  <c r="D518" i="33"/>
  <c r="E518" i="33" s="1"/>
  <c r="H517" i="33"/>
  <c r="D517" i="33"/>
  <c r="E517" i="33" s="1"/>
  <c r="H516" i="33"/>
  <c r="D516" i="33"/>
  <c r="H515" i="33"/>
  <c r="D515" i="33"/>
  <c r="E515" i="33" s="1"/>
  <c r="H514" i="33"/>
  <c r="E514" i="33"/>
  <c r="D514" i="33"/>
  <c r="C513" i="33"/>
  <c r="H513" i="33" s="1"/>
  <c r="H512" i="33"/>
  <c r="D512" i="33"/>
  <c r="E512" i="33" s="1"/>
  <c r="H511" i="33"/>
  <c r="D511" i="33"/>
  <c r="E511" i="33" s="1"/>
  <c r="H510" i="33"/>
  <c r="D510" i="33"/>
  <c r="E510" i="33" s="1"/>
  <c r="C509" i="33"/>
  <c r="H509" i="33" s="1"/>
  <c r="H508" i="33"/>
  <c r="E508" i="33"/>
  <c r="D508" i="33"/>
  <c r="H507" i="33"/>
  <c r="D507" i="33"/>
  <c r="E507" i="33" s="1"/>
  <c r="H506" i="33"/>
  <c r="D506" i="33"/>
  <c r="E506" i="33" s="1"/>
  <c r="H505" i="33"/>
  <c r="D505" i="33"/>
  <c r="E505" i="33" s="1"/>
  <c r="C504" i="33"/>
  <c r="H504" i="33" s="1"/>
  <c r="H503" i="33"/>
  <c r="E503" i="33"/>
  <c r="D503" i="33"/>
  <c r="H502" i="33"/>
  <c r="D502" i="33"/>
  <c r="E502" i="33" s="1"/>
  <c r="H501" i="33"/>
  <c r="D501" i="33"/>
  <c r="E501" i="33" s="1"/>
  <c r="H500" i="33"/>
  <c r="D500" i="33"/>
  <c r="E500" i="33" s="1"/>
  <c r="H499" i="33"/>
  <c r="E499" i="33"/>
  <c r="D499" i="33"/>
  <c r="H498" i="33"/>
  <c r="D498" i="33"/>
  <c r="E498" i="33" s="1"/>
  <c r="E497" i="33" s="1"/>
  <c r="C497" i="33"/>
  <c r="H497" i="33" s="1"/>
  <c r="H496" i="33"/>
  <c r="D496" i="33"/>
  <c r="E496" i="33" s="1"/>
  <c r="H495" i="33"/>
  <c r="D495" i="33"/>
  <c r="E495" i="33" s="1"/>
  <c r="E494" i="33" s="1"/>
  <c r="C494" i="33"/>
  <c r="H494" i="33" s="1"/>
  <c r="H493" i="33"/>
  <c r="E493" i="33"/>
  <c r="D493" i="33"/>
  <c r="H492" i="33"/>
  <c r="D492" i="33"/>
  <c r="D491" i="33" s="1"/>
  <c r="C491" i="33"/>
  <c r="H491" i="33" s="1"/>
  <c r="H490" i="33"/>
  <c r="D490" i="33"/>
  <c r="E490" i="33" s="1"/>
  <c r="H489" i="33"/>
  <c r="D489" i="33"/>
  <c r="E489" i="33" s="1"/>
  <c r="H488" i="33"/>
  <c r="E488" i="33"/>
  <c r="D488" i="33"/>
  <c r="H487" i="33"/>
  <c r="D487" i="33"/>
  <c r="D486" i="33" s="1"/>
  <c r="C486" i="33"/>
  <c r="H486" i="33" s="1"/>
  <c r="H485" i="33"/>
  <c r="D485" i="33"/>
  <c r="H482" i="33"/>
  <c r="H481" i="33"/>
  <c r="E481" i="33"/>
  <c r="D481" i="33"/>
  <c r="H480" i="33"/>
  <c r="D480" i="33"/>
  <c r="E480" i="33" s="1"/>
  <c r="H479" i="33"/>
  <c r="D479" i="33"/>
  <c r="E479" i="33" s="1"/>
  <c r="H478" i="33"/>
  <c r="D478" i="33"/>
  <c r="E478" i="33" s="1"/>
  <c r="E477" i="33" s="1"/>
  <c r="C477" i="33"/>
  <c r="H477" i="33" s="1"/>
  <c r="H476" i="33"/>
  <c r="E476" i="33"/>
  <c r="D476" i="33"/>
  <c r="H475" i="33"/>
  <c r="D475" i="33"/>
  <c r="C474" i="33"/>
  <c r="H474" i="33" s="1"/>
  <c r="H473" i="33"/>
  <c r="D473" i="33"/>
  <c r="E473" i="33" s="1"/>
  <c r="H472" i="33"/>
  <c r="E472" i="33"/>
  <c r="D472" i="33"/>
  <c r="H471" i="33"/>
  <c r="D471" i="33"/>
  <c r="E471" i="33" s="1"/>
  <c r="H470" i="33"/>
  <c r="D470" i="33"/>
  <c r="E470" i="33" s="1"/>
  <c r="H469" i="33"/>
  <c r="D469" i="33"/>
  <c r="E469" i="33" s="1"/>
  <c r="C468" i="33"/>
  <c r="H468" i="33" s="1"/>
  <c r="H467" i="33"/>
  <c r="E467" i="33"/>
  <c r="D467" i="33"/>
  <c r="H466" i="33"/>
  <c r="D466" i="33"/>
  <c r="E466" i="33" s="1"/>
  <c r="H465" i="33"/>
  <c r="D465" i="33"/>
  <c r="E465" i="33" s="1"/>
  <c r="H464" i="33"/>
  <c r="D464" i="33"/>
  <c r="E464" i="33" s="1"/>
  <c r="C463" i="33"/>
  <c r="H463" i="33" s="1"/>
  <c r="H462" i="33"/>
  <c r="E462" i="33"/>
  <c r="D462" i="33"/>
  <c r="H461" i="33"/>
  <c r="D461" i="33"/>
  <c r="E461" i="33" s="1"/>
  <c r="H460" i="33"/>
  <c r="D460" i="33"/>
  <c r="C459" i="33"/>
  <c r="H458" i="33"/>
  <c r="D458" i="33"/>
  <c r="E458" i="33" s="1"/>
  <c r="H457" i="33"/>
  <c r="D457" i="33"/>
  <c r="E457" i="33" s="1"/>
  <c r="H456" i="33"/>
  <c r="E456" i="33"/>
  <c r="D456" i="33"/>
  <c r="D455" i="33"/>
  <c r="C455" i="33"/>
  <c r="H455" i="33" s="1"/>
  <c r="H454" i="33"/>
  <c r="D454" i="33"/>
  <c r="E454" i="33" s="1"/>
  <c r="H453" i="33"/>
  <c r="D453" i="33"/>
  <c r="E453" i="33" s="1"/>
  <c r="H452" i="33"/>
  <c r="D452" i="33"/>
  <c r="E452" i="33" s="1"/>
  <c r="H451" i="33"/>
  <c r="E451" i="33"/>
  <c r="D451" i="33"/>
  <c r="D450" i="33"/>
  <c r="C450" i="33"/>
  <c r="H450" i="33" s="1"/>
  <c r="H449" i="33"/>
  <c r="D449" i="33"/>
  <c r="E449" i="33" s="1"/>
  <c r="H448" i="33"/>
  <c r="D448" i="33"/>
  <c r="E448" i="33" s="1"/>
  <c r="H447" i="33"/>
  <c r="D447" i="33"/>
  <c r="E447" i="33" s="1"/>
  <c r="H446" i="33"/>
  <c r="E446" i="33"/>
  <c r="D446" i="33"/>
  <c r="D445" i="33"/>
  <c r="C445" i="33"/>
  <c r="H445" i="33" s="1"/>
  <c r="H443" i="33"/>
  <c r="D443" i="33"/>
  <c r="E443" i="33" s="1"/>
  <c r="H442" i="33"/>
  <c r="D442" i="33"/>
  <c r="E442" i="33" s="1"/>
  <c r="H441" i="33"/>
  <c r="D441" i="33"/>
  <c r="E441" i="33" s="1"/>
  <c r="H440" i="33"/>
  <c r="D440" i="33"/>
  <c r="E440" i="33" s="1"/>
  <c r="H439" i="33"/>
  <c r="D439" i="33"/>
  <c r="E439" i="33" s="1"/>
  <c r="H438" i="33"/>
  <c r="D438" i="33"/>
  <c r="E438" i="33" s="1"/>
  <c r="H437" i="33"/>
  <c r="E437" i="33"/>
  <c r="D437" i="33"/>
  <c r="H436" i="33"/>
  <c r="D436" i="33"/>
  <c r="E436" i="33" s="1"/>
  <c r="H435" i="33"/>
  <c r="D435" i="33"/>
  <c r="E435" i="33" s="1"/>
  <c r="H434" i="33"/>
  <c r="D434" i="33"/>
  <c r="E434" i="33" s="1"/>
  <c r="H433" i="33"/>
  <c r="D433" i="33"/>
  <c r="E433" i="33" s="1"/>
  <c r="H432" i="33"/>
  <c r="D432" i="33"/>
  <c r="E432" i="33" s="1"/>
  <c r="H431" i="33"/>
  <c r="D431" i="33"/>
  <c r="E431" i="33" s="1"/>
  <c r="H430" i="33"/>
  <c r="D430" i="33"/>
  <c r="E430" i="33" s="1"/>
  <c r="C429" i="33"/>
  <c r="H429" i="33" s="1"/>
  <c r="H428" i="33"/>
  <c r="D428" i="33"/>
  <c r="E428" i="33" s="1"/>
  <c r="H427" i="33"/>
  <c r="D427" i="33"/>
  <c r="E427" i="33" s="1"/>
  <c r="H426" i="33"/>
  <c r="D426" i="33"/>
  <c r="E426" i="33" s="1"/>
  <c r="H425" i="33"/>
  <c r="D425" i="33"/>
  <c r="E425" i="33" s="1"/>
  <c r="H424" i="33"/>
  <c r="E424" i="33"/>
  <c r="D424" i="33"/>
  <c r="H423" i="33"/>
  <c r="D423" i="33"/>
  <c r="E423" i="33" s="1"/>
  <c r="E422" i="33" s="1"/>
  <c r="C422" i="33"/>
  <c r="H422" i="33" s="1"/>
  <c r="H421" i="33"/>
  <c r="D421" i="33"/>
  <c r="E421" i="33" s="1"/>
  <c r="H420" i="33"/>
  <c r="D420" i="33"/>
  <c r="E420" i="33" s="1"/>
  <c r="H419" i="33"/>
  <c r="E419" i="33"/>
  <c r="D419" i="33"/>
  <c r="H418" i="33"/>
  <c r="D418" i="33"/>
  <c r="E418" i="33" s="1"/>
  <c r="H417" i="33"/>
  <c r="D417" i="33"/>
  <c r="C416" i="33"/>
  <c r="H416" i="33" s="1"/>
  <c r="H415" i="33"/>
  <c r="D415" i="33"/>
  <c r="E415" i="33" s="1"/>
  <c r="H414" i="33"/>
  <c r="D414" i="33"/>
  <c r="E414" i="33" s="1"/>
  <c r="H413" i="33"/>
  <c r="D413" i="33"/>
  <c r="E413" i="33" s="1"/>
  <c r="E412" i="33" s="1"/>
  <c r="D412" i="33"/>
  <c r="C412" i="33"/>
  <c r="H412" i="33" s="1"/>
  <c r="H411" i="33"/>
  <c r="D411" i="33"/>
  <c r="E411" i="33" s="1"/>
  <c r="H410" i="33"/>
  <c r="D410" i="33"/>
  <c r="E410" i="33" s="1"/>
  <c r="C409" i="33"/>
  <c r="H409" i="33" s="1"/>
  <c r="H408" i="33"/>
  <c r="D408" i="33"/>
  <c r="E408" i="33" s="1"/>
  <c r="H407" i="33"/>
  <c r="E407" i="33"/>
  <c r="D407" i="33"/>
  <c r="H406" i="33"/>
  <c r="D406" i="33"/>
  <c r="E406" i="33" s="1"/>
  <c r="H405" i="33"/>
  <c r="D405" i="33"/>
  <c r="E405" i="33" s="1"/>
  <c r="C404" i="33"/>
  <c r="H404" i="33" s="1"/>
  <c r="H403" i="33"/>
  <c r="D403" i="33"/>
  <c r="E403" i="33" s="1"/>
  <c r="H402" i="33"/>
  <c r="E402" i="33"/>
  <c r="D402" i="33"/>
  <c r="H401" i="33"/>
  <c r="D401" i="33"/>
  <c r="E401" i="33" s="1"/>
  <c r="H400" i="33"/>
  <c r="D400" i="33"/>
  <c r="E400" i="33" s="1"/>
  <c r="C399" i="33"/>
  <c r="H399" i="33" s="1"/>
  <c r="H398" i="33"/>
  <c r="D398" i="33"/>
  <c r="E398" i="33" s="1"/>
  <c r="H397" i="33"/>
  <c r="E397" i="33"/>
  <c r="D397" i="33"/>
  <c r="H396" i="33"/>
  <c r="D396" i="33"/>
  <c r="C395" i="33"/>
  <c r="H395" i="33" s="1"/>
  <c r="H394" i="33"/>
  <c r="D394" i="33"/>
  <c r="E394" i="33" s="1"/>
  <c r="H393" i="33"/>
  <c r="E393" i="33"/>
  <c r="D393" i="33"/>
  <c r="E392" i="33"/>
  <c r="D392" i="33"/>
  <c r="C392" i="33"/>
  <c r="H392" i="33" s="1"/>
  <c r="H391" i="33"/>
  <c r="D391" i="33"/>
  <c r="E391" i="33" s="1"/>
  <c r="H390" i="33"/>
  <c r="D390" i="33"/>
  <c r="E390" i="33" s="1"/>
  <c r="H389" i="33"/>
  <c r="D389" i="33"/>
  <c r="E389" i="33" s="1"/>
  <c r="C388" i="33"/>
  <c r="H388" i="33" s="1"/>
  <c r="H387" i="33"/>
  <c r="E387" i="33"/>
  <c r="D387" i="33"/>
  <c r="H386" i="33"/>
  <c r="D386" i="33"/>
  <c r="E386" i="33" s="1"/>
  <c r="H385" i="33"/>
  <c r="D385" i="33"/>
  <c r="E385" i="33" s="1"/>
  <c r="H384" i="33"/>
  <c r="D384" i="33"/>
  <c r="E384" i="33" s="1"/>
  <c r="H383" i="33"/>
  <c r="D383" i="33"/>
  <c r="E383" i="33" s="1"/>
  <c r="H382" i="33"/>
  <c r="C382" i="33"/>
  <c r="H381" i="33"/>
  <c r="D381" i="33"/>
  <c r="E381" i="33" s="1"/>
  <c r="H380" i="33"/>
  <c r="D380" i="33"/>
  <c r="E380" i="33" s="1"/>
  <c r="H379" i="33"/>
  <c r="D379" i="33"/>
  <c r="C378" i="33"/>
  <c r="H378" i="33" s="1"/>
  <c r="H377" i="33"/>
  <c r="E377" i="33"/>
  <c r="D377" i="33"/>
  <c r="H376" i="33"/>
  <c r="D376" i="33"/>
  <c r="E376" i="33" s="1"/>
  <c r="H375" i="33"/>
  <c r="D375" i="33"/>
  <c r="E375" i="33" s="1"/>
  <c r="H374" i="33"/>
  <c r="D374" i="33"/>
  <c r="C373" i="33"/>
  <c r="H373" i="33" s="1"/>
  <c r="H372" i="33"/>
  <c r="D372" i="33"/>
  <c r="E372" i="33" s="1"/>
  <c r="H371" i="33"/>
  <c r="D371" i="33"/>
  <c r="E371" i="33" s="1"/>
  <c r="H370" i="33"/>
  <c r="D370" i="33"/>
  <c r="E370" i="33" s="1"/>
  <c r="H369" i="33"/>
  <c r="D369" i="33"/>
  <c r="C368" i="33"/>
  <c r="H368" i="33" s="1"/>
  <c r="H367" i="33"/>
  <c r="D367" i="33"/>
  <c r="E367" i="33" s="1"/>
  <c r="H366" i="33"/>
  <c r="D366" i="33"/>
  <c r="E366" i="33" s="1"/>
  <c r="H365" i="33"/>
  <c r="E365" i="33"/>
  <c r="D365" i="33"/>
  <c r="H364" i="33"/>
  <c r="D364" i="33"/>
  <c r="E364" i="33" s="1"/>
  <c r="H363" i="33"/>
  <c r="D363" i="33"/>
  <c r="E363" i="33" s="1"/>
  <c r="E362" i="33" s="1"/>
  <c r="C362" i="33"/>
  <c r="H362" i="33" s="1"/>
  <c r="H361" i="33"/>
  <c r="D361" i="33"/>
  <c r="E361" i="33" s="1"/>
  <c r="H360" i="33"/>
  <c r="D360" i="33"/>
  <c r="E360" i="33" s="1"/>
  <c r="H359" i="33"/>
  <c r="D359" i="33"/>
  <c r="E359" i="33" s="1"/>
  <c r="H358" i="33"/>
  <c r="D358" i="33"/>
  <c r="E358" i="33" s="1"/>
  <c r="C357" i="33"/>
  <c r="H357" i="33" s="1"/>
  <c r="H356" i="33"/>
  <c r="D356" i="33"/>
  <c r="E356" i="33" s="1"/>
  <c r="H355" i="33"/>
  <c r="E355" i="33"/>
  <c r="D355" i="33"/>
  <c r="H354" i="33"/>
  <c r="D354" i="33"/>
  <c r="C353" i="33"/>
  <c r="H353" i="33" s="1"/>
  <c r="H352" i="33"/>
  <c r="D352" i="33"/>
  <c r="E352" i="33" s="1"/>
  <c r="H351" i="33"/>
  <c r="D351" i="33"/>
  <c r="E351" i="33" s="1"/>
  <c r="H350" i="33"/>
  <c r="E350" i="33"/>
  <c r="D350" i="33"/>
  <c r="H349" i="33"/>
  <c r="D349" i="33"/>
  <c r="C348" i="33"/>
  <c r="H347" i="33"/>
  <c r="D347" i="33"/>
  <c r="E347" i="33" s="1"/>
  <c r="H346" i="33"/>
  <c r="D346" i="33"/>
  <c r="E346" i="33" s="1"/>
  <c r="H345" i="33"/>
  <c r="E345" i="33"/>
  <c r="D345" i="33"/>
  <c r="D344" i="33"/>
  <c r="C344" i="33"/>
  <c r="H344" i="33" s="1"/>
  <c r="H343" i="33"/>
  <c r="D343" i="33"/>
  <c r="E343" i="33" s="1"/>
  <c r="H342" i="33"/>
  <c r="D342" i="33"/>
  <c r="E342" i="33" s="1"/>
  <c r="H341" i="33"/>
  <c r="D341" i="33"/>
  <c r="E341" i="33" s="1"/>
  <c r="H338" i="33"/>
  <c r="D338" i="33"/>
  <c r="E338" i="33" s="1"/>
  <c r="H337" i="33"/>
  <c r="E337" i="33"/>
  <c r="D337" i="33"/>
  <c r="H336" i="33"/>
  <c r="D336" i="33"/>
  <c r="E336" i="33" s="1"/>
  <c r="H335" i="33"/>
  <c r="D335" i="33"/>
  <c r="E335" i="33" s="1"/>
  <c r="H334" i="33"/>
  <c r="D334" i="33"/>
  <c r="E334" i="33" s="1"/>
  <c r="H333" i="33"/>
  <c r="D333" i="33"/>
  <c r="E333" i="33" s="1"/>
  <c r="H332" i="33"/>
  <c r="D332" i="33"/>
  <c r="C331" i="33"/>
  <c r="H331" i="33" s="1"/>
  <c r="H330" i="33"/>
  <c r="D330" i="33"/>
  <c r="E330" i="33" s="1"/>
  <c r="H329" i="33"/>
  <c r="D329" i="33"/>
  <c r="E329" i="33" s="1"/>
  <c r="C328" i="33"/>
  <c r="H328" i="33" s="1"/>
  <c r="H327" i="33"/>
  <c r="D327" i="33"/>
  <c r="E327" i="33" s="1"/>
  <c r="H326" i="33"/>
  <c r="D326" i="33"/>
  <c r="C325" i="33"/>
  <c r="H324" i="33"/>
  <c r="E324" i="33"/>
  <c r="D324" i="33"/>
  <c r="H323" i="33"/>
  <c r="D323" i="33"/>
  <c r="E323" i="33" s="1"/>
  <c r="H322" i="33"/>
  <c r="D322" i="33"/>
  <c r="E322" i="33" s="1"/>
  <c r="H321" i="33"/>
  <c r="D321" i="33"/>
  <c r="E321" i="33" s="1"/>
  <c r="H320" i="33"/>
  <c r="D320" i="33"/>
  <c r="E320" i="33" s="1"/>
  <c r="H319" i="33"/>
  <c r="D319" i="33"/>
  <c r="E319" i="33" s="1"/>
  <c r="H318" i="33"/>
  <c r="D318" i="33"/>
  <c r="E318" i="33" s="1"/>
  <c r="H317" i="33"/>
  <c r="D317" i="33"/>
  <c r="H316" i="33"/>
  <c r="E316" i="33"/>
  <c r="D316" i="33"/>
  <c r="C315" i="33"/>
  <c r="H315" i="33" s="1"/>
  <c r="H313" i="33"/>
  <c r="D313" i="33"/>
  <c r="E313" i="33" s="1"/>
  <c r="H312" i="33"/>
  <c r="D312" i="33"/>
  <c r="E312" i="33" s="1"/>
  <c r="H311" i="33"/>
  <c r="D311" i="33"/>
  <c r="E311" i="33" s="1"/>
  <c r="H310" i="33"/>
  <c r="E310" i="33"/>
  <c r="D310" i="33"/>
  <c r="H309" i="33"/>
  <c r="D309" i="33"/>
  <c r="E309" i="33" s="1"/>
  <c r="H308" i="33"/>
  <c r="H307" i="33"/>
  <c r="D307" i="33"/>
  <c r="H306" i="33"/>
  <c r="E306" i="33"/>
  <c r="D306" i="33"/>
  <c r="H305" i="33"/>
  <c r="H304" i="33"/>
  <c r="E304" i="33"/>
  <c r="D304" i="33"/>
  <c r="H303" i="33"/>
  <c r="D303" i="33"/>
  <c r="H302" i="33"/>
  <c r="H301" i="33"/>
  <c r="D301" i="33"/>
  <c r="E301" i="33" s="1"/>
  <c r="H300" i="33"/>
  <c r="E300" i="33"/>
  <c r="D300" i="33"/>
  <c r="H299" i="33"/>
  <c r="D299" i="33"/>
  <c r="C298" i="33"/>
  <c r="H297" i="33"/>
  <c r="D297" i="33"/>
  <c r="D296" i="33" s="1"/>
  <c r="H296" i="33"/>
  <c r="H295" i="33"/>
  <c r="D295" i="33"/>
  <c r="E295" i="33" s="1"/>
  <c r="H294" i="33"/>
  <c r="D294" i="33"/>
  <c r="E294" i="33" s="1"/>
  <c r="H293" i="33"/>
  <c r="E293" i="33"/>
  <c r="D293" i="33"/>
  <c r="H292" i="33"/>
  <c r="D292" i="33"/>
  <c r="E292" i="33" s="1"/>
  <c r="H291" i="33"/>
  <c r="D291" i="33"/>
  <c r="E291" i="33" s="1"/>
  <c r="H290" i="33"/>
  <c r="D290" i="33"/>
  <c r="H289" i="33"/>
  <c r="H288" i="33"/>
  <c r="D288" i="33"/>
  <c r="E288" i="33" s="1"/>
  <c r="H287" i="33"/>
  <c r="D287" i="33"/>
  <c r="E287" i="33" s="1"/>
  <c r="H286" i="33"/>
  <c r="D286" i="33"/>
  <c r="E286" i="33" s="1"/>
  <c r="H285" i="33"/>
  <c r="D285" i="33"/>
  <c r="E285" i="33" s="1"/>
  <c r="H284" i="33"/>
  <c r="D284" i="33"/>
  <c r="E284" i="33" s="1"/>
  <c r="H283" i="33"/>
  <c r="D283" i="33"/>
  <c r="E283" i="33" s="1"/>
  <c r="H282" i="33"/>
  <c r="D282" i="33"/>
  <c r="E282" i="33" s="1"/>
  <c r="H281" i="33"/>
  <c r="E281" i="33"/>
  <c r="D281" i="33"/>
  <c r="H280" i="33"/>
  <c r="D280" i="33"/>
  <c r="E280" i="33" s="1"/>
  <c r="H279" i="33"/>
  <c r="D279" i="33"/>
  <c r="E279" i="33" s="1"/>
  <c r="H278" i="33"/>
  <c r="D278" i="33"/>
  <c r="E278" i="33" s="1"/>
  <c r="H277" i="33"/>
  <c r="D277" i="33"/>
  <c r="E277" i="33" s="1"/>
  <c r="H276" i="33"/>
  <c r="D276" i="33"/>
  <c r="E276" i="33" s="1"/>
  <c r="H275" i="33"/>
  <c r="D275" i="33"/>
  <c r="E275" i="33" s="1"/>
  <c r="H274" i="33"/>
  <c r="D274" i="33"/>
  <c r="E274" i="33" s="1"/>
  <c r="H273" i="33"/>
  <c r="E273" i="33"/>
  <c r="D273" i="33"/>
  <c r="H272" i="33"/>
  <c r="D272" i="33"/>
  <c r="E272" i="33" s="1"/>
  <c r="H271" i="33"/>
  <c r="D271" i="33"/>
  <c r="E271" i="33" s="1"/>
  <c r="H270" i="33"/>
  <c r="D270" i="33"/>
  <c r="E270" i="33" s="1"/>
  <c r="H269" i="33"/>
  <c r="D269" i="33"/>
  <c r="E269" i="33" s="1"/>
  <c r="H268" i="33"/>
  <c r="D268" i="33"/>
  <c r="E268" i="33" s="1"/>
  <c r="H267" i="33"/>
  <c r="D267" i="33"/>
  <c r="E267" i="33" s="1"/>
  <c r="H266" i="33"/>
  <c r="D266" i="33"/>
  <c r="H265" i="33"/>
  <c r="H264" i="33"/>
  <c r="D264" i="33"/>
  <c r="E264" i="33" s="1"/>
  <c r="H262" i="33"/>
  <c r="D262" i="33"/>
  <c r="E262" i="33" s="1"/>
  <c r="H261" i="33"/>
  <c r="D261" i="33"/>
  <c r="C260" i="33"/>
  <c r="E252" i="33"/>
  <c r="D252" i="33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1" i="33"/>
  <c r="D231" i="33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/>
  <c r="C220" i="33"/>
  <c r="D219" i="33"/>
  <c r="E219" i="33" s="1"/>
  <c r="D218" i="33"/>
  <c r="E218" i="33" s="1"/>
  <c r="D217" i="33"/>
  <c r="E217" i="33" s="1"/>
  <c r="C216" i="33"/>
  <c r="C215" i="33"/>
  <c r="D214" i="33"/>
  <c r="E214" i="33" s="1"/>
  <c r="E213" i="33" s="1"/>
  <c r="D213" i="33"/>
  <c r="C213" i="33"/>
  <c r="E212" i="33"/>
  <c r="E211" i="33" s="1"/>
  <c r="D212" i="33"/>
  <c r="D211" i="33" s="1"/>
  <c r="C211" i="33"/>
  <c r="D210" i="33"/>
  <c r="E210" i="33" s="1"/>
  <c r="D209" i="33"/>
  <c r="E209" i="33" s="1"/>
  <c r="D208" i="33"/>
  <c r="C207" i="33"/>
  <c r="E206" i="33"/>
  <c r="D206" i="33"/>
  <c r="D205" i="33"/>
  <c r="D204" i="33" s="1"/>
  <c r="C204" i="33"/>
  <c r="D202" i="33"/>
  <c r="D201" i="33" s="1"/>
  <c r="D200" i="33" s="1"/>
  <c r="C201" i="33"/>
  <c r="C200" i="33" s="1"/>
  <c r="D199" i="33"/>
  <c r="D198" i="33" s="1"/>
  <c r="D197" i="33" s="1"/>
  <c r="C198" i="33"/>
  <c r="C197" i="33" s="1"/>
  <c r="D196" i="33"/>
  <c r="D195" i="33" s="1"/>
  <c r="C195" i="33"/>
  <c r="D194" i="33"/>
  <c r="C193" i="33"/>
  <c r="E192" i="33"/>
  <c r="D192" i="33"/>
  <c r="D191" i="33"/>
  <c r="E191" i="33" s="1"/>
  <c r="E189" i="33" s="1"/>
  <c r="E190" i="33"/>
  <c r="D190" i="33"/>
  <c r="C189" i="33"/>
  <c r="C188" i="33" s="1"/>
  <c r="D187" i="33"/>
  <c r="E187" i="33" s="1"/>
  <c r="D186" i="33"/>
  <c r="D185" i="33" s="1"/>
  <c r="D184" i="33" s="1"/>
  <c r="C185" i="33"/>
  <c r="C184" i="33" s="1"/>
  <c r="D183" i="33"/>
  <c r="E183" i="33" s="1"/>
  <c r="E182" i="33" s="1"/>
  <c r="D182" i="33"/>
  <c r="C182" i="33"/>
  <c r="D181" i="33"/>
  <c r="E181" i="33" s="1"/>
  <c r="E180" i="33" s="1"/>
  <c r="C180" i="33"/>
  <c r="C179" i="33"/>
  <c r="H176" i="33"/>
  <c r="E176" i="33"/>
  <c r="D176" i="33"/>
  <c r="H175" i="33"/>
  <c r="D175" i="33"/>
  <c r="C174" i="33"/>
  <c r="H174" i="33" s="1"/>
  <c r="H173" i="33"/>
  <c r="E173" i="33"/>
  <c r="D173" i="33"/>
  <c r="H172" i="33"/>
  <c r="D172" i="33"/>
  <c r="C171" i="33"/>
  <c r="H169" i="33"/>
  <c r="D169" i="33"/>
  <c r="H168" i="33"/>
  <c r="E168" i="33"/>
  <c r="D168" i="33"/>
  <c r="H167" i="33"/>
  <c r="C167" i="33"/>
  <c r="H166" i="33"/>
  <c r="D166" i="33"/>
  <c r="E166" i="33" s="1"/>
  <c r="H165" i="33"/>
  <c r="D165" i="33"/>
  <c r="D164" i="33" s="1"/>
  <c r="C164" i="33"/>
  <c r="H164" i="33" s="1"/>
  <c r="C163" i="33"/>
  <c r="H163" i="33" s="1"/>
  <c r="J163" i="33" s="1"/>
  <c r="H162" i="33"/>
  <c r="D162" i="33"/>
  <c r="E162" i="33" s="1"/>
  <c r="H161" i="33"/>
  <c r="D161" i="33"/>
  <c r="E161" i="33" s="1"/>
  <c r="C160" i="33"/>
  <c r="H160" i="33" s="1"/>
  <c r="H159" i="33"/>
  <c r="E159" i="33"/>
  <c r="D159" i="33"/>
  <c r="H158" i="33"/>
  <c r="D158" i="33"/>
  <c r="E158" i="33" s="1"/>
  <c r="C157" i="33"/>
  <c r="H157" i="33" s="1"/>
  <c r="H156" i="33"/>
  <c r="D156" i="33"/>
  <c r="E156" i="33" s="1"/>
  <c r="H155" i="33"/>
  <c r="D155" i="33"/>
  <c r="E155" i="33" s="1"/>
  <c r="C154" i="33"/>
  <c r="H154" i="33" s="1"/>
  <c r="H151" i="33"/>
  <c r="D151" i="33"/>
  <c r="E151" i="33" s="1"/>
  <c r="H150" i="33"/>
  <c r="D150" i="33"/>
  <c r="E150" i="33" s="1"/>
  <c r="C149" i="33"/>
  <c r="H149" i="33" s="1"/>
  <c r="H148" i="33"/>
  <c r="D148" i="33"/>
  <c r="E148" i="33" s="1"/>
  <c r="H147" i="33"/>
  <c r="D147" i="33"/>
  <c r="E147" i="33" s="1"/>
  <c r="C146" i="33"/>
  <c r="H146" i="33" s="1"/>
  <c r="H145" i="33"/>
  <c r="D145" i="33"/>
  <c r="E145" i="33" s="1"/>
  <c r="H144" i="33"/>
  <c r="D144" i="33"/>
  <c r="E144" i="33" s="1"/>
  <c r="C143" i="33"/>
  <c r="H143" i="33" s="1"/>
  <c r="H142" i="33"/>
  <c r="D142" i="33"/>
  <c r="E142" i="33" s="1"/>
  <c r="H141" i="33"/>
  <c r="D141" i="33"/>
  <c r="E141" i="33" s="1"/>
  <c r="C140" i="33"/>
  <c r="H140" i="33" s="1"/>
  <c r="H139" i="33"/>
  <c r="D139" i="33"/>
  <c r="E139" i="33" s="1"/>
  <c r="H138" i="33"/>
  <c r="D138" i="33"/>
  <c r="H137" i="33"/>
  <c r="E137" i="33"/>
  <c r="D137" i="33"/>
  <c r="C136" i="33"/>
  <c r="C135" i="33" s="1"/>
  <c r="H135" i="33" s="1"/>
  <c r="J135" i="33" s="1"/>
  <c r="H134" i="33"/>
  <c r="D134" i="33"/>
  <c r="E134" i="33" s="1"/>
  <c r="H133" i="33"/>
  <c r="D133" i="33"/>
  <c r="E133" i="33" s="1"/>
  <c r="C132" i="33"/>
  <c r="H132" i="33" s="1"/>
  <c r="H131" i="33"/>
  <c r="E131" i="33"/>
  <c r="D131" i="33"/>
  <c r="H130" i="33"/>
  <c r="D130" i="33"/>
  <c r="E130" i="33" s="1"/>
  <c r="E129" i="33" s="1"/>
  <c r="C129" i="33"/>
  <c r="H129" i="33" s="1"/>
  <c r="H128" i="33"/>
  <c r="D128" i="33"/>
  <c r="E128" i="33" s="1"/>
  <c r="H127" i="33"/>
  <c r="D127" i="33"/>
  <c r="E127" i="33" s="1"/>
  <c r="C126" i="33"/>
  <c r="H126" i="33" s="1"/>
  <c r="H125" i="33"/>
  <c r="E125" i="33"/>
  <c r="D125" i="33"/>
  <c r="H124" i="33"/>
  <c r="D124" i="33"/>
  <c r="E124" i="33" s="1"/>
  <c r="E123" i="33" s="1"/>
  <c r="C123" i="33"/>
  <c r="H123" i="33" s="1"/>
  <c r="H122" i="33"/>
  <c r="D122" i="33"/>
  <c r="E122" i="33" s="1"/>
  <c r="H121" i="33"/>
  <c r="D121" i="33"/>
  <c r="E121" i="33" s="1"/>
  <c r="C120" i="33"/>
  <c r="H120" i="33" s="1"/>
  <c r="H119" i="33"/>
  <c r="D119" i="33"/>
  <c r="E119" i="33" s="1"/>
  <c r="H118" i="33"/>
  <c r="D118" i="33"/>
  <c r="E118" i="33" s="1"/>
  <c r="C117" i="33"/>
  <c r="H117" i="33" s="1"/>
  <c r="H113" i="33"/>
  <c r="D113" i="33"/>
  <c r="E113" i="33" s="1"/>
  <c r="H112" i="33"/>
  <c r="E112" i="33"/>
  <c r="D112" i="33"/>
  <c r="H111" i="33"/>
  <c r="D111" i="33"/>
  <c r="E111" i="33" s="1"/>
  <c r="H110" i="33"/>
  <c r="D110" i="33"/>
  <c r="E110" i="33" s="1"/>
  <c r="H109" i="33"/>
  <c r="D109" i="33"/>
  <c r="E109" i="33" s="1"/>
  <c r="H108" i="33"/>
  <c r="D108" i="33"/>
  <c r="E108" i="33" s="1"/>
  <c r="H107" i="33"/>
  <c r="D107" i="33"/>
  <c r="E107" i="33" s="1"/>
  <c r="H106" i="33"/>
  <c r="D106" i="33"/>
  <c r="E106" i="33" s="1"/>
  <c r="H105" i="33"/>
  <c r="D105" i="33"/>
  <c r="E105" i="33" s="1"/>
  <c r="H104" i="33"/>
  <c r="E104" i="33"/>
  <c r="D104" i="33"/>
  <c r="H103" i="33"/>
  <c r="D103" i="33"/>
  <c r="E103" i="33" s="1"/>
  <c r="H102" i="33"/>
  <c r="D102" i="33"/>
  <c r="E102" i="33" s="1"/>
  <c r="H101" i="33"/>
  <c r="D101" i="33"/>
  <c r="E101" i="33" s="1"/>
  <c r="H100" i="33"/>
  <c r="D100" i="33"/>
  <c r="E100" i="33" s="1"/>
  <c r="H99" i="33"/>
  <c r="D99" i="33"/>
  <c r="E99" i="33" s="1"/>
  <c r="H98" i="33"/>
  <c r="D98" i="33"/>
  <c r="E98" i="33" s="1"/>
  <c r="C97" i="33"/>
  <c r="H97" i="33" s="1"/>
  <c r="J97" i="33" s="1"/>
  <c r="H96" i="33"/>
  <c r="D96" i="33"/>
  <c r="E96" i="33" s="1"/>
  <c r="H95" i="33"/>
  <c r="D95" i="33"/>
  <c r="E95" i="33" s="1"/>
  <c r="H94" i="33"/>
  <c r="D94" i="33"/>
  <c r="E94" i="33" s="1"/>
  <c r="H93" i="33"/>
  <c r="D93" i="33"/>
  <c r="E93" i="33" s="1"/>
  <c r="H92" i="33"/>
  <c r="E92" i="33"/>
  <c r="D92" i="33"/>
  <c r="H91" i="33"/>
  <c r="D91" i="33"/>
  <c r="E91" i="33" s="1"/>
  <c r="H90" i="33"/>
  <c r="D90" i="33"/>
  <c r="E90" i="33" s="1"/>
  <c r="H89" i="33"/>
  <c r="D89" i="33"/>
  <c r="E89" i="33" s="1"/>
  <c r="H88" i="33"/>
  <c r="D88" i="33"/>
  <c r="E88" i="33" s="1"/>
  <c r="H87" i="33"/>
  <c r="D87" i="33"/>
  <c r="E87" i="33" s="1"/>
  <c r="H86" i="33"/>
  <c r="D86" i="33"/>
  <c r="E86" i="33" s="1"/>
  <c r="H85" i="33"/>
  <c r="D85" i="33"/>
  <c r="E85" i="33" s="1"/>
  <c r="H84" i="33"/>
  <c r="E84" i="33"/>
  <c r="D84" i="33"/>
  <c r="H83" i="33"/>
  <c r="D83" i="33"/>
  <c r="E83" i="33" s="1"/>
  <c r="H82" i="33"/>
  <c r="D82" i="33"/>
  <c r="E82" i="33" s="1"/>
  <c r="H81" i="33"/>
  <c r="D81" i="33"/>
  <c r="E81" i="33" s="1"/>
  <c r="H80" i="33"/>
  <c r="D80" i="33"/>
  <c r="E80" i="33" s="1"/>
  <c r="H79" i="33"/>
  <c r="D79" i="33"/>
  <c r="E79" i="33" s="1"/>
  <c r="H78" i="33"/>
  <c r="D78" i="33"/>
  <c r="E78" i="33" s="1"/>
  <c r="H77" i="33"/>
  <c r="D77" i="33"/>
  <c r="E77" i="33" s="1"/>
  <c r="H76" i="33"/>
  <c r="E76" i="33"/>
  <c r="D76" i="33"/>
  <c r="H75" i="33"/>
  <c r="D75" i="33"/>
  <c r="E75" i="33" s="1"/>
  <c r="H74" i="33"/>
  <c r="D74" i="33"/>
  <c r="E74" i="33" s="1"/>
  <c r="H73" i="33"/>
  <c r="D73" i="33"/>
  <c r="E73" i="33" s="1"/>
  <c r="H72" i="33"/>
  <c r="D72" i="33"/>
  <c r="E72" i="33" s="1"/>
  <c r="H71" i="33"/>
  <c r="D71" i="33"/>
  <c r="E71" i="33" s="1"/>
  <c r="H70" i="33"/>
  <c r="D70" i="33"/>
  <c r="E70" i="33" s="1"/>
  <c r="H69" i="33"/>
  <c r="D69" i="33"/>
  <c r="E69" i="33" s="1"/>
  <c r="H68" i="33"/>
  <c r="J68" i="33" s="1"/>
  <c r="D68" i="33"/>
  <c r="C68" i="33"/>
  <c r="H66" i="33"/>
  <c r="D66" i="33"/>
  <c r="E66" i="33" s="1"/>
  <c r="H65" i="33"/>
  <c r="D65" i="33"/>
  <c r="E65" i="33" s="1"/>
  <c r="H64" i="33"/>
  <c r="E64" i="33"/>
  <c r="D64" i="33"/>
  <c r="H63" i="33"/>
  <c r="D63" i="33"/>
  <c r="E63" i="33" s="1"/>
  <c r="H62" i="33"/>
  <c r="D62" i="33"/>
  <c r="E62" i="33" s="1"/>
  <c r="C61" i="33"/>
  <c r="H61" i="33" s="1"/>
  <c r="J61" i="33" s="1"/>
  <c r="H60" i="33"/>
  <c r="D60" i="33"/>
  <c r="E60" i="33" s="1"/>
  <c r="H59" i="33"/>
  <c r="D59" i="33"/>
  <c r="E59" i="33" s="1"/>
  <c r="H58" i="33"/>
  <c r="D58" i="33"/>
  <c r="E58" i="33" s="1"/>
  <c r="H57" i="33"/>
  <c r="D57" i="33"/>
  <c r="E57" i="33" s="1"/>
  <c r="H56" i="33"/>
  <c r="E56" i="33"/>
  <c r="D56" i="33"/>
  <c r="H55" i="33"/>
  <c r="D55" i="33"/>
  <c r="E55" i="33" s="1"/>
  <c r="H54" i="33"/>
  <c r="E54" i="33"/>
  <c r="D54" i="33"/>
  <c r="H53" i="33"/>
  <c r="D53" i="33"/>
  <c r="E53" i="33" s="1"/>
  <c r="H52" i="33"/>
  <c r="D52" i="33"/>
  <c r="E52" i="33" s="1"/>
  <c r="H51" i="33"/>
  <c r="D51" i="33"/>
  <c r="E51" i="33" s="1"/>
  <c r="H50" i="33"/>
  <c r="D50" i="33"/>
  <c r="E50" i="33" s="1"/>
  <c r="H49" i="33"/>
  <c r="D49" i="33"/>
  <c r="E49" i="33" s="1"/>
  <c r="H48" i="33"/>
  <c r="E48" i="33"/>
  <c r="D48" i="33"/>
  <c r="H47" i="33"/>
  <c r="D47" i="33"/>
  <c r="E47" i="33" s="1"/>
  <c r="H46" i="33"/>
  <c r="E46" i="33"/>
  <c r="D46" i="33"/>
  <c r="H45" i="33"/>
  <c r="D45" i="33"/>
  <c r="E45" i="33" s="1"/>
  <c r="H44" i="33"/>
  <c r="D44" i="33"/>
  <c r="E44" i="33" s="1"/>
  <c r="H43" i="33"/>
  <c r="D43" i="33"/>
  <c r="E43" i="33" s="1"/>
  <c r="H42" i="33"/>
  <c r="D42" i="33"/>
  <c r="E42" i="33" s="1"/>
  <c r="H41" i="33"/>
  <c r="D41" i="33"/>
  <c r="E41" i="33" s="1"/>
  <c r="H40" i="33"/>
  <c r="E40" i="33"/>
  <c r="D40" i="33"/>
  <c r="H39" i="33"/>
  <c r="D39" i="33"/>
  <c r="D38" i="33" s="1"/>
  <c r="C38" i="33"/>
  <c r="H38" i="33" s="1"/>
  <c r="J38" i="33" s="1"/>
  <c r="H37" i="33"/>
  <c r="D37" i="33"/>
  <c r="E37" i="33" s="1"/>
  <c r="H36" i="33"/>
  <c r="E36" i="33"/>
  <c r="D36" i="33"/>
  <c r="H35" i="33"/>
  <c r="D35" i="33"/>
  <c r="E35" i="33" s="1"/>
  <c r="H34" i="33"/>
  <c r="D34" i="33"/>
  <c r="E34" i="33" s="1"/>
  <c r="H33" i="33"/>
  <c r="D33" i="33"/>
  <c r="E33" i="33" s="1"/>
  <c r="H32" i="33"/>
  <c r="E32" i="33"/>
  <c r="D32" i="33"/>
  <c r="H31" i="33"/>
  <c r="D31" i="33"/>
  <c r="E31" i="33" s="1"/>
  <c r="H30" i="33"/>
  <c r="D30" i="33"/>
  <c r="E30" i="33" s="1"/>
  <c r="H29" i="33"/>
  <c r="D29" i="33"/>
  <c r="E29" i="33" s="1"/>
  <c r="H28" i="33"/>
  <c r="E28" i="33"/>
  <c r="D28" i="33"/>
  <c r="H27" i="33"/>
  <c r="D27" i="33"/>
  <c r="E27" i="33" s="1"/>
  <c r="H26" i="33"/>
  <c r="D26" i="33"/>
  <c r="E26" i="33" s="1"/>
  <c r="H25" i="33"/>
  <c r="D25" i="33"/>
  <c r="E25" i="33" s="1"/>
  <c r="H24" i="33"/>
  <c r="E24" i="33"/>
  <c r="D24" i="33"/>
  <c r="H23" i="33"/>
  <c r="D23" i="33"/>
  <c r="E23" i="33" s="1"/>
  <c r="H22" i="33"/>
  <c r="D22" i="33"/>
  <c r="E22" i="33" s="1"/>
  <c r="H21" i="33"/>
  <c r="D21" i="33"/>
  <c r="E21" i="33" s="1"/>
  <c r="H20" i="33"/>
  <c r="E20" i="33"/>
  <c r="D20" i="33"/>
  <c r="H19" i="33"/>
  <c r="D19" i="33"/>
  <c r="E19" i="33" s="1"/>
  <c r="H18" i="33"/>
  <c r="D18" i="33"/>
  <c r="E18" i="33" s="1"/>
  <c r="H17" i="33"/>
  <c r="D17" i="33"/>
  <c r="E17" i="33" s="1"/>
  <c r="H16" i="33"/>
  <c r="D16" i="33"/>
  <c r="E16" i="33" s="1"/>
  <c r="H15" i="33"/>
  <c r="D15" i="33"/>
  <c r="E15" i="33" s="1"/>
  <c r="H14" i="33"/>
  <c r="E14" i="33"/>
  <c r="D14" i="33"/>
  <c r="H13" i="33"/>
  <c r="D13" i="33"/>
  <c r="E13" i="33" s="1"/>
  <c r="H12" i="33"/>
  <c r="E12" i="33"/>
  <c r="D12" i="33"/>
  <c r="C11" i="33"/>
  <c r="H11" i="33" s="1"/>
  <c r="J11" i="33" s="1"/>
  <c r="H10" i="33"/>
  <c r="E10" i="33"/>
  <c r="D10" i="33"/>
  <c r="H9" i="33"/>
  <c r="D9" i="33"/>
  <c r="E9" i="33" s="1"/>
  <c r="H8" i="33"/>
  <c r="D8" i="33"/>
  <c r="E8" i="33" s="1"/>
  <c r="H7" i="33"/>
  <c r="D7" i="33"/>
  <c r="E7" i="33" s="1"/>
  <c r="H6" i="33"/>
  <c r="E6" i="33"/>
  <c r="D6" i="33"/>
  <c r="H5" i="33"/>
  <c r="D5" i="33"/>
  <c r="E5" i="33" s="1"/>
  <c r="H4" i="33"/>
  <c r="J4" i="33" s="1"/>
  <c r="C4" i="33"/>
  <c r="C3" i="33" s="1"/>
  <c r="H3" i="33" s="1"/>
  <c r="J3" i="33" s="1"/>
  <c r="H178" i="36" l="1"/>
  <c r="J178" i="36" s="1"/>
  <c r="C177" i="36"/>
  <c r="H177" i="36" s="1"/>
  <c r="J177" i="36" s="1"/>
  <c r="E314" i="36"/>
  <c r="H136" i="36"/>
  <c r="C135" i="36"/>
  <c r="H135" i="36" s="1"/>
  <c r="J135" i="36" s="1"/>
  <c r="D146" i="36"/>
  <c r="E148" i="36"/>
  <c r="E188" i="36"/>
  <c r="D195" i="36"/>
  <c r="E196" i="36"/>
  <c r="E195" i="36" s="1"/>
  <c r="D198" i="36"/>
  <c r="D197" i="36" s="1"/>
  <c r="E199" i="36"/>
  <c r="E198" i="36" s="1"/>
  <c r="E197" i="36" s="1"/>
  <c r="D201" i="36"/>
  <c r="D200" i="36" s="1"/>
  <c r="E202" i="36"/>
  <c r="E201" i="36" s="1"/>
  <c r="E200" i="36" s="1"/>
  <c r="D305" i="36"/>
  <c r="E307" i="36"/>
  <c r="E305" i="36" s="1"/>
  <c r="E345" i="36"/>
  <c r="E344" i="36" s="1"/>
  <c r="D344" i="36"/>
  <c r="D718" i="36"/>
  <c r="D717" i="36" s="1"/>
  <c r="D716" i="36" s="1"/>
  <c r="E720" i="36"/>
  <c r="E718" i="36" s="1"/>
  <c r="E717" i="36" s="1"/>
  <c r="E716" i="36" s="1"/>
  <c r="H4" i="36"/>
  <c r="J4" i="36" s="1"/>
  <c r="C3" i="36"/>
  <c r="E11" i="36"/>
  <c r="E97" i="36"/>
  <c r="E67" i="36" s="1"/>
  <c r="E123" i="36"/>
  <c r="D132" i="36"/>
  <c r="E134" i="36"/>
  <c r="E132" i="36" s="1"/>
  <c r="E137" i="36"/>
  <c r="E136" i="36" s="1"/>
  <c r="D136" i="36"/>
  <c r="D140" i="36"/>
  <c r="E142" i="36"/>
  <c r="E154" i="36"/>
  <c r="E168" i="36"/>
  <c r="E167" i="36" s="1"/>
  <c r="E163" i="36" s="1"/>
  <c r="D167" i="36"/>
  <c r="D170" i="36"/>
  <c r="D174" i="36"/>
  <c r="E176" i="36"/>
  <c r="E174" i="36" s="1"/>
  <c r="E170" i="36" s="1"/>
  <c r="D223" i="36"/>
  <c r="D222" i="36" s="1"/>
  <c r="E250" i="36"/>
  <c r="D289" i="36"/>
  <c r="E291" i="36"/>
  <c r="E289" i="36" s="1"/>
  <c r="E348" i="36"/>
  <c r="E449" i="36"/>
  <c r="D445" i="36"/>
  <c r="D116" i="36"/>
  <c r="D120" i="36"/>
  <c r="E122" i="36"/>
  <c r="E120" i="36" s="1"/>
  <c r="E140" i="36"/>
  <c r="D182" i="36"/>
  <c r="D179" i="36" s="1"/>
  <c r="E183" i="36"/>
  <c r="E182" i="36" s="1"/>
  <c r="E179" i="36" s="1"/>
  <c r="E178" i="36" s="1"/>
  <c r="E177" i="36" s="1"/>
  <c r="D185" i="36"/>
  <c r="D184" i="36" s="1"/>
  <c r="E186" i="36"/>
  <c r="E185" i="36" s="1"/>
  <c r="E184" i="36" s="1"/>
  <c r="D188" i="36"/>
  <c r="D204" i="36"/>
  <c r="E205" i="36"/>
  <c r="E204" i="36" s="1"/>
  <c r="E203" i="36" s="1"/>
  <c r="D229" i="36"/>
  <c r="D228" i="36" s="1"/>
  <c r="E232" i="36"/>
  <c r="E266" i="36"/>
  <c r="E265" i="36" s="1"/>
  <c r="D265" i="36"/>
  <c r="D263" i="36" s="1"/>
  <c r="H344" i="36"/>
  <c r="C340" i="36"/>
  <c r="D761" i="36"/>
  <c r="D760" i="36" s="1"/>
  <c r="E762" i="36"/>
  <c r="E761" i="36" s="1"/>
  <c r="E760" i="36" s="1"/>
  <c r="E6" i="36"/>
  <c r="E4" i="36" s="1"/>
  <c r="D4" i="36"/>
  <c r="D61" i="36"/>
  <c r="E64" i="36"/>
  <c r="E61" i="36" s="1"/>
  <c r="E117" i="36"/>
  <c r="D126" i="36"/>
  <c r="E128" i="36"/>
  <c r="E126" i="36" s="1"/>
  <c r="E146" i="36"/>
  <c r="E149" i="36"/>
  <c r="D157" i="36"/>
  <c r="D153" i="36" s="1"/>
  <c r="D152" i="36" s="1"/>
  <c r="E159" i="36"/>
  <c r="E157" i="36" s="1"/>
  <c r="D211" i="36"/>
  <c r="E212" i="36"/>
  <c r="E211" i="36" s="1"/>
  <c r="E229" i="36"/>
  <c r="E228" i="36" s="1"/>
  <c r="H265" i="36"/>
  <c r="C263" i="36"/>
  <c r="E308" i="36"/>
  <c r="E331" i="36"/>
  <c r="E426" i="36"/>
  <c r="E422" i="36" s="1"/>
  <c r="D422" i="36"/>
  <c r="D429" i="36"/>
  <c r="E431" i="36"/>
  <c r="E528" i="36"/>
  <c r="C67" i="36"/>
  <c r="H67" i="36" s="1"/>
  <c r="J67" i="36" s="1"/>
  <c r="C163" i="36"/>
  <c r="H163" i="36" s="1"/>
  <c r="J163" i="36" s="1"/>
  <c r="D373" i="36"/>
  <c r="E404" i="36"/>
  <c r="E409" i="36"/>
  <c r="E417" i="36"/>
  <c r="E416" i="36" s="1"/>
  <c r="D416" i="36"/>
  <c r="E445" i="36"/>
  <c r="H484" i="36"/>
  <c r="D544" i="36"/>
  <c r="D538" i="36" s="1"/>
  <c r="E546" i="36"/>
  <c r="E610" i="36"/>
  <c r="D751" i="36"/>
  <c r="E752" i="36"/>
  <c r="D325" i="36"/>
  <c r="D331" i="36"/>
  <c r="D348" i="36"/>
  <c r="D353" i="36"/>
  <c r="D378" i="36"/>
  <c r="E380" i="36"/>
  <c r="E378" i="36" s="1"/>
  <c r="D388" i="36"/>
  <c r="E390" i="36"/>
  <c r="E388" i="36" s="1"/>
  <c r="E429" i="36"/>
  <c r="E450" i="36"/>
  <c r="H459" i="36"/>
  <c r="C444" i="36"/>
  <c r="H444" i="36" s="1"/>
  <c r="E475" i="36"/>
  <c r="E474" i="36" s="1"/>
  <c r="D474" i="36"/>
  <c r="E485" i="36"/>
  <c r="D494" i="36"/>
  <c r="D484" i="36" s="1"/>
  <c r="D483" i="36" s="1"/>
  <c r="E496" i="36"/>
  <c r="E494" i="36" s="1"/>
  <c r="E511" i="36"/>
  <c r="E509" i="36" s="1"/>
  <c r="H531" i="36"/>
  <c r="C528" i="36"/>
  <c r="H528" i="36" s="1"/>
  <c r="E698" i="36"/>
  <c r="D694" i="36"/>
  <c r="D743" i="36"/>
  <c r="D726" i="36" s="1"/>
  <c r="D725" i="36" s="1"/>
  <c r="E749" i="36"/>
  <c r="D38" i="36"/>
  <c r="D68" i="36"/>
  <c r="D67" i="36" s="1"/>
  <c r="D164" i="36"/>
  <c r="D163" i="36" s="1"/>
  <c r="D298" i="36"/>
  <c r="D315" i="36"/>
  <c r="E358" i="36"/>
  <c r="E357" i="36" s="1"/>
  <c r="D357" i="36"/>
  <c r="E363" i="36"/>
  <c r="E362" i="36" s="1"/>
  <c r="D362" i="36"/>
  <c r="E368" i="36"/>
  <c r="E396" i="36"/>
  <c r="E395" i="36" s="1"/>
  <c r="D395" i="36"/>
  <c r="D399" i="36"/>
  <c r="E401" i="36"/>
  <c r="E399" i="36" s="1"/>
  <c r="D404" i="36"/>
  <c r="E406" i="36"/>
  <c r="D409" i="36"/>
  <c r="E411" i="36"/>
  <c r="E455" i="36"/>
  <c r="E460" i="36"/>
  <c r="E459" i="36" s="1"/>
  <c r="D459" i="36"/>
  <c r="D463" i="36"/>
  <c r="E465" i="36"/>
  <c r="E463" i="36" s="1"/>
  <c r="D468" i="36"/>
  <c r="E470" i="36"/>
  <c r="E468" i="36" s="1"/>
  <c r="D504" i="36"/>
  <c r="E506" i="36"/>
  <c r="E504" i="36" s="1"/>
  <c r="E532" i="36"/>
  <c r="E531" i="36" s="1"/>
  <c r="D531" i="36"/>
  <c r="D528" i="36" s="1"/>
  <c r="E544" i="36"/>
  <c r="E538" i="36" s="1"/>
  <c r="C509" i="36"/>
  <c r="H509" i="36" s="1"/>
  <c r="E553" i="36"/>
  <c r="E552" i="36" s="1"/>
  <c r="E551" i="36" s="1"/>
  <c r="E550" i="36" s="1"/>
  <c r="D552" i="36"/>
  <c r="D556" i="36"/>
  <c r="E563" i="36"/>
  <c r="E562" i="36" s="1"/>
  <c r="D562" i="36"/>
  <c r="D595" i="36"/>
  <c r="E597" i="36"/>
  <c r="E617" i="36"/>
  <c r="E616" i="36" s="1"/>
  <c r="D616" i="36"/>
  <c r="D628" i="36"/>
  <c r="E630" i="36"/>
  <c r="E628" i="36" s="1"/>
  <c r="E654" i="36"/>
  <c r="E653" i="36" s="1"/>
  <c r="E645" i="36" s="1"/>
  <c r="D653" i="36"/>
  <c r="E671" i="36"/>
  <c r="E676" i="36"/>
  <c r="E679" i="36"/>
  <c r="E684" i="36"/>
  <c r="E683" i="36" s="1"/>
  <c r="D683" i="36"/>
  <c r="D687" i="36"/>
  <c r="E689" i="36"/>
  <c r="E694" i="36"/>
  <c r="H717" i="36"/>
  <c r="J717" i="36" s="1"/>
  <c r="C716" i="36"/>
  <c r="H716" i="36" s="1"/>
  <c r="J716" i="36" s="1"/>
  <c r="E751" i="36"/>
  <c r="E570" i="36"/>
  <c r="E569" i="36" s="1"/>
  <c r="D569" i="36"/>
  <c r="D610" i="36"/>
  <c r="E612" i="36"/>
  <c r="E640" i="36"/>
  <c r="E638" i="36" s="1"/>
  <c r="D638" i="36"/>
  <c r="D746" i="36"/>
  <c r="E747" i="36"/>
  <c r="E746" i="36" s="1"/>
  <c r="E743" i="36" s="1"/>
  <c r="D750" i="36"/>
  <c r="E754" i="36"/>
  <c r="D756" i="36"/>
  <c r="D755" i="36" s="1"/>
  <c r="E757" i="36"/>
  <c r="E756" i="36" s="1"/>
  <c r="E755" i="36" s="1"/>
  <c r="D382" i="36"/>
  <c r="D392" i="36"/>
  <c r="D477" i="36"/>
  <c r="D513" i="36"/>
  <c r="D509" i="36" s="1"/>
  <c r="D522" i="36"/>
  <c r="H562" i="36"/>
  <c r="C561" i="36"/>
  <c r="E582" i="36"/>
  <c r="E581" i="36" s="1"/>
  <c r="D581" i="36"/>
  <c r="E587" i="36"/>
  <c r="E595" i="36"/>
  <c r="E603" i="36"/>
  <c r="D661" i="36"/>
  <c r="E663" i="36"/>
  <c r="E661" i="36" s="1"/>
  <c r="D671" i="36"/>
  <c r="E673" i="36"/>
  <c r="D676" i="36"/>
  <c r="E678" i="36"/>
  <c r="E687" i="36"/>
  <c r="C726" i="36"/>
  <c r="C645" i="36"/>
  <c r="H645" i="36" s="1"/>
  <c r="J645" i="36" s="1"/>
  <c r="D599" i="36"/>
  <c r="D642" i="36"/>
  <c r="D646" i="36"/>
  <c r="D665" i="36"/>
  <c r="D700" i="36"/>
  <c r="D722" i="36"/>
  <c r="D213" i="35"/>
  <c r="E214" i="35"/>
  <c r="E213" i="35" s="1"/>
  <c r="D497" i="35"/>
  <c r="E498" i="35"/>
  <c r="E497" i="35" s="1"/>
  <c r="D592" i="35"/>
  <c r="E593" i="35"/>
  <c r="E592" i="35" s="1"/>
  <c r="E101" i="35"/>
  <c r="E124" i="35"/>
  <c r="E123" i="35" s="1"/>
  <c r="D216" i="35"/>
  <c r="E219" i="35"/>
  <c r="E216" i="35" s="1"/>
  <c r="D260" i="35"/>
  <c r="E261" i="35"/>
  <c r="E260" i="35" s="1"/>
  <c r="E414" i="35"/>
  <c r="D412" i="35"/>
  <c r="D603" i="35"/>
  <c r="D731" i="35"/>
  <c r="D730" i="35" s="1"/>
  <c r="E732" i="35"/>
  <c r="E731" i="35" s="1"/>
  <c r="E730" i="35" s="1"/>
  <c r="D126" i="35"/>
  <c r="D157" i="35"/>
  <c r="D160" i="35"/>
  <c r="D153" i="35" s="1"/>
  <c r="E161" i="35"/>
  <c r="D170" i="35"/>
  <c r="E209" i="35"/>
  <c r="D207" i="35"/>
  <c r="D203" i="35" s="1"/>
  <c r="E224" i="35"/>
  <c r="D223" i="35"/>
  <c r="D222" i="35" s="1"/>
  <c r="E244" i="35"/>
  <c r="E243" i="35" s="1"/>
  <c r="D298" i="35"/>
  <c r="D368" i="35"/>
  <c r="E369" i="35"/>
  <c r="E382" i="35"/>
  <c r="D455" i="35"/>
  <c r="E456" i="35"/>
  <c r="E493" i="35"/>
  <c r="D491" i="35"/>
  <c r="E11" i="35"/>
  <c r="D486" i="35"/>
  <c r="E487" i="35"/>
  <c r="E486" i="35" s="1"/>
  <c r="D768" i="35"/>
  <c r="D767" i="35" s="1"/>
  <c r="E769" i="35"/>
  <c r="E768" i="35" s="1"/>
  <c r="E767" i="35" s="1"/>
  <c r="D117" i="35"/>
  <c r="D120" i="35"/>
  <c r="D149" i="35"/>
  <c r="E150" i="35"/>
  <c r="E221" i="35"/>
  <c r="E220" i="35" s="1"/>
  <c r="E215" i="35" s="1"/>
  <c r="D220" i="35"/>
  <c r="E346" i="35"/>
  <c r="E344" i="35" s="1"/>
  <c r="D344" i="35"/>
  <c r="E412" i="35"/>
  <c r="D450" i="35"/>
  <c r="E733" i="35"/>
  <c r="D132" i="35"/>
  <c r="D189" i="35"/>
  <c r="D305" i="35"/>
  <c r="D315" i="35"/>
  <c r="D547" i="35"/>
  <c r="C551" i="35"/>
  <c r="D772" i="35"/>
  <c r="D771" i="35" s="1"/>
  <c r="E164" i="35"/>
  <c r="E163" i="35" s="1"/>
  <c r="D179" i="35"/>
  <c r="D204" i="35"/>
  <c r="D250" i="35"/>
  <c r="E325" i="35"/>
  <c r="E331" i="35"/>
  <c r="E348" i="35"/>
  <c r="E491" i="35"/>
  <c r="E556" i="35"/>
  <c r="D739" i="35"/>
  <c r="E773" i="35"/>
  <c r="E772" i="35" s="1"/>
  <c r="E771" i="35" s="1"/>
  <c r="D777" i="35"/>
  <c r="E207" i="35"/>
  <c r="D239" i="35"/>
  <c r="D238" i="35" s="1"/>
  <c r="D244" i="35"/>
  <c r="D243" i="35" s="1"/>
  <c r="E522" i="35"/>
  <c r="E569" i="35"/>
  <c r="E679" i="35"/>
  <c r="E6" i="35"/>
  <c r="E4" i="35" s="1"/>
  <c r="D4" i="35"/>
  <c r="E38" i="35"/>
  <c r="E97" i="35"/>
  <c r="E149" i="35"/>
  <c r="E160" i="35"/>
  <c r="C178" i="35"/>
  <c r="D188" i="35"/>
  <c r="E223" i="35"/>
  <c r="E222" i="35" s="1"/>
  <c r="D11" i="35"/>
  <c r="E117" i="35"/>
  <c r="E143" i="35"/>
  <c r="E154" i="35"/>
  <c r="E171" i="35"/>
  <c r="E189" i="35"/>
  <c r="H4" i="35"/>
  <c r="J4" i="35" s="1"/>
  <c r="C3" i="35"/>
  <c r="E68" i="35"/>
  <c r="D116" i="35"/>
  <c r="E250" i="35"/>
  <c r="E265" i="35"/>
  <c r="E289" i="35"/>
  <c r="D761" i="35"/>
  <c r="D760" i="35" s="1"/>
  <c r="E762" i="35"/>
  <c r="E761" i="35" s="1"/>
  <c r="E760" i="35" s="1"/>
  <c r="E64" i="35"/>
  <c r="E61" i="35" s="1"/>
  <c r="C67" i="35"/>
  <c r="H67" i="35" s="1"/>
  <c r="J67" i="35" s="1"/>
  <c r="E122" i="35"/>
  <c r="E120" i="35" s="1"/>
  <c r="E128" i="35"/>
  <c r="E126" i="35" s="1"/>
  <c r="E134" i="35"/>
  <c r="E132" i="35" s="1"/>
  <c r="D136" i="35"/>
  <c r="E142" i="35"/>
  <c r="E140" i="35" s="1"/>
  <c r="E148" i="35"/>
  <c r="E146" i="35" s="1"/>
  <c r="E159" i="35"/>
  <c r="E157" i="35" s="1"/>
  <c r="C163" i="35"/>
  <c r="H163" i="35" s="1"/>
  <c r="J163" i="35" s="1"/>
  <c r="D167" i="35"/>
  <c r="E176" i="35"/>
  <c r="E174" i="35" s="1"/>
  <c r="E183" i="35"/>
  <c r="E182" i="35" s="1"/>
  <c r="E179" i="35" s="1"/>
  <c r="E186" i="35"/>
  <c r="E185" i="35" s="1"/>
  <c r="E184" i="35" s="1"/>
  <c r="E196" i="35"/>
  <c r="E195" i="35" s="1"/>
  <c r="E199" i="35"/>
  <c r="E198" i="35" s="1"/>
  <c r="E197" i="35" s="1"/>
  <c r="E202" i="35"/>
  <c r="E201" i="35" s="1"/>
  <c r="E200" i="35" s="1"/>
  <c r="E205" i="35"/>
  <c r="E204" i="35" s="1"/>
  <c r="E212" i="35"/>
  <c r="E211" i="35" s="1"/>
  <c r="E232" i="35"/>
  <c r="E229" i="35" s="1"/>
  <c r="E228" i="35" s="1"/>
  <c r="C263" i="35"/>
  <c r="D296" i="35"/>
  <c r="D302" i="35"/>
  <c r="E307" i="35"/>
  <c r="E305" i="35" s="1"/>
  <c r="C314" i="35"/>
  <c r="H314" i="35" s="1"/>
  <c r="E317" i="35"/>
  <c r="E315" i="35" s="1"/>
  <c r="D325" i="35"/>
  <c r="D331" i="35"/>
  <c r="D348" i="35"/>
  <c r="D373" i="35"/>
  <c r="E417" i="35"/>
  <c r="E416" i="35" s="1"/>
  <c r="D416" i="35"/>
  <c r="E422" i="35"/>
  <c r="E445" i="35"/>
  <c r="H484" i="35"/>
  <c r="D544" i="35"/>
  <c r="D538" i="35" s="1"/>
  <c r="E546" i="35"/>
  <c r="D751" i="35"/>
  <c r="E752" i="35"/>
  <c r="E751" i="35" s="1"/>
  <c r="C340" i="35"/>
  <c r="E353" i="35"/>
  <c r="D378" i="35"/>
  <c r="E380" i="35"/>
  <c r="E378" i="35" s="1"/>
  <c r="D388" i="35"/>
  <c r="E390" i="35"/>
  <c r="E388" i="35" s="1"/>
  <c r="D422" i="35"/>
  <c r="D445" i="35"/>
  <c r="E450" i="35"/>
  <c r="H459" i="35"/>
  <c r="C444" i="35"/>
  <c r="H444" i="35" s="1"/>
  <c r="E475" i="35"/>
  <c r="E474" i="35" s="1"/>
  <c r="D474" i="35"/>
  <c r="E485" i="35"/>
  <c r="D494" i="35"/>
  <c r="D484" i="35" s="1"/>
  <c r="E496" i="35"/>
  <c r="E494" i="35" s="1"/>
  <c r="E511" i="35"/>
  <c r="E509" i="35" s="1"/>
  <c r="H531" i="35"/>
  <c r="C528" i="35"/>
  <c r="H528" i="35" s="1"/>
  <c r="E698" i="35"/>
  <c r="E694" i="35" s="1"/>
  <c r="D694" i="35"/>
  <c r="E749" i="35"/>
  <c r="D429" i="35"/>
  <c r="E431" i="35"/>
  <c r="E429" i="35" s="1"/>
  <c r="D718" i="35"/>
  <c r="E720" i="35"/>
  <c r="D38" i="35"/>
  <c r="D68" i="35"/>
  <c r="D67" i="35" s="1"/>
  <c r="C135" i="35"/>
  <c r="H135" i="35" s="1"/>
  <c r="J135" i="35" s="1"/>
  <c r="D164" i="35"/>
  <c r="D163" i="35" s="1"/>
  <c r="D308" i="35"/>
  <c r="D328" i="35"/>
  <c r="D353" i="35"/>
  <c r="E358" i="35"/>
  <c r="E357" i="35" s="1"/>
  <c r="D357" i="35"/>
  <c r="E363" i="35"/>
  <c r="E362" i="35" s="1"/>
  <c r="D362" i="35"/>
  <c r="E368" i="35"/>
  <c r="E396" i="35"/>
  <c r="E395" i="35" s="1"/>
  <c r="D395" i="35"/>
  <c r="D399" i="35"/>
  <c r="E401" i="35"/>
  <c r="E399" i="35" s="1"/>
  <c r="D404" i="35"/>
  <c r="E406" i="35"/>
  <c r="E404" i="35" s="1"/>
  <c r="D409" i="35"/>
  <c r="E411" i="35"/>
  <c r="E409" i="35" s="1"/>
  <c r="E455" i="35"/>
  <c r="E460" i="35"/>
  <c r="E459" i="35" s="1"/>
  <c r="D459" i="35"/>
  <c r="D463" i="35"/>
  <c r="E465" i="35"/>
  <c r="E463" i="35" s="1"/>
  <c r="D468" i="35"/>
  <c r="E470" i="35"/>
  <c r="E468" i="35" s="1"/>
  <c r="D504" i="35"/>
  <c r="E506" i="35"/>
  <c r="E504" i="35" s="1"/>
  <c r="E532" i="35"/>
  <c r="E531" i="35" s="1"/>
  <c r="E528" i="35" s="1"/>
  <c r="D531" i="35"/>
  <c r="D528" i="35" s="1"/>
  <c r="E544" i="35"/>
  <c r="E538" i="35" s="1"/>
  <c r="C509" i="35"/>
  <c r="H509" i="35" s="1"/>
  <c r="E553" i="35"/>
  <c r="E552" i="35" s="1"/>
  <c r="D552" i="35"/>
  <c r="D551" i="35" s="1"/>
  <c r="D550" i="35" s="1"/>
  <c r="D556" i="35"/>
  <c r="E563" i="35"/>
  <c r="E562" i="35" s="1"/>
  <c r="D562" i="35"/>
  <c r="D595" i="35"/>
  <c r="E597" i="35"/>
  <c r="E617" i="35"/>
  <c r="E616" i="35" s="1"/>
  <c r="D616" i="35"/>
  <c r="D628" i="35"/>
  <c r="E630" i="35"/>
  <c r="E654" i="35"/>
  <c r="E653" i="35" s="1"/>
  <c r="D653" i="35"/>
  <c r="E684" i="35"/>
  <c r="E683" i="35" s="1"/>
  <c r="D683" i="35"/>
  <c r="D687" i="35"/>
  <c r="E689" i="35"/>
  <c r="H717" i="35"/>
  <c r="J717" i="35" s="1"/>
  <c r="C716" i="35"/>
  <c r="H716" i="35" s="1"/>
  <c r="J716" i="35" s="1"/>
  <c r="D610" i="35"/>
  <c r="E612" i="35"/>
  <c r="E610" i="35" s="1"/>
  <c r="E640" i="35"/>
  <c r="E638" i="35" s="1"/>
  <c r="D638" i="35"/>
  <c r="E718" i="35"/>
  <c r="E717" i="35" s="1"/>
  <c r="E716" i="35" s="1"/>
  <c r="D746" i="35"/>
  <c r="D743" i="35" s="1"/>
  <c r="D726" i="35" s="1"/>
  <c r="D725" i="35" s="1"/>
  <c r="E747" i="35"/>
  <c r="E746" i="35" s="1"/>
  <c r="D750" i="35"/>
  <c r="E754" i="35"/>
  <c r="D756" i="35"/>
  <c r="D755" i="35" s="1"/>
  <c r="E757" i="35"/>
  <c r="E756" i="35" s="1"/>
  <c r="E755" i="35" s="1"/>
  <c r="D382" i="35"/>
  <c r="D392" i="35"/>
  <c r="D477" i="35"/>
  <c r="D513" i="35"/>
  <c r="D509" i="35" s="1"/>
  <c r="D522" i="35"/>
  <c r="H562" i="35"/>
  <c r="C561" i="35"/>
  <c r="E582" i="35"/>
  <c r="E581" i="35" s="1"/>
  <c r="D581" i="35"/>
  <c r="E587" i="35"/>
  <c r="E595" i="35"/>
  <c r="E603" i="35"/>
  <c r="E628" i="35"/>
  <c r="D661" i="35"/>
  <c r="E663" i="35"/>
  <c r="E661" i="35" s="1"/>
  <c r="D671" i="35"/>
  <c r="E673" i="35"/>
  <c r="E671" i="35" s="1"/>
  <c r="D676" i="35"/>
  <c r="E678" i="35"/>
  <c r="E676" i="35" s="1"/>
  <c r="E687" i="35"/>
  <c r="C726" i="35"/>
  <c r="C645" i="35"/>
  <c r="H645" i="35" s="1"/>
  <c r="J645" i="35" s="1"/>
  <c r="D569" i="35"/>
  <c r="D599" i="35"/>
  <c r="D642" i="35"/>
  <c r="D646" i="35"/>
  <c r="D665" i="35"/>
  <c r="D700" i="35"/>
  <c r="D722" i="35"/>
  <c r="D203" i="34"/>
  <c r="D314" i="34"/>
  <c r="E170" i="34"/>
  <c r="C178" i="34"/>
  <c r="E189" i="34"/>
  <c r="E188" i="34" s="1"/>
  <c r="E178" i="34" s="1"/>
  <c r="E177" i="34" s="1"/>
  <c r="E203" i="34"/>
  <c r="E216" i="34"/>
  <c r="C3" i="34"/>
  <c r="E11" i="34"/>
  <c r="E215" i="34"/>
  <c r="C645" i="34"/>
  <c r="H645" i="34" s="1"/>
  <c r="J645" i="34" s="1"/>
  <c r="H671" i="34"/>
  <c r="D750" i="34"/>
  <c r="E754" i="34"/>
  <c r="E750" i="34" s="1"/>
  <c r="D11" i="34"/>
  <c r="E62" i="34"/>
  <c r="E61" i="34" s="1"/>
  <c r="E99" i="34"/>
  <c r="E97" i="34" s="1"/>
  <c r="E67" i="34" s="1"/>
  <c r="C116" i="34"/>
  <c r="E130" i="34"/>
  <c r="E129" i="34" s="1"/>
  <c r="C153" i="34"/>
  <c r="E155" i="34"/>
  <c r="E154" i="34" s="1"/>
  <c r="E153" i="34" s="1"/>
  <c r="E194" i="34"/>
  <c r="E193" i="34" s="1"/>
  <c r="E319" i="34"/>
  <c r="E400" i="34"/>
  <c r="E399" i="34" s="1"/>
  <c r="D399" i="34"/>
  <c r="E455" i="34"/>
  <c r="E475" i="34"/>
  <c r="E474" i="34" s="1"/>
  <c r="D474" i="34"/>
  <c r="C484" i="34"/>
  <c r="E504" i="34"/>
  <c r="E522" i="34"/>
  <c r="H717" i="34"/>
  <c r="J717" i="34" s="1"/>
  <c r="C716" i="34"/>
  <c r="H716" i="34" s="1"/>
  <c r="J716" i="34" s="1"/>
  <c r="E719" i="34"/>
  <c r="E718" i="34" s="1"/>
  <c r="E717" i="34" s="1"/>
  <c r="E716" i="34" s="1"/>
  <c r="D718" i="34"/>
  <c r="E774" i="34"/>
  <c r="D772" i="34"/>
  <c r="D771" i="34" s="1"/>
  <c r="D68" i="34"/>
  <c r="D67" i="34" s="1"/>
  <c r="C67" i="34"/>
  <c r="H67" i="34" s="1"/>
  <c r="J67" i="34" s="1"/>
  <c r="D117" i="34"/>
  <c r="E137" i="34"/>
  <c r="E136" i="34" s="1"/>
  <c r="D136" i="34"/>
  <c r="D149" i="34"/>
  <c r="D174" i="34"/>
  <c r="D170" i="34" s="1"/>
  <c r="D198" i="34"/>
  <c r="D197" i="34" s="1"/>
  <c r="D211" i="34"/>
  <c r="D223" i="34"/>
  <c r="D222" i="34" s="1"/>
  <c r="E315" i="34"/>
  <c r="E314" i="34" s="1"/>
  <c r="E326" i="34"/>
  <c r="E325" i="34" s="1"/>
  <c r="D325" i="34"/>
  <c r="C340" i="34"/>
  <c r="E349" i="34"/>
  <c r="E348" i="34" s="1"/>
  <c r="D348" i="34"/>
  <c r="E364" i="34"/>
  <c r="E362" i="34" s="1"/>
  <c r="D362" i="34"/>
  <c r="E374" i="34"/>
  <c r="E373" i="34" s="1"/>
  <c r="D373" i="34"/>
  <c r="E423" i="34"/>
  <c r="E422" i="34" s="1"/>
  <c r="D445" i="34"/>
  <c r="E450" i="34"/>
  <c r="E444" i="34" s="1"/>
  <c r="D522" i="34"/>
  <c r="E646" i="34"/>
  <c r="E700" i="34"/>
  <c r="E266" i="34"/>
  <c r="E265" i="34" s="1"/>
  <c r="E263" i="34" s="1"/>
  <c r="D265" i="34"/>
  <c r="E299" i="34"/>
  <c r="E298" i="34" s="1"/>
  <c r="D298" i="34"/>
  <c r="D344" i="34"/>
  <c r="E345" i="34"/>
  <c r="E344" i="34" s="1"/>
  <c r="E340" i="34" s="1"/>
  <c r="E389" i="34"/>
  <c r="E388" i="34" s="1"/>
  <c r="D388" i="34"/>
  <c r="H551" i="34"/>
  <c r="J551" i="34" s="1"/>
  <c r="C550" i="34"/>
  <c r="H550" i="34" s="1"/>
  <c r="J550" i="34" s="1"/>
  <c r="E577" i="34"/>
  <c r="E654" i="34"/>
  <c r="E653" i="34" s="1"/>
  <c r="D653" i="34"/>
  <c r="E734" i="34"/>
  <c r="E733" i="34" s="1"/>
  <c r="E223" i="34"/>
  <c r="E222" i="34" s="1"/>
  <c r="D239" i="34"/>
  <c r="D238" i="34" s="1"/>
  <c r="D244" i="34"/>
  <c r="D243" i="34" s="1"/>
  <c r="D260" i="34"/>
  <c r="E261" i="34"/>
  <c r="E260" i="34" s="1"/>
  <c r="C314" i="34"/>
  <c r="H325" i="34"/>
  <c r="E6" i="34"/>
  <c r="E4" i="34" s="1"/>
  <c r="E3" i="34" s="1"/>
  <c r="D4" i="34"/>
  <c r="D3" i="34" s="1"/>
  <c r="D120" i="34"/>
  <c r="E123" i="34"/>
  <c r="E116" i="34" s="1"/>
  <c r="D132" i="34"/>
  <c r="C135" i="34"/>
  <c r="H135" i="34" s="1"/>
  <c r="J135" i="34" s="1"/>
  <c r="D140" i="34"/>
  <c r="E143" i="34"/>
  <c r="D157" i="34"/>
  <c r="D153" i="34" s="1"/>
  <c r="E160" i="34"/>
  <c r="H164" i="34"/>
  <c r="C163" i="34"/>
  <c r="H163" i="34" s="1"/>
  <c r="J163" i="34" s="1"/>
  <c r="E168" i="34"/>
  <c r="E167" i="34" s="1"/>
  <c r="E163" i="34" s="1"/>
  <c r="D167" i="34"/>
  <c r="D163" i="34" s="1"/>
  <c r="D195" i="34"/>
  <c r="D188" i="34" s="1"/>
  <c r="D178" i="34" s="1"/>
  <c r="D177" i="34" s="1"/>
  <c r="E290" i="34"/>
  <c r="E289" i="34" s="1"/>
  <c r="D289" i="34"/>
  <c r="E332" i="34"/>
  <c r="E331" i="34" s="1"/>
  <c r="D331" i="34"/>
  <c r="E486" i="34"/>
  <c r="D497" i="34"/>
  <c r="D638" i="34"/>
  <c r="E684" i="34"/>
  <c r="E683" i="34" s="1"/>
  <c r="D694" i="34"/>
  <c r="E698" i="34"/>
  <c r="E762" i="34"/>
  <c r="E761" i="34" s="1"/>
  <c r="E760" i="34" s="1"/>
  <c r="E417" i="34"/>
  <c r="E416" i="34" s="1"/>
  <c r="D416" i="34"/>
  <c r="E485" i="34"/>
  <c r="D484" i="34"/>
  <c r="E532" i="34"/>
  <c r="E531" i="34" s="1"/>
  <c r="E528" i="34" s="1"/>
  <c r="D531" i="34"/>
  <c r="E547" i="34"/>
  <c r="E553" i="34"/>
  <c r="E552" i="34" s="1"/>
  <c r="E551" i="34" s="1"/>
  <c r="E550" i="34" s="1"/>
  <c r="D552" i="34"/>
  <c r="D551" i="34" s="1"/>
  <c r="D550" i="34" s="1"/>
  <c r="E579" i="34"/>
  <c r="D577" i="34"/>
  <c r="D616" i="34"/>
  <c r="C726" i="34"/>
  <c r="E736" i="34"/>
  <c r="D734" i="34"/>
  <c r="D733" i="34" s="1"/>
  <c r="D768" i="34"/>
  <c r="D767" i="34" s="1"/>
  <c r="E769" i="34"/>
  <c r="E768" i="34" s="1"/>
  <c r="E767" i="34" s="1"/>
  <c r="E303" i="34"/>
  <c r="E302" i="34" s="1"/>
  <c r="D302" i="34"/>
  <c r="E354" i="34"/>
  <c r="E353" i="34" s="1"/>
  <c r="D353" i="34"/>
  <c r="D340" i="34" s="1"/>
  <c r="E369" i="34"/>
  <c r="E368" i="34" s="1"/>
  <c r="D368" i="34"/>
  <c r="E379" i="34"/>
  <c r="E378" i="34" s="1"/>
  <c r="D378" i="34"/>
  <c r="E460" i="34"/>
  <c r="E459" i="34" s="1"/>
  <c r="D459" i="34"/>
  <c r="E589" i="34"/>
  <c r="E587" i="34" s="1"/>
  <c r="D587" i="34"/>
  <c r="D561" i="34" s="1"/>
  <c r="E617" i="34"/>
  <c r="E616" i="34" s="1"/>
  <c r="E662" i="34"/>
  <c r="E661" i="34" s="1"/>
  <c r="D661" i="34"/>
  <c r="E694" i="34"/>
  <c r="D727" i="34"/>
  <c r="E728" i="34"/>
  <c r="E727" i="34" s="1"/>
  <c r="D756" i="34"/>
  <c r="D755" i="34" s="1"/>
  <c r="E757" i="34"/>
  <c r="E756" i="34" s="1"/>
  <c r="E755" i="34" s="1"/>
  <c r="E570" i="34"/>
  <c r="E569" i="34" s="1"/>
  <c r="E561" i="34" s="1"/>
  <c r="D569" i="34"/>
  <c r="E611" i="34"/>
  <c r="E610" i="34" s="1"/>
  <c r="D610" i="34"/>
  <c r="E629" i="34"/>
  <c r="E628" i="34" s="1"/>
  <c r="D628" i="34"/>
  <c r="E672" i="34"/>
  <c r="E671" i="34" s="1"/>
  <c r="D671" i="34"/>
  <c r="E677" i="34"/>
  <c r="E676" i="34" s="1"/>
  <c r="D676" i="34"/>
  <c r="E688" i="34"/>
  <c r="E687" i="34" s="1"/>
  <c r="D687" i="34"/>
  <c r="D404" i="34"/>
  <c r="D409" i="34"/>
  <c r="D429" i="34"/>
  <c r="D463" i="34"/>
  <c r="D468" i="34"/>
  <c r="D494" i="34"/>
  <c r="D504" i="34"/>
  <c r="D509" i="34"/>
  <c r="D529" i="34"/>
  <c r="D528" i="34" s="1"/>
  <c r="D544" i="34"/>
  <c r="D538" i="34" s="1"/>
  <c r="D556" i="34"/>
  <c r="H562" i="34"/>
  <c r="C561" i="34"/>
  <c r="E596" i="34"/>
  <c r="E595" i="34" s="1"/>
  <c r="D595" i="34"/>
  <c r="E638" i="34"/>
  <c r="D765" i="34"/>
  <c r="E766" i="34"/>
  <c r="E765" i="34" s="1"/>
  <c r="E772" i="34"/>
  <c r="E771" i="34" s="1"/>
  <c r="D599" i="34"/>
  <c r="D642" i="34"/>
  <c r="D646" i="34"/>
  <c r="D665" i="34"/>
  <c r="D700" i="34"/>
  <c r="D722" i="34"/>
  <c r="E665" i="33"/>
  <c r="E734" i="33"/>
  <c r="E733" i="33" s="1"/>
  <c r="E68" i="33"/>
  <c r="E117" i="33"/>
  <c r="E186" i="33"/>
  <c r="E185" i="33" s="1"/>
  <c r="E184" i="33" s="1"/>
  <c r="E196" i="33"/>
  <c r="E195" i="33" s="1"/>
  <c r="E199" i="33"/>
  <c r="E198" i="33" s="1"/>
  <c r="E197" i="33" s="1"/>
  <c r="D229" i="33"/>
  <c r="E308" i="33"/>
  <c r="D382" i="33"/>
  <c r="D422" i="33"/>
  <c r="E504" i="33"/>
  <c r="D547" i="33"/>
  <c r="E742" i="33"/>
  <c r="E741" i="33" s="1"/>
  <c r="E745" i="33"/>
  <c r="E744" i="33" s="1"/>
  <c r="E11" i="33"/>
  <c r="H136" i="33"/>
  <c r="D136" i="33"/>
  <c r="E143" i="33"/>
  <c r="E149" i="33"/>
  <c r="E157" i="33"/>
  <c r="E165" i="33"/>
  <c r="D189" i="33"/>
  <c r="E202" i="33"/>
  <c r="E201" i="33" s="1"/>
  <c r="E200" i="33" s="1"/>
  <c r="E205" i="33"/>
  <c r="E204" i="33" s="1"/>
  <c r="E232" i="33"/>
  <c r="E239" i="33"/>
  <c r="E238" i="33" s="1"/>
  <c r="E251" i="33"/>
  <c r="E250" i="33" s="1"/>
  <c r="E297" i="33"/>
  <c r="E296" i="33" s="1"/>
  <c r="D477" i="33"/>
  <c r="E487" i="33"/>
  <c r="E486" i="33" s="1"/>
  <c r="E492" i="33"/>
  <c r="E491" i="33" s="1"/>
  <c r="D497" i="33"/>
  <c r="H718" i="33"/>
  <c r="E120" i="33"/>
  <c r="E126" i="33"/>
  <c r="E132" i="33"/>
  <c r="D167" i="33"/>
  <c r="D163" i="33" s="1"/>
  <c r="E179" i="33"/>
  <c r="C203" i="33"/>
  <c r="C178" i="33" s="1"/>
  <c r="D223" i="33"/>
  <c r="D222" i="33" s="1"/>
  <c r="E244" i="33"/>
  <c r="E243" i="33" s="1"/>
  <c r="E328" i="33"/>
  <c r="E463" i="33"/>
  <c r="E468" i="33"/>
  <c r="H544" i="33"/>
  <c r="E604" i="33"/>
  <c r="E603" i="33" s="1"/>
  <c r="E680" i="33"/>
  <c r="D727" i="33"/>
  <c r="D777" i="33"/>
  <c r="E140" i="33"/>
  <c r="E146" i="33"/>
  <c r="E154" i="33"/>
  <c r="E160" i="33"/>
  <c r="E229" i="33"/>
  <c r="E228" i="33" s="1"/>
  <c r="D233" i="33"/>
  <c r="D228" i="33" s="1"/>
  <c r="D236" i="33"/>
  <c r="D235" i="33" s="1"/>
  <c r="D239" i="33"/>
  <c r="D238" i="33" s="1"/>
  <c r="C484" i="33"/>
  <c r="E599" i="33"/>
  <c r="E722" i="33"/>
  <c r="E728" i="33"/>
  <c r="E727" i="33" s="1"/>
  <c r="D739" i="33"/>
  <c r="E4" i="33"/>
  <c r="E164" i="33"/>
  <c r="E97" i="33"/>
  <c r="E67" i="33" s="1"/>
  <c r="E61" i="33"/>
  <c r="D11" i="33"/>
  <c r="E39" i="33"/>
  <c r="E38" i="33" s="1"/>
  <c r="D97" i="33"/>
  <c r="D67" i="33" s="1"/>
  <c r="D117" i="33"/>
  <c r="D123" i="33"/>
  <c r="D129" i="33"/>
  <c r="E138" i="33"/>
  <c r="E136" i="33" s="1"/>
  <c r="E135" i="33" s="1"/>
  <c r="D143" i="33"/>
  <c r="D149" i="33"/>
  <c r="D154" i="33"/>
  <c r="D160" i="33"/>
  <c r="E169" i="33"/>
  <c r="E167" i="33" s="1"/>
  <c r="H171" i="33"/>
  <c r="C170" i="33"/>
  <c r="H170" i="33" s="1"/>
  <c r="J170" i="33" s="1"/>
  <c r="H348" i="33"/>
  <c r="C340" i="33"/>
  <c r="E357" i="33"/>
  <c r="D193" i="33"/>
  <c r="D188" i="33" s="1"/>
  <c r="E194" i="33"/>
  <c r="E193" i="33" s="1"/>
  <c r="E188" i="33" s="1"/>
  <c r="D305" i="33"/>
  <c r="E307" i="33"/>
  <c r="E305" i="33" s="1"/>
  <c r="E354" i="33"/>
  <c r="E353" i="33" s="1"/>
  <c r="D353" i="33"/>
  <c r="E485" i="33"/>
  <c r="E484" i="33" s="1"/>
  <c r="C67" i="33"/>
  <c r="H67" i="33" s="1"/>
  <c r="J67" i="33" s="1"/>
  <c r="E175" i="33"/>
  <c r="E174" i="33" s="1"/>
  <c r="D174" i="33"/>
  <c r="E216" i="33"/>
  <c r="E215" i="33" s="1"/>
  <c r="D244" i="33"/>
  <c r="D243" i="33" s="1"/>
  <c r="H260" i="33"/>
  <c r="E290" i="33"/>
  <c r="E289" i="33" s="1"/>
  <c r="D289" i="33"/>
  <c r="H298" i="33"/>
  <c r="C263" i="33"/>
  <c r="H263" i="33" s="1"/>
  <c r="D315" i="33"/>
  <c r="E317" i="33"/>
  <c r="E315" i="33" s="1"/>
  <c r="E314" i="33" s="1"/>
  <c r="H325" i="33"/>
  <c r="C314" i="33"/>
  <c r="H314" i="33" s="1"/>
  <c r="E349" i="33"/>
  <c r="E348" i="33" s="1"/>
  <c r="D348" i="33"/>
  <c r="E396" i="33"/>
  <c r="E395" i="33" s="1"/>
  <c r="D395" i="33"/>
  <c r="E532" i="33"/>
  <c r="E531" i="33" s="1"/>
  <c r="D531" i="33"/>
  <c r="E266" i="33"/>
  <c r="E265" i="33" s="1"/>
  <c r="D265" i="33"/>
  <c r="E369" i="33"/>
  <c r="E368" i="33" s="1"/>
  <c r="D368" i="33"/>
  <c r="D4" i="33"/>
  <c r="D3" i="33" s="1"/>
  <c r="D2" i="33" s="1"/>
  <c r="C2" i="33"/>
  <c r="D61" i="33"/>
  <c r="C116" i="33"/>
  <c r="D120" i="33"/>
  <c r="D126" i="33"/>
  <c r="D132" i="33"/>
  <c r="D140" i="33"/>
  <c r="D146" i="33"/>
  <c r="C153" i="33"/>
  <c r="D157" i="33"/>
  <c r="E172" i="33"/>
  <c r="E171" i="33" s="1"/>
  <c r="E170" i="33" s="1"/>
  <c r="D171" i="33"/>
  <c r="D170" i="33" s="1"/>
  <c r="D180" i="33"/>
  <c r="D179" i="33" s="1"/>
  <c r="D207" i="33"/>
  <c r="D203" i="33" s="1"/>
  <c r="E208" i="33"/>
  <c r="E207" i="33" s="1"/>
  <c r="E203" i="33" s="1"/>
  <c r="D216" i="33"/>
  <c r="D215" i="33" s="1"/>
  <c r="E223" i="33"/>
  <c r="E222" i="33" s="1"/>
  <c r="E261" i="33"/>
  <c r="E260" i="33" s="1"/>
  <c r="D260" i="33"/>
  <c r="E299" i="33"/>
  <c r="E298" i="33" s="1"/>
  <c r="D298" i="33"/>
  <c r="E303" i="33"/>
  <c r="E302" i="33" s="1"/>
  <c r="D302" i="33"/>
  <c r="D263" i="33" s="1"/>
  <c r="E326" i="33"/>
  <c r="E325" i="33" s="1"/>
  <c r="D325" i="33"/>
  <c r="E332" i="33"/>
  <c r="E331" i="33" s="1"/>
  <c r="D331" i="33"/>
  <c r="E344" i="33"/>
  <c r="E382" i="33"/>
  <c r="H552" i="33"/>
  <c r="C551" i="33"/>
  <c r="E379" i="33"/>
  <c r="E378" i="33" s="1"/>
  <c r="D378" i="33"/>
  <c r="E417" i="33"/>
  <c r="E416" i="33" s="1"/>
  <c r="D416" i="33"/>
  <c r="E429" i="33"/>
  <c r="E528" i="33"/>
  <c r="E541" i="33"/>
  <c r="E547" i="33"/>
  <c r="E553" i="33"/>
  <c r="E552" i="33" s="1"/>
  <c r="D552" i="33"/>
  <c r="E698" i="33"/>
  <c r="D694" i="33"/>
  <c r="D357" i="33"/>
  <c r="D362" i="33"/>
  <c r="E399" i="33"/>
  <c r="E404" i="33"/>
  <c r="E409" i="33"/>
  <c r="H459" i="33"/>
  <c r="C444" i="33"/>
  <c r="H444" i="33" s="1"/>
  <c r="E475" i="33"/>
  <c r="E474" i="33" s="1"/>
  <c r="D474" i="33"/>
  <c r="D522" i="33"/>
  <c r="E525" i="33"/>
  <c r="E522" i="33" s="1"/>
  <c r="D308" i="33"/>
  <c r="D328" i="33"/>
  <c r="E374" i="33"/>
  <c r="E373" i="33" s="1"/>
  <c r="D373" i="33"/>
  <c r="E388" i="33"/>
  <c r="E445" i="33"/>
  <c r="E450" i="33"/>
  <c r="E455" i="33"/>
  <c r="E460" i="33"/>
  <c r="E459" i="33" s="1"/>
  <c r="D459" i="33"/>
  <c r="H484" i="33"/>
  <c r="D513" i="33"/>
  <c r="E516" i="33"/>
  <c r="E513" i="33" s="1"/>
  <c r="E509" i="33" s="1"/>
  <c r="H531" i="33"/>
  <c r="C528" i="33"/>
  <c r="H528" i="33" s="1"/>
  <c r="E544" i="33"/>
  <c r="E556" i="33"/>
  <c r="E700" i="33"/>
  <c r="D718" i="33"/>
  <c r="E720" i="33"/>
  <c r="E563" i="33"/>
  <c r="E562" i="33" s="1"/>
  <c r="D562" i="33"/>
  <c r="D595" i="33"/>
  <c r="E597" i="33"/>
  <c r="E617" i="33"/>
  <c r="E616" i="33" s="1"/>
  <c r="D616" i="33"/>
  <c r="D628" i="33"/>
  <c r="E630" i="33"/>
  <c r="E628" i="33" s="1"/>
  <c r="E654" i="33"/>
  <c r="E653" i="33" s="1"/>
  <c r="D653" i="33"/>
  <c r="E679" i="33"/>
  <c r="E684" i="33"/>
  <c r="E683" i="33" s="1"/>
  <c r="D683" i="33"/>
  <c r="D687" i="33"/>
  <c r="E689" i="33"/>
  <c r="E694" i="33"/>
  <c r="H717" i="33"/>
  <c r="J717" i="33" s="1"/>
  <c r="C716" i="33"/>
  <c r="H716" i="33" s="1"/>
  <c r="J716" i="33" s="1"/>
  <c r="D746" i="33"/>
  <c r="E747" i="33"/>
  <c r="E746" i="33" s="1"/>
  <c r="E754" i="33"/>
  <c r="D756" i="33"/>
  <c r="D755" i="33" s="1"/>
  <c r="E757" i="33"/>
  <c r="E756" i="33" s="1"/>
  <c r="E755" i="33" s="1"/>
  <c r="D388" i="33"/>
  <c r="D399" i="33"/>
  <c r="D404" i="33"/>
  <c r="D409" i="33"/>
  <c r="D429" i="33"/>
  <c r="D463" i="33"/>
  <c r="D468" i="33"/>
  <c r="D494" i="33"/>
  <c r="D484" i="33" s="1"/>
  <c r="D504" i="33"/>
  <c r="D509" i="33"/>
  <c r="D529" i="33"/>
  <c r="D544" i="33"/>
  <c r="D538" i="33" s="1"/>
  <c r="D556" i="33"/>
  <c r="E570" i="33"/>
  <c r="E569" i="33" s="1"/>
  <c r="D569" i="33"/>
  <c r="D610" i="33"/>
  <c r="E612" i="33"/>
  <c r="E610" i="33" s="1"/>
  <c r="E640" i="33"/>
  <c r="E638" i="33" s="1"/>
  <c r="D638" i="33"/>
  <c r="E718" i="33"/>
  <c r="E717" i="33" s="1"/>
  <c r="E716" i="33" s="1"/>
  <c r="H562" i="33"/>
  <c r="C561" i="33"/>
  <c r="E577" i="33"/>
  <c r="E582" i="33"/>
  <c r="E581" i="33" s="1"/>
  <c r="D581" i="33"/>
  <c r="E595" i="33"/>
  <c r="D661" i="33"/>
  <c r="E663" i="33"/>
  <c r="E661" i="33" s="1"/>
  <c r="D671" i="33"/>
  <c r="E673" i="33"/>
  <c r="E671" i="33" s="1"/>
  <c r="D676" i="33"/>
  <c r="E678" i="33"/>
  <c r="E676" i="33" s="1"/>
  <c r="E687" i="33"/>
  <c r="C726" i="33"/>
  <c r="D743" i="33"/>
  <c r="E749" i="33"/>
  <c r="E743" i="33" s="1"/>
  <c r="D751" i="33"/>
  <c r="D750" i="33" s="1"/>
  <c r="E752" i="33"/>
  <c r="E751" i="33" s="1"/>
  <c r="D761" i="33"/>
  <c r="D760" i="33" s="1"/>
  <c r="E762" i="33"/>
  <c r="E761" i="33" s="1"/>
  <c r="E760" i="33" s="1"/>
  <c r="E772" i="33"/>
  <c r="E771" i="33" s="1"/>
  <c r="C645" i="33"/>
  <c r="H645" i="33" s="1"/>
  <c r="J645" i="33" s="1"/>
  <c r="E769" i="33"/>
  <c r="E768" i="33" s="1"/>
  <c r="E767" i="33" s="1"/>
  <c r="D599" i="33"/>
  <c r="D642" i="33"/>
  <c r="D646" i="33"/>
  <c r="D665" i="33"/>
  <c r="D700" i="33"/>
  <c r="D722" i="33"/>
  <c r="E340" i="36" l="1"/>
  <c r="E339" i="36" s="1"/>
  <c r="E263" i="36"/>
  <c r="E259" i="36" s="1"/>
  <c r="E258" i="36" s="1"/>
  <c r="E257" i="36" s="1"/>
  <c r="E561" i="36"/>
  <c r="E560" i="36" s="1"/>
  <c r="E444" i="36"/>
  <c r="E116" i="36"/>
  <c r="E115" i="36" s="1"/>
  <c r="E114" i="36" s="1"/>
  <c r="D551" i="36"/>
  <c r="D550" i="36" s="1"/>
  <c r="D314" i="36"/>
  <c r="D259" i="36" s="1"/>
  <c r="C115" i="36"/>
  <c r="D135" i="36"/>
  <c r="D115" i="36" s="1"/>
  <c r="C483" i="36"/>
  <c r="H483" i="36" s="1"/>
  <c r="J483" i="36" s="1"/>
  <c r="C259" i="36"/>
  <c r="H263" i="36"/>
  <c r="E3" i="36"/>
  <c r="E2" i="36" s="1"/>
  <c r="D340" i="36"/>
  <c r="H561" i="36"/>
  <c r="J561" i="36" s="1"/>
  <c r="C560" i="36"/>
  <c r="C152" i="36"/>
  <c r="H152" i="36" s="1"/>
  <c r="J152" i="36" s="1"/>
  <c r="H340" i="36"/>
  <c r="C339" i="36"/>
  <c r="H339" i="36" s="1"/>
  <c r="J339" i="36" s="1"/>
  <c r="D203" i="36"/>
  <c r="D178" i="36" s="1"/>
  <c r="D177" i="36" s="1"/>
  <c r="D444" i="36"/>
  <c r="D645" i="36"/>
  <c r="H726" i="36"/>
  <c r="J726" i="36" s="1"/>
  <c r="C725" i="36"/>
  <c r="H725" i="36" s="1"/>
  <c r="J725" i="36" s="1"/>
  <c r="E750" i="36"/>
  <c r="E726" i="36" s="1"/>
  <c r="E725" i="36" s="1"/>
  <c r="D561" i="36"/>
  <c r="D560" i="36" s="1"/>
  <c r="D559" i="36" s="1"/>
  <c r="E484" i="36"/>
  <c r="E483" i="36" s="1"/>
  <c r="D3" i="36"/>
  <c r="D2" i="36" s="1"/>
  <c r="E153" i="36"/>
  <c r="E152" i="36" s="1"/>
  <c r="E135" i="36"/>
  <c r="H3" i="36"/>
  <c r="J3" i="36" s="1"/>
  <c r="C2" i="36"/>
  <c r="E750" i="35"/>
  <c r="D152" i="35"/>
  <c r="E743" i="35"/>
  <c r="E726" i="35" s="1"/>
  <c r="E725" i="35" s="1"/>
  <c r="D3" i="35"/>
  <c r="D340" i="35"/>
  <c r="D314" i="35"/>
  <c r="E135" i="35"/>
  <c r="H551" i="35"/>
  <c r="J551" i="35" s="1"/>
  <c r="C550" i="35"/>
  <c r="H550" i="35" s="1"/>
  <c r="J550" i="35" s="1"/>
  <c r="E551" i="35"/>
  <c r="E550" i="35" s="1"/>
  <c r="E314" i="35"/>
  <c r="D263" i="35"/>
  <c r="D259" i="35" s="1"/>
  <c r="E203" i="35"/>
  <c r="D135" i="35"/>
  <c r="C115" i="35"/>
  <c r="H115" i="35" s="1"/>
  <c r="J115" i="35" s="1"/>
  <c r="D215" i="35"/>
  <c r="D178" i="35" s="1"/>
  <c r="D177" i="35" s="1"/>
  <c r="E645" i="35"/>
  <c r="D483" i="35"/>
  <c r="E263" i="35"/>
  <c r="E259" i="35" s="1"/>
  <c r="E340" i="35"/>
  <c r="C483" i="35"/>
  <c r="H483" i="35" s="1"/>
  <c r="J483" i="35" s="1"/>
  <c r="H263" i="35"/>
  <c r="C259" i="35"/>
  <c r="D2" i="35"/>
  <c r="D561" i="35"/>
  <c r="D717" i="35"/>
  <c r="D716" i="35" s="1"/>
  <c r="D444" i="35"/>
  <c r="D339" i="35" s="1"/>
  <c r="D258" i="35" s="1"/>
  <c r="H340" i="35"/>
  <c r="C339" i="35"/>
  <c r="H339" i="35" s="1"/>
  <c r="J339" i="35" s="1"/>
  <c r="C152" i="35"/>
  <c r="H152" i="35" s="1"/>
  <c r="J152" i="35" s="1"/>
  <c r="D115" i="35"/>
  <c r="H3" i="35"/>
  <c r="J3" i="35" s="1"/>
  <c r="C2" i="35"/>
  <c r="E170" i="35"/>
  <c r="E3" i="35"/>
  <c r="E2" i="35" s="1"/>
  <c r="H726" i="35"/>
  <c r="J726" i="35" s="1"/>
  <c r="C725" i="35"/>
  <c r="H725" i="35" s="1"/>
  <c r="J725" i="35" s="1"/>
  <c r="D645" i="35"/>
  <c r="H561" i="35"/>
  <c r="J561" i="35" s="1"/>
  <c r="C560" i="35"/>
  <c r="E561" i="35"/>
  <c r="E560" i="35" s="1"/>
  <c r="E116" i="35"/>
  <c r="E67" i="35"/>
  <c r="E444" i="35"/>
  <c r="E484" i="35"/>
  <c r="E483" i="35" s="1"/>
  <c r="E188" i="35"/>
  <c r="E178" i="35" s="1"/>
  <c r="E177" i="35" s="1"/>
  <c r="E153" i="35"/>
  <c r="H178" i="35"/>
  <c r="J178" i="35" s="1"/>
  <c r="C177" i="35"/>
  <c r="H177" i="35" s="1"/>
  <c r="J177" i="35" s="1"/>
  <c r="D339" i="34"/>
  <c r="E560" i="34"/>
  <c r="E559" i="34" s="1"/>
  <c r="D152" i="34"/>
  <c r="E339" i="34"/>
  <c r="E2" i="34"/>
  <c r="D116" i="34"/>
  <c r="D115" i="34" s="1"/>
  <c r="D114" i="34" s="1"/>
  <c r="E152" i="34"/>
  <c r="H340" i="34"/>
  <c r="C339" i="34"/>
  <c r="H339" i="34" s="1"/>
  <c r="J339" i="34" s="1"/>
  <c r="H3" i="34"/>
  <c r="J3" i="34" s="1"/>
  <c r="C2" i="34"/>
  <c r="D645" i="34"/>
  <c r="D560" i="34" s="1"/>
  <c r="D559" i="34" s="1"/>
  <c r="E726" i="34"/>
  <c r="E725" i="34" s="1"/>
  <c r="E484" i="34"/>
  <c r="E483" i="34" s="1"/>
  <c r="D135" i="34"/>
  <c r="D717" i="34"/>
  <c r="D716" i="34" s="1"/>
  <c r="C177" i="34"/>
  <c r="H177" i="34" s="1"/>
  <c r="J177" i="34" s="1"/>
  <c r="H178" i="34"/>
  <c r="J178" i="34" s="1"/>
  <c r="C725" i="34"/>
  <c r="H725" i="34" s="1"/>
  <c r="J725" i="34" s="1"/>
  <c r="H726" i="34"/>
  <c r="J726" i="34" s="1"/>
  <c r="E259" i="34"/>
  <c r="H484" i="34"/>
  <c r="C483" i="34"/>
  <c r="H483" i="34" s="1"/>
  <c r="J483" i="34" s="1"/>
  <c r="D483" i="34"/>
  <c r="D263" i="34"/>
  <c r="D259" i="34" s="1"/>
  <c r="D258" i="34" s="1"/>
  <c r="E645" i="34"/>
  <c r="D444" i="34"/>
  <c r="H153" i="34"/>
  <c r="J153" i="34" s="1"/>
  <c r="C152" i="34"/>
  <c r="H152" i="34" s="1"/>
  <c r="J152" i="34" s="1"/>
  <c r="H561" i="34"/>
  <c r="J561" i="34" s="1"/>
  <c r="C560" i="34"/>
  <c r="D726" i="34"/>
  <c r="D725" i="34" s="1"/>
  <c r="D2" i="34"/>
  <c r="H314" i="34"/>
  <c r="C259" i="34"/>
  <c r="E135" i="34"/>
  <c r="E115" i="34" s="1"/>
  <c r="E114" i="34" s="1"/>
  <c r="H116" i="34"/>
  <c r="J116" i="34" s="1"/>
  <c r="C115" i="34"/>
  <c r="H178" i="33"/>
  <c r="J178" i="33" s="1"/>
  <c r="C177" i="33"/>
  <c r="H177" i="33" s="1"/>
  <c r="J177" i="33" s="1"/>
  <c r="D444" i="33"/>
  <c r="D726" i="33"/>
  <c r="D725" i="33" s="1"/>
  <c r="E153" i="33"/>
  <c r="E3" i="33"/>
  <c r="E2" i="33" s="1"/>
  <c r="D717" i="33"/>
  <c r="D716" i="33" s="1"/>
  <c r="D340" i="33"/>
  <c r="D339" i="33" s="1"/>
  <c r="D551" i="33"/>
  <c r="D550" i="33" s="1"/>
  <c r="D135" i="33"/>
  <c r="E116" i="33"/>
  <c r="E115" i="33" s="1"/>
  <c r="E645" i="33"/>
  <c r="E178" i="33"/>
  <c r="E177" i="33" s="1"/>
  <c r="E750" i="33"/>
  <c r="E726" i="33" s="1"/>
  <c r="E725" i="33" s="1"/>
  <c r="D561" i="33"/>
  <c r="C483" i="33"/>
  <c r="H483" i="33" s="1"/>
  <c r="J483" i="33" s="1"/>
  <c r="E561" i="33"/>
  <c r="E560" i="33" s="1"/>
  <c r="E551" i="33"/>
  <c r="E550" i="33" s="1"/>
  <c r="H116" i="33"/>
  <c r="J116" i="33" s="1"/>
  <c r="C115" i="33"/>
  <c r="D153" i="33"/>
  <c r="D152" i="33" s="1"/>
  <c r="H561" i="33"/>
  <c r="J561" i="33" s="1"/>
  <c r="C560" i="33"/>
  <c r="D645" i="33"/>
  <c r="E444" i="33"/>
  <c r="D178" i="33"/>
  <c r="D177" i="33" s="1"/>
  <c r="E263" i="33"/>
  <c r="E259" i="33" s="1"/>
  <c r="D314" i="33"/>
  <c r="D259" i="33" s="1"/>
  <c r="H340" i="33"/>
  <c r="C339" i="33"/>
  <c r="H339" i="33" s="1"/>
  <c r="J339" i="33" s="1"/>
  <c r="E163" i="33"/>
  <c r="E152" i="33" s="1"/>
  <c r="C259" i="33"/>
  <c r="H726" i="33"/>
  <c r="J726" i="33" s="1"/>
  <c r="C725" i="33"/>
  <c r="H725" i="33" s="1"/>
  <c r="J725" i="33" s="1"/>
  <c r="D528" i="33"/>
  <c r="D483" i="33" s="1"/>
  <c r="E538" i="33"/>
  <c r="E483" i="33" s="1"/>
  <c r="H551" i="33"/>
  <c r="J551" i="33" s="1"/>
  <c r="C550" i="33"/>
  <c r="H550" i="33" s="1"/>
  <c r="J550" i="33" s="1"/>
  <c r="E340" i="33"/>
  <c r="H153" i="33"/>
  <c r="J153" i="33" s="1"/>
  <c r="C152" i="33"/>
  <c r="H152" i="33" s="1"/>
  <c r="J152" i="33" s="1"/>
  <c r="H2" i="33"/>
  <c r="J2" i="33" s="1"/>
  <c r="D116" i="33"/>
  <c r="D115" i="33" s="1"/>
  <c r="D114" i="33" s="1"/>
  <c r="D114" i="36" l="1"/>
  <c r="H2" i="36"/>
  <c r="J2" i="36" s="1"/>
  <c r="H1" i="36"/>
  <c r="J1" i="36" s="1"/>
  <c r="H560" i="36"/>
  <c r="J560" i="36" s="1"/>
  <c r="C559" i="36"/>
  <c r="H559" i="36" s="1"/>
  <c r="J559" i="36" s="1"/>
  <c r="D339" i="36"/>
  <c r="D258" i="36" s="1"/>
  <c r="D257" i="36" s="1"/>
  <c r="H259" i="36"/>
  <c r="J259" i="36" s="1"/>
  <c r="C258" i="36"/>
  <c r="H115" i="36"/>
  <c r="J115" i="36" s="1"/>
  <c r="C114" i="36"/>
  <c r="H114" i="36" s="1"/>
  <c r="J114" i="36" s="1"/>
  <c r="E559" i="36"/>
  <c r="E152" i="35"/>
  <c r="E115" i="35"/>
  <c r="D114" i="35"/>
  <c r="C114" i="35"/>
  <c r="H114" i="35" s="1"/>
  <c r="J114" i="35" s="1"/>
  <c r="E559" i="35"/>
  <c r="E114" i="35"/>
  <c r="E339" i="35"/>
  <c r="E258" i="35" s="1"/>
  <c r="H560" i="35"/>
  <c r="J560" i="35" s="1"/>
  <c r="C559" i="35"/>
  <c r="H559" i="35" s="1"/>
  <c r="J559" i="35" s="1"/>
  <c r="H2" i="35"/>
  <c r="J2" i="35" s="1"/>
  <c r="D560" i="35"/>
  <c r="D559" i="35" s="1"/>
  <c r="H259" i="35"/>
  <c r="J259" i="35" s="1"/>
  <c r="C258" i="35"/>
  <c r="H259" i="34"/>
  <c r="J259" i="34" s="1"/>
  <c r="C258" i="34"/>
  <c r="H560" i="34"/>
  <c r="J560" i="34" s="1"/>
  <c r="C559" i="34"/>
  <c r="H559" i="34" s="1"/>
  <c r="J559" i="34" s="1"/>
  <c r="E258" i="34"/>
  <c r="H115" i="34"/>
  <c r="J115" i="34" s="1"/>
  <c r="C114" i="34"/>
  <c r="H114" i="34" s="1"/>
  <c r="J114" i="34" s="1"/>
  <c r="H2" i="34"/>
  <c r="J2" i="34" s="1"/>
  <c r="E559" i="33"/>
  <c r="D258" i="33"/>
  <c r="E114" i="33"/>
  <c r="H259" i="33"/>
  <c r="J259" i="33" s="1"/>
  <c r="C258" i="33"/>
  <c r="E339" i="33"/>
  <c r="E258" i="33" s="1"/>
  <c r="D560" i="33"/>
  <c r="D559" i="33" s="1"/>
  <c r="H560" i="33"/>
  <c r="J560" i="33" s="1"/>
  <c r="C559" i="33"/>
  <c r="H559" i="33" s="1"/>
  <c r="J559" i="33" s="1"/>
  <c r="H115" i="33"/>
  <c r="J115" i="33" s="1"/>
  <c r="C114" i="33"/>
  <c r="C257" i="36" l="1"/>
  <c r="H258" i="36"/>
  <c r="J258" i="36" s="1"/>
  <c r="H1" i="35"/>
  <c r="J1" i="35" s="1"/>
  <c r="H258" i="35"/>
  <c r="J258" i="35" s="1"/>
  <c r="C257" i="35"/>
  <c r="H258" i="34"/>
  <c r="J258" i="34" s="1"/>
  <c r="C257" i="34"/>
  <c r="H1" i="34"/>
  <c r="J1" i="34" s="1"/>
  <c r="H258" i="33"/>
  <c r="J258" i="33" s="1"/>
  <c r="C257" i="33"/>
  <c r="H114" i="33"/>
  <c r="J114" i="33" s="1"/>
  <c r="H1" i="33"/>
  <c r="J1" i="33" s="1"/>
  <c r="H257" i="36" l="1"/>
  <c r="J257" i="36" s="1"/>
  <c r="H256" i="36"/>
  <c r="J256" i="36" s="1"/>
  <c r="H257" i="35"/>
  <c r="J257" i="35" s="1"/>
  <c r="H256" i="35"/>
  <c r="J256" i="35" s="1"/>
  <c r="H257" i="34"/>
  <c r="J257" i="34" s="1"/>
  <c r="H256" i="34"/>
  <c r="J256" i="34" s="1"/>
  <c r="H256" i="33"/>
  <c r="J256" i="33" s="1"/>
  <c r="H257" i="33"/>
  <c r="J257" i="33" s="1"/>
  <c r="K256" i="38" l="1"/>
  <c r="K717" i="38"/>
  <c r="K716" i="38"/>
  <c r="K561" i="38"/>
  <c r="K560" i="38"/>
  <c r="K559" i="38"/>
  <c r="K551" i="38"/>
  <c r="K550" i="38"/>
  <c r="K547" i="38"/>
  <c r="K483" i="38"/>
  <c r="K339" i="38"/>
  <c r="K259" i="38"/>
  <c r="K258" i="38"/>
  <c r="K257" i="38"/>
  <c r="J256" i="38"/>
  <c r="J717" i="38"/>
  <c r="J716" i="38"/>
  <c r="J561" i="38"/>
  <c r="J560" i="38"/>
  <c r="J559" i="38"/>
  <c r="J551" i="38"/>
  <c r="J550" i="38"/>
  <c r="J547" i="38"/>
  <c r="J483" i="38"/>
  <c r="J339" i="38"/>
  <c r="J259" i="38"/>
  <c r="J258" i="38"/>
  <c r="J257" i="38"/>
  <c r="D312" i="38"/>
  <c r="D309" i="38"/>
  <c r="D307" i="38"/>
  <c r="D306" i="38"/>
  <c r="D719" i="38"/>
  <c r="D718" i="38" s="1"/>
  <c r="E618" i="38"/>
  <c r="E601" i="38"/>
  <c r="E600" i="38"/>
  <c r="E585" i="38"/>
  <c r="E582" i="38"/>
  <c r="E566" i="38"/>
  <c r="D382" i="38"/>
  <c r="E264" i="38"/>
  <c r="E139" i="38"/>
  <c r="E138" i="38"/>
  <c r="E137" i="38"/>
  <c r="E127" i="38"/>
  <c r="E124" i="38"/>
  <c r="D777" i="38"/>
  <c r="D772" i="38"/>
  <c r="D771" i="38" s="1"/>
  <c r="D768" i="38"/>
  <c r="D767" i="38" s="1"/>
  <c r="D765" i="38"/>
  <c r="D761" i="38"/>
  <c r="D760" i="38" s="1"/>
  <c r="D756" i="38"/>
  <c r="D755" i="38" s="1"/>
  <c r="D751" i="38"/>
  <c r="D750" i="38" s="1"/>
  <c r="D746" i="38"/>
  <c r="D744" i="38"/>
  <c r="D741" i="38"/>
  <c r="D739" i="38"/>
  <c r="D734" i="38"/>
  <c r="D733" i="38" s="1"/>
  <c r="D731" i="38"/>
  <c r="D730" i="38" s="1"/>
  <c r="D727" i="38"/>
  <c r="D722" i="38"/>
  <c r="D700" i="38"/>
  <c r="D694" i="38"/>
  <c r="D687" i="38"/>
  <c r="D683" i="38"/>
  <c r="D679" i="38"/>
  <c r="D676" i="38"/>
  <c r="D671" i="38"/>
  <c r="D665" i="38"/>
  <c r="D661" i="38"/>
  <c r="D653" i="38"/>
  <c r="D646" i="38"/>
  <c r="D642" i="38"/>
  <c r="D638" i="38"/>
  <c r="D628" i="38"/>
  <c r="D616" i="38"/>
  <c r="D610" i="38"/>
  <c r="D603" i="38"/>
  <c r="D599" i="38"/>
  <c r="D595" i="38"/>
  <c r="D592" i="38"/>
  <c r="D587" i="38"/>
  <c r="D581" i="38"/>
  <c r="D577" i="38"/>
  <c r="D569" i="38"/>
  <c r="D562" i="38"/>
  <c r="D556" i="38"/>
  <c r="D552" i="38"/>
  <c r="D547" i="38"/>
  <c r="D544" i="38"/>
  <c r="D538" i="38" s="1"/>
  <c r="D531" i="38"/>
  <c r="D529" i="38"/>
  <c r="D522" i="38"/>
  <c r="D513" i="38"/>
  <c r="D509" i="38" s="1"/>
  <c r="D504" i="38"/>
  <c r="D497" i="38"/>
  <c r="D494" i="38"/>
  <c r="D491" i="38"/>
  <c r="D486" i="38"/>
  <c r="D477" i="38"/>
  <c r="D474" i="38"/>
  <c r="D468" i="38"/>
  <c r="D463" i="38"/>
  <c r="D455" i="38"/>
  <c r="D450" i="38"/>
  <c r="D445" i="38"/>
  <c r="D429" i="38"/>
  <c r="D422" i="38"/>
  <c r="D416" i="38"/>
  <c r="D412" i="38"/>
  <c r="D409" i="38"/>
  <c r="D404" i="38"/>
  <c r="D399" i="38"/>
  <c r="D395" i="38"/>
  <c r="D392" i="38"/>
  <c r="D388" i="38"/>
  <c r="D378" i="38"/>
  <c r="D373" i="38"/>
  <c r="D368" i="38"/>
  <c r="D362" i="38"/>
  <c r="D357" i="38"/>
  <c r="D353" i="38"/>
  <c r="D348" i="38"/>
  <c r="D344" i="38"/>
  <c r="D331" i="38"/>
  <c r="D328" i="38"/>
  <c r="D325" i="38"/>
  <c r="D315" i="38"/>
  <c r="D296" i="38"/>
  <c r="D250" i="38"/>
  <c r="D244" i="38"/>
  <c r="D243" i="38" s="1"/>
  <c r="D239" i="38"/>
  <c r="D238" i="38" s="1"/>
  <c r="D236" i="38"/>
  <c r="D235" i="38" s="1"/>
  <c r="D233" i="38"/>
  <c r="D229" i="38"/>
  <c r="D223" i="38"/>
  <c r="D222" i="38" s="1"/>
  <c r="D220" i="38"/>
  <c r="D216" i="38"/>
  <c r="D213" i="38"/>
  <c r="D211" i="38"/>
  <c r="D207" i="38"/>
  <c r="D204" i="38"/>
  <c r="D201" i="38"/>
  <c r="D200" i="38" s="1"/>
  <c r="D198" i="38"/>
  <c r="D197" i="38" s="1"/>
  <c r="D195" i="38"/>
  <c r="D193" i="38"/>
  <c r="D189" i="38"/>
  <c r="D185" i="38"/>
  <c r="D184" i="38" s="1"/>
  <c r="D182" i="38"/>
  <c r="D180" i="38"/>
  <c r="D174" i="38"/>
  <c r="D171" i="38"/>
  <c r="D167" i="38"/>
  <c r="D164" i="38"/>
  <c r="D160" i="38"/>
  <c r="D157" i="38"/>
  <c r="D154" i="38"/>
  <c r="D149" i="38"/>
  <c r="D146" i="38"/>
  <c r="D143" i="38"/>
  <c r="D140" i="38"/>
  <c r="D136" i="38"/>
  <c r="D132" i="38"/>
  <c r="D129" i="38"/>
  <c r="D126" i="38"/>
  <c r="D123" i="38"/>
  <c r="D120" i="38"/>
  <c r="D117" i="38"/>
  <c r="D97" i="38"/>
  <c r="J97" i="38" s="1"/>
  <c r="D68" i="38"/>
  <c r="J68" i="38" s="1"/>
  <c r="D61" i="38"/>
  <c r="D38" i="38"/>
  <c r="J38" i="38" s="1"/>
  <c r="D11" i="38"/>
  <c r="J11" i="38" s="1"/>
  <c r="D4" i="38"/>
  <c r="J4" i="38" s="1"/>
  <c r="D743" i="38" l="1"/>
  <c r="D153" i="38"/>
  <c r="J153" i="38" s="1"/>
  <c r="D215" i="38"/>
  <c r="D263" i="38"/>
  <c r="D528" i="38"/>
  <c r="D551" i="38"/>
  <c r="D550" i="38" s="1"/>
  <c r="D203" i="38"/>
  <c r="D645" i="38"/>
  <c r="D188" i="38"/>
  <c r="D717" i="38"/>
  <c r="D716" i="38" s="1"/>
  <c r="D484" i="38"/>
  <c r="D163" i="38"/>
  <c r="D179" i="38"/>
  <c r="D67" i="38"/>
  <c r="J67" i="38" s="1"/>
  <c r="D340" i="38"/>
  <c r="D116" i="38"/>
  <c r="J116" i="38" s="1"/>
  <c r="D228" i="38"/>
  <c r="D3" i="38"/>
  <c r="D135" i="38"/>
  <c r="J135" i="38" s="1"/>
  <c r="D170" i="38"/>
  <c r="D152" i="38" s="1"/>
  <c r="J152" i="38" s="1"/>
  <c r="D314" i="38"/>
  <c r="D444" i="38"/>
  <c r="D561" i="38"/>
  <c r="D726" i="38"/>
  <c r="D725" i="38" s="1"/>
  <c r="D560" i="38" l="1"/>
  <c r="D259" i="38"/>
  <c r="D483" i="38"/>
  <c r="D178" i="38"/>
  <c r="D177" i="38" s="1"/>
  <c r="D2" i="38"/>
  <c r="J2" i="38" s="1"/>
  <c r="J3" i="38"/>
  <c r="D339" i="38"/>
  <c r="D559" i="38"/>
  <c r="D115" i="38"/>
  <c r="D258" i="38" l="1"/>
  <c r="D257" i="38" s="1"/>
  <c r="D114" i="38"/>
  <c r="J114" i="38" s="1"/>
  <c r="J115" i="38"/>
  <c r="J1" i="38"/>
  <c r="D778" i="39" l="1"/>
  <c r="C777" i="39"/>
  <c r="D776" i="39"/>
  <c r="D775" i="39"/>
  <c r="E775" i="39" s="1"/>
  <c r="D774" i="39"/>
  <c r="E774" i="39" s="1"/>
  <c r="D773" i="39"/>
  <c r="E773" i="39" s="1"/>
  <c r="C772" i="39"/>
  <c r="C771" i="39" s="1"/>
  <c r="D770" i="39"/>
  <c r="E770" i="39" s="1"/>
  <c r="D769" i="39"/>
  <c r="C768" i="39"/>
  <c r="C767" i="39" s="1"/>
  <c r="D766" i="39"/>
  <c r="C765" i="39"/>
  <c r="D764" i="39"/>
  <c r="E764" i="39" s="1"/>
  <c r="D763" i="39"/>
  <c r="E763" i="39" s="1"/>
  <c r="D762" i="39"/>
  <c r="C761" i="39"/>
  <c r="C760" i="39" s="1"/>
  <c r="D759" i="39"/>
  <c r="E759" i="39" s="1"/>
  <c r="E758" i="39"/>
  <c r="D758" i="39"/>
  <c r="D757" i="39"/>
  <c r="C756" i="39"/>
  <c r="C755" i="39" s="1"/>
  <c r="D754" i="39"/>
  <c r="D753" i="39"/>
  <c r="E753" i="39" s="1"/>
  <c r="D752" i="39"/>
  <c r="C751" i="39"/>
  <c r="C750" i="39" s="1"/>
  <c r="D749" i="39"/>
  <c r="E749" i="39" s="1"/>
  <c r="D748" i="39"/>
  <c r="E748" i="39" s="1"/>
  <c r="D747" i="39"/>
  <c r="D746" i="39" s="1"/>
  <c r="C746" i="39"/>
  <c r="D745" i="39"/>
  <c r="E745" i="39" s="1"/>
  <c r="E744" i="39" s="1"/>
  <c r="C744" i="39"/>
  <c r="C743" i="39" s="1"/>
  <c r="D742" i="39"/>
  <c r="E742" i="39" s="1"/>
  <c r="E741" i="39" s="1"/>
  <c r="D741" i="39"/>
  <c r="C741" i="39"/>
  <c r="D740" i="39"/>
  <c r="E740" i="39" s="1"/>
  <c r="E739" i="39" s="1"/>
  <c r="C739" i="39"/>
  <c r="D738" i="39"/>
  <c r="E738" i="39" s="1"/>
  <c r="E737" i="39"/>
  <c r="D737" i="39"/>
  <c r="D736" i="39"/>
  <c r="E736" i="39" s="1"/>
  <c r="D735" i="39"/>
  <c r="C734" i="39"/>
  <c r="C733" i="39" s="1"/>
  <c r="D732" i="39"/>
  <c r="D731" i="39" s="1"/>
  <c r="D730" i="39" s="1"/>
  <c r="C731" i="39"/>
  <c r="C730" i="39"/>
  <c r="D729" i="39"/>
  <c r="E729" i="39" s="1"/>
  <c r="D728" i="39"/>
  <c r="C727" i="39"/>
  <c r="H724" i="39"/>
  <c r="D724" i="39"/>
  <c r="H723" i="39"/>
  <c r="E723" i="39"/>
  <c r="D723" i="39"/>
  <c r="C722" i="39"/>
  <c r="H722" i="39" s="1"/>
  <c r="H721" i="39"/>
  <c r="E721" i="39"/>
  <c r="D721" i="39"/>
  <c r="H720" i="39"/>
  <c r="D720" i="39"/>
  <c r="E720" i="39" s="1"/>
  <c r="H719" i="39"/>
  <c r="D719" i="39"/>
  <c r="C718" i="39"/>
  <c r="C717" i="39" s="1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E708" i="39"/>
  <c r="D708" i="39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E703" i="39" s="1"/>
  <c r="H702" i="39"/>
  <c r="D702" i="39"/>
  <c r="H701" i="39"/>
  <c r="D701" i="39"/>
  <c r="E701" i="39" s="1"/>
  <c r="C700" i="39"/>
  <c r="H700" i="39" s="1"/>
  <c r="H699" i="39"/>
  <c r="D699" i="39"/>
  <c r="E699" i="39" s="1"/>
  <c r="H698" i="39"/>
  <c r="D698" i="39"/>
  <c r="H697" i="39"/>
  <c r="D697" i="39"/>
  <c r="E697" i="39" s="1"/>
  <c r="H696" i="39"/>
  <c r="E696" i="39"/>
  <c r="D696" i="39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E689" i="39" s="1"/>
  <c r="H688" i="39"/>
  <c r="D688" i="39"/>
  <c r="C687" i="39"/>
  <c r="H687" i="39" s="1"/>
  <c r="H686" i="39"/>
  <c r="D686" i="39"/>
  <c r="E686" i="39" s="1"/>
  <c r="H685" i="39"/>
  <c r="D685" i="39"/>
  <c r="E685" i="39" s="1"/>
  <c r="H684" i="39"/>
  <c r="D684" i="39"/>
  <c r="C683" i="39"/>
  <c r="H683" i="39" s="1"/>
  <c r="H682" i="39"/>
  <c r="D682" i="39"/>
  <c r="E682" i="39" s="1"/>
  <c r="H681" i="39"/>
  <c r="D681" i="39"/>
  <c r="E681" i="39" s="1"/>
  <c r="H680" i="39"/>
  <c r="D680" i="39"/>
  <c r="E680" i="39" s="1"/>
  <c r="C679" i="39"/>
  <c r="H679" i="39" s="1"/>
  <c r="H678" i="39"/>
  <c r="D678" i="39"/>
  <c r="E678" i="39" s="1"/>
  <c r="H677" i="39"/>
  <c r="D677" i="39"/>
  <c r="C676" i="39"/>
  <c r="H676" i="39" s="1"/>
  <c r="H675" i="39"/>
  <c r="D675" i="39"/>
  <c r="E675" i="39" s="1"/>
  <c r="H674" i="39"/>
  <c r="D674" i="39"/>
  <c r="E674" i="39" s="1"/>
  <c r="H673" i="39"/>
  <c r="D673" i="39"/>
  <c r="E673" i="39" s="1"/>
  <c r="H672" i="39"/>
  <c r="D672" i="39"/>
  <c r="C671" i="39"/>
  <c r="H671" i="39" s="1"/>
  <c r="H670" i="39"/>
  <c r="D670" i="39"/>
  <c r="E670" i="39" s="1"/>
  <c r="H669" i="39"/>
  <c r="E669" i="39"/>
  <c r="D669" i="39"/>
  <c r="H668" i="39"/>
  <c r="D668" i="39"/>
  <c r="E668" i="39" s="1"/>
  <c r="H667" i="39"/>
  <c r="D667" i="39"/>
  <c r="H666" i="39"/>
  <c r="D666" i="39"/>
  <c r="E666" i="39" s="1"/>
  <c r="H665" i="39"/>
  <c r="C665" i="39"/>
  <c r="H664" i="39"/>
  <c r="D664" i="39"/>
  <c r="E664" i="39" s="1"/>
  <c r="H663" i="39"/>
  <c r="D663" i="39"/>
  <c r="E663" i="39" s="1"/>
  <c r="H662" i="39"/>
  <c r="D662" i="39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E654" i="39" s="1"/>
  <c r="C653" i="39"/>
  <c r="H652" i="39"/>
  <c r="D652" i="39"/>
  <c r="E652" i="39" s="1"/>
  <c r="H651" i="39"/>
  <c r="E651" i="39"/>
  <c r="D651" i="39"/>
  <c r="H650" i="39"/>
  <c r="D650" i="39"/>
  <c r="E650" i="39" s="1"/>
  <c r="H649" i="39"/>
  <c r="E649" i="39"/>
  <c r="D649" i="39"/>
  <c r="H648" i="39"/>
  <c r="D648" i="39"/>
  <c r="H647" i="39"/>
  <c r="D647" i="39"/>
  <c r="E647" i="39" s="1"/>
  <c r="C646" i="39"/>
  <c r="H646" i="39" s="1"/>
  <c r="H644" i="39"/>
  <c r="E644" i="39"/>
  <c r="D644" i="39"/>
  <c r="H643" i="39"/>
  <c r="D643" i="39"/>
  <c r="C642" i="39"/>
  <c r="H642" i="39" s="1"/>
  <c r="J642" i="39" s="1"/>
  <c r="H641" i="39"/>
  <c r="D641" i="39"/>
  <c r="E641" i="39" s="1"/>
  <c r="H640" i="39"/>
  <c r="E640" i="39"/>
  <c r="D640" i="39"/>
  <c r="H639" i="39"/>
  <c r="D639" i="39"/>
  <c r="C638" i="39"/>
  <c r="H638" i="39" s="1"/>
  <c r="J638" i="39" s="1"/>
  <c r="H637" i="39"/>
  <c r="D637" i="39"/>
  <c r="E637" i="39" s="1"/>
  <c r="H636" i="39"/>
  <c r="E636" i="39"/>
  <c r="D636" i="39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E631" i="39"/>
  <c r="D631" i="39"/>
  <c r="H630" i="39"/>
  <c r="D630" i="39"/>
  <c r="E630" i="39" s="1"/>
  <c r="H629" i="39"/>
  <c r="D629" i="39"/>
  <c r="C628" i="39"/>
  <c r="H628" i="39" s="1"/>
  <c r="H627" i="39"/>
  <c r="E627" i="39"/>
  <c r="D627" i="39"/>
  <c r="H626" i="39"/>
  <c r="D626" i="39"/>
  <c r="E626" i="39" s="1"/>
  <c r="H625" i="39"/>
  <c r="D625" i="39"/>
  <c r="E625" i="39" s="1"/>
  <c r="H624" i="39"/>
  <c r="D624" i="39"/>
  <c r="E624" i="39" s="1"/>
  <c r="H623" i="39"/>
  <c r="D623" i="39"/>
  <c r="E623" i="39" s="1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E612" i="39" s="1"/>
  <c r="H611" i="39"/>
  <c r="D611" i="39"/>
  <c r="C610" i="39"/>
  <c r="H610" i="39" s="1"/>
  <c r="H609" i="39"/>
  <c r="D609" i="39"/>
  <c r="E609" i="39" s="1"/>
  <c r="H608" i="39"/>
  <c r="D608" i="39"/>
  <c r="E608" i="39" s="1"/>
  <c r="H607" i="39"/>
  <c r="E607" i="39"/>
  <c r="D607" i="39"/>
  <c r="H606" i="39"/>
  <c r="D606" i="39"/>
  <c r="H605" i="39"/>
  <c r="D605" i="39"/>
  <c r="E605" i="39" s="1"/>
  <c r="H604" i="39"/>
  <c r="D604" i="39"/>
  <c r="E604" i="39" s="1"/>
  <c r="C603" i="39"/>
  <c r="H603" i="39" s="1"/>
  <c r="H602" i="39"/>
  <c r="D602" i="39"/>
  <c r="E602" i="39" s="1"/>
  <c r="H601" i="39"/>
  <c r="D601" i="39"/>
  <c r="H600" i="39"/>
  <c r="D600" i="39"/>
  <c r="E600" i="39" s="1"/>
  <c r="C599" i="39"/>
  <c r="H599" i="39" s="1"/>
  <c r="H598" i="39"/>
  <c r="D598" i="39"/>
  <c r="E598" i="39" s="1"/>
  <c r="H597" i="39"/>
  <c r="D597" i="39"/>
  <c r="E597" i="39" s="1"/>
  <c r="H596" i="39"/>
  <c r="D596" i="39"/>
  <c r="C595" i="39"/>
  <c r="H595" i="39" s="1"/>
  <c r="H594" i="39"/>
  <c r="D594" i="39"/>
  <c r="H593" i="39"/>
  <c r="D593" i="39"/>
  <c r="E593" i="39" s="1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E588" i="39" s="1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C581" i="39"/>
  <c r="H581" i="39" s="1"/>
  <c r="H580" i="39"/>
  <c r="D580" i="39"/>
  <c r="E580" i="39" s="1"/>
  <c r="H579" i="39"/>
  <c r="D579" i="39"/>
  <c r="E579" i="39" s="1"/>
  <c r="H578" i="39"/>
  <c r="D578" i="39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E573" i="39"/>
  <c r="D573" i="39"/>
  <c r="H572" i="39"/>
  <c r="D572" i="39"/>
  <c r="E572" i="39" s="1"/>
  <c r="H571" i="39"/>
  <c r="D571" i="39"/>
  <c r="H570" i="39"/>
  <c r="D570" i="39"/>
  <c r="E570" i="39" s="1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C562" i="39"/>
  <c r="H558" i="39"/>
  <c r="D558" i="39"/>
  <c r="E558" i="39" s="1"/>
  <c r="H557" i="39"/>
  <c r="D557" i="39"/>
  <c r="C556" i="39"/>
  <c r="H556" i="39" s="1"/>
  <c r="H555" i="39"/>
  <c r="D555" i="39"/>
  <c r="E555" i="39" s="1"/>
  <c r="H554" i="39"/>
  <c r="D554" i="39"/>
  <c r="E554" i="39" s="1"/>
  <c r="H553" i="39"/>
  <c r="D553" i="39"/>
  <c r="C552" i="39"/>
  <c r="H549" i="39"/>
  <c r="D549" i="39"/>
  <c r="E549" i="39" s="1"/>
  <c r="H548" i="39"/>
  <c r="D548" i="39"/>
  <c r="C547" i="39"/>
  <c r="H547" i="39" s="1"/>
  <c r="J547" i="39" s="1"/>
  <c r="H546" i="39"/>
  <c r="D546" i="39"/>
  <c r="E546" i="39" s="1"/>
  <c r="H545" i="39"/>
  <c r="D545" i="39"/>
  <c r="C544" i="39"/>
  <c r="C538" i="39" s="1"/>
  <c r="H538" i="39" s="1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H539" i="39"/>
  <c r="D539" i="39"/>
  <c r="E539" i="39" s="1"/>
  <c r="H537" i="39"/>
  <c r="E537" i="39"/>
  <c r="D537" i="39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E533" i="39" s="1"/>
  <c r="H532" i="39"/>
  <c r="D532" i="39"/>
  <c r="C531" i="39"/>
  <c r="H531" i="39" s="1"/>
  <c r="H530" i="39"/>
  <c r="D530" i="39"/>
  <c r="C529" i="39"/>
  <c r="H529" i="39" s="1"/>
  <c r="H527" i="39"/>
  <c r="D527" i="39"/>
  <c r="E527" i="39" s="1"/>
  <c r="H526" i="39"/>
  <c r="E526" i="39"/>
  <c r="D526" i="39"/>
  <c r="H525" i="39"/>
  <c r="D525" i="39"/>
  <c r="E525" i="39" s="1"/>
  <c r="H524" i="39"/>
  <c r="D524" i="39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H514" i="39"/>
  <c r="D514" i="39"/>
  <c r="E514" i="39" s="1"/>
  <c r="C513" i="39"/>
  <c r="C509" i="39" s="1"/>
  <c r="H509" i="39" s="1"/>
  <c r="H512" i="39"/>
  <c r="D512" i="39"/>
  <c r="E512" i="39" s="1"/>
  <c r="H511" i="39"/>
  <c r="D511" i="39"/>
  <c r="E511" i="39" s="1"/>
  <c r="H510" i="39"/>
  <c r="D510" i="39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H498" i="39"/>
  <c r="D498" i="39"/>
  <c r="E498" i="39" s="1"/>
  <c r="C497" i="39"/>
  <c r="H497" i="39" s="1"/>
  <c r="H496" i="39"/>
  <c r="D496" i="39"/>
  <c r="E496" i="39" s="1"/>
  <c r="H495" i="39"/>
  <c r="D495" i="39"/>
  <c r="C494" i="39"/>
  <c r="H493" i="39"/>
  <c r="D493" i="39"/>
  <c r="E493" i="39" s="1"/>
  <c r="H492" i="39"/>
  <c r="D492" i="39"/>
  <c r="D491" i="39" s="1"/>
  <c r="C491" i="39"/>
  <c r="H491" i="39" s="1"/>
  <c r="H490" i="39"/>
  <c r="D490" i="39"/>
  <c r="H489" i="39"/>
  <c r="D489" i="39"/>
  <c r="E489" i="39" s="1"/>
  <c r="H488" i="39"/>
  <c r="D488" i="39"/>
  <c r="E488" i="39" s="1"/>
  <c r="H487" i="39"/>
  <c r="D487" i="39"/>
  <c r="C486" i="39"/>
  <c r="H486" i="39" s="1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H478" i="39"/>
  <c r="D478" i="39"/>
  <c r="E478" i="39" s="1"/>
  <c r="C477" i="39"/>
  <c r="H477" i="39" s="1"/>
  <c r="H476" i="39"/>
  <c r="D476" i="39"/>
  <c r="E476" i="39" s="1"/>
  <c r="H475" i="39"/>
  <c r="D475" i="39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E470" i="39" s="1"/>
  <c r="H469" i="39"/>
  <c r="D469" i="39"/>
  <c r="C468" i="39"/>
  <c r="H468" i="39" s="1"/>
  <c r="H467" i="39"/>
  <c r="D467" i="39"/>
  <c r="E467" i="39" s="1"/>
  <c r="H466" i="39"/>
  <c r="E466" i="39"/>
  <c r="D466" i="39"/>
  <c r="H465" i="39"/>
  <c r="D465" i="39"/>
  <c r="E465" i="39" s="1"/>
  <c r="H464" i="39"/>
  <c r="D464" i="39"/>
  <c r="C463" i="39"/>
  <c r="H463" i="39" s="1"/>
  <c r="H462" i="39"/>
  <c r="D462" i="39"/>
  <c r="E462" i="39" s="1"/>
  <c r="H461" i="39"/>
  <c r="D461" i="39"/>
  <c r="E461" i="39" s="1"/>
  <c r="H460" i="39"/>
  <c r="D460" i="39"/>
  <c r="E460" i="39" s="1"/>
  <c r="H458" i="39"/>
  <c r="D458" i="39"/>
  <c r="E458" i="39" s="1"/>
  <c r="H457" i="39"/>
  <c r="D457" i="39"/>
  <c r="E457" i="39" s="1"/>
  <c r="H456" i="39"/>
  <c r="D456" i="39"/>
  <c r="E456" i="39" s="1"/>
  <c r="C455" i="39"/>
  <c r="H455" i="39" s="1"/>
  <c r="H454" i="39"/>
  <c r="D454" i="39"/>
  <c r="E454" i="39" s="1"/>
  <c r="H453" i="39"/>
  <c r="D453" i="39"/>
  <c r="H452" i="39"/>
  <c r="D452" i="39"/>
  <c r="E452" i="39" s="1"/>
  <c r="H451" i="39"/>
  <c r="D451" i="39"/>
  <c r="E451" i="39" s="1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E437" i="39"/>
  <c r="D437" i="39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E432" i="39"/>
  <c r="D432" i="39"/>
  <c r="H431" i="39"/>
  <c r="D431" i="39"/>
  <c r="E431" i="39" s="1"/>
  <c r="H430" i="39"/>
  <c r="D430" i="39"/>
  <c r="C429" i="39"/>
  <c r="H429" i="39" s="1"/>
  <c r="H428" i="39"/>
  <c r="E428" i="39"/>
  <c r="D428" i="39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D422" i="39" s="1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H416" i="39"/>
  <c r="H415" i="39"/>
  <c r="D415" i="39"/>
  <c r="E415" i="39" s="1"/>
  <c r="H414" i="39"/>
  <c r="D414" i="39"/>
  <c r="E414" i="39" s="1"/>
  <c r="H413" i="39"/>
  <c r="D413" i="39"/>
  <c r="C412" i="39"/>
  <c r="H412" i="39" s="1"/>
  <c r="H411" i="39"/>
  <c r="E411" i="39"/>
  <c r="D411" i="39"/>
  <c r="H410" i="39"/>
  <c r="D410" i="39"/>
  <c r="C409" i="39"/>
  <c r="H409" i="39" s="1"/>
  <c r="H408" i="39"/>
  <c r="D408" i="39"/>
  <c r="E408" i="39" s="1"/>
  <c r="H407" i="39"/>
  <c r="E407" i="39"/>
  <c r="D407" i="39"/>
  <c r="H406" i="39"/>
  <c r="E406" i="39"/>
  <c r="D406" i="39"/>
  <c r="H405" i="39"/>
  <c r="D405" i="39"/>
  <c r="C404" i="39"/>
  <c r="H404" i="39" s="1"/>
  <c r="H403" i="39"/>
  <c r="D403" i="39"/>
  <c r="E403" i="39" s="1"/>
  <c r="H402" i="39"/>
  <c r="E402" i="39"/>
  <c r="D402" i="39"/>
  <c r="H401" i="39"/>
  <c r="D401" i="39"/>
  <c r="E401" i="39" s="1"/>
  <c r="H400" i="39"/>
  <c r="D400" i="39"/>
  <c r="C399" i="39"/>
  <c r="H399" i="39" s="1"/>
  <c r="H398" i="39"/>
  <c r="D398" i="39"/>
  <c r="E398" i="39" s="1"/>
  <c r="H397" i="39"/>
  <c r="D397" i="39"/>
  <c r="E397" i="39" s="1"/>
  <c r="H396" i="39"/>
  <c r="D396" i="39"/>
  <c r="C395" i="39"/>
  <c r="H395" i="39" s="1"/>
  <c r="H394" i="39"/>
  <c r="D394" i="39"/>
  <c r="E394" i="39" s="1"/>
  <c r="H393" i="39"/>
  <c r="D393" i="39"/>
  <c r="D392" i="39" s="1"/>
  <c r="C392" i="39"/>
  <c r="H392" i="39" s="1"/>
  <c r="H391" i="39"/>
  <c r="D391" i="39"/>
  <c r="E391" i="39" s="1"/>
  <c r="H390" i="39"/>
  <c r="D390" i="39"/>
  <c r="E390" i="39" s="1"/>
  <c r="H389" i="39"/>
  <c r="D389" i="39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C378" i="39"/>
  <c r="H378" i="39" s="1"/>
  <c r="H377" i="39"/>
  <c r="D377" i="39"/>
  <c r="E377" i="39" s="1"/>
  <c r="H376" i="39"/>
  <c r="D376" i="39"/>
  <c r="E376" i="39" s="1"/>
  <c r="H375" i="39"/>
  <c r="E375" i="39"/>
  <c r="D375" i="39"/>
  <c r="H374" i="39"/>
  <c r="D374" i="39"/>
  <c r="H373" i="39"/>
  <c r="C373" i="39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C368" i="39"/>
  <c r="H368" i="39" s="1"/>
  <c r="H367" i="39"/>
  <c r="E367" i="39"/>
  <c r="D367" i="39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C353" i="39"/>
  <c r="H353" i="39" s="1"/>
  <c r="H352" i="39"/>
  <c r="E352" i="39"/>
  <c r="D352" i="39"/>
  <c r="H351" i="39"/>
  <c r="D351" i="39"/>
  <c r="E351" i="39" s="1"/>
  <c r="H350" i="39"/>
  <c r="D350" i="39"/>
  <c r="E350" i="39" s="1"/>
  <c r="H349" i="39"/>
  <c r="D349" i="39"/>
  <c r="C348" i="39"/>
  <c r="H348" i="39" s="1"/>
  <c r="H347" i="39"/>
  <c r="D347" i="39"/>
  <c r="E347" i="39" s="1"/>
  <c r="H346" i="39"/>
  <c r="D346" i="39"/>
  <c r="E346" i="39" s="1"/>
  <c r="H345" i="39"/>
  <c r="D345" i="39"/>
  <c r="H344" i="39"/>
  <c r="C344" i="39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C331" i="39"/>
  <c r="H331" i="39" s="1"/>
  <c r="H330" i="39"/>
  <c r="E330" i="39"/>
  <c r="D330" i="39"/>
  <c r="H329" i="39"/>
  <c r="D329" i="39"/>
  <c r="C328" i="39"/>
  <c r="H328" i="39" s="1"/>
  <c r="H327" i="39"/>
  <c r="D327" i="39"/>
  <c r="E327" i="39" s="1"/>
  <c r="H326" i="39"/>
  <c r="D326" i="39"/>
  <c r="C325" i="39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E320" i="39"/>
  <c r="D320" i="39"/>
  <c r="H319" i="39"/>
  <c r="D319" i="39"/>
  <c r="H318" i="39"/>
  <c r="D318" i="39"/>
  <c r="E318" i="39" s="1"/>
  <c r="H317" i="39"/>
  <c r="D317" i="39"/>
  <c r="E317" i="39" s="1"/>
  <c r="H316" i="39"/>
  <c r="E316" i="39"/>
  <c r="D316" i="39"/>
  <c r="C315" i="39"/>
  <c r="H315" i="39" s="1"/>
  <c r="H313" i="39"/>
  <c r="D313" i="39"/>
  <c r="E313" i="39" s="1"/>
  <c r="H312" i="39"/>
  <c r="E312" i="39"/>
  <c r="D312" i="39"/>
  <c r="H311" i="39"/>
  <c r="D311" i="39"/>
  <c r="E311" i="39" s="1"/>
  <c r="H310" i="39"/>
  <c r="D310" i="39"/>
  <c r="E310" i="39" s="1"/>
  <c r="H309" i="39"/>
  <c r="D309" i="39"/>
  <c r="E309" i="39" s="1"/>
  <c r="H308" i="39"/>
  <c r="H307" i="39"/>
  <c r="D307" i="39"/>
  <c r="E307" i="39" s="1"/>
  <c r="H306" i="39"/>
  <c r="D306" i="39"/>
  <c r="C305" i="39"/>
  <c r="H305" i="39" s="1"/>
  <c r="H304" i="39"/>
  <c r="D304" i="39"/>
  <c r="E304" i="39" s="1"/>
  <c r="H303" i="39"/>
  <c r="D303" i="39"/>
  <c r="E303" i="39" s="1"/>
  <c r="H302" i="39"/>
  <c r="H301" i="39"/>
  <c r="D301" i="39"/>
  <c r="E301" i="39" s="1"/>
  <c r="H300" i="39"/>
  <c r="D300" i="39"/>
  <c r="H299" i="39"/>
  <c r="D299" i="39"/>
  <c r="E299" i="39" s="1"/>
  <c r="H298" i="39"/>
  <c r="H297" i="39"/>
  <c r="D297" i="39"/>
  <c r="C296" i="39"/>
  <c r="H296" i="39" s="1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H289" i="39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E278" i="39"/>
  <c r="D278" i="39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H268" i="39"/>
  <c r="D268" i="39"/>
  <c r="E268" i="39" s="1"/>
  <c r="H267" i="39"/>
  <c r="D267" i="39"/>
  <c r="E267" i="39" s="1"/>
  <c r="H266" i="39"/>
  <c r="D266" i="39"/>
  <c r="E266" i="39" s="1"/>
  <c r="H265" i="39"/>
  <c r="H264" i="39"/>
  <c r="D264" i="39"/>
  <c r="H262" i="39"/>
  <c r="D262" i="39"/>
  <c r="E262" i="39" s="1"/>
  <c r="H261" i="39"/>
  <c r="D261" i="39"/>
  <c r="C260" i="39"/>
  <c r="D252" i="39"/>
  <c r="E252" i="39" s="1"/>
  <c r="E251" i="39"/>
  <c r="E250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D240" i="39"/>
  <c r="E240" i="39" s="1"/>
  <c r="C239" i="39"/>
  <c r="C238" i="39" s="1"/>
  <c r="D237" i="39"/>
  <c r="C236" i="39"/>
  <c r="C235" i="39"/>
  <c r="D234" i="39"/>
  <c r="C233" i="39"/>
  <c r="D232" i="39"/>
  <c r="D231" i="39"/>
  <c r="E231" i="39" s="1"/>
  <c r="D230" i="39"/>
  <c r="E230" i="39" s="1"/>
  <c r="C229" i="39"/>
  <c r="D227" i="39"/>
  <c r="E227" i="39" s="1"/>
  <c r="D226" i="39"/>
  <c r="E226" i="39" s="1"/>
  <c r="D225" i="39"/>
  <c r="E225" i="39" s="1"/>
  <c r="D224" i="39"/>
  <c r="E224" i="39" s="1"/>
  <c r="C223" i="39"/>
  <c r="C222" i="39" s="1"/>
  <c r="D221" i="39"/>
  <c r="D220" i="39" s="1"/>
  <c r="C220" i="39"/>
  <c r="D219" i="39"/>
  <c r="E219" i="39" s="1"/>
  <c r="D218" i="39"/>
  <c r="E218" i="39" s="1"/>
  <c r="D217" i="39"/>
  <c r="E217" i="39" s="1"/>
  <c r="C216" i="39"/>
  <c r="D214" i="39"/>
  <c r="E214" i="39" s="1"/>
  <c r="E213" i="39" s="1"/>
  <c r="D213" i="39"/>
  <c r="C213" i="39"/>
  <c r="D212" i="39"/>
  <c r="D211" i="39" s="1"/>
  <c r="C211" i="39"/>
  <c r="D210" i="39"/>
  <c r="E210" i="39" s="1"/>
  <c r="D209" i="39"/>
  <c r="E209" i="39" s="1"/>
  <c r="D208" i="39"/>
  <c r="C207" i="39"/>
  <c r="D206" i="39"/>
  <c r="E206" i="39" s="1"/>
  <c r="D205" i="39"/>
  <c r="C204" i="39"/>
  <c r="D202" i="39"/>
  <c r="D201" i="39" s="1"/>
  <c r="D200" i="39" s="1"/>
  <c r="C201" i="39"/>
  <c r="C200" i="39" s="1"/>
  <c r="D199" i="39"/>
  <c r="C198" i="39"/>
  <c r="C197" i="39" s="1"/>
  <c r="D196" i="39"/>
  <c r="C195" i="39"/>
  <c r="D194" i="39"/>
  <c r="D193" i="39" s="1"/>
  <c r="C193" i="39"/>
  <c r="D192" i="39"/>
  <c r="E192" i="39" s="1"/>
  <c r="D191" i="39"/>
  <c r="E191" i="39" s="1"/>
  <c r="D190" i="39"/>
  <c r="E190" i="39" s="1"/>
  <c r="C189" i="39"/>
  <c r="D187" i="39"/>
  <c r="E187" i="39" s="1"/>
  <c r="D186" i="39"/>
  <c r="C185" i="39"/>
  <c r="C184" i="39" s="1"/>
  <c r="D183" i="39"/>
  <c r="C182" i="39"/>
  <c r="D181" i="39"/>
  <c r="D180" i="39" s="1"/>
  <c r="C180" i="39"/>
  <c r="H176" i="39"/>
  <c r="D176" i="39"/>
  <c r="E176" i="39" s="1"/>
  <c r="H175" i="39"/>
  <c r="D175" i="39"/>
  <c r="E175" i="39" s="1"/>
  <c r="C174" i="39"/>
  <c r="H174" i="39" s="1"/>
  <c r="H173" i="39"/>
  <c r="D173" i="39"/>
  <c r="E173" i="39" s="1"/>
  <c r="H172" i="39"/>
  <c r="D172" i="39"/>
  <c r="E172" i="39" s="1"/>
  <c r="E171" i="39" s="1"/>
  <c r="C171" i="39"/>
  <c r="H169" i="39"/>
  <c r="D169" i="39"/>
  <c r="E169" i="39" s="1"/>
  <c r="H168" i="39"/>
  <c r="D168" i="39"/>
  <c r="C167" i="39"/>
  <c r="H166" i="39"/>
  <c r="D166" i="39"/>
  <c r="E166" i="39" s="1"/>
  <c r="H165" i="39"/>
  <c r="D165" i="39"/>
  <c r="C164" i="39"/>
  <c r="H164" i="39" s="1"/>
  <c r="H162" i="39"/>
  <c r="D162" i="39"/>
  <c r="E162" i="39" s="1"/>
  <c r="H161" i="39"/>
  <c r="D161" i="39"/>
  <c r="E161" i="39" s="1"/>
  <c r="C160" i="39"/>
  <c r="H160" i="39" s="1"/>
  <c r="H159" i="39"/>
  <c r="D159" i="39"/>
  <c r="E159" i="39" s="1"/>
  <c r="H158" i="39"/>
  <c r="D158" i="39"/>
  <c r="E158" i="39" s="1"/>
  <c r="C157" i="39"/>
  <c r="H157" i="39" s="1"/>
  <c r="H156" i="39"/>
  <c r="D156" i="39"/>
  <c r="E156" i="39" s="1"/>
  <c r="H155" i="39"/>
  <c r="D155" i="39"/>
  <c r="C154" i="39"/>
  <c r="H151" i="39"/>
  <c r="D151" i="39"/>
  <c r="E151" i="39" s="1"/>
  <c r="H150" i="39"/>
  <c r="D150" i="39"/>
  <c r="C149" i="39"/>
  <c r="H149" i="39" s="1"/>
  <c r="H148" i="39"/>
  <c r="D148" i="39"/>
  <c r="E148" i="39" s="1"/>
  <c r="H147" i="39"/>
  <c r="D147" i="39"/>
  <c r="E147" i="39" s="1"/>
  <c r="H146" i="39"/>
  <c r="C146" i="39"/>
  <c r="H145" i="39"/>
  <c r="D145" i="39"/>
  <c r="E145" i="39" s="1"/>
  <c r="H144" i="39"/>
  <c r="D144" i="39"/>
  <c r="E144" i="39" s="1"/>
  <c r="C143" i="39"/>
  <c r="H143" i="39" s="1"/>
  <c r="H142" i="39"/>
  <c r="D142" i="39"/>
  <c r="H141" i="39"/>
  <c r="D141" i="39"/>
  <c r="E141" i="39" s="1"/>
  <c r="C140" i="39"/>
  <c r="H140" i="39" s="1"/>
  <c r="H139" i="39"/>
  <c r="D139" i="39"/>
  <c r="E139" i="39" s="1"/>
  <c r="H138" i="39"/>
  <c r="D138" i="39"/>
  <c r="E138" i="39" s="1"/>
  <c r="H137" i="39"/>
  <c r="D137" i="39"/>
  <c r="C136" i="39"/>
  <c r="H136" i="39" s="1"/>
  <c r="H134" i="39"/>
  <c r="D134" i="39"/>
  <c r="H133" i="39"/>
  <c r="D133" i="39"/>
  <c r="E133" i="39" s="1"/>
  <c r="H132" i="39"/>
  <c r="C132" i="39"/>
  <c r="H131" i="39"/>
  <c r="D131" i="39"/>
  <c r="E131" i="39" s="1"/>
  <c r="H130" i="39"/>
  <c r="D130" i="39"/>
  <c r="C129" i="39"/>
  <c r="H129" i="39" s="1"/>
  <c r="H128" i="39"/>
  <c r="D128" i="39"/>
  <c r="H127" i="39"/>
  <c r="D127" i="39"/>
  <c r="E127" i="39" s="1"/>
  <c r="C126" i="39"/>
  <c r="H126" i="39" s="1"/>
  <c r="H125" i="39"/>
  <c r="D125" i="39"/>
  <c r="E125" i="39" s="1"/>
  <c r="H124" i="39"/>
  <c r="D124" i="39"/>
  <c r="D123" i="39" s="1"/>
  <c r="C123" i="39"/>
  <c r="H123" i="39" s="1"/>
  <c r="H122" i="39"/>
  <c r="D122" i="39"/>
  <c r="H121" i="39"/>
  <c r="D121" i="39"/>
  <c r="E121" i="39" s="1"/>
  <c r="C120" i="39"/>
  <c r="H120" i="39" s="1"/>
  <c r="H119" i="39"/>
  <c r="D119" i="39"/>
  <c r="E119" i="39" s="1"/>
  <c r="H118" i="39"/>
  <c r="D118" i="39"/>
  <c r="C117" i="39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E108" i="39"/>
  <c r="D108" i="39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E101" i="39"/>
  <c r="D101" i="39"/>
  <c r="H100" i="39"/>
  <c r="D100" i="39"/>
  <c r="E100" i="39" s="1"/>
  <c r="H99" i="39"/>
  <c r="D99" i="39"/>
  <c r="E99" i="39" s="1"/>
  <c r="H98" i="39"/>
  <c r="D98" i="39"/>
  <c r="E98" i="39" s="1"/>
  <c r="C97" i="39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E70" i="39"/>
  <c r="D70" i="39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H63" i="39"/>
  <c r="E63" i="39"/>
  <c r="D63" i="39"/>
  <c r="H62" i="39"/>
  <c r="D62" i="39"/>
  <c r="E62" i="39" s="1"/>
  <c r="C61" i="39"/>
  <c r="H61" i="39" s="1"/>
  <c r="J61" i="39" s="1"/>
  <c r="H60" i="39"/>
  <c r="D60" i="39"/>
  <c r="E60" i="39" s="1"/>
  <c r="H59" i="39"/>
  <c r="E59" i="39"/>
  <c r="D59" i="39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E13" i="39" s="1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E7" i="39" s="1"/>
  <c r="H6" i="39"/>
  <c r="D6" i="39"/>
  <c r="H5" i="39"/>
  <c r="D5" i="39"/>
  <c r="E5" i="39" s="1"/>
  <c r="C4" i="39"/>
  <c r="H4" i="39" s="1"/>
  <c r="J4" i="39" s="1"/>
  <c r="E393" i="39" l="1"/>
  <c r="E392" i="39" s="1"/>
  <c r="E423" i="39"/>
  <c r="D744" i="39"/>
  <c r="D743" i="39" s="1"/>
  <c r="D149" i="39"/>
  <c r="C228" i="39"/>
  <c r="D129" i="39"/>
  <c r="D250" i="39"/>
  <c r="E732" i="39"/>
  <c r="E731" i="39" s="1"/>
  <c r="E730" i="39" s="1"/>
  <c r="D739" i="39"/>
  <c r="H718" i="39"/>
  <c r="E382" i="39"/>
  <c r="E362" i="39"/>
  <c r="D117" i="39"/>
  <c r="D164" i="39"/>
  <c r="E221" i="39"/>
  <c r="E220" i="39" s="1"/>
  <c r="D229" i="39"/>
  <c r="D357" i="39"/>
  <c r="D445" i="39"/>
  <c r="E455" i="39"/>
  <c r="E492" i="39"/>
  <c r="E491" i="39" s="1"/>
  <c r="D592" i="39"/>
  <c r="D756" i="39"/>
  <c r="D755" i="39" s="1"/>
  <c r="E157" i="39"/>
  <c r="D204" i="39"/>
  <c r="E446" i="39"/>
  <c r="D486" i="39"/>
  <c r="C528" i="39"/>
  <c r="H528" i="39" s="1"/>
  <c r="D581" i="39"/>
  <c r="D587" i="39"/>
  <c r="D223" i="39"/>
  <c r="D222" i="39" s="1"/>
  <c r="E143" i="39"/>
  <c r="C726" i="39"/>
  <c r="C725" i="39" s="1"/>
  <c r="H725" i="39" s="1"/>
  <c r="J725" i="39" s="1"/>
  <c r="E165" i="39"/>
  <c r="E164" i="39" s="1"/>
  <c r="C163" i="39"/>
  <c r="H163" i="39" s="1"/>
  <c r="J163" i="39" s="1"/>
  <c r="E234" i="39"/>
  <c r="E233" i="39" s="1"/>
  <c r="D233" i="39"/>
  <c r="E269" i="39"/>
  <c r="E300" i="39"/>
  <c r="E413" i="39"/>
  <c r="E412" i="39" s="1"/>
  <c r="D412" i="39"/>
  <c r="E475" i="39"/>
  <c r="E474" i="39" s="1"/>
  <c r="D474" i="39"/>
  <c r="E499" i="39"/>
  <c r="E497" i="39" s="1"/>
  <c r="D497" i="39"/>
  <c r="E578" i="39"/>
  <c r="E577" i="39" s="1"/>
  <c r="D577" i="39"/>
  <c r="D679" i="39"/>
  <c r="E735" i="39"/>
  <c r="E734" i="39" s="1"/>
  <c r="E733" i="39" s="1"/>
  <c r="D734" i="39"/>
  <c r="D733" i="39" s="1"/>
  <c r="E776" i="39"/>
  <c r="E772" i="39" s="1"/>
  <c r="E771" i="39" s="1"/>
  <c r="D772" i="39"/>
  <c r="D771" i="39" s="1"/>
  <c r="E189" i="39"/>
  <c r="E241" i="39"/>
  <c r="E239" i="39" s="1"/>
  <c r="E238" i="39" s="1"/>
  <c r="D239" i="39"/>
  <c r="D238" i="39" s="1"/>
  <c r="D154" i="39"/>
  <c r="E160" i="39"/>
  <c r="C188" i="39"/>
  <c r="E216" i="39"/>
  <c r="E532" i="39"/>
  <c r="E531" i="39" s="1"/>
  <c r="D531" i="39"/>
  <c r="E643" i="39"/>
  <c r="E642" i="39" s="1"/>
  <c r="D642" i="39"/>
  <c r="D761" i="39"/>
  <c r="D760" i="39" s="1"/>
  <c r="E762" i="39"/>
  <c r="E761" i="39" s="1"/>
  <c r="E760" i="39" s="1"/>
  <c r="E237" i="39"/>
  <c r="E236" i="39" s="1"/>
  <c r="E235" i="39" s="1"/>
  <c r="D236" i="39"/>
  <c r="D235" i="39" s="1"/>
  <c r="D143" i="39"/>
  <c r="D216" i="39"/>
  <c r="D215" i="39" s="1"/>
  <c r="C215" i="39"/>
  <c r="E679" i="39"/>
  <c r="E684" i="39"/>
  <c r="E683" i="39" s="1"/>
  <c r="D683" i="39"/>
  <c r="E778" i="39"/>
  <c r="E777" i="39" s="1"/>
  <c r="D777" i="39"/>
  <c r="D562" i="39"/>
  <c r="E587" i="39"/>
  <c r="C314" i="39"/>
  <c r="H314" i="39" s="1"/>
  <c r="E422" i="39"/>
  <c r="E487" i="39"/>
  <c r="E486" i="39" s="1"/>
  <c r="H513" i="39"/>
  <c r="E563" i="39"/>
  <c r="E582" i="39"/>
  <c r="E581" i="39" s="1"/>
  <c r="E594" i="39"/>
  <c r="E592" i="39" s="1"/>
  <c r="E146" i="39"/>
  <c r="D160" i="39"/>
  <c r="D171" i="39"/>
  <c r="E174" i="39"/>
  <c r="E170" i="39" s="1"/>
  <c r="C179" i="39"/>
  <c r="C203" i="39"/>
  <c r="D344" i="39"/>
  <c r="E459" i="39"/>
  <c r="D653" i="39"/>
  <c r="D751" i="39"/>
  <c r="D750" i="39" s="1"/>
  <c r="D68" i="39"/>
  <c r="E68" i="39"/>
  <c r="E38" i="39"/>
  <c r="D38" i="39"/>
  <c r="E118" i="39"/>
  <c r="E117" i="39" s="1"/>
  <c r="E130" i="39"/>
  <c r="E129" i="39" s="1"/>
  <c r="E155" i="39"/>
  <c r="E154" i="39" s="1"/>
  <c r="H167" i="39"/>
  <c r="E181" i="39"/>
  <c r="E180" i="39" s="1"/>
  <c r="E223" i="39"/>
  <c r="E222" i="39" s="1"/>
  <c r="E244" i="39"/>
  <c r="E243" i="39" s="1"/>
  <c r="D382" i="39"/>
  <c r="E389" i="39"/>
  <c r="E388" i="39" s="1"/>
  <c r="D388" i="39"/>
  <c r="E453" i="39"/>
  <c r="E450" i="39" s="1"/>
  <c r="D450" i="39"/>
  <c r="E464" i="39"/>
  <c r="E463" i="39" s="1"/>
  <c r="D463" i="39"/>
  <c r="C484" i="39"/>
  <c r="H494" i="39"/>
  <c r="E606" i="39"/>
  <c r="D603" i="39"/>
  <c r="H97" i="39"/>
  <c r="J97" i="39" s="1"/>
  <c r="C67" i="39"/>
  <c r="H67" i="39" s="1"/>
  <c r="J67" i="39" s="1"/>
  <c r="D120" i="39"/>
  <c r="E122" i="39"/>
  <c r="E120" i="39" s="1"/>
  <c r="D395" i="39"/>
  <c r="E396" i="39"/>
  <c r="E395" i="39" s="1"/>
  <c r="E417" i="39"/>
  <c r="E416" i="39" s="1"/>
  <c r="D416" i="39"/>
  <c r="C3" i="39"/>
  <c r="E11" i="39"/>
  <c r="D97" i="39"/>
  <c r="E124" i="39"/>
  <c r="E123" i="39" s="1"/>
  <c r="D140" i="39"/>
  <c r="E142" i="39"/>
  <c r="E140" i="39" s="1"/>
  <c r="E150" i="39"/>
  <c r="E149" i="39" s="1"/>
  <c r="H171" i="39"/>
  <c r="C170" i="39"/>
  <c r="H170" i="39" s="1"/>
  <c r="J170" i="39" s="1"/>
  <c r="D185" i="39"/>
  <c r="D184" i="39" s="1"/>
  <c r="E186" i="39"/>
  <c r="E185" i="39" s="1"/>
  <c r="E184" i="39" s="1"/>
  <c r="D195" i="39"/>
  <c r="E196" i="39"/>
  <c r="E195" i="39" s="1"/>
  <c r="D296" i="39"/>
  <c r="E297" i="39"/>
  <c r="E296" i="39" s="1"/>
  <c r="E319" i="39"/>
  <c r="E315" i="39" s="1"/>
  <c r="D315" i="39"/>
  <c r="E326" i="39"/>
  <c r="E325" i="39" s="1"/>
  <c r="D325" i="39"/>
  <c r="D11" i="39"/>
  <c r="D61" i="39"/>
  <c r="E64" i="39"/>
  <c r="E61" i="39" s="1"/>
  <c r="H117" i="39"/>
  <c r="C116" i="39"/>
  <c r="C135" i="39"/>
  <c r="H135" i="39" s="1"/>
  <c r="J135" i="39" s="1"/>
  <c r="H154" i="39"/>
  <c r="C153" i="39"/>
  <c r="E168" i="39"/>
  <c r="E167" i="39" s="1"/>
  <c r="D167" i="39"/>
  <c r="D163" i="39" s="1"/>
  <c r="D189" i="39"/>
  <c r="E194" i="39"/>
  <c r="E193" i="39" s="1"/>
  <c r="D198" i="39"/>
  <c r="D197" i="39" s="1"/>
  <c r="E199" i="39"/>
  <c r="E198" i="39" s="1"/>
  <c r="E197" i="39" s="1"/>
  <c r="D207" i="39"/>
  <c r="E208" i="39"/>
  <c r="D328" i="39"/>
  <c r="E329" i="39"/>
  <c r="E328" i="39" s="1"/>
  <c r="C340" i="39"/>
  <c r="E357" i="39"/>
  <c r="E490" i="39"/>
  <c r="E6" i="39"/>
  <c r="E4" i="39" s="1"/>
  <c r="D4" i="39"/>
  <c r="D126" i="39"/>
  <c r="E128" i="39"/>
  <c r="E126" i="39" s="1"/>
  <c r="D132" i="39"/>
  <c r="D116" i="39" s="1"/>
  <c r="E134" i="39"/>
  <c r="E132" i="39" s="1"/>
  <c r="D182" i="39"/>
  <c r="D179" i="39" s="1"/>
  <c r="E183" i="39"/>
  <c r="E182" i="39" s="1"/>
  <c r="E215" i="39"/>
  <c r="E97" i="39"/>
  <c r="E137" i="39"/>
  <c r="E136" i="39" s="1"/>
  <c r="D136" i="39"/>
  <c r="E207" i="39"/>
  <c r="D244" i="39"/>
  <c r="D243" i="39" s="1"/>
  <c r="D260" i="39"/>
  <c r="E261" i="39"/>
  <c r="E260" i="39" s="1"/>
  <c r="D513" i="39"/>
  <c r="E515" i="39"/>
  <c r="E513" i="39" s="1"/>
  <c r="E290" i="39"/>
  <c r="D477" i="39"/>
  <c r="E479" i="39"/>
  <c r="E477" i="39" s="1"/>
  <c r="E545" i="39"/>
  <c r="E544" i="39" s="1"/>
  <c r="D544" i="39"/>
  <c r="D538" i="39" s="1"/>
  <c r="D552" i="39"/>
  <c r="E553" i="39"/>
  <c r="E552" i="39" s="1"/>
  <c r="H260" i="39"/>
  <c r="E264" i="39"/>
  <c r="E332" i="39"/>
  <c r="E331" i="39" s="1"/>
  <c r="D331" i="39"/>
  <c r="E349" i="39"/>
  <c r="E348" i="39" s="1"/>
  <c r="D348" i="39"/>
  <c r="E374" i="39"/>
  <c r="E373" i="39" s="1"/>
  <c r="D373" i="39"/>
  <c r="E202" i="39"/>
  <c r="E201" i="39" s="1"/>
  <c r="E200" i="39" s="1"/>
  <c r="E205" i="39"/>
  <c r="E204" i="39" s="1"/>
  <c r="E212" i="39"/>
  <c r="E211" i="39" s="1"/>
  <c r="E232" i="39"/>
  <c r="E229" i="39" s="1"/>
  <c r="C263" i="39"/>
  <c r="H263" i="39" s="1"/>
  <c r="E345" i="39"/>
  <c r="E344" i="39" s="1"/>
  <c r="E445" i="39"/>
  <c r="H459" i="39"/>
  <c r="C444" i="39"/>
  <c r="H444" i="39" s="1"/>
  <c r="E469" i="39"/>
  <c r="E468" i="39" s="1"/>
  <c r="D468" i="39"/>
  <c r="D547" i="39"/>
  <c r="E548" i="39"/>
  <c r="E547" i="39" s="1"/>
  <c r="H726" i="39"/>
  <c r="J726" i="39" s="1"/>
  <c r="D146" i="39"/>
  <c r="D157" i="39"/>
  <c r="D174" i="39"/>
  <c r="E306" i="39"/>
  <c r="E305" i="39" s="1"/>
  <c r="D305" i="39"/>
  <c r="H325" i="39"/>
  <c r="E354" i="39"/>
  <c r="E353" i="39" s="1"/>
  <c r="D353" i="39"/>
  <c r="D362" i="39"/>
  <c r="E369" i="39"/>
  <c r="E368" i="39" s="1"/>
  <c r="D368" i="39"/>
  <c r="E379" i="39"/>
  <c r="E378" i="39" s="1"/>
  <c r="D378" i="39"/>
  <c r="E400" i="39"/>
  <c r="E399" i="39" s="1"/>
  <c r="D399" i="39"/>
  <c r="E405" i="39"/>
  <c r="E404" i="39" s="1"/>
  <c r="D404" i="39"/>
  <c r="E410" i="39"/>
  <c r="E409" i="39" s="1"/>
  <c r="D409" i="39"/>
  <c r="E430" i="39"/>
  <c r="E429" i="39" s="1"/>
  <c r="D429" i="39"/>
  <c r="E662" i="39"/>
  <c r="E661" i="39" s="1"/>
  <c r="D661" i="39"/>
  <c r="E677" i="39"/>
  <c r="E676" i="39" s="1"/>
  <c r="D676" i="39"/>
  <c r="D700" i="39"/>
  <c r="E702" i="39"/>
  <c r="E700" i="39" s="1"/>
  <c r="H717" i="39"/>
  <c r="J717" i="39" s="1"/>
  <c r="C716" i="39"/>
  <c r="H716" i="39" s="1"/>
  <c r="J716" i="39" s="1"/>
  <c r="E530" i="39"/>
  <c r="E529" i="39" s="1"/>
  <c r="D529" i="39"/>
  <c r="D528" i="39" s="1"/>
  <c r="H562" i="39"/>
  <c r="C561" i="39"/>
  <c r="E639" i="39"/>
  <c r="E638" i="39" s="1"/>
  <c r="D638" i="39"/>
  <c r="E495" i="39"/>
  <c r="E494" i="39" s="1"/>
  <c r="D494" i="39"/>
  <c r="H552" i="39"/>
  <c r="C551" i="39"/>
  <c r="D569" i="39"/>
  <c r="E571" i="39"/>
  <c r="E569" i="39" s="1"/>
  <c r="H653" i="39"/>
  <c r="C645" i="39"/>
  <c r="H645" i="39" s="1"/>
  <c r="J645" i="39" s="1"/>
  <c r="D694" i="39"/>
  <c r="E698" i="39"/>
  <c r="E694" i="39" s="1"/>
  <c r="D455" i="39"/>
  <c r="E505" i="39"/>
  <c r="E504" i="39" s="1"/>
  <c r="D504" i="39"/>
  <c r="E510" i="39"/>
  <c r="E509" i="39" s="1"/>
  <c r="D509" i="39"/>
  <c r="D522" i="39"/>
  <c r="E524" i="39"/>
  <c r="E522" i="39" s="1"/>
  <c r="E540" i="39"/>
  <c r="H544" i="39"/>
  <c r="E557" i="39"/>
  <c r="E556" i="39" s="1"/>
  <c r="D556" i="39"/>
  <c r="E562" i="39"/>
  <c r="E596" i="39"/>
  <c r="E595" i="39" s="1"/>
  <c r="D595" i="39"/>
  <c r="E603" i="39"/>
  <c r="D616" i="39"/>
  <c r="E617" i="39"/>
  <c r="E616" i="39" s="1"/>
  <c r="E611" i="39"/>
  <c r="E610" i="39" s="1"/>
  <c r="D610" i="39"/>
  <c r="E629" i="39"/>
  <c r="E628" i="39" s="1"/>
  <c r="D628" i="39"/>
  <c r="E688" i="39"/>
  <c r="E687" i="39" s="1"/>
  <c r="D687" i="39"/>
  <c r="E719" i="39"/>
  <c r="E718" i="39" s="1"/>
  <c r="D718" i="39"/>
  <c r="D727" i="39"/>
  <c r="E728" i="39"/>
  <c r="E727" i="39" s="1"/>
  <c r="D765" i="39"/>
  <c r="E766" i="39"/>
  <c r="E765" i="39" s="1"/>
  <c r="D599" i="39"/>
  <c r="E601" i="39"/>
  <c r="E599" i="39" s="1"/>
  <c r="D665" i="39"/>
  <c r="E667" i="39"/>
  <c r="E665" i="39" s="1"/>
  <c r="E747" i="39"/>
  <c r="E746" i="39" s="1"/>
  <c r="E743" i="39" s="1"/>
  <c r="E752" i="39"/>
  <c r="E751" i="39" s="1"/>
  <c r="E754" i="39"/>
  <c r="E757" i="39"/>
  <c r="E756" i="39" s="1"/>
  <c r="E755" i="39" s="1"/>
  <c r="D646" i="39"/>
  <c r="E648" i="39"/>
  <c r="E646" i="39" s="1"/>
  <c r="E653" i="39"/>
  <c r="E672" i="39"/>
  <c r="E671" i="39" s="1"/>
  <c r="D671" i="39"/>
  <c r="D722" i="39"/>
  <c r="E724" i="39"/>
  <c r="E722" i="39" s="1"/>
  <c r="D768" i="39"/>
  <c r="D767" i="39" s="1"/>
  <c r="E769" i="39"/>
  <c r="E768" i="39" s="1"/>
  <c r="E767" i="39" s="1"/>
  <c r="E778" i="38"/>
  <c r="E777" i="38" s="1"/>
  <c r="C777" i="38"/>
  <c r="E776" i="38"/>
  <c r="F776" i="38" s="1"/>
  <c r="E775" i="38"/>
  <c r="F775" i="38" s="1"/>
  <c r="E774" i="38"/>
  <c r="F774" i="38" s="1"/>
  <c r="E773" i="38"/>
  <c r="F773" i="38" s="1"/>
  <c r="C772" i="38"/>
  <c r="C771" i="38" s="1"/>
  <c r="E770" i="38"/>
  <c r="F770" i="38" s="1"/>
  <c r="E769" i="38"/>
  <c r="C768" i="38"/>
  <c r="C767" i="38" s="1"/>
  <c r="E766" i="38"/>
  <c r="F766" i="38" s="1"/>
  <c r="F765" i="38" s="1"/>
  <c r="C765" i="38"/>
  <c r="E764" i="38"/>
  <c r="F764" i="38" s="1"/>
  <c r="E763" i="38"/>
  <c r="F763" i="38" s="1"/>
  <c r="E762" i="38"/>
  <c r="C761" i="38"/>
  <c r="C760" i="38" s="1"/>
  <c r="E759" i="38"/>
  <c r="F759" i="38" s="1"/>
  <c r="E758" i="38"/>
  <c r="E757" i="38"/>
  <c r="F757" i="38" s="1"/>
  <c r="C756" i="38"/>
  <c r="C755" i="38" s="1"/>
  <c r="E754" i="38"/>
  <c r="F754" i="38" s="1"/>
  <c r="E753" i="38"/>
  <c r="F753" i="38" s="1"/>
  <c r="E752" i="38"/>
  <c r="F752" i="38" s="1"/>
  <c r="C751" i="38"/>
  <c r="C750" i="38" s="1"/>
  <c r="E749" i="38"/>
  <c r="F749" i="38" s="1"/>
  <c r="E748" i="38"/>
  <c r="F748" i="38" s="1"/>
  <c r="E747" i="38"/>
  <c r="F747" i="38" s="1"/>
  <c r="F746" i="38" s="1"/>
  <c r="C746" i="38"/>
  <c r="E745" i="38"/>
  <c r="E744" i="38" s="1"/>
  <c r="C744" i="38"/>
  <c r="E742" i="38"/>
  <c r="E741" i="38" s="1"/>
  <c r="C741" i="38"/>
  <c r="E740" i="38"/>
  <c r="E739" i="38" s="1"/>
  <c r="C739" i="38"/>
  <c r="E738" i="38"/>
  <c r="F738" i="38" s="1"/>
  <c r="E737" i="38"/>
  <c r="F737" i="38" s="1"/>
  <c r="E736" i="38"/>
  <c r="F736" i="38" s="1"/>
  <c r="E735" i="38"/>
  <c r="C734" i="38"/>
  <c r="C733" i="38" s="1"/>
  <c r="E732" i="38"/>
  <c r="F732" i="38" s="1"/>
  <c r="F731" i="38" s="1"/>
  <c r="F730" i="38" s="1"/>
  <c r="C731" i="38"/>
  <c r="C730" i="38" s="1"/>
  <c r="E729" i="38"/>
  <c r="F729" i="38" s="1"/>
  <c r="E728" i="38"/>
  <c r="F728" i="38" s="1"/>
  <c r="C727" i="38"/>
  <c r="I724" i="38"/>
  <c r="E724" i="38"/>
  <c r="F724" i="38" s="1"/>
  <c r="I723" i="38"/>
  <c r="E723" i="38"/>
  <c r="F723" i="38" s="1"/>
  <c r="C722" i="38"/>
  <c r="I722" i="38" s="1"/>
  <c r="I721" i="38"/>
  <c r="E721" i="38"/>
  <c r="F721" i="38" s="1"/>
  <c r="I720" i="38"/>
  <c r="E720" i="38"/>
  <c r="F720" i="38" s="1"/>
  <c r="I719" i="38"/>
  <c r="E719" i="38"/>
  <c r="F719" i="38" s="1"/>
  <c r="C718" i="38"/>
  <c r="I715" i="38"/>
  <c r="E715" i="38"/>
  <c r="F715" i="38" s="1"/>
  <c r="I714" i="38"/>
  <c r="E714" i="38"/>
  <c r="F714" i="38" s="1"/>
  <c r="I713" i="38"/>
  <c r="E713" i="38"/>
  <c r="F713" i="38" s="1"/>
  <c r="I712" i="38"/>
  <c r="E712" i="38"/>
  <c r="F712" i="38" s="1"/>
  <c r="I711" i="38"/>
  <c r="E711" i="38"/>
  <c r="F711" i="38" s="1"/>
  <c r="I710" i="38"/>
  <c r="E710" i="38"/>
  <c r="F710" i="38" s="1"/>
  <c r="I709" i="38"/>
  <c r="E709" i="38"/>
  <c r="F709" i="38" s="1"/>
  <c r="I708" i="38"/>
  <c r="E708" i="38"/>
  <c r="F708" i="38" s="1"/>
  <c r="I707" i="38"/>
  <c r="E707" i="38"/>
  <c r="F707" i="38" s="1"/>
  <c r="I706" i="38"/>
  <c r="E706" i="38"/>
  <c r="F706" i="38" s="1"/>
  <c r="I705" i="38"/>
  <c r="E705" i="38"/>
  <c r="F705" i="38" s="1"/>
  <c r="I704" i="38"/>
  <c r="E704" i="38"/>
  <c r="F704" i="38" s="1"/>
  <c r="I703" i="38"/>
  <c r="E703" i="38"/>
  <c r="F703" i="38" s="1"/>
  <c r="I702" i="38"/>
  <c r="E702" i="38"/>
  <c r="F702" i="38" s="1"/>
  <c r="I701" i="38"/>
  <c r="E701" i="38"/>
  <c r="F701" i="38" s="1"/>
  <c r="C700" i="38"/>
  <c r="I700" i="38" s="1"/>
  <c r="I699" i="38"/>
  <c r="E699" i="38"/>
  <c r="F699" i="38" s="1"/>
  <c r="I698" i="38"/>
  <c r="E698" i="38"/>
  <c r="F698" i="38" s="1"/>
  <c r="I697" i="38"/>
  <c r="E697" i="38"/>
  <c r="F697" i="38" s="1"/>
  <c r="I696" i="38"/>
  <c r="E696" i="38"/>
  <c r="F696" i="38" s="1"/>
  <c r="I695" i="38"/>
  <c r="E695" i="38"/>
  <c r="F695" i="38" s="1"/>
  <c r="C694" i="38"/>
  <c r="I694" i="38" s="1"/>
  <c r="I693" i="38"/>
  <c r="E693" i="38"/>
  <c r="F693" i="38" s="1"/>
  <c r="I692" i="38"/>
  <c r="E692" i="38"/>
  <c r="F692" i="38" s="1"/>
  <c r="I691" i="38"/>
  <c r="E691" i="38"/>
  <c r="F691" i="38" s="1"/>
  <c r="I690" i="38"/>
  <c r="E690" i="38"/>
  <c r="F690" i="38" s="1"/>
  <c r="I689" i="38"/>
  <c r="E689" i="38"/>
  <c r="F689" i="38" s="1"/>
  <c r="I688" i="38"/>
  <c r="E688" i="38"/>
  <c r="C687" i="38"/>
  <c r="I687" i="38" s="1"/>
  <c r="I686" i="38"/>
  <c r="E686" i="38"/>
  <c r="F686" i="38" s="1"/>
  <c r="I685" i="38"/>
  <c r="E685" i="38"/>
  <c r="F685" i="38" s="1"/>
  <c r="I684" i="38"/>
  <c r="E684" i="38"/>
  <c r="F684" i="38" s="1"/>
  <c r="C683" i="38"/>
  <c r="I683" i="38" s="1"/>
  <c r="I682" i="38"/>
  <c r="E682" i="38"/>
  <c r="F682" i="38" s="1"/>
  <c r="I681" i="38"/>
  <c r="E681" i="38"/>
  <c r="F681" i="38" s="1"/>
  <c r="I680" i="38"/>
  <c r="E680" i="38"/>
  <c r="F680" i="38" s="1"/>
  <c r="C679" i="38"/>
  <c r="I679" i="38" s="1"/>
  <c r="I678" i="38"/>
  <c r="E678" i="38"/>
  <c r="F678" i="38" s="1"/>
  <c r="I677" i="38"/>
  <c r="E677" i="38"/>
  <c r="F677" i="38" s="1"/>
  <c r="C676" i="38"/>
  <c r="I676" i="38" s="1"/>
  <c r="I675" i="38"/>
  <c r="E675" i="38"/>
  <c r="F675" i="38" s="1"/>
  <c r="I674" i="38"/>
  <c r="E674" i="38"/>
  <c r="F674" i="38" s="1"/>
  <c r="I673" i="38"/>
  <c r="E673" i="38"/>
  <c r="F673" i="38" s="1"/>
  <c r="I672" i="38"/>
  <c r="E672" i="38"/>
  <c r="C671" i="38"/>
  <c r="I671" i="38" s="1"/>
  <c r="I670" i="38"/>
  <c r="E670" i="38"/>
  <c r="F670" i="38" s="1"/>
  <c r="I669" i="38"/>
  <c r="E669" i="38"/>
  <c r="F669" i="38" s="1"/>
  <c r="I668" i="38"/>
  <c r="E668" i="38"/>
  <c r="F668" i="38" s="1"/>
  <c r="I667" i="38"/>
  <c r="E667" i="38"/>
  <c r="F667" i="38" s="1"/>
  <c r="I666" i="38"/>
  <c r="E666" i="38"/>
  <c r="F666" i="38" s="1"/>
  <c r="C665" i="38"/>
  <c r="I665" i="38" s="1"/>
  <c r="I664" i="38"/>
  <c r="E664" i="38"/>
  <c r="F664" i="38" s="1"/>
  <c r="I663" i="38"/>
  <c r="E663" i="38"/>
  <c r="F663" i="38" s="1"/>
  <c r="I662" i="38"/>
  <c r="E662" i="38"/>
  <c r="C661" i="38"/>
  <c r="I661" i="38" s="1"/>
  <c r="I660" i="38"/>
  <c r="E660" i="38"/>
  <c r="F660" i="38" s="1"/>
  <c r="I659" i="38"/>
  <c r="E659" i="38"/>
  <c r="F659" i="38" s="1"/>
  <c r="I658" i="38"/>
  <c r="E658" i="38"/>
  <c r="F658" i="38" s="1"/>
  <c r="I657" i="38"/>
  <c r="E657" i="38"/>
  <c r="F657" i="38" s="1"/>
  <c r="I656" i="38"/>
  <c r="E656" i="38"/>
  <c r="F656" i="38" s="1"/>
  <c r="I655" i="38"/>
  <c r="E655" i="38"/>
  <c r="F655" i="38" s="1"/>
  <c r="I654" i="38"/>
  <c r="E654" i="38"/>
  <c r="F654" i="38" s="1"/>
  <c r="C653" i="38"/>
  <c r="I653" i="38" s="1"/>
  <c r="I652" i="38"/>
  <c r="E652" i="38"/>
  <c r="F652" i="38" s="1"/>
  <c r="I651" i="38"/>
  <c r="E651" i="38"/>
  <c r="F651" i="38" s="1"/>
  <c r="I650" i="38"/>
  <c r="E650" i="38"/>
  <c r="F650" i="38" s="1"/>
  <c r="I649" i="38"/>
  <c r="E649" i="38"/>
  <c r="F649" i="38" s="1"/>
  <c r="I648" i="38"/>
  <c r="E648" i="38"/>
  <c r="F648" i="38" s="1"/>
  <c r="I647" i="38"/>
  <c r="E647" i="38"/>
  <c r="F647" i="38" s="1"/>
  <c r="C646" i="38"/>
  <c r="I646" i="38" s="1"/>
  <c r="I644" i="38"/>
  <c r="E644" i="38"/>
  <c r="F644" i="38" s="1"/>
  <c r="I643" i="38"/>
  <c r="E643" i="38"/>
  <c r="F643" i="38" s="1"/>
  <c r="C642" i="38"/>
  <c r="I642" i="38" s="1"/>
  <c r="L642" i="38" s="1"/>
  <c r="I641" i="38"/>
  <c r="E641" i="38"/>
  <c r="F641" i="38" s="1"/>
  <c r="I640" i="38"/>
  <c r="E640" i="38"/>
  <c r="F640" i="38" s="1"/>
  <c r="I639" i="38"/>
  <c r="E639" i="38"/>
  <c r="F639" i="38" s="1"/>
  <c r="C638" i="38"/>
  <c r="I638" i="38" s="1"/>
  <c r="L638" i="38" s="1"/>
  <c r="I637" i="38"/>
  <c r="E637" i="38"/>
  <c r="F637" i="38" s="1"/>
  <c r="I636" i="38"/>
  <c r="E636" i="38"/>
  <c r="F636" i="38" s="1"/>
  <c r="I635" i="38"/>
  <c r="E635" i="38"/>
  <c r="F635" i="38" s="1"/>
  <c r="I634" i="38"/>
  <c r="E634" i="38"/>
  <c r="F634" i="38" s="1"/>
  <c r="I633" i="38"/>
  <c r="E633" i="38"/>
  <c r="F633" i="38" s="1"/>
  <c r="I632" i="38"/>
  <c r="E632" i="38"/>
  <c r="F632" i="38" s="1"/>
  <c r="I631" i="38"/>
  <c r="E631" i="38"/>
  <c r="F631" i="38" s="1"/>
  <c r="I630" i="38"/>
  <c r="E630" i="38"/>
  <c r="F630" i="38" s="1"/>
  <c r="I629" i="38"/>
  <c r="E629" i="38"/>
  <c r="F629" i="38" s="1"/>
  <c r="C628" i="38"/>
  <c r="I628" i="38" s="1"/>
  <c r="I627" i="38"/>
  <c r="E627" i="38"/>
  <c r="F627" i="38" s="1"/>
  <c r="I626" i="38"/>
  <c r="E626" i="38"/>
  <c r="F626" i="38" s="1"/>
  <c r="I625" i="38"/>
  <c r="E625" i="38"/>
  <c r="F625" i="38" s="1"/>
  <c r="I624" i="38"/>
  <c r="E624" i="38"/>
  <c r="F624" i="38" s="1"/>
  <c r="I623" i="38"/>
  <c r="E623" i="38"/>
  <c r="F623" i="38" s="1"/>
  <c r="I622" i="38"/>
  <c r="E622" i="38"/>
  <c r="F622" i="38" s="1"/>
  <c r="I621" i="38"/>
  <c r="E621" i="38"/>
  <c r="F621" i="38" s="1"/>
  <c r="I620" i="38"/>
  <c r="E620" i="38"/>
  <c r="F620" i="38" s="1"/>
  <c r="I619" i="38"/>
  <c r="E619" i="38"/>
  <c r="F619" i="38" s="1"/>
  <c r="I618" i="38"/>
  <c r="F618" i="38"/>
  <c r="I617" i="38"/>
  <c r="E617" i="38"/>
  <c r="F617" i="38" s="1"/>
  <c r="C616" i="38"/>
  <c r="I616" i="38" s="1"/>
  <c r="I615" i="38"/>
  <c r="E615" i="38"/>
  <c r="F615" i="38" s="1"/>
  <c r="I614" i="38"/>
  <c r="E614" i="38"/>
  <c r="F614" i="38" s="1"/>
  <c r="I613" i="38"/>
  <c r="E613" i="38"/>
  <c r="F613" i="38" s="1"/>
  <c r="I612" i="38"/>
  <c r="E612" i="38"/>
  <c r="F612" i="38" s="1"/>
  <c r="I611" i="38"/>
  <c r="E611" i="38"/>
  <c r="F611" i="38" s="1"/>
  <c r="C610" i="38"/>
  <c r="I610" i="38" s="1"/>
  <c r="I609" i="38"/>
  <c r="E609" i="38"/>
  <c r="F609" i="38" s="1"/>
  <c r="I608" i="38"/>
  <c r="E608" i="38"/>
  <c r="F608" i="38" s="1"/>
  <c r="I607" i="38"/>
  <c r="E607" i="38"/>
  <c r="F607" i="38" s="1"/>
  <c r="I606" i="38"/>
  <c r="E606" i="38"/>
  <c r="F606" i="38" s="1"/>
  <c r="I605" i="38"/>
  <c r="E605" i="38"/>
  <c r="F605" i="38" s="1"/>
  <c r="I604" i="38"/>
  <c r="E604" i="38"/>
  <c r="F604" i="38" s="1"/>
  <c r="C603" i="38"/>
  <c r="I603" i="38" s="1"/>
  <c r="I602" i="38"/>
  <c r="E602" i="38"/>
  <c r="F602" i="38" s="1"/>
  <c r="I601" i="38"/>
  <c r="F601" i="38"/>
  <c r="I600" i="38"/>
  <c r="F600" i="38"/>
  <c r="C599" i="38"/>
  <c r="I599" i="38" s="1"/>
  <c r="I598" i="38"/>
  <c r="E598" i="38"/>
  <c r="F598" i="38" s="1"/>
  <c r="I597" i="38"/>
  <c r="E597" i="38"/>
  <c r="F597" i="38" s="1"/>
  <c r="I596" i="38"/>
  <c r="E596" i="38"/>
  <c r="C595" i="38"/>
  <c r="I595" i="38" s="1"/>
  <c r="I594" i="38"/>
  <c r="E594" i="38"/>
  <c r="F594" i="38" s="1"/>
  <c r="I593" i="38"/>
  <c r="E593" i="38"/>
  <c r="C592" i="38"/>
  <c r="I592" i="38" s="1"/>
  <c r="I591" i="38"/>
  <c r="E591" i="38"/>
  <c r="F591" i="38" s="1"/>
  <c r="I590" i="38"/>
  <c r="E590" i="38"/>
  <c r="F590" i="38" s="1"/>
  <c r="I589" i="38"/>
  <c r="E589" i="38"/>
  <c r="F589" i="38" s="1"/>
  <c r="I588" i="38"/>
  <c r="E588" i="38"/>
  <c r="F588" i="38" s="1"/>
  <c r="C587" i="38"/>
  <c r="I587" i="38" s="1"/>
  <c r="I586" i="38"/>
  <c r="E586" i="38"/>
  <c r="F586" i="38" s="1"/>
  <c r="I585" i="38"/>
  <c r="F585" i="38"/>
  <c r="I584" i="38"/>
  <c r="E584" i="38"/>
  <c r="F584" i="38" s="1"/>
  <c r="I583" i="38"/>
  <c r="E583" i="38"/>
  <c r="F583" i="38" s="1"/>
  <c r="I582" i="38"/>
  <c r="F582" i="38"/>
  <c r="C581" i="38"/>
  <c r="I581" i="38" s="1"/>
  <c r="I580" i="38"/>
  <c r="E580" i="38"/>
  <c r="F580" i="38" s="1"/>
  <c r="I579" i="38"/>
  <c r="E579" i="38"/>
  <c r="F579" i="38" s="1"/>
  <c r="I578" i="38"/>
  <c r="E578" i="38"/>
  <c r="F578" i="38" s="1"/>
  <c r="C577" i="38"/>
  <c r="I577" i="38" s="1"/>
  <c r="I576" i="38"/>
  <c r="E576" i="38"/>
  <c r="F576" i="38" s="1"/>
  <c r="I575" i="38"/>
  <c r="E575" i="38"/>
  <c r="F575" i="38" s="1"/>
  <c r="I574" i="38"/>
  <c r="E574" i="38"/>
  <c r="F574" i="38" s="1"/>
  <c r="I573" i="38"/>
  <c r="E573" i="38"/>
  <c r="F573" i="38" s="1"/>
  <c r="I572" i="38"/>
  <c r="E572" i="38"/>
  <c r="F572" i="38" s="1"/>
  <c r="I571" i="38"/>
  <c r="E571" i="38"/>
  <c r="F571" i="38" s="1"/>
  <c r="I570" i="38"/>
  <c r="E570" i="38"/>
  <c r="F570" i="38" s="1"/>
  <c r="C569" i="38"/>
  <c r="I569" i="38" s="1"/>
  <c r="I568" i="38"/>
  <c r="E568" i="38"/>
  <c r="F568" i="38" s="1"/>
  <c r="I567" i="38"/>
  <c r="E567" i="38"/>
  <c r="F567" i="38" s="1"/>
  <c r="I566" i="38"/>
  <c r="F566" i="38"/>
  <c r="I565" i="38"/>
  <c r="E565" i="38"/>
  <c r="F565" i="38" s="1"/>
  <c r="I564" i="38"/>
  <c r="E564" i="38"/>
  <c r="F564" i="38" s="1"/>
  <c r="I563" i="38"/>
  <c r="F563" i="38"/>
  <c r="C562" i="38"/>
  <c r="I562" i="38" s="1"/>
  <c r="I558" i="38"/>
  <c r="E558" i="38"/>
  <c r="F558" i="38" s="1"/>
  <c r="I557" i="38"/>
  <c r="E557" i="38"/>
  <c r="F557" i="38" s="1"/>
  <c r="C556" i="38"/>
  <c r="I556" i="38" s="1"/>
  <c r="I555" i="38"/>
  <c r="E555" i="38"/>
  <c r="F555" i="38" s="1"/>
  <c r="I554" i="38"/>
  <c r="E554" i="38"/>
  <c r="F554" i="38" s="1"/>
  <c r="I553" i="38"/>
  <c r="E553" i="38"/>
  <c r="F553" i="38" s="1"/>
  <c r="C552" i="38"/>
  <c r="I552" i="38" s="1"/>
  <c r="I549" i="38"/>
  <c r="E549" i="38"/>
  <c r="F549" i="38" s="1"/>
  <c r="I548" i="38"/>
  <c r="E548" i="38"/>
  <c r="F548" i="38" s="1"/>
  <c r="C547" i="38"/>
  <c r="I547" i="38" s="1"/>
  <c r="L547" i="38" s="1"/>
  <c r="I546" i="38"/>
  <c r="E546" i="38"/>
  <c r="F546" i="38" s="1"/>
  <c r="I545" i="38"/>
  <c r="E545" i="38"/>
  <c r="F545" i="38" s="1"/>
  <c r="C544" i="38"/>
  <c r="C538" i="38" s="1"/>
  <c r="I538" i="38" s="1"/>
  <c r="I543" i="38"/>
  <c r="E543" i="38"/>
  <c r="F543" i="38" s="1"/>
  <c r="I542" i="38"/>
  <c r="E542" i="38"/>
  <c r="F542" i="38" s="1"/>
  <c r="I541" i="38"/>
  <c r="E541" i="38"/>
  <c r="F541" i="38" s="1"/>
  <c r="I540" i="38"/>
  <c r="E540" i="38"/>
  <c r="F540" i="38" s="1"/>
  <c r="I539" i="38"/>
  <c r="E539" i="38"/>
  <c r="F539" i="38" s="1"/>
  <c r="I537" i="38"/>
  <c r="E537" i="38"/>
  <c r="F537" i="38" s="1"/>
  <c r="I536" i="38"/>
  <c r="E536" i="38"/>
  <c r="F536" i="38" s="1"/>
  <c r="I535" i="38"/>
  <c r="E535" i="38"/>
  <c r="F535" i="38" s="1"/>
  <c r="I534" i="38"/>
  <c r="E534" i="38"/>
  <c r="F534" i="38" s="1"/>
  <c r="I533" i="38"/>
  <c r="E533" i="38"/>
  <c r="F533" i="38" s="1"/>
  <c r="I532" i="38"/>
  <c r="E532" i="38"/>
  <c r="F532" i="38" s="1"/>
  <c r="C531" i="38"/>
  <c r="I531" i="38" s="1"/>
  <c r="I530" i="38"/>
  <c r="E530" i="38"/>
  <c r="C529" i="38"/>
  <c r="I529" i="38" s="1"/>
  <c r="I527" i="38"/>
  <c r="E527" i="38"/>
  <c r="F527" i="38" s="1"/>
  <c r="I526" i="38"/>
  <c r="E526" i="38"/>
  <c r="F526" i="38" s="1"/>
  <c r="I525" i="38"/>
  <c r="E525" i="38"/>
  <c r="F525" i="38" s="1"/>
  <c r="I524" i="38"/>
  <c r="E524" i="38"/>
  <c r="F524" i="38" s="1"/>
  <c r="I523" i="38"/>
  <c r="E523" i="38"/>
  <c r="F523" i="38" s="1"/>
  <c r="C522" i="38"/>
  <c r="I522" i="38" s="1"/>
  <c r="I521" i="38"/>
  <c r="E521" i="38"/>
  <c r="F521" i="38" s="1"/>
  <c r="I520" i="38"/>
  <c r="E520" i="38"/>
  <c r="I519" i="38"/>
  <c r="E519" i="38"/>
  <c r="F519" i="38" s="1"/>
  <c r="I518" i="38"/>
  <c r="E518" i="38"/>
  <c r="F518" i="38" s="1"/>
  <c r="I517" i="38"/>
  <c r="F517" i="38"/>
  <c r="I516" i="38"/>
  <c r="E516" i="38"/>
  <c r="F516" i="38" s="1"/>
  <c r="I515" i="38"/>
  <c r="E515" i="38"/>
  <c r="F515" i="38" s="1"/>
  <c r="I514" i="38"/>
  <c r="E514" i="38"/>
  <c r="F514" i="38" s="1"/>
  <c r="C513" i="38"/>
  <c r="I513" i="38" s="1"/>
  <c r="I512" i="38"/>
  <c r="E512" i="38"/>
  <c r="F512" i="38" s="1"/>
  <c r="I511" i="38"/>
  <c r="E511" i="38"/>
  <c r="F511" i="38" s="1"/>
  <c r="I510" i="38"/>
  <c r="E510" i="38"/>
  <c r="F510" i="38" s="1"/>
  <c r="I508" i="38"/>
  <c r="E508" i="38"/>
  <c r="F508" i="38" s="1"/>
  <c r="I507" i="38"/>
  <c r="E507" i="38"/>
  <c r="F507" i="38" s="1"/>
  <c r="I506" i="38"/>
  <c r="E506" i="38"/>
  <c r="I505" i="38"/>
  <c r="E505" i="38"/>
  <c r="F505" i="38" s="1"/>
  <c r="C504" i="38"/>
  <c r="I504" i="38" s="1"/>
  <c r="I503" i="38"/>
  <c r="E503" i="38"/>
  <c r="F503" i="38" s="1"/>
  <c r="I502" i="38"/>
  <c r="E502" i="38"/>
  <c r="F502" i="38" s="1"/>
  <c r="I501" i="38"/>
  <c r="E501" i="38"/>
  <c r="F501" i="38" s="1"/>
  <c r="I500" i="38"/>
  <c r="E500" i="38"/>
  <c r="F500" i="38" s="1"/>
  <c r="I499" i="38"/>
  <c r="E499" i="38"/>
  <c r="F499" i="38" s="1"/>
  <c r="I498" i="38"/>
  <c r="E498" i="38"/>
  <c r="F498" i="38" s="1"/>
  <c r="C497" i="38"/>
  <c r="I497" i="38" s="1"/>
  <c r="I496" i="38"/>
  <c r="E496" i="38"/>
  <c r="F496" i="38" s="1"/>
  <c r="I495" i="38"/>
  <c r="E495" i="38"/>
  <c r="F495" i="38" s="1"/>
  <c r="C494" i="38"/>
  <c r="I494" i="38" s="1"/>
  <c r="I493" i="38"/>
  <c r="E493" i="38"/>
  <c r="F493" i="38" s="1"/>
  <c r="I492" i="38"/>
  <c r="E492" i="38"/>
  <c r="F492" i="38" s="1"/>
  <c r="C491" i="38"/>
  <c r="I491" i="38" s="1"/>
  <c r="I490" i="38"/>
  <c r="E490" i="38"/>
  <c r="F490" i="38" s="1"/>
  <c r="I489" i="38"/>
  <c r="E489" i="38"/>
  <c r="F489" i="38" s="1"/>
  <c r="I488" i="38"/>
  <c r="E488" i="38"/>
  <c r="I487" i="38"/>
  <c r="E487" i="38"/>
  <c r="F487" i="38" s="1"/>
  <c r="C486" i="38"/>
  <c r="I485" i="38"/>
  <c r="E485" i="38"/>
  <c r="F485" i="38" s="1"/>
  <c r="I482" i="38"/>
  <c r="I481" i="38"/>
  <c r="E481" i="38"/>
  <c r="F481" i="38" s="1"/>
  <c r="I480" i="38"/>
  <c r="E480" i="38"/>
  <c r="F480" i="38" s="1"/>
  <c r="I479" i="38"/>
  <c r="E479" i="38"/>
  <c r="F479" i="38" s="1"/>
  <c r="I478" i="38"/>
  <c r="E478" i="38"/>
  <c r="F478" i="38" s="1"/>
  <c r="C477" i="38"/>
  <c r="I477" i="38" s="1"/>
  <c r="I476" i="38"/>
  <c r="E476" i="38"/>
  <c r="F476" i="38" s="1"/>
  <c r="I475" i="38"/>
  <c r="E475" i="38"/>
  <c r="F475" i="38" s="1"/>
  <c r="C474" i="38"/>
  <c r="I474" i="38" s="1"/>
  <c r="I473" i="38"/>
  <c r="E473" i="38"/>
  <c r="F473" i="38" s="1"/>
  <c r="I472" i="38"/>
  <c r="E472" i="38"/>
  <c r="F472" i="38" s="1"/>
  <c r="I471" i="38"/>
  <c r="E471" i="38"/>
  <c r="F471" i="38" s="1"/>
  <c r="I470" i="38"/>
  <c r="E470" i="38"/>
  <c r="I469" i="38"/>
  <c r="E469" i="38"/>
  <c r="F469" i="38" s="1"/>
  <c r="C468" i="38"/>
  <c r="I468" i="38" s="1"/>
  <c r="I467" i="38"/>
  <c r="E467" i="38"/>
  <c r="F467" i="38" s="1"/>
  <c r="I466" i="38"/>
  <c r="E466" i="38"/>
  <c r="F466" i="38" s="1"/>
  <c r="I465" i="38"/>
  <c r="E465" i="38"/>
  <c r="I464" i="38"/>
  <c r="E464" i="38"/>
  <c r="F464" i="38" s="1"/>
  <c r="C463" i="38"/>
  <c r="I463" i="38" s="1"/>
  <c r="I462" i="38"/>
  <c r="E462" i="38"/>
  <c r="F462" i="38" s="1"/>
  <c r="I461" i="38"/>
  <c r="E461" i="38"/>
  <c r="F461" i="38" s="1"/>
  <c r="I460" i="38"/>
  <c r="E460" i="38"/>
  <c r="F460" i="38" s="1"/>
  <c r="C459" i="38"/>
  <c r="I459" i="38" s="1"/>
  <c r="I458" i="38"/>
  <c r="E458" i="38"/>
  <c r="F458" i="38" s="1"/>
  <c r="I457" i="38"/>
  <c r="E457" i="38"/>
  <c r="F457" i="38" s="1"/>
  <c r="I456" i="38"/>
  <c r="E456" i="38"/>
  <c r="F456" i="38" s="1"/>
  <c r="C455" i="38"/>
  <c r="I455" i="38" s="1"/>
  <c r="I454" i="38"/>
  <c r="E454" i="38"/>
  <c r="F454" i="38" s="1"/>
  <c r="I453" i="38"/>
  <c r="E453" i="38"/>
  <c r="F453" i="38" s="1"/>
  <c r="I452" i="38"/>
  <c r="E452" i="38"/>
  <c r="I451" i="38"/>
  <c r="E451" i="38"/>
  <c r="F451" i="38" s="1"/>
  <c r="C450" i="38"/>
  <c r="I450" i="38" s="1"/>
  <c r="I449" i="38"/>
  <c r="E449" i="38"/>
  <c r="F449" i="38" s="1"/>
  <c r="I448" i="38"/>
  <c r="E448" i="38"/>
  <c r="F448" i="38" s="1"/>
  <c r="I447" i="38"/>
  <c r="E447" i="38"/>
  <c r="F447" i="38" s="1"/>
  <c r="I446" i="38"/>
  <c r="E446" i="38"/>
  <c r="F446" i="38" s="1"/>
  <c r="C445" i="38"/>
  <c r="I445" i="38" s="1"/>
  <c r="I443" i="38"/>
  <c r="E443" i="38"/>
  <c r="F443" i="38" s="1"/>
  <c r="I442" i="38"/>
  <c r="E442" i="38"/>
  <c r="F442" i="38" s="1"/>
  <c r="I441" i="38"/>
  <c r="E441" i="38"/>
  <c r="F441" i="38" s="1"/>
  <c r="I440" i="38"/>
  <c r="E440" i="38"/>
  <c r="F440" i="38" s="1"/>
  <c r="I439" i="38"/>
  <c r="E439" i="38"/>
  <c r="F439" i="38" s="1"/>
  <c r="I438" i="38"/>
  <c r="E438" i="38"/>
  <c r="F438" i="38" s="1"/>
  <c r="I437" i="38"/>
  <c r="E437" i="38"/>
  <c r="F437" i="38" s="1"/>
  <c r="I436" i="38"/>
  <c r="E436" i="38"/>
  <c r="F436" i="38" s="1"/>
  <c r="I435" i="38"/>
  <c r="E435" i="38"/>
  <c r="F435" i="38" s="1"/>
  <c r="I434" i="38"/>
  <c r="E434" i="38"/>
  <c r="F434" i="38" s="1"/>
  <c r="I433" i="38"/>
  <c r="E433" i="38"/>
  <c r="F433" i="38" s="1"/>
  <c r="I432" i="38"/>
  <c r="E432" i="38"/>
  <c r="F432" i="38" s="1"/>
  <c r="I431" i="38"/>
  <c r="E431" i="38"/>
  <c r="F431" i="38" s="1"/>
  <c r="I430" i="38"/>
  <c r="E430" i="38"/>
  <c r="C429" i="38"/>
  <c r="I429" i="38" s="1"/>
  <c r="I428" i="38"/>
  <c r="E428" i="38"/>
  <c r="F428" i="38" s="1"/>
  <c r="I427" i="38"/>
  <c r="E427" i="38"/>
  <c r="F427" i="38" s="1"/>
  <c r="I426" i="38"/>
  <c r="E426" i="38"/>
  <c r="F426" i="38" s="1"/>
  <c r="I425" i="38"/>
  <c r="E425" i="38"/>
  <c r="F425" i="38" s="1"/>
  <c r="I424" i="38"/>
  <c r="E424" i="38"/>
  <c r="F424" i="38" s="1"/>
  <c r="I423" i="38"/>
  <c r="E423" i="38"/>
  <c r="C422" i="38"/>
  <c r="I422" i="38" s="1"/>
  <c r="I421" i="38"/>
  <c r="E421" i="38"/>
  <c r="F421" i="38" s="1"/>
  <c r="I420" i="38"/>
  <c r="E420" i="38"/>
  <c r="F420" i="38" s="1"/>
  <c r="I419" i="38"/>
  <c r="E419" i="38"/>
  <c r="F419" i="38" s="1"/>
  <c r="I418" i="38"/>
  <c r="E418" i="38"/>
  <c r="F418" i="38" s="1"/>
  <c r="I417" i="38"/>
  <c r="F417" i="38"/>
  <c r="C416" i="38"/>
  <c r="I416" i="38" s="1"/>
  <c r="I415" i="38"/>
  <c r="E415" i="38"/>
  <c r="F415" i="38" s="1"/>
  <c r="I414" i="38"/>
  <c r="E414" i="38"/>
  <c r="F414" i="38" s="1"/>
  <c r="I413" i="38"/>
  <c r="E413" i="38"/>
  <c r="F413" i="38" s="1"/>
  <c r="C412" i="38"/>
  <c r="I412" i="38" s="1"/>
  <c r="I411" i="38"/>
  <c r="E411" i="38"/>
  <c r="F411" i="38" s="1"/>
  <c r="I410" i="38"/>
  <c r="F410" i="38"/>
  <c r="C409" i="38"/>
  <c r="I409" i="38" s="1"/>
  <c r="I408" i="38"/>
  <c r="E408" i="38"/>
  <c r="F408" i="38" s="1"/>
  <c r="I407" i="38"/>
  <c r="E407" i="38"/>
  <c r="F407" i="38" s="1"/>
  <c r="I406" i="38"/>
  <c r="E406" i="38"/>
  <c r="F406" i="38" s="1"/>
  <c r="I405" i="38"/>
  <c r="E405" i="38"/>
  <c r="F405" i="38" s="1"/>
  <c r="C404" i="38"/>
  <c r="I404" i="38" s="1"/>
  <c r="I403" i="38"/>
  <c r="E403" i="38"/>
  <c r="F403" i="38" s="1"/>
  <c r="I402" i="38"/>
  <c r="E402" i="38"/>
  <c r="F402" i="38" s="1"/>
  <c r="I401" i="38"/>
  <c r="E401" i="38"/>
  <c r="F401" i="38" s="1"/>
  <c r="I400" i="38"/>
  <c r="E400" i="38"/>
  <c r="F400" i="38" s="1"/>
  <c r="C399" i="38"/>
  <c r="I399" i="38" s="1"/>
  <c r="I398" i="38"/>
  <c r="E398" i="38"/>
  <c r="F398" i="38" s="1"/>
  <c r="I397" i="38"/>
  <c r="E397" i="38"/>
  <c r="F397" i="38" s="1"/>
  <c r="I396" i="38"/>
  <c r="E396" i="38"/>
  <c r="F396" i="38" s="1"/>
  <c r="C395" i="38"/>
  <c r="I395" i="38" s="1"/>
  <c r="I394" i="38"/>
  <c r="E394" i="38"/>
  <c r="F394" i="38" s="1"/>
  <c r="I393" i="38"/>
  <c r="E393" i="38"/>
  <c r="F393" i="38" s="1"/>
  <c r="C392" i="38"/>
  <c r="I392" i="38" s="1"/>
  <c r="I391" i="38"/>
  <c r="E391" i="38"/>
  <c r="F391" i="38" s="1"/>
  <c r="I390" i="38"/>
  <c r="E390" i="38"/>
  <c r="I389" i="38"/>
  <c r="E389" i="38"/>
  <c r="F389" i="38" s="1"/>
  <c r="C388" i="38"/>
  <c r="I388" i="38" s="1"/>
  <c r="I387" i="38"/>
  <c r="E387" i="38"/>
  <c r="F387" i="38" s="1"/>
  <c r="I386" i="38"/>
  <c r="F386" i="38"/>
  <c r="I385" i="38"/>
  <c r="E385" i="38"/>
  <c r="F385" i="38" s="1"/>
  <c r="I384" i="38"/>
  <c r="F384" i="38"/>
  <c r="I383" i="38"/>
  <c r="E383" i="38"/>
  <c r="F383" i="38" s="1"/>
  <c r="C382" i="38"/>
  <c r="I382" i="38" s="1"/>
  <c r="I381" i="38"/>
  <c r="E381" i="38"/>
  <c r="F381" i="38" s="1"/>
  <c r="I380" i="38"/>
  <c r="E380" i="38"/>
  <c r="I379" i="38"/>
  <c r="E379" i="38"/>
  <c r="F379" i="38" s="1"/>
  <c r="C378" i="38"/>
  <c r="I378" i="38" s="1"/>
  <c r="I377" i="38"/>
  <c r="E377" i="38"/>
  <c r="F377" i="38" s="1"/>
  <c r="I376" i="38"/>
  <c r="E376" i="38"/>
  <c r="F376" i="38" s="1"/>
  <c r="I375" i="38"/>
  <c r="E375" i="38"/>
  <c r="F375" i="38" s="1"/>
  <c r="I374" i="38"/>
  <c r="E374" i="38"/>
  <c r="F374" i="38" s="1"/>
  <c r="C373" i="38"/>
  <c r="I373" i="38" s="1"/>
  <c r="I372" i="38"/>
  <c r="E372" i="38"/>
  <c r="F372" i="38" s="1"/>
  <c r="I371" i="38"/>
  <c r="E371" i="38"/>
  <c r="F371" i="38" s="1"/>
  <c r="I370" i="38"/>
  <c r="E370" i="38"/>
  <c r="F370" i="38" s="1"/>
  <c r="I369" i="38"/>
  <c r="E369" i="38"/>
  <c r="F369" i="38" s="1"/>
  <c r="C368" i="38"/>
  <c r="I368" i="38" s="1"/>
  <c r="I367" i="38"/>
  <c r="E367" i="38"/>
  <c r="F367" i="38" s="1"/>
  <c r="I366" i="38"/>
  <c r="E366" i="38"/>
  <c r="F366" i="38" s="1"/>
  <c r="I365" i="38"/>
  <c r="E365" i="38"/>
  <c r="F365" i="38" s="1"/>
  <c r="I364" i="38"/>
  <c r="E364" i="38"/>
  <c r="F364" i="38" s="1"/>
  <c r="I363" i="38"/>
  <c r="E363" i="38"/>
  <c r="F363" i="38" s="1"/>
  <c r="C362" i="38"/>
  <c r="I362" i="38" s="1"/>
  <c r="I361" i="38"/>
  <c r="E361" i="38"/>
  <c r="F361" i="38" s="1"/>
  <c r="I360" i="38"/>
  <c r="E360" i="38"/>
  <c r="F360" i="38" s="1"/>
  <c r="I359" i="38"/>
  <c r="E359" i="38"/>
  <c r="F359" i="38" s="1"/>
  <c r="I358" i="38"/>
  <c r="E358" i="38"/>
  <c r="F358" i="38" s="1"/>
  <c r="C357" i="38"/>
  <c r="I357" i="38" s="1"/>
  <c r="I356" i="38"/>
  <c r="E356" i="38"/>
  <c r="F356" i="38" s="1"/>
  <c r="I355" i="38"/>
  <c r="E355" i="38"/>
  <c r="F355" i="38" s="1"/>
  <c r="I354" i="38"/>
  <c r="E354" i="38"/>
  <c r="F354" i="38" s="1"/>
  <c r="C353" i="38"/>
  <c r="I353" i="38" s="1"/>
  <c r="I352" i="38"/>
  <c r="E352" i="38"/>
  <c r="F352" i="38" s="1"/>
  <c r="I351" i="38"/>
  <c r="E351" i="38"/>
  <c r="F351" i="38" s="1"/>
  <c r="I350" i="38"/>
  <c r="E350" i="38"/>
  <c r="F350" i="38" s="1"/>
  <c r="I349" i="38"/>
  <c r="E349" i="38"/>
  <c r="C348" i="38"/>
  <c r="I348" i="38" s="1"/>
  <c r="I347" i="38"/>
  <c r="E347" i="38"/>
  <c r="F347" i="38" s="1"/>
  <c r="I346" i="38"/>
  <c r="E346" i="38"/>
  <c r="F346" i="38" s="1"/>
  <c r="I345" i="38"/>
  <c r="E345" i="38"/>
  <c r="F345" i="38" s="1"/>
  <c r="C344" i="38"/>
  <c r="I344" i="38" s="1"/>
  <c r="I343" i="38"/>
  <c r="E343" i="38"/>
  <c r="F343" i="38" s="1"/>
  <c r="I342" i="38"/>
  <c r="E342" i="38"/>
  <c r="F342" i="38" s="1"/>
  <c r="I341" i="38"/>
  <c r="E341" i="38"/>
  <c r="F341" i="38" s="1"/>
  <c r="I338" i="38"/>
  <c r="E338" i="38"/>
  <c r="F338" i="38" s="1"/>
  <c r="I337" i="38"/>
  <c r="E337" i="38"/>
  <c r="F337" i="38" s="1"/>
  <c r="I336" i="38"/>
  <c r="E336" i="38"/>
  <c r="F336" i="38" s="1"/>
  <c r="I335" i="38"/>
  <c r="E335" i="38"/>
  <c r="F335" i="38" s="1"/>
  <c r="I334" i="38"/>
  <c r="E334" i="38"/>
  <c r="F334" i="38" s="1"/>
  <c r="I333" i="38"/>
  <c r="E333" i="38"/>
  <c r="F333" i="38" s="1"/>
  <c r="I332" i="38"/>
  <c r="E332" i="38"/>
  <c r="F332" i="38" s="1"/>
  <c r="C331" i="38"/>
  <c r="I331" i="38" s="1"/>
  <c r="I330" i="38"/>
  <c r="E330" i="38"/>
  <c r="F330" i="38" s="1"/>
  <c r="I329" i="38"/>
  <c r="E329" i="38"/>
  <c r="C328" i="38"/>
  <c r="I328" i="38" s="1"/>
  <c r="I327" i="38"/>
  <c r="E327" i="38"/>
  <c r="F327" i="38" s="1"/>
  <c r="I326" i="38"/>
  <c r="E326" i="38"/>
  <c r="F326" i="38" s="1"/>
  <c r="C325" i="38"/>
  <c r="I325" i="38" s="1"/>
  <c r="I324" i="38"/>
  <c r="E324" i="38"/>
  <c r="F324" i="38" s="1"/>
  <c r="I323" i="38"/>
  <c r="E323" i="38"/>
  <c r="F323" i="38" s="1"/>
  <c r="I322" i="38"/>
  <c r="E322" i="38"/>
  <c r="F322" i="38" s="1"/>
  <c r="I321" i="38"/>
  <c r="E321" i="38"/>
  <c r="F321" i="38" s="1"/>
  <c r="I320" i="38"/>
  <c r="E320" i="38"/>
  <c r="F320" i="38" s="1"/>
  <c r="I319" i="38"/>
  <c r="E319" i="38"/>
  <c r="F319" i="38" s="1"/>
  <c r="I318" i="38"/>
  <c r="E318" i="38"/>
  <c r="F318" i="38" s="1"/>
  <c r="I317" i="38"/>
  <c r="E317" i="38"/>
  <c r="F317" i="38" s="1"/>
  <c r="I316" i="38"/>
  <c r="E316" i="38"/>
  <c r="F316" i="38" s="1"/>
  <c r="C315" i="38"/>
  <c r="I313" i="38"/>
  <c r="E313" i="38"/>
  <c r="F313" i="38" s="1"/>
  <c r="I312" i="38"/>
  <c r="E312" i="38"/>
  <c r="F312" i="38" s="1"/>
  <c r="I311" i="38"/>
  <c r="E311" i="38"/>
  <c r="F311" i="38" s="1"/>
  <c r="I310" i="38"/>
  <c r="E310" i="38"/>
  <c r="F310" i="38" s="1"/>
  <c r="I309" i="38"/>
  <c r="E309" i="38"/>
  <c r="F309" i="38" s="1"/>
  <c r="C308" i="38"/>
  <c r="I308" i="38" s="1"/>
  <c r="I307" i="38"/>
  <c r="E307" i="38"/>
  <c r="I306" i="38"/>
  <c r="E306" i="38"/>
  <c r="F306" i="38" s="1"/>
  <c r="C305" i="38"/>
  <c r="I305" i="38" s="1"/>
  <c r="I304" i="38"/>
  <c r="E304" i="38"/>
  <c r="I303" i="38"/>
  <c r="E303" i="38"/>
  <c r="F303" i="38" s="1"/>
  <c r="C302" i="38"/>
  <c r="I302" i="38" s="1"/>
  <c r="I301" i="38"/>
  <c r="E301" i="38"/>
  <c r="F301" i="38" s="1"/>
  <c r="I300" i="38"/>
  <c r="E300" i="38"/>
  <c r="F300" i="38" s="1"/>
  <c r="I299" i="38"/>
  <c r="E299" i="38"/>
  <c r="F299" i="38" s="1"/>
  <c r="C298" i="38"/>
  <c r="I298" i="38" s="1"/>
  <c r="I297" i="38"/>
  <c r="E297" i="38"/>
  <c r="C296" i="38"/>
  <c r="I296" i="38" s="1"/>
  <c r="I295" i="38"/>
  <c r="E295" i="38"/>
  <c r="F295" i="38" s="1"/>
  <c r="I294" i="38"/>
  <c r="E294" i="38"/>
  <c r="F294" i="38" s="1"/>
  <c r="I293" i="38"/>
  <c r="E293" i="38"/>
  <c r="F293" i="38" s="1"/>
  <c r="I292" i="38"/>
  <c r="E292" i="38"/>
  <c r="F292" i="38" s="1"/>
  <c r="I291" i="38"/>
  <c r="E291" i="38"/>
  <c r="F291" i="38" s="1"/>
  <c r="I290" i="38"/>
  <c r="E290" i="38"/>
  <c r="C289" i="38"/>
  <c r="I289" i="38" s="1"/>
  <c r="I288" i="38"/>
  <c r="F288" i="38"/>
  <c r="I287" i="38"/>
  <c r="F287" i="38"/>
  <c r="I286" i="38"/>
  <c r="F286" i="38"/>
  <c r="I285" i="38"/>
  <c r="F285" i="38"/>
  <c r="I284" i="38"/>
  <c r="F284" i="38"/>
  <c r="I283" i="38"/>
  <c r="F283" i="38"/>
  <c r="I282" i="38"/>
  <c r="F282" i="38"/>
  <c r="I281" i="38"/>
  <c r="F281" i="38"/>
  <c r="I280" i="38"/>
  <c r="F280" i="38"/>
  <c r="I279" i="38"/>
  <c r="F279" i="38"/>
  <c r="I278" i="38"/>
  <c r="F278" i="38"/>
  <c r="I277" i="38"/>
  <c r="F277" i="38"/>
  <c r="I276" i="38"/>
  <c r="F276" i="38"/>
  <c r="I275" i="38"/>
  <c r="F275" i="38"/>
  <c r="I274" i="38"/>
  <c r="F274" i="38"/>
  <c r="I273" i="38"/>
  <c r="F273" i="38"/>
  <c r="I272" i="38"/>
  <c r="F272" i="38"/>
  <c r="I271" i="38"/>
  <c r="F271" i="38"/>
  <c r="I270" i="38"/>
  <c r="F270" i="38"/>
  <c r="I269" i="38"/>
  <c r="F269" i="38"/>
  <c r="I268" i="38"/>
  <c r="F268" i="38"/>
  <c r="I267" i="38"/>
  <c r="F267" i="38"/>
  <c r="I266" i="38"/>
  <c r="F266" i="38"/>
  <c r="C265" i="38"/>
  <c r="I265" i="38" s="1"/>
  <c r="I264" i="38"/>
  <c r="F264" i="38"/>
  <c r="I262" i="38"/>
  <c r="E262" i="38"/>
  <c r="F262" i="38" s="1"/>
  <c r="I261" i="38"/>
  <c r="E261" i="38"/>
  <c r="C260" i="38"/>
  <c r="I260" i="38" s="1"/>
  <c r="E252" i="38"/>
  <c r="F252" i="38" s="1"/>
  <c r="E251" i="38"/>
  <c r="F251" i="38" s="1"/>
  <c r="C250" i="38"/>
  <c r="E249" i="38"/>
  <c r="F249" i="38" s="1"/>
  <c r="E248" i="38"/>
  <c r="F248" i="38" s="1"/>
  <c r="E247" i="38"/>
  <c r="E246" i="38"/>
  <c r="F246" i="38" s="1"/>
  <c r="E245" i="38"/>
  <c r="F245" i="38" s="1"/>
  <c r="C244" i="38"/>
  <c r="C243" i="38" s="1"/>
  <c r="E242" i="38"/>
  <c r="F242" i="38" s="1"/>
  <c r="E241" i="38"/>
  <c r="E240" i="38"/>
  <c r="F240" i="38" s="1"/>
  <c r="C239" i="38"/>
  <c r="C238" i="38" s="1"/>
  <c r="E237" i="38"/>
  <c r="E236" i="38" s="1"/>
  <c r="E235" i="38" s="1"/>
  <c r="C236" i="38"/>
  <c r="C235" i="38" s="1"/>
  <c r="E234" i="38"/>
  <c r="F234" i="38" s="1"/>
  <c r="F233" i="38" s="1"/>
  <c r="C233" i="38"/>
  <c r="E232" i="38"/>
  <c r="F232" i="38" s="1"/>
  <c r="E231" i="38"/>
  <c r="F231" i="38" s="1"/>
  <c r="E230" i="38"/>
  <c r="F230" i="38" s="1"/>
  <c r="C229" i="38"/>
  <c r="C228" i="38" s="1"/>
  <c r="E227" i="38"/>
  <c r="F227" i="38" s="1"/>
  <c r="E226" i="38"/>
  <c r="F226" i="38" s="1"/>
  <c r="E225" i="38"/>
  <c r="F225" i="38" s="1"/>
  <c r="E224" i="38"/>
  <c r="F224" i="38" s="1"/>
  <c r="C223" i="38"/>
  <c r="C222" i="38" s="1"/>
  <c r="E221" i="38"/>
  <c r="F221" i="38" s="1"/>
  <c r="F220" i="38" s="1"/>
  <c r="C220" i="38"/>
  <c r="E219" i="38"/>
  <c r="E218" i="38"/>
  <c r="F218" i="38" s="1"/>
  <c r="E217" i="38"/>
  <c r="F217" i="38" s="1"/>
  <c r="C216" i="38"/>
  <c r="C215" i="38" s="1"/>
  <c r="E214" i="38"/>
  <c r="F214" i="38" s="1"/>
  <c r="F213" i="38" s="1"/>
  <c r="C213" i="38"/>
  <c r="E212" i="38"/>
  <c r="E211" i="38" s="1"/>
  <c r="C211" i="38"/>
  <c r="E210" i="38"/>
  <c r="F210" i="38" s="1"/>
  <c r="E209" i="38"/>
  <c r="F209" i="38" s="1"/>
  <c r="E208" i="38"/>
  <c r="C207" i="38"/>
  <c r="E206" i="38"/>
  <c r="F206" i="38" s="1"/>
  <c r="E205" i="38"/>
  <c r="C204" i="38"/>
  <c r="E202" i="38"/>
  <c r="F202" i="38" s="1"/>
  <c r="F201" i="38" s="1"/>
  <c r="F200" i="38" s="1"/>
  <c r="C201" i="38"/>
  <c r="C200" i="38" s="1"/>
  <c r="E199" i="38"/>
  <c r="F199" i="38" s="1"/>
  <c r="F198" i="38" s="1"/>
  <c r="F197" i="38" s="1"/>
  <c r="C198" i="38"/>
  <c r="C197" i="38" s="1"/>
  <c r="E196" i="38"/>
  <c r="E195" i="38" s="1"/>
  <c r="C195" i="38"/>
  <c r="E194" i="38"/>
  <c r="E193" i="38" s="1"/>
  <c r="C193" i="38"/>
  <c r="E192" i="38"/>
  <c r="F192" i="38" s="1"/>
  <c r="E191" i="38"/>
  <c r="F191" i="38" s="1"/>
  <c r="E190" i="38"/>
  <c r="F190" i="38" s="1"/>
  <c r="C189" i="38"/>
  <c r="E187" i="38"/>
  <c r="F187" i="38" s="1"/>
  <c r="E186" i="38"/>
  <c r="C185" i="38"/>
  <c r="C184" i="38" s="1"/>
  <c r="E183" i="38"/>
  <c r="E182" i="38" s="1"/>
  <c r="C182" i="38"/>
  <c r="E181" i="38"/>
  <c r="F181" i="38" s="1"/>
  <c r="F180" i="38" s="1"/>
  <c r="C180" i="38"/>
  <c r="I176" i="38"/>
  <c r="E176" i="38"/>
  <c r="F176" i="38" s="1"/>
  <c r="I175" i="38"/>
  <c r="E175" i="38"/>
  <c r="C174" i="38"/>
  <c r="I174" i="38" s="1"/>
  <c r="I173" i="38"/>
  <c r="E173" i="38"/>
  <c r="F173" i="38" s="1"/>
  <c r="I172" i="38"/>
  <c r="E172" i="38"/>
  <c r="F172" i="38" s="1"/>
  <c r="C171" i="38"/>
  <c r="I169" i="38"/>
  <c r="E169" i="38"/>
  <c r="F169" i="38" s="1"/>
  <c r="I168" i="38"/>
  <c r="E168" i="38"/>
  <c r="F168" i="38" s="1"/>
  <c r="C167" i="38"/>
  <c r="I167" i="38" s="1"/>
  <c r="I166" i="38"/>
  <c r="E166" i="38"/>
  <c r="F166" i="38" s="1"/>
  <c r="I165" i="38"/>
  <c r="E165" i="38"/>
  <c r="F165" i="38" s="1"/>
  <c r="C164" i="38"/>
  <c r="I164" i="38" s="1"/>
  <c r="I162" i="38"/>
  <c r="E162" i="38"/>
  <c r="F162" i="38" s="1"/>
  <c r="I161" i="38"/>
  <c r="E161" i="38"/>
  <c r="C160" i="38"/>
  <c r="I160" i="38" s="1"/>
  <c r="I159" i="38"/>
  <c r="E159" i="38"/>
  <c r="F159" i="38" s="1"/>
  <c r="I158" i="38"/>
  <c r="E158" i="38"/>
  <c r="F158" i="38" s="1"/>
  <c r="C157" i="38"/>
  <c r="I157" i="38" s="1"/>
  <c r="I156" i="38"/>
  <c r="E156" i="38"/>
  <c r="F156" i="38" s="1"/>
  <c r="I155" i="38"/>
  <c r="E155" i="38"/>
  <c r="F155" i="38" s="1"/>
  <c r="C154" i="38"/>
  <c r="I151" i="38"/>
  <c r="E151" i="38"/>
  <c r="F151" i="38" s="1"/>
  <c r="I150" i="38"/>
  <c r="E150" i="38"/>
  <c r="C149" i="38"/>
  <c r="I149" i="38" s="1"/>
  <c r="I148" i="38"/>
  <c r="E148" i="38"/>
  <c r="F148" i="38" s="1"/>
  <c r="I147" i="38"/>
  <c r="E147" i="38"/>
  <c r="C146" i="38"/>
  <c r="I146" i="38" s="1"/>
  <c r="I145" i="38"/>
  <c r="E145" i="38"/>
  <c r="F145" i="38" s="1"/>
  <c r="I144" i="38"/>
  <c r="E144" i="38"/>
  <c r="C143" i="38"/>
  <c r="I143" i="38" s="1"/>
  <c r="I142" i="38"/>
  <c r="E142" i="38"/>
  <c r="F142" i="38" s="1"/>
  <c r="I141" i="38"/>
  <c r="E141" i="38"/>
  <c r="C140" i="38"/>
  <c r="I140" i="38" s="1"/>
  <c r="I139" i="38"/>
  <c r="F139" i="38"/>
  <c r="I138" i="38"/>
  <c r="F138" i="38"/>
  <c r="I137" i="38"/>
  <c r="F137" i="38"/>
  <c r="C136" i="38"/>
  <c r="I136" i="38" s="1"/>
  <c r="I134" i="38"/>
  <c r="E134" i="38"/>
  <c r="F134" i="38" s="1"/>
  <c r="I133" i="38"/>
  <c r="E133" i="38"/>
  <c r="C132" i="38"/>
  <c r="I132" i="38" s="1"/>
  <c r="I131" i="38"/>
  <c r="E131" i="38"/>
  <c r="F131" i="38" s="1"/>
  <c r="I130" i="38"/>
  <c r="E130" i="38"/>
  <c r="C129" i="38"/>
  <c r="I129" i="38" s="1"/>
  <c r="I128" i="38"/>
  <c r="F128" i="38"/>
  <c r="I127" i="38"/>
  <c r="C126" i="38"/>
  <c r="I126" i="38" s="1"/>
  <c r="I125" i="38"/>
  <c r="E125" i="38"/>
  <c r="F125" i="38" s="1"/>
  <c r="I124" i="38"/>
  <c r="C123" i="38"/>
  <c r="I123" i="38" s="1"/>
  <c r="I122" i="38"/>
  <c r="E122" i="38"/>
  <c r="F122" i="38" s="1"/>
  <c r="I121" i="38"/>
  <c r="E121" i="38"/>
  <c r="C120" i="38"/>
  <c r="I120" i="38" s="1"/>
  <c r="I119" i="38"/>
  <c r="F119" i="38"/>
  <c r="I118" i="38"/>
  <c r="C117" i="38"/>
  <c r="I117" i="38" s="1"/>
  <c r="I113" i="38"/>
  <c r="E113" i="38"/>
  <c r="F113" i="38" s="1"/>
  <c r="I112" i="38"/>
  <c r="E112" i="38"/>
  <c r="F112" i="38" s="1"/>
  <c r="I111" i="38"/>
  <c r="E111" i="38"/>
  <c r="F111" i="38" s="1"/>
  <c r="I110" i="38"/>
  <c r="E110" i="38"/>
  <c r="F110" i="38" s="1"/>
  <c r="I109" i="38"/>
  <c r="E109" i="38"/>
  <c r="F109" i="38" s="1"/>
  <c r="I108" i="38"/>
  <c r="E108" i="38"/>
  <c r="F108" i="38" s="1"/>
  <c r="I107" i="38"/>
  <c r="E107" i="38"/>
  <c r="F107" i="38" s="1"/>
  <c r="I106" i="38"/>
  <c r="E106" i="38"/>
  <c r="F106" i="38" s="1"/>
  <c r="I105" i="38"/>
  <c r="E105" i="38"/>
  <c r="F105" i="38" s="1"/>
  <c r="I104" i="38"/>
  <c r="E104" i="38"/>
  <c r="F104" i="38" s="1"/>
  <c r="I103" i="38"/>
  <c r="E103" i="38"/>
  <c r="F103" i="38" s="1"/>
  <c r="I102" i="38"/>
  <c r="E102" i="38"/>
  <c r="F102" i="38" s="1"/>
  <c r="I101" i="38"/>
  <c r="E101" i="38"/>
  <c r="F101" i="38" s="1"/>
  <c r="I100" i="38"/>
  <c r="E100" i="38"/>
  <c r="F100" i="38" s="1"/>
  <c r="I99" i="38"/>
  <c r="E99" i="38"/>
  <c r="F99" i="38" s="1"/>
  <c r="I98" i="38"/>
  <c r="E98" i="38"/>
  <c r="F98" i="38" s="1"/>
  <c r="C97" i="38"/>
  <c r="I97" i="38" s="1"/>
  <c r="I96" i="38"/>
  <c r="E96" i="38"/>
  <c r="F96" i="38" s="1"/>
  <c r="I95" i="38"/>
  <c r="E95" i="38"/>
  <c r="F95" i="38" s="1"/>
  <c r="I94" i="38"/>
  <c r="E94" i="38"/>
  <c r="F94" i="38" s="1"/>
  <c r="I93" i="38"/>
  <c r="E93" i="38"/>
  <c r="F93" i="38" s="1"/>
  <c r="I92" i="38"/>
  <c r="E92" i="38"/>
  <c r="F92" i="38" s="1"/>
  <c r="I91" i="38"/>
  <c r="E91" i="38"/>
  <c r="F91" i="38" s="1"/>
  <c r="I90" i="38"/>
  <c r="E90" i="38"/>
  <c r="F90" i="38" s="1"/>
  <c r="I89" i="38"/>
  <c r="E89" i="38"/>
  <c r="F89" i="38" s="1"/>
  <c r="I88" i="38"/>
  <c r="E88" i="38"/>
  <c r="F88" i="38" s="1"/>
  <c r="I87" i="38"/>
  <c r="E87" i="38"/>
  <c r="F87" i="38" s="1"/>
  <c r="I86" i="38"/>
  <c r="E86" i="38"/>
  <c r="F86" i="38" s="1"/>
  <c r="I85" i="38"/>
  <c r="E85" i="38"/>
  <c r="F85" i="38" s="1"/>
  <c r="I84" i="38"/>
  <c r="E84" i="38"/>
  <c r="F84" i="38" s="1"/>
  <c r="I83" i="38"/>
  <c r="E83" i="38"/>
  <c r="F83" i="38" s="1"/>
  <c r="I82" i="38"/>
  <c r="E82" i="38"/>
  <c r="F82" i="38" s="1"/>
  <c r="I81" i="38"/>
  <c r="E81" i="38"/>
  <c r="F81" i="38" s="1"/>
  <c r="I80" i="38"/>
  <c r="E80" i="38"/>
  <c r="F80" i="38" s="1"/>
  <c r="I79" i="38"/>
  <c r="E79" i="38"/>
  <c r="F79" i="38" s="1"/>
  <c r="I78" i="38"/>
  <c r="E78" i="38"/>
  <c r="F78" i="38" s="1"/>
  <c r="I77" i="38"/>
  <c r="E77" i="38"/>
  <c r="F77" i="38" s="1"/>
  <c r="I76" i="38"/>
  <c r="E76" i="38"/>
  <c r="F76" i="38" s="1"/>
  <c r="I75" i="38"/>
  <c r="E75" i="38"/>
  <c r="F75" i="38" s="1"/>
  <c r="I74" i="38"/>
  <c r="E74" i="38"/>
  <c r="F74" i="38" s="1"/>
  <c r="I73" i="38"/>
  <c r="E73" i="38"/>
  <c r="F73" i="38" s="1"/>
  <c r="I72" i="38"/>
  <c r="E72" i="38"/>
  <c r="F72" i="38" s="1"/>
  <c r="I71" i="38"/>
  <c r="E71" i="38"/>
  <c r="F71" i="38" s="1"/>
  <c r="I70" i="38"/>
  <c r="E70" i="38"/>
  <c r="F70" i="38" s="1"/>
  <c r="I69" i="38"/>
  <c r="E69" i="38"/>
  <c r="F69" i="38" s="1"/>
  <c r="C68" i="38"/>
  <c r="I66" i="38"/>
  <c r="E66" i="38"/>
  <c r="F66" i="38" s="1"/>
  <c r="I65" i="38"/>
  <c r="E65" i="38"/>
  <c r="F65" i="38" s="1"/>
  <c r="I64" i="38"/>
  <c r="E64" i="38"/>
  <c r="F64" i="38" s="1"/>
  <c r="I63" i="38"/>
  <c r="E63" i="38"/>
  <c r="F63" i="38" s="1"/>
  <c r="I62" i="38"/>
  <c r="E62" i="38"/>
  <c r="F62" i="38" s="1"/>
  <c r="C61" i="38"/>
  <c r="I61" i="38" s="1"/>
  <c r="L61" i="38" s="1"/>
  <c r="I60" i="38"/>
  <c r="E60" i="38"/>
  <c r="F60" i="38" s="1"/>
  <c r="I59" i="38"/>
  <c r="E59" i="38"/>
  <c r="F59" i="38" s="1"/>
  <c r="I58" i="38"/>
  <c r="E58" i="38"/>
  <c r="F58" i="38" s="1"/>
  <c r="I57" i="38"/>
  <c r="F57" i="38"/>
  <c r="I56" i="38"/>
  <c r="F56" i="38"/>
  <c r="I55" i="38"/>
  <c r="E55" i="38"/>
  <c r="F55" i="38" s="1"/>
  <c r="I54" i="38"/>
  <c r="E54" i="38"/>
  <c r="F54" i="38" s="1"/>
  <c r="I53" i="38"/>
  <c r="E53" i="38"/>
  <c r="F53" i="38" s="1"/>
  <c r="I52" i="38"/>
  <c r="E52" i="38"/>
  <c r="F52" i="38" s="1"/>
  <c r="I51" i="38"/>
  <c r="E51" i="38"/>
  <c r="F51" i="38" s="1"/>
  <c r="I50" i="38"/>
  <c r="E50" i="38"/>
  <c r="F50" i="38" s="1"/>
  <c r="I49" i="38"/>
  <c r="E49" i="38"/>
  <c r="F49" i="38" s="1"/>
  <c r="I48" i="38"/>
  <c r="E48" i="38"/>
  <c r="F48" i="38" s="1"/>
  <c r="I47" i="38"/>
  <c r="E47" i="38"/>
  <c r="F47" i="38" s="1"/>
  <c r="I46" i="38"/>
  <c r="E46" i="38"/>
  <c r="F46" i="38" s="1"/>
  <c r="I45" i="38"/>
  <c r="E45" i="38"/>
  <c r="F45" i="38" s="1"/>
  <c r="I44" i="38"/>
  <c r="E44" i="38"/>
  <c r="F44" i="38" s="1"/>
  <c r="I43" i="38"/>
  <c r="E43" i="38"/>
  <c r="F43" i="38" s="1"/>
  <c r="I42" i="38"/>
  <c r="E42" i="38"/>
  <c r="F42" i="38" s="1"/>
  <c r="I41" i="38"/>
  <c r="E41" i="38"/>
  <c r="F41" i="38" s="1"/>
  <c r="I40" i="38"/>
  <c r="E40" i="38"/>
  <c r="F40" i="38" s="1"/>
  <c r="I39" i="38"/>
  <c r="E39" i="38"/>
  <c r="F39" i="38" s="1"/>
  <c r="I38" i="38"/>
  <c r="I37" i="38"/>
  <c r="E37" i="38"/>
  <c r="F37" i="38" s="1"/>
  <c r="I36" i="38"/>
  <c r="E36" i="38"/>
  <c r="F36" i="38" s="1"/>
  <c r="I35" i="38"/>
  <c r="E35" i="38"/>
  <c r="F35" i="38" s="1"/>
  <c r="I34" i="38"/>
  <c r="E34" i="38"/>
  <c r="F34" i="38" s="1"/>
  <c r="I33" i="38"/>
  <c r="E33" i="38"/>
  <c r="F33" i="38" s="1"/>
  <c r="I32" i="38"/>
  <c r="E32" i="38"/>
  <c r="F32" i="38" s="1"/>
  <c r="I31" i="38"/>
  <c r="E31" i="38"/>
  <c r="F31" i="38" s="1"/>
  <c r="I30" i="38"/>
  <c r="F30" i="38"/>
  <c r="I29" i="38"/>
  <c r="E29" i="38"/>
  <c r="F29" i="38" s="1"/>
  <c r="I28" i="38"/>
  <c r="E28" i="38"/>
  <c r="F28" i="38" s="1"/>
  <c r="I27" i="38"/>
  <c r="E27" i="38"/>
  <c r="F27" i="38" s="1"/>
  <c r="I26" i="38"/>
  <c r="E26" i="38"/>
  <c r="F26" i="38" s="1"/>
  <c r="I25" i="38"/>
  <c r="E25" i="38"/>
  <c r="F25" i="38" s="1"/>
  <c r="I24" i="38"/>
  <c r="E24" i="38"/>
  <c r="F24" i="38" s="1"/>
  <c r="I23" i="38"/>
  <c r="E23" i="38"/>
  <c r="F23" i="38" s="1"/>
  <c r="I22" i="38"/>
  <c r="E22" i="38"/>
  <c r="F22" i="38" s="1"/>
  <c r="I21" i="38"/>
  <c r="E21" i="38"/>
  <c r="F21" i="38" s="1"/>
  <c r="I20" i="38"/>
  <c r="E20" i="38"/>
  <c r="F20" i="38" s="1"/>
  <c r="I19" i="38"/>
  <c r="E19" i="38"/>
  <c r="F19" i="38" s="1"/>
  <c r="I18" i="38"/>
  <c r="E18" i="38"/>
  <c r="F18" i="38" s="1"/>
  <c r="I17" i="38"/>
  <c r="E17" i="38"/>
  <c r="F17" i="38" s="1"/>
  <c r="I16" i="38"/>
  <c r="E16" i="38"/>
  <c r="F16" i="38" s="1"/>
  <c r="I15" i="38"/>
  <c r="E15" i="38"/>
  <c r="F15" i="38" s="1"/>
  <c r="I14" i="38"/>
  <c r="E14" i="38"/>
  <c r="F14" i="38" s="1"/>
  <c r="I13" i="38"/>
  <c r="E13" i="38"/>
  <c r="F13" i="38" s="1"/>
  <c r="I12" i="38"/>
  <c r="E12" i="38"/>
  <c r="F12" i="38" s="1"/>
  <c r="I11" i="38"/>
  <c r="I10" i="38"/>
  <c r="E10" i="38"/>
  <c r="F10" i="38" s="1"/>
  <c r="I9" i="38"/>
  <c r="E9" i="38"/>
  <c r="F9" i="38" s="1"/>
  <c r="I8" i="38"/>
  <c r="E8" i="38"/>
  <c r="F8" i="38" s="1"/>
  <c r="I7" i="38"/>
  <c r="E7" i="38"/>
  <c r="F7" i="38" s="1"/>
  <c r="I6" i="38"/>
  <c r="E6" i="38"/>
  <c r="F6" i="38" s="1"/>
  <c r="I5" i="38"/>
  <c r="E5" i="38"/>
  <c r="F5" i="38" s="1"/>
  <c r="C4" i="38"/>
  <c r="I4" i="38" s="1"/>
  <c r="F409" i="38" l="1"/>
  <c r="E746" i="38"/>
  <c r="F520" i="38"/>
  <c r="E509" i="38"/>
  <c r="F509" i="38" s="1"/>
  <c r="E353" i="38"/>
  <c r="E123" i="38"/>
  <c r="C179" i="38"/>
  <c r="E180" i="38"/>
  <c r="E179" i="38" s="1"/>
  <c r="E233" i="38"/>
  <c r="F742" i="38"/>
  <c r="F741" i="38" s="1"/>
  <c r="C743" i="38"/>
  <c r="E213" i="38"/>
  <c r="F587" i="38"/>
  <c r="F727" i="38"/>
  <c r="F745" i="38"/>
  <c r="F744" i="38" s="1"/>
  <c r="F743" i="38" s="1"/>
  <c r="E751" i="38"/>
  <c r="E750" i="38" s="1"/>
  <c r="C717" i="38"/>
  <c r="I717" i="38" s="1"/>
  <c r="L717" i="38" s="1"/>
  <c r="E143" i="38"/>
  <c r="F373" i="38"/>
  <c r="C484" i="38"/>
  <c r="I484" i="38" s="1"/>
  <c r="E727" i="38"/>
  <c r="E731" i="38"/>
  <c r="E730" i="38" s="1"/>
  <c r="C116" i="38"/>
  <c r="I116" i="38" s="1"/>
  <c r="C67" i="38"/>
  <c r="I67" i="38" s="1"/>
  <c r="E126" i="38"/>
  <c r="E146" i="38"/>
  <c r="C188" i="38"/>
  <c r="E491" i="38"/>
  <c r="E765" i="38"/>
  <c r="F577" i="38"/>
  <c r="F700" i="38"/>
  <c r="E331" i="38"/>
  <c r="F477" i="38"/>
  <c r="I171" i="38"/>
  <c r="C170" i="38"/>
  <c r="I170" i="38" s="1"/>
  <c r="L170" i="38" s="1"/>
  <c r="F290" i="38"/>
  <c r="F289" i="38" s="1"/>
  <c r="E289" i="38"/>
  <c r="E325" i="38"/>
  <c r="F175" i="38"/>
  <c r="F174" i="38" s="1"/>
  <c r="E174" i="38"/>
  <c r="F430" i="38"/>
  <c r="F429" i="38" s="1"/>
  <c r="E429" i="38"/>
  <c r="E216" i="38"/>
  <c r="F219" i="38"/>
  <c r="F216" i="38" s="1"/>
  <c r="F215" i="38" s="1"/>
  <c r="E171" i="38"/>
  <c r="E455" i="38"/>
  <c r="F530" i="38"/>
  <c r="F529" i="38" s="1"/>
  <c r="E529" i="38"/>
  <c r="E768" i="38"/>
  <c r="E767" i="38" s="1"/>
  <c r="F769" i="38"/>
  <c r="F768" i="38" s="1"/>
  <c r="F767" i="38" s="1"/>
  <c r="E220" i="38"/>
  <c r="E215" i="38" s="1"/>
  <c r="E223" i="38"/>
  <c r="E222" i="38" s="1"/>
  <c r="F241" i="38"/>
  <c r="F239" i="38" s="1"/>
  <c r="F238" i="38" s="1"/>
  <c r="E239" i="38"/>
  <c r="E238" i="38" s="1"/>
  <c r="F297" i="38"/>
  <c r="F296" i="38" s="1"/>
  <c r="E296" i="38"/>
  <c r="F329" i="38"/>
  <c r="F328" i="38" s="1"/>
  <c r="E328" i="38"/>
  <c r="F423" i="38"/>
  <c r="F422" i="38" s="1"/>
  <c r="E422" i="38"/>
  <c r="F762" i="38"/>
  <c r="F761" i="38" s="1"/>
  <c r="F760" i="38" s="1"/>
  <c r="E761" i="38"/>
  <c r="E760" i="38" s="1"/>
  <c r="E117" i="38"/>
  <c r="E129" i="38"/>
  <c r="E149" i="38"/>
  <c r="E160" i="38"/>
  <c r="F171" i="38"/>
  <c r="F170" i="38" s="1"/>
  <c r="E207" i="38"/>
  <c r="F353" i="38"/>
  <c r="I718" i="38"/>
  <c r="F751" i="38"/>
  <c r="F750" i="38" s="1"/>
  <c r="C153" i="38"/>
  <c r="I153" i="38" s="1"/>
  <c r="C203" i="38"/>
  <c r="E244" i="38"/>
  <c r="E243" i="38" s="1"/>
  <c r="E260" i="38"/>
  <c r="E348" i="38"/>
  <c r="F61" i="38"/>
  <c r="I68" i="38"/>
  <c r="E120" i="38"/>
  <c r="E132" i="38"/>
  <c r="E140" i="38"/>
  <c r="I154" i="38"/>
  <c r="F161" i="38"/>
  <c r="F160" i="38" s="1"/>
  <c r="F194" i="38"/>
  <c r="F193" i="38" s="1"/>
  <c r="F261" i="38"/>
  <c r="F260" i="38" s="1"/>
  <c r="F349" i="38"/>
  <c r="F348" i="38" s="1"/>
  <c r="F392" i="38"/>
  <c r="F412" i="38"/>
  <c r="E497" i="38"/>
  <c r="F513" i="38"/>
  <c r="D484" i="39"/>
  <c r="E67" i="39"/>
  <c r="D188" i="39"/>
  <c r="E153" i="39"/>
  <c r="E228" i="39"/>
  <c r="E484" i="39"/>
  <c r="E188" i="39"/>
  <c r="E750" i="39"/>
  <c r="E726" i="39" s="1"/>
  <c r="E725" i="39" s="1"/>
  <c r="D203" i="39"/>
  <c r="D228" i="39"/>
  <c r="D263" i="39"/>
  <c r="E179" i="39"/>
  <c r="D561" i="39"/>
  <c r="D444" i="39"/>
  <c r="D170" i="39"/>
  <c r="E340" i="39"/>
  <c r="D340" i="39"/>
  <c r="C178" i="39"/>
  <c r="D483" i="39"/>
  <c r="D153" i="39"/>
  <c r="D152" i="39" s="1"/>
  <c r="C259" i="39"/>
  <c r="H259" i="39" s="1"/>
  <c r="J259" i="39" s="1"/>
  <c r="E163" i="39"/>
  <c r="D67" i="39"/>
  <c r="D3" i="39"/>
  <c r="D178" i="39"/>
  <c r="D177" i="39" s="1"/>
  <c r="D726" i="39"/>
  <c r="D725" i="39" s="1"/>
  <c r="E528" i="39"/>
  <c r="E203" i="39"/>
  <c r="E178" i="39" s="1"/>
  <c r="E177" i="39" s="1"/>
  <c r="E551" i="39"/>
  <c r="E550" i="39" s="1"/>
  <c r="E3" i="39"/>
  <c r="E2" i="39" s="1"/>
  <c r="D314" i="39"/>
  <c r="H3" i="39"/>
  <c r="J3" i="39" s="1"/>
  <c r="C2" i="39"/>
  <c r="E116" i="39"/>
  <c r="E645" i="39"/>
  <c r="D717" i="39"/>
  <c r="D716" i="39" s="1"/>
  <c r="H561" i="39"/>
  <c r="J561" i="39" s="1"/>
  <c r="C560" i="39"/>
  <c r="E263" i="39"/>
  <c r="D551" i="39"/>
  <c r="D550" i="39" s="1"/>
  <c r="D135" i="39"/>
  <c r="D115" i="39" s="1"/>
  <c r="H340" i="39"/>
  <c r="C339" i="39"/>
  <c r="H339" i="39" s="1"/>
  <c r="J339" i="39" s="1"/>
  <c r="H116" i="39"/>
  <c r="J116" i="39" s="1"/>
  <c r="C115" i="39"/>
  <c r="E444" i="39"/>
  <c r="E314" i="39"/>
  <c r="H484" i="39"/>
  <c r="C483" i="39"/>
  <c r="H483" i="39" s="1"/>
  <c r="J483" i="39" s="1"/>
  <c r="D645" i="39"/>
  <c r="E717" i="39"/>
  <c r="E716" i="39" s="1"/>
  <c r="E561" i="39"/>
  <c r="E538" i="39"/>
  <c r="H551" i="39"/>
  <c r="J551" i="39" s="1"/>
  <c r="C550" i="39"/>
  <c r="H550" i="39" s="1"/>
  <c r="J550" i="39" s="1"/>
  <c r="E135" i="39"/>
  <c r="H153" i="39"/>
  <c r="J153" i="39" s="1"/>
  <c r="C152" i="39"/>
  <c r="H152" i="39" s="1"/>
  <c r="J152" i="39" s="1"/>
  <c r="F390" i="38"/>
  <c r="F388" i="38" s="1"/>
  <c r="E388" i="38"/>
  <c r="E687" i="38"/>
  <c r="F688" i="38"/>
  <c r="F687" i="38" s="1"/>
  <c r="E734" i="38"/>
  <c r="E733" i="38" s="1"/>
  <c r="F735" i="38"/>
  <c r="F734" i="38" s="1"/>
  <c r="F733" i="38" s="1"/>
  <c r="F758" i="38"/>
  <c r="F756" i="38" s="1"/>
  <c r="F755" i="38" s="1"/>
  <c r="E756" i="38"/>
  <c r="E755" i="38" s="1"/>
  <c r="C3" i="38"/>
  <c r="I3" i="38" s="1"/>
  <c r="F68" i="38"/>
  <c r="F118" i="38"/>
  <c r="F117" i="38" s="1"/>
  <c r="F121" i="38"/>
  <c r="F120" i="38" s="1"/>
  <c r="F124" i="38"/>
  <c r="F123" i="38" s="1"/>
  <c r="F127" i="38"/>
  <c r="F126" i="38" s="1"/>
  <c r="F130" i="38"/>
  <c r="F129" i="38" s="1"/>
  <c r="F133" i="38"/>
  <c r="F132" i="38" s="1"/>
  <c r="F141" i="38"/>
  <c r="F140" i="38" s="1"/>
  <c r="F144" i="38"/>
  <c r="F143" i="38" s="1"/>
  <c r="F147" i="38"/>
  <c r="F146" i="38" s="1"/>
  <c r="F150" i="38"/>
  <c r="F149" i="38" s="1"/>
  <c r="F167" i="38"/>
  <c r="E198" i="38"/>
  <c r="E197" i="38" s="1"/>
  <c r="E201" i="38"/>
  <c r="E200" i="38" s="1"/>
  <c r="E204" i="38"/>
  <c r="F208" i="38"/>
  <c r="F207" i="38" s="1"/>
  <c r="F229" i="38"/>
  <c r="F228" i="38" s="1"/>
  <c r="F237" i="38"/>
  <c r="F236" i="38" s="1"/>
  <c r="F235" i="38" s="1"/>
  <c r="F247" i="38"/>
  <c r="F244" i="38" s="1"/>
  <c r="F243" i="38" s="1"/>
  <c r="E368" i="38"/>
  <c r="E399" i="38"/>
  <c r="E404" i="38"/>
  <c r="E445" i="38"/>
  <c r="F452" i="38"/>
  <c r="F450" i="38" s="1"/>
  <c r="E450" i="38"/>
  <c r="I486" i="38"/>
  <c r="F488" i="38"/>
  <c r="F486" i="38" s="1"/>
  <c r="E486" i="38"/>
  <c r="E556" i="38"/>
  <c r="E592" i="38"/>
  <c r="F593" i="38"/>
  <c r="F592" i="38" s="1"/>
  <c r="F646" i="38"/>
  <c r="E679" i="38"/>
  <c r="E38" i="38"/>
  <c r="K38" i="38" s="1"/>
  <c r="L38" i="38" s="1"/>
  <c r="I315" i="38"/>
  <c r="C314" i="38"/>
  <c r="I314" i="38" s="1"/>
  <c r="F395" i="38"/>
  <c r="E412" i="38"/>
  <c r="I544" i="38"/>
  <c r="E595" i="38"/>
  <c r="F596" i="38"/>
  <c r="F595" i="38" s="1"/>
  <c r="E610" i="38"/>
  <c r="E628" i="38"/>
  <c r="E676" i="38"/>
  <c r="E694" i="38"/>
  <c r="F772" i="38"/>
  <c r="F771" i="38" s="1"/>
  <c r="F307" i="38"/>
  <c r="F305" i="38" s="1"/>
  <c r="E305" i="38"/>
  <c r="E68" i="38"/>
  <c r="K68" i="38" s="1"/>
  <c r="E154" i="38"/>
  <c r="E157" i="38"/>
  <c r="F164" i="38"/>
  <c r="E185" i="38"/>
  <c r="E184" i="38" s="1"/>
  <c r="E229" i="38"/>
  <c r="E250" i="38"/>
  <c r="E373" i="38"/>
  <c r="F380" i="38"/>
  <c r="F378" i="38" s="1"/>
  <c r="E378" i="38"/>
  <c r="E409" i="38"/>
  <c r="F445" i="38"/>
  <c r="F474" i="38"/>
  <c r="F506" i="38"/>
  <c r="F504" i="38" s="1"/>
  <c r="E504" i="38"/>
  <c r="E544" i="38"/>
  <c r="E538" i="38" s="1"/>
  <c r="F581" i="38"/>
  <c r="F603" i="38"/>
  <c r="F638" i="38"/>
  <c r="F653" i="38"/>
  <c r="E661" i="38"/>
  <c r="F662" i="38"/>
  <c r="F661" i="38" s="1"/>
  <c r="E671" i="38"/>
  <c r="F672" i="38"/>
  <c r="F671" i="38" s="1"/>
  <c r="E718" i="38"/>
  <c r="E743" i="38"/>
  <c r="F459" i="38"/>
  <c r="E463" i="38"/>
  <c r="E468" i="38"/>
  <c r="F547" i="38"/>
  <c r="E577" i="38"/>
  <c r="E587" i="38"/>
  <c r="E603" i="38"/>
  <c r="F642" i="38"/>
  <c r="F665" i="38"/>
  <c r="E772" i="38"/>
  <c r="E771" i="38" s="1"/>
  <c r="F676" i="38"/>
  <c r="F679" i="38"/>
  <c r="F683" i="38"/>
  <c r="F718" i="38"/>
  <c r="F722" i="38"/>
  <c r="F315" i="38"/>
  <c r="F344" i="38"/>
  <c r="F357" i="38"/>
  <c r="F416" i="38"/>
  <c r="E547" i="38"/>
  <c r="E494" i="38"/>
  <c r="F11" i="38"/>
  <c r="F4" i="38"/>
  <c r="F38" i="38"/>
  <c r="E4" i="38"/>
  <c r="K4" i="38" s="1"/>
  <c r="L4" i="38" s="1"/>
  <c r="E11" i="38"/>
  <c r="K11" i="38" s="1"/>
  <c r="L11" i="38" s="1"/>
  <c r="E97" i="38"/>
  <c r="K97" i="38" s="1"/>
  <c r="L97" i="38" s="1"/>
  <c r="F136" i="38"/>
  <c r="F154" i="38"/>
  <c r="F157" i="38"/>
  <c r="F223" i="38"/>
  <c r="F222" i="38" s="1"/>
  <c r="F362" i="38"/>
  <c r="F368" i="38"/>
  <c r="F404" i="38"/>
  <c r="F522" i="38"/>
  <c r="F552" i="38"/>
  <c r="F562" i="38"/>
  <c r="F569" i="38"/>
  <c r="F616" i="38"/>
  <c r="F694" i="38"/>
  <c r="C726" i="38"/>
  <c r="F325" i="38"/>
  <c r="F331" i="38"/>
  <c r="F399" i="38"/>
  <c r="F455" i="38"/>
  <c r="F491" i="38"/>
  <c r="F494" i="38"/>
  <c r="F497" i="38"/>
  <c r="F531" i="38"/>
  <c r="F544" i="38"/>
  <c r="F538" i="38" s="1"/>
  <c r="F556" i="38"/>
  <c r="F610" i="38"/>
  <c r="F628" i="38"/>
  <c r="E61" i="38"/>
  <c r="F97" i="38"/>
  <c r="F250" i="38"/>
  <c r="F298" i="38"/>
  <c r="F382" i="38"/>
  <c r="F599" i="38"/>
  <c r="F189" i="38"/>
  <c r="E136" i="38"/>
  <c r="C163" i="38"/>
  <c r="I163" i="38" s="1"/>
  <c r="L163" i="38" s="1"/>
  <c r="E167" i="38"/>
  <c r="F183" i="38"/>
  <c r="F182" i="38" s="1"/>
  <c r="F179" i="38" s="1"/>
  <c r="F186" i="38"/>
  <c r="F185" i="38" s="1"/>
  <c r="F184" i="38" s="1"/>
  <c r="F196" i="38"/>
  <c r="F195" i="38" s="1"/>
  <c r="F205" i="38"/>
  <c r="F204" i="38" s="1"/>
  <c r="F212" i="38"/>
  <c r="F211" i="38" s="1"/>
  <c r="C263" i="38"/>
  <c r="E344" i="38"/>
  <c r="E395" i="38"/>
  <c r="E416" i="38"/>
  <c r="E459" i="38"/>
  <c r="F465" i="38"/>
  <c r="F463" i="38" s="1"/>
  <c r="F470" i="38"/>
  <c r="F468" i="38" s="1"/>
  <c r="E474" i="38"/>
  <c r="C509" i="38"/>
  <c r="I509" i="38" s="1"/>
  <c r="C528" i="38"/>
  <c r="I528" i="38" s="1"/>
  <c r="E531" i="38"/>
  <c r="E552" i="38"/>
  <c r="C561" i="38"/>
  <c r="E569" i="38"/>
  <c r="E599" i="38"/>
  <c r="E642" i="38"/>
  <c r="E646" i="38"/>
  <c r="E665" i="38"/>
  <c r="E700" i="38"/>
  <c r="E722" i="38"/>
  <c r="E717" i="38" s="1"/>
  <c r="E716" i="38" s="1"/>
  <c r="F740" i="38"/>
  <c r="F739" i="38" s="1"/>
  <c r="F778" i="38"/>
  <c r="F777" i="38" s="1"/>
  <c r="E189" i="38"/>
  <c r="E188" i="38" s="1"/>
  <c r="E302" i="38"/>
  <c r="C135" i="38"/>
  <c r="I135" i="38" s="1"/>
  <c r="E164" i="38"/>
  <c r="E298" i="38"/>
  <c r="E315" i="38"/>
  <c r="C340" i="38"/>
  <c r="E357" i="38"/>
  <c r="E362" i="38"/>
  <c r="E382" i="38"/>
  <c r="E392" i="38"/>
  <c r="C444" i="38"/>
  <c r="I444" i="38" s="1"/>
  <c r="E477" i="38"/>
  <c r="E513" i="38"/>
  <c r="E522" i="38"/>
  <c r="C551" i="38"/>
  <c r="E562" i="38"/>
  <c r="E581" i="38"/>
  <c r="E616" i="38"/>
  <c r="E638" i="38"/>
  <c r="C645" i="38"/>
  <c r="I645" i="38" s="1"/>
  <c r="L645" i="38" s="1"/>
  <c r="E653" i="38"/>
  <c r="E683" i="38"/>
  <c r="E528" i="38" l="1"/>
  <c r="L135" i="38"/>
  <c r="E135" i="38"/>
  <c r="K135" i="38" s="1"/>
  <c r="E228" i="38"/>
  <c r="E163" i="38"/>
  <c r="L68" i="38"/>
  <c r="C716" i="38"/>
  <c r="I716" i="38" s="1"/>
  <c r="L716" i="38" s="1"/>
  <c r="F528" i="38"/>
  <c r="F717" i="38"/>
  <c r="F716" i="38" s="1"/>
  <c r="E551" i="38"/>
  <c r="E550" i="38" s="1"/>
  <c r="E314" i="38"/>
  <c r="C178" i="38"/>
  <c r="C177" i="38" s="1"/>
  <c r="I177" i="38" s="1"/>
  <c r="L177" i="38" s="1"/>
  <c r="F314" i="38"/>
  <c r="E170" i="38"/>
  <c r="E116" i="38"/>
  <c r="E484" i="38"/>
  <c r="E483" i="38" s="1"/>
  <c r="F67" i="38"/>
  <c r="E67" i="38"/>
  <c r="K67" i="38" s="1"/>
  <c r="L67" i="38" s="1"/>
  <c r="F163" i="38"/>
  <c r="E203" i="38"/>
  <c r="E178" i="38" s="1"/>
  <c r="E177" i="38" s="1"/>
  <c r="F645" i="38"/>
  <c r="F726" i="38"/>
  <c r="F725" i="38" s="1"/>
  <c r="C2" i="38"/>
  <c r="I2" i="38" s="1"/>
  <c r="F340" i="38"/>
  <c r="D259" i="39"/>
  <c r="E152" i="39"/>
  <c r="E560" i="39"/>
  <c r="E559" i="39" s="1"/>
  <c r="D560" i="39"/>
  <c r="D559" i="39" s="1"/>
  <c r="E339" i="39"/>
  <c r="D339" i="39"/>
  <c r="C177" i="39"/>
  <c r="H177" i="39" s="1"/>
  <c r="J177" i="39" s="1"/>
  <c r="H178" i="39"/>
  <c r="J178" i="39" s="1"/>
  <c r="E483" i="39"/>
  <c r="E259" i="39"/>
  <c r="D114" i="39"/>
  <c r="D2" i="39"/>
  <c r="H115" i="39"/>
  <c r="J115" i="39" s="1"/>
  <c r="C114" i="39"/>
  <c r="H114" i="39" s="1"/>
  <c r="J114" i="39" s="1"/>
  <c r="C559" i="39"/>
  <c r="H559" i="39" s="1"/>
  <c r="J559" i="39" s="1"/>
  <c r="H560" i="39"/>
  <c r="J560" i="39" s="1"/>
  <c r="E115" i="39"/>
  <c r="E114" i="39" s="1"/>
  <c r="D258" i="39"/>
  <c r="D257" i="39" s="1"/>
  <c r="C258" i="39"/>
  <c r="H2" i="39"/>
  <c r="J2" i="39" s="1"/>
  <c r="F444" i="38"/>
  <c r="E153" i="38"/>
  <c r="K153" i="38" s="1"/>
  <c r="L153" i="38" s="1"/>
  <c r="E561" i="38"/>
  <c r="C483" i="38"/>
  <c r="I483" i="38" s="1"/>
  <c r="L483" i="38" s="1"/>
  <c r="E340" i="38"/>
  <c r="E726" i="38"/>
  <c r="E725" i="38" s="1"/>
  <c r="F263" i="38"/>
  <c r="F484" i="38"/>
  <c r="F483" i="38" s="1"/>
  <c r="I340" i="38"/>
  <c r="C339" i="38"/>
  <c r="I339" i="38" s="1"/>
  <c r="L339" i="38" s="1"/>
  <c r="I561" i="38"/>
  <c r="L561" i="38" s="1"/>
  <c r="C560" i="38"/>
  <c r="E645" i="38"/>
  <c r="F203" i="38"/>
  <c r="F188" i="38"/>
  <c r="F116" i="38"/>
  <c r="F551" i="38"/>
  <c r="F550" i="38" s="1"/>
  <c r="F153" i="38"/>
  <c r="F152" i="38" s="1"/>
  <c r="E3" i="38"/>
  <c r="K3" i="38" s="1"/>
  <c r="L3" i="38" s="1"/>
  <c r="F561" i="38"/>
  <c r="C259" i="38"/>
  <c r="I263" i="38"/>
  <c r="I726" i="38"/>
  <c r="L726" i="38" s="1"/>
  <c r="C725" i="38"/>
  <c r="I725" i="38" s="1"/>
  <c r="L725" i="38" s="1"/>
  <c r="C152" i="38"/>
  <c r="I152" i="38" s="1"/>
  <c r="C115" i="38"/>
  <c r="F3" i="38"/>
  <c r="I551" i="38"/>
  <c r="L551" i="38" s="1"/>
  <c r="C550" i="38"/>
  <c r="I550" i="38" s="1"/>
  <c r="L550" i="38" s="1"/>
  <c r="E444" i="38"/>
  <c r="E263" i="38"/>
  <c r="E259" i="38" s="1"/>
  <c r="F135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C765" i="37"/>
  <c r="D764" i="37"/>
  <c r="E764" i="37" s="1"/>
  <c r="E763" i="37"/>
  <c r="D763" i="37"/>
  <c r="D762" i="37"/>
  <c r="D761" i="37" s="1"/>
  <c r="C761" i="37"/>
  <c r="C760" i="37" s="1"/>
  <c r="D759" i="37"/>
  <c r="E759" i="37" s="1"/>
  <c r="D758" i="37"/>
  <c r="E758" i="37" s="1"/>
  <c r="D757" i="37"/>
  <c r="D756" i="37" s="1"/>
  <c r="D755" i="37" s="1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E748" i="37"/>
  <c r="D748" i="37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D700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D683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H655" i="37"/>
  <c r="D655" i="37"/>
  <c r="E655" i="37" s="1"/>
  <c r="H654" i="37"/>
  <c r="D654" i="37"/>
  <c r="E654" i="37" s="1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D646" i="37" s="1"/>
  <c r="C646" i="37"/>
  <c r="H646" i="37" s="1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D638" i="37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H571" i="37"/>
  <c r="D571" i="37"/>
  <c r="E571" i="37" s="1"/>
  <c r="H570" i="37"/>
  <c r="E570" i="37"/>
  <c r="D570" i="37"/>
  <c r="C569" i="37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D562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E530" i="37" s="1"/>
  <c r="E529" i="37" s="1"/>
  <c r="H529" i="37"/>
  <c r="D529" i="37"/>
  <c r="C529" i="37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E521" i="37"/>
  <c r="D521" i="37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E505" i="37"/>
  <c r="D505" i="37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E500" i="37"/>
  <c r="D500" i="37"/>
  <c r="H499" i="37"/>
  <c r="D499" i="37"/>
  <c r="E499" i="37" s="1"/>
  <c r="H498" i="37"/>
  <c r="D498" i="37"/>
  <c r="E498" i="37" s="1"/>
  <c r="E497" i="37" s="1"/>
  <c r="H497" i="37"/>
  <c r="C497" i="37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C491" i="37"/>
  <c r="H490" i="37"/>
  <c r="D490" i="37"/>
  <c r="E490" i="37" s="1"/>
  <c r="H489" i="37"/>
  <c r="E489" i="37"/>
  <c r="D489" i="37"/>
  <c r="H488" i="37"/>
  <c r="D488" i="37"/>
  <c r="E488" i="37" s="1"/>
  <c r="H487" i="37"/>
  <c r="D487" i="37"/>
  <c r="E487" i="37" s="1"/>
  <c r="H486" i="37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H468" i="37"/>
  <c r="C468" i="37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H463" i="37"/>
  <c r="C463" i="37"/>
  <c r="H462" i="37"/>
  <c r="D462" i="37"/>
  <c r="E462" i="37" s="1"/>
  <c r="H461" i="37"/>
  <c r="D461" i="37"/>
  <c r="E461" i="37" s="1"/>
  <c r="H460" i="37"/>
  <c r="D460" i="37"/>
  <c r="C459" i="37"/>
  <c r="H458" i="37"/>
  <c r="D458" i="37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H445" i="37"/>
  <c r="C445" i="37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E378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E366" i="37"/>
  <c r="D366" i="37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E359" i="37"/>
  <c r="D359" i="37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E326" i="37" s="1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E308" i="37" s="1"/>
  <c r="C308" i="37"/>
  <c r="H308" i="37" s="1"/>
  <c r="H307" i="37"/>
  <c r="D307" i="37"/>
  <c r="E307" i="37" s="1"/>
  <c r="H306" i="37"/>
  <c r="D306" i="37"/>
  <c r="C305" i="37"/>
  <c r="H305" i="37" s="1"/>
  <c r="H304" i="37"/>
  <c r="D304" i="37"/>
  <c r="E304" i="37" s="1"/>
  <c r="H303" i="37"/>
  <c r="D303" i="37"/>
  <c r="E303" i="37" s="1"/>
  <c r="H302" i="37"/>
  <c r="C302" i="37"/>
  <c r="H301" i="37"/>
  <c r="D301" i="37"/>
  <c r="E301" i="37" s="1"/>
  <c r="H300" i="37"/>
  <c r="D300" i="37"/>
  <c r="E300" i="37" s="1"/>
  <c r="H299" i="37"/>
  <c r="D299" i="37"/>
  <c r="E299" i="37" s="1"/>
  <c r="E298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E269" i="37"/>
  <c r="D269" i="37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E264" i="37"/>
  <c r="D264" i="37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D246" i="37"/>
  <c r="E246" i="37" s="1"/>
  <c r="D245" i="37"/>
  <c r="E245" i="37" s="1"/>
  <c r="C244" i="37"/>
  <c r="C243" i="37" s="1"/>
  <c r="D242" i="37"/>
  <c r="E242" i="37" s="1"/>
  <c r="D241" i="37"/>
  <c r="E241" i="37" s="1"/>
  <c r="E240" i="37"/>
  <c r="D240" i="37"/>
  <c r="D239" i="37"/>
  <c r="D238" i="37" s="1"/>
  <c r="C239" i="37"/>
  <c r="C238" i="37" s="1"/>
  <c r="E237" i="37"/>
  <c r="E236" i="37" s="1"/>
  <c r="E235" i="37" s="1"/>
  <c r="D237" i="37"/>
  <c r="D236" i="37"/>
  <c r="D235" i="37" s="1"/>
  <c r="C236" i="37"/>
  <c r="C235" i="37" s="1"/>
  <c r="E234" i="37"/>
  <c r="E233" i="37" s="1"/>
  <c r="D234" i="37"/>
  <c r="D233" i="37"/>
  <c r="C233" i="37"/>
  <c r="E232" i="37"/>
  <c r="D232" i="37"/>
  <c r="D231" i="37"/>
  <c r="D230" i="37"/>
  <c r="E230" i="37" s="1"/>
  <c r="C229" i="37"/>
  <c r="C228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D219" i="37"/>
  <c r="E219" i="37" s="1"/>
  <c r="D218" i="37"/>
  <c r="E217" i="37"/>
  <c r="D217" i="37"/>
  <c r="C216" i="37"/>
  <c r="C215" i="37" s="1"/>
  <c r="D214" i="37"/>
  <c r="C213" i="37"/>
  <c r="C203" i="37" s="1"/>
  <c r="D212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C201" i="37"/>
  <c r="C200" i="37" s="1"/>
  <c r="D199" i="37"/>
  <c r="E199" i="37" s="1"/>
  <c r="E198" i="37" s="1"/>
  <c r="E197" i="37" s="1"/>
  <c r="D198" i="37"/>
  <c r="D197" i="37" s="1"/>
  <c r="C198" i="37"/>
  <c r="C197" i="37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C182" i="37"/>
  <c r="D181" i="37"/>
  <c r="D180" i="37" s="1"/>
  <c r="C180" i="37"/>
  <c r="H176" i="37"/>
  <c r="D176" i="37"/>
  <c r="E176" i="37" s="1"/>
  <c r="H175" i="37"/>
  <c r="E175" i="37"/>
  <c r="D175" i="37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E158" i="37"/>
  <c r="D158" i="37"/>
  <c r="C157" i="37"/>
  <c r="H157" i="37" s="1"/>
  <c r="H156" i="37"/>
  <c r="D156" i="37"/>
  <c r="E156" i="37" s="1"/>
  <c r="H155" i="37"/>
  <c r="D155" i="37"/>
  <c r="E155" i="37" s="1"/>
  <c r="E154" i="37" s="1"/>
  <c r="C154" i="37"/>
  <c r="H154" i="37" s="1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E146" i="37" s="1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E142" i="37"/>
  <c r="D142" i="37"/>
  <c r="H141" i="37"/>
  <c r="D141" i="37"/>
  <c r="D140" i="37" s="1"/>
  <c r="C140" i="37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H134" i="37"/>
  <c r="E134" i="37"/>
  <c r="D134" i="37"/>
  <c r="H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E108" i="37"/>
  <c r="D108" i="37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E103" i="37"/>
  <c r="D103" i="37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E57" i="37"/>
  <c r="D57" i="37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E41" i="37"/>
  <c r="D41" i="37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E31" i="37"/>
  <c r="D31" i="37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E23" i="37"/>
  <c r="D23" i="37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E7" i="37"/>
  <c r="D7" i="37"/>
  <c r="H6" i="37"/>
  <c r="D6" i="37"/>
  <c r="E6" i="37" s="1"/>
  <c r="H5" i="37"/>
  <c r="D5" i="37"/>
  <c r="E5" i="37" s="1"/>
  <c r="C4" i="37"/>
  <c r="H4" i="37" s="1"/>
  <c r="J4" i="37" s="1"/>
  <c r="E115" i="38" l="1"/>
  <c r="K115" i="38" s="1"/>
  <c r="K116" i="38"/>
  <c r="L116" i="38" s="1"/>
  <c r="E339" i="38"/>
  <c r="E258" i="38" s="1"/>
  <c r="E257" i="38" s="1"/>
  <c r="I178" i="38"/>
  <c r="L178" i="38" s="1"/>
  <c r="F339" i="38"/>
  <c r="F259" i="38"/>
  <c r="E152" i="38"/>
  <c r="F560" i="38"/>
  <c r="F559" i="38" s="1"/>
  <c r="E2" i="38"/>
  <c r="K2" i="38" s="1"/>
  <c r="F178" i="38"/>
  <c r="F177" i="38" s="1"/>
  <c r="F2" i="38"/>
  <c r="E560" i="38"/>
  <c r="E559" i="38" s="1"/>
  <c r="E258" i="39"/>
  <c r="E257" i="39" s="1"/>
  <c r="C257" i="39"/>
  <c r="H258" i="39"/>
  <c r="J258" i="39" s="1"/>
  <c r="H1" i="39"/>
  <c r="J1" i="39" s="1"/>
  <c r="E451" i="37"/>
  <c r="D450" i="37"/>
  <c r="D211" i="37"/>
  <c r="E212" i="37"/>
  <c r="E211" i="37" s="1"/>
  <c r="D722" i="37"/>
  <c r="E723" i="37"/>
  <c r="H315" i="37"/>
  <c r="C314" i="37"/>
  <c r="H314" i="37" s="1"/>
  <c r="D491" i="37"/>
  <c r="E492" i="37"/>
  <c r="E491" i="37" s="1"/>
  <c r="D213" i="37"/>
  <c r="E214" i="37"/>
  <c r="E213" i="37" s="1"/>
  <c r="H544" i="37"/>
  <c r="C538" i="37"/>
  <c r="H538" i="37" s="1"/>
  <c r="D157" i="37"/>
  <c r="D174" i="37"/>
  <c r="D223" i="37"/>
  <c r="D222" i="37" s="1"/>
  <c r="D325" i="37"/>
  <c r="D368" i="37"/>
  <c r="E522" i="37"/>
  <c r="D731" i="37"/>
  <c r="D730" i="37" s="1"/>
  <c r="E734" i="37"/>
  <c r="D760" i="37"/>
  <c r="E120" i="37"/>
  <c r="E157" i="37"/>
  <c r="E174" i="37"/>
  <c r="C188" i="37"/>
  <c r="D305" i="37"/>
  <c r="E325" i="37"/>
  <c r="D765" i="37"/>
  <c r="D768" i="37"/>
  <c r="D767" i="37" s="1"/>
  <c r="E133" i="37"/>
  <c r="E132" i="37" s="1"/>
  <c r="C179" i="37"/>
  <c r="E463" i="37"/>
  <c r="D486" i="37"/>
  <c r="D497" i="37"/>
  <c r="E740" i="37"/>
  <c r="E739" i="37" s="1"/>
  <c r="D751" i="37"/>
  <c r="D750" i="37" s="1"/>
  <c r="E768" i="37"/>
  <c r="E767" i="37" s="1"/>
  <c r="I259" i="38"/>
  <c r="L259" i="38" s="1"/>
  <c r="C258" i="38"/>
  <c r="F115" i="38"/>
  <c r="I115" i="38"/>
  <c r="L115" i="38" s="1"/>
  <c r="C114" i="38"/>
  <c r="I560" i="38"/>
  <c r="L560" i="38" s="1"/>
  <c r="C559" i="38"/>
  <c r="I559" i="38" s="1"/>
  <c r="L559" i="38" s="1"/>
  <c r="D195" i="37"/>
  <c r="E196" i="37"/>
  <c r="E195" i="37" s="1"/>
  <c r="E168" i="37"/>
  <c r="E167" i="37" s="1"/>
  <c r="D167" i="37"/>
  <c r="C170" i="37"/>
  <c r="H170" i="37" s="1"/>
  <c r="J170" i="37" s="1"/>
  <c r="H171" i="37"/>
  <c r="H491" i="37"/>
  <c r="C484" i="37"/>
  <c r="E548" i="37"/>
  <c r="D547" i="37"/>
  <c r="E127" i="37"/>
  <c r="E126" i="37" s="1"/>
  <c r="D126" i="37"/>
  <c r="H140" i="37"/>
  <c r="C135" i="37"/>
  <c r="H135" i="37" s="1"/>
  <c r="J135" i="37" s="1"/>
  <c r="E38" i="37"/>
  <c r="D201" i="37"/>
  <c r="D200" i="37" s="1"/>
  <c r="E202" i="37"/>
  <c r="E201" i="37" s="1"/>
  <c r="E200" i="37" s="1"/>
  <c r="E231" i="37"/>
  <c r="E229" i="37" s="1"/>
  <c r="D229" i="37"/>
  <c r="D228" i="37" s="1"/>
  <c r="E247" i="37"/>
  <c r="D244" i="37"/>
  <c r="D243" i="37" s="1"/>
  <c r="D331" i="37"/>
  <c r="E332" i="37"/>
  <c r="E4" i="37"/>
  <c r="D182" i="37"/>
  <c r="E183" i="37"/>
  <c r="E182" i="37" s="1"/>
  <c r="E218" i="37"/>
  <c r="D216" i="37"/>
  <c r="D215" i="37" s="1"/>
  <c r="E458" i="37"/>
  <c r="E455" i="37" s="1"/>
  <c r="D455" i="37"/>
  <c r="E12" i="37"/>
  <c r="D11" i="37"/>
  <c r="D117" i="37"/>
  <c r="E136" i="37"/>
  <c r="D179" i="37"/>
  <c r="E572" i="37"/>
  <c r="D569" i="37"/>
  <c r="D616" i="37"/>
  <c r="E617" i="37"/>
  <c r="D61" i="37"/>
  <c r="E117" i="37"/>
  <c r="C153" i="37"/>
  <c r="E486" i="37"/>
  <c r="H653" i="37"/>
  <c r="C645" i="37"/>
  <c r="H645" i="37" s="1"/>
  <c r="J645" i="37" s="1"/>
  <c r="D97" i="37"/>
  <c r="E149" i="37"/>
  <c r="E204" i="37"/>
  <c r="D373" i="37"/>
  <c r="E374" i="37"/>
  <c r="E373" i="37" s="1"/>
  <c r="D409" i="37"/>
  <c r="E410" i="37"/>
  <c r="H569" i="37"/>
  <c r="C561" i="37"/>
  <c r="D581" i="37"/>
  <c r="E582" i="37"/>
  <c r="E643" i="37"/>
  <c r="E642" i="37" s="1"/>
  <c r="D642" i="37"/>
  <c r="D665" i="37"/>
  <c r="E666" i="37"/>
  <c r="E160" i="37"/>
  <c r="E185" i="37"/>
  <c r="E184" i="37" s="1"/>
  <c r="E239" i="37"/>
  <c r="E238" i="37" s="1"/>
  <c r="E289" i="37"/>
  <c r="E292" i="37"/>
  <c r="D289" i="37"/>
  <c r="E306" i="37"/>
  <c r="E305" i="37" s="1"/>
  <c r="D412" i="37"/>
  <c r="E413" i="37"/>
  <c r="E422" i="37"/>
  <c r="E656" i="37"/>
  <c r="D653" i="37"/>
  <c r="E592" i="37"/>
  <c r="E676" i="37"/>
  <c r="E733" i="37"/>
  <c r="D772" i="37"/>
  <c r="D771" i="37" s="1"/>
  <c r="D250" i="37"/>
  <c r="E513" i="37"/>
  <c r="E563" i="37"/>
  <c r="E647" i="37"/>
  <c r="E684" i="37"/>
  <c r="E683" i="37" s="1"/>
  <c r="E701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D207" i="37"/>
  <c r="E260" i="37"/>
  <c r="D265" i="37"/>
  <c r="E595" i="37"/>
  <c r="D599" i="37"/>
  <c r="E679" i="37"/>
  <c r="C726" i="37"/>
  <c r="E778" i="37"/>
  <c r="E777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35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E228" i="37"/>
  <c r="E331" i="37"/>
  <c r="C116" i="37"/>
  <c r="D120" i="37"/>
  <c r="E124" i="37"/>
  <c r="E123" i="37" s="1"/>
  <c r="E116" i="37" s="1"/>
  <c r="E115" i="37" s="1"/>
  <c r="D123" i="37"/>
  <c r="D136" i="37"/>
  <c r="E216" i="37"/>
  <c r="E302" i="37"/>
  <c r="E315" i="37"/>
  <c r="E314" i="37" s="1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E544" i="37" s="1"/>
  <c r="E538" i="37" s="1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E259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F258" i="38" l="1"/>
  <c r="F257" i="38" s="1"/>
  <c r="F114" i="38"/>
  <c r="L2" i="38"/>
  <c r="E114" i="38"/>
  <c r="K114" i="38" s="1"/>
  <c r="K1" i="38" s="1"/>
  <c r="K152" i="38"/>
  <c r="L152" i="38" s="1"/>
  <c r="H256" i="39"/>
  <c r="J256" i="39" s="1"/>
  <c r="H257" i="39"/>
  <c r="J257" i="39" s="1"/>
  <c r="I114" i="38"/>
  <c r="I1" i="38"/>
  <c r="I258" i="38"/>
  <c r="L258" i="38" s="1"/>
  <c r="C257" i="38"/>
  <c r="D561" i="37"/>
  <c r="H561" i="37"/>
  <c r="J561" i="37" s="1"/>
  <c r="C560" i="37"/>
  <c r="H560" i="37" s="1"/>
  <c r="J560" i="37" s="1"/>
  <c r="D340" i="37"/>
  <c r="D116" i="37"/>
  <c r="D203" i="37"/>
  <c r="D178" i="37" s="1"/>
  <c r="D177" i="37" s="1"/>
  <c r="D645" i="37"/>
  <c r="E340" i="37"/>
  <c r="D263" i="37"/>
  <c r="E67" i="37"/>
  <c r="E3" i="37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L1" i="38" l="1"/>
  <c r="L114" i="38"/>
  <c r="I256" i="38"/>
  <c r="L256" i="38" s="1"/>
  <c r="I257" i="38"/>
  <c r="L257" i="38" s="1"/>
  <c r="D114" i="37"/>
  <c r="D258" i="37"/>
  <c r="D257" i="37" s="1"/>
  <c r="E560" i="37"/>
  <c r="E114" i="37"/>
  <c r="E339" i="37"/>
  <c r="E258" i="37" s="1"/>
  <c r="E257" i="37" s="1"/>
  <c r="E2" i="37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1" i="37" l="1"/>
  <c r="J1" i="37" s="1"/>
  <c r="H258" i="37"/>
  <c r="J258" i="37" s="1"/>
  <c r="C257" i="37"/>
  <c r="H257" i="37" l="1"/>
  <c r="J257" i="37" s="1"/>
  <c r="H256" i="37"/>
  <c r="J256" i="37" s="1"/>
  <c r="C9" i="4" l="1"/>
  <c r="C12" i="4"/>
  <c r="C19" i="4"/>
  <c r="C17" i="4"/>
  <c r="C15" i="4"/>
  <c r="C6" i="4" l="1"/>
  <c r="F64" i="16" l="1"/>
  <c r="F63" i="16"/>
  <c r="F62" i="16"/>
  <c r="F61" i="16"/>
  <c r="H60" i="16"/>
  <c r="G60" i="16"/>
  <c r="F60" i="16"/>
  <c r="I60" i="16" l="1"/>
  <c r="F22" i="16"/>
  <c r="S360" i="12" l="1"/>
  <c r="S359" i="12"/>
  <c r="F72" i="16" l="1"/>
  <c r="F71" i="16"/>
  <c r="H70" i="16"/>
  <c r="G70" i="16"/>
  <c r="F70" i="16"/>
  <c r="F69" i="16"/>
  <c r="H68" i="16"/>
  <c r="G68" i="16"/>
  <c r="F68" i="16"/>
  <c r="F67" i="16"/>
  <c r="F66" i="16"/>
  <c r="H65" i="16"/>
  <c r="G65" i="16"/>
  <c r="F65" i="16"/>
  <c r="I68" i="16" l="1"/>
  <c r="I65" i="16"/>
  <c r="I70" i="16"/>
  <c r="H73" i="16"/>
  <c r="G73" i="16"/>
  <c r="H51" i="16"/>
  <c r="G51" i="16"/>
  <c r="H49" i="16"/>
  <c r="G49" i="16"/>
  <c r="H47" i="16"/>
  <c r="G47" i="16"/>
  <c r="H40" i="16"/>
  <c r="G40" i="16"/>
  <c r="H37" i="16"/>
  <c r="G37" i="16"/>
  <c r="H34" i="16"/>
  <c r="G34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3" i="16"/>
  <c r="F4" i="16"/>
  <c r="F5" i="16"/>
  <c r="F6" i="16"/>
  <c r="F2" i="16"/>
  <c r="I49" i="16" l="1"/>
  <c r="I37" i="16"/>
  <c r="I2" i="16"/>
  <c r="I47" i="16"/>
  <c r="I73" i="16"/>
  <c r="I51" i="16"/>
  <c r="I40" i="16"/>
  <c r="I34" i="16"/>
  <c r="I23" i="16"/>
  <c r="I9" i="16"/>
  <c r="M359" i="12"/>
  <c r="M360" i="12"/>
</calcChain>
</file>

<file path=xl/sharedStrings.xml><?xml version="1.0" encoding="utf-8"?>
<sst xmlns="http://schemas.openxmlformats.org/spreadsheetml/2006/main" count="6397" uniqueCount="982">
  <si>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</si>
  <si>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</si>
  <si>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</si>
  <si>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</si>
  <si>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</si>
  <si>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</si>
  <si>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</si>
  <si>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</si>
  <si>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</si>
  <si>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</si>
  <si>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</si>
  <si>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</si>
  <si>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</si>
  <si>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</si>
  <si>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</si>
  <si>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</si>
  <si>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</si>
  <si>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</si>
  <si>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</si>
  <si>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</si>
  <si>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</si>
  <si>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</si>
  <si>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</si>
  <si>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</si>
  <si>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</si>
  <si>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</si>
  <si>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</si>
  <si>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</si>
  <si>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</si>
  <si>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</si>
  <si>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</si>
  <si>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</si>
  <si>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</si>
  <si>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</si>
  <si>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</si>
  <si>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</si>
  <si>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</si>
  <si>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</si>
  <si>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</si>
  <si>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</si>
  <si>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</si>
  <si>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</si>
  <si>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</si>
  <si>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</si>
  <si>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</si>
  <si>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</si>
  <si>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</si>
  <si>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</si>
  <si>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</si>
  <si>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</si>
  <si>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</si>
  <si>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</si>
  <si>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</si>
  <si>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</si>
  <si>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</si>
  <si>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</si>
  <si>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</si>
  <si>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</si>
  <si>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</si>
  <si>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</si>
  <si>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</si>
  <si>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</si>
  <si>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</si>
  <si>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</si>
  <si>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</si>
  <si>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</si>
  <si>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</si>
  <si>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</si>
  <si>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</si>
  <si>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</si>
  <si>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</si>
  <si>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</si>
  <si>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</si>
  <si>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</si>
  <si>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</si>
  <si>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</si>
  <si>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</si>
  <si>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</si>
  <si>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</si>
  <si>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</si>
  <si>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</si>
  <si>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</si>
  <si>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</si>
  <si>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</si>
  <si>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</si>
  <si>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</si>
  <si>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</si>
  <si>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</si>
  <si>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</si>
  <si>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</si>
  <si>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</si>
  <si>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</si>
  <si>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</si>
  <si>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</si>
  <si>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</si>
  <si>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</si>
  <si>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</si>
  <si>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</si>
  <si>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</si>
  <si>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</si>
  <si>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</si>
  <si>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</si>
  <si>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</si>
  <si>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</si>
  <si>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</si>
  <si>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</si>
  <si>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</si>
  <si>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</si>
  <si>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</si>
  <si>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</si>
  <si>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</si>
  <si>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</si>
  <si>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</si>
  <si>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</si>
  <si>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</si>
  <si>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</si>
  <si>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</si>
  <si>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</si>
  <si>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</si>
  <si>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</si>
  <si>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</si>
  <si>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</si>
  <si>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</si>
  <si>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</si>
  <si>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</si>
  <si>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</si>
  <si>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</si>
  <si>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</si>
  <si>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</si>
  <si>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</si>
  <si>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</si>
  <si>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</si>
  <si>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</si>
  <si>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</si>
  <si>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</si>
  <si>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</si>
  <si>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</si>
  <si>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</si>
  <si>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</si>
  <si>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</si>
  <si>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</si>
  <si>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</si>
  <si>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</si>
  <si>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</si>
  <si>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</si>
  <si>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</si>
  <si>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</si>
  <si>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</si>
  <si>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</si>
  <si>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</si>
  <si>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</si>
  <si>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</si>
  <si>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</si>
  <si>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</si>
  <si>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</si>
  <si>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</si>
  <si>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</si>
  <si>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</si>
  <si>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</si>
  <si>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</si>
  <si>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</si>
  <si>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</si>
  <si>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</si>
  <si>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</si>
  <si>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</si>
  <si>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</si>
  <si>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</si>
  <si>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</si>
  <si>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</si>
  <si>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</si>
  <si>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</si>
  <si>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</si>
  <si>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</si>
  <si>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</si>
  <si>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</si>
  <si>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</si>
  <si>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</si>
  <si>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</si>
  <si>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</si>
  <si>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</si>
  <si>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</si>
  <si>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</si>
  <si>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</si>
  <si>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</si>
  <si>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</si>
  <si>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</si>
  <si>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</si>
  <si>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</si>
  <si>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</si>
  <si>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</si>
  <si>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</si>
  <si>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</si>
  <si>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</si>
  <si>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</si>
  <si>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</si>
  <si>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</si>
  <si>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</si>
  <si>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</si>
  <si>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</si>
  <si>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</si>
  <si>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</si>
  <si>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</si>
  <si>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</si>
  <si>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</si>
  <si>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</si>
  <si>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</si>
  <si>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</si>
  <si>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</si>
  <si>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</si>
  <si>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</si>
  <si>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</si>
  <si>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</si>
  <si>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</si>
  <si>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</si>
  <si>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</si>
  <si>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</si>
  <si>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</si>
  <si>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</si>
  <si>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</si>
  <si>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</si>
  <si>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</si>
  <si>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</si>
  <si>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</si>
  <si>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</si>
  <si>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</si>
  <si>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</si>
  <si>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</si>
  <si>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</si>
  <si>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</si>
  <si>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</si>
  <si>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</si>
  <si>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</si>
  <si>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</si>
  <si>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</si>
  <si>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</si>
  <si>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</si>
  <si>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</si>
  <si>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</si>
  <si>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</si>
  <si>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</si>
  <si>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</si>
  <si>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</si>
  <si>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</si>
  <si>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</si>
  <si>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</si>
  <si>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</si>
  <si>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</si>
  <si>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</si>
  <si>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</si>
  <si>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</si>
  <si>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</si>
  <si>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</si>
  <si>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</si>
  <si>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</si>
  <si>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</si>
  <si>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</si>
  <si>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</si>
  <si>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</si>
  <si>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</si>
  <si>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</si>
  <si>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</si>
  <si>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</si>
  <si>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</si>
  <si>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</si>
  <si>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</si>
  <si>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</si>
  <si>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</si>
  <si>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</si>
  <si>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</si>
  <si>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</si>
  <si>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</si>
  <si>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</si>
  <si>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</si>
  <si>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</si>
  <si>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</si>
  <si>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</si>
  <si>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</si>
  <si>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</si>
  <si>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</si>
  <si>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</si>
  <si>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</si>
  <si>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</si>
  <si>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</si>
  <si>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</si>
  <si>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</si>
  <si>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</si>
  <si>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</si>
  <si>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</si>
  <si>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</si>
  <si>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</si>
  <si>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</si>
  <si>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</si>
  <si>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</si>
  <si>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</si>
  <si>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</si>
  <si>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</si>
  <si>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</si>
  <si>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</si>
  <si>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</si>
  <si>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</si>
  <si>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</si>
  <si>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</si>
  <si>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</si>
  <si>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</si>
  <si>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</si>
  <si>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</si>
  <si>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</si>
  <si>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</si>
  <si>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</si>
  <si>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</si>
  <si>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</si>
  <si>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</si>
  <si>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</si>
  <si>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</si>
  <si>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</si>
  <si>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</si>
  <si>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</si>
  <si>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</si>
  <si>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</si>
  <si>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</si>
  <si>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</si>
  <si>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</si>
  <si>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</si>
  <si>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</si>
  <si>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</si>
  <si>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</si>
  <si>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</si>
  <si>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</si>
  <si>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</si>
  <si>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</si>
  <si>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</si>
  <si>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</si>
  <si>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</si>
  <si>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</si>
  <si>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</si>
  <si>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</si>
  <si>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</si>
  <si>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</si>
  <si>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</si>
  <si>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</si>
  <si>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</si>
  <si>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</si>
  <si>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</si>
  <si>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</si>
  <si>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</si>
  <si>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</si>
  <si>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</si>
  <si>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</si>
  <si>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</si>
  <si>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</si>
  <si>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</si>
  <si>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</si>
  <si>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</si>
  <si>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</si>
  <si>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</si>
  <si>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</si>
  <si>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</si>
  <si>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</si>
  <si>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</si>
  <si>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</si>
  <si>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</si>
  <si>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</si>
  <si>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</si>
  <si>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</si>
  <si>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</si>
  <si>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</si>
  <si>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</si>
  <si>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</si>
  <si>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</si>
  <si>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</si>
  <si>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</si>
  <si>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</si>
  <si>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</si>
  <si>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</si>
  <si>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</si>
  <si>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</si>
  <si>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</si>
  <si>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</si>
  <si>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</si>
  <si>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</si>
  <si>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</si>
  <si>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</si>
  <si>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</si>
  <si>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</si>
  <si>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</si>
  <si>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</si>
  <si>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</si>
  <si>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</si>
  <si>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</si>
  <si>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</si>
  <si>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</si>
  <si>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</si>
  <si>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</si>
  <si>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</si>
  <si>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</si>
  <si>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</si>
  <si>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</si>
  <si>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</si>
  <si>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</si>
  <si>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</si>
  <si>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</si>
  <si>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</si>
  <si>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</si>
  <si>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</si>
  <si>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</si>
  <si>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</si>
  <si>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</si>
  <si>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</si>
  <si>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</si>
  <si>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</si>
  <si>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</si>
  <si>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</si>
  <si>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</si>
  <si>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</si>
  <si>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</si>
  <si>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</si>
  <si>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</si>
  <si>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</si>
  <si>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</si>
  <si>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</si>
  <si>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</si>
  <si>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</si>
  <si>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</si>
  <si>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</si>
  <si>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</si>
  <si>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</si>
  <si>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</si>
  <si>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</si>
  <si>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</si>
  <si>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</si>
  <si>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</si>
  <si>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</si>
  <si>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</si>
  <si>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</si>
  <si>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</si>
  <si>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</si>
  <si>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</si>
  <si>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</si>
  <si>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</si>
  <si>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</si>
  <si>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</si>
  <si>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</si>
  <si>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</si>
  <si>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</si>
  <si>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</si>
  <si>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</si>
  <si>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</si>
  <si>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</si>
  <si>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</si>
  <si>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</si>
  <si>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</si>
  <si>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</si>
  <si>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</si>
  <si>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</si>
  <si>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</si>
  <si>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</si>
  <si>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</si>
  <si>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</si>
  <si>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</si>
  <si>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</si>
  <si>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</si>
  <si>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</si>
  <si>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</si>
  <si>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</si>
  <si>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</si>
  <si>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</si>
  <si>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</si>
  <si>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</si>
  <si>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</si>
  <si>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</si>
  <si>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</si>
  <si>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</si>
  <si>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</si>
  <si>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</si>
  <si>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</si>
  <si>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</si>
  <si>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</si>
  <si>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</si>
  <si>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</si>
  <si>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</si>
  <si>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</si>
  <si>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</si>
  <si>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</si>
  <si>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</si>
  <si>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</si>
  <si>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</si>
  <si>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</si>
  <si>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</si>
  <si>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</si>
  <si>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</si>
  <si>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</si>
  <si>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</si>
  <si>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</si>
  <si>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</si>
  <si>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</si>
  <si>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</si>
  <si>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</si>
  <si>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</si>
  <si>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</si>
  <si>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</si>
  <si>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</si>
  <si>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</si>
  <si>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</si>
  <si>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</si>
  <si>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</si>
  <si>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</si>
  <si>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</si>
  <si>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</si>
  <si>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</si>
  <si>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</si>
  <si>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</si>
  <si>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</si>
  <si>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</si>
  <si>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</si>
  <si>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</si>
  <si>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</si>
  <si>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</si>
  <si>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</si>
  <si>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</si>
  <si>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</si>
  <si>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</si>
  <si>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</si>
  <si>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</si>
  <si>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</si>
  <si>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</si>
  <si>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</si>
  <si>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</si>
  <si>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</si>
  <si>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</si>
  <si>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</si>
  <si>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</si>
  <si>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</si>
  <si>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</si>
  <si>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</si>
  <si>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</si>
  <si>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</si>
  <si>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</si>
  <si>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</si>
  <si>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</si>
  <si>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</si>
  <si>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</si>
  <si>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</si>
  <si>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</si>
  <si>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</si>
  <si>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</si>
  <si>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</si>
  <si>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</si>
  <si>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</si>
  <si>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</si>
  <si>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</si>
  <si>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</si>
  <si>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</si>
  <si>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</si>
  <si>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</si>
  <si>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</si>
  <si>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</si>
  <si>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</si>
  <si>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</si>
  <si>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</si>
  <si>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</si>
  <si>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</si>
  <si>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</si>
  <si>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</si>
  <si>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</si>
  <si>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</si>
  <si>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</si>
  <si>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</si>
  <si>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</si>
  <si>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</si>
  <si>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</si>
  <si>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</si>
  <si>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</si>
  <si>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</si>
  <si>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</si>
  <si>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</si>
  <si>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</si>
  <si>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</si>
  <si>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</si>
  <si>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</si>
  <si>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</si>
  <si>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</si>
  <si>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</si>
  <si>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</si>
  <si>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</si>
  <si>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</si>
  <si>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</si>
  <si>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</si>
  <si>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</si>
  <si>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</si>
  <si>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</si>
  <si>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</si>
  <si>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</si>
  <si>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</si>
  <si>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</si>
  <si>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</si>
  <si>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</si>
  <si>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</si>
  <si>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</si>
  <si>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</si>
  <si>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</si>
  <si>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</si>
  <si>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</si>
  <si>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</si>
  <si>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</si>
  <si>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</si>
  <si>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</si>
  <si>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</si>
  <si>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</si>
  <si>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</si>
  <si>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</si>
  <si>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</si>
  <si>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</si>
  <si>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</si>
  <si>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</si>
  <si>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</si>
  <si>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</si>
  <si>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</si>
  <si>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</si>
  <si>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</si>
  <si>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</si>
  <si>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</si>
  <si>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</si>
  <si>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</si>
  <si>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</si>
  <si>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</si>
  <si>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</si>
  <si>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</si>
  <si>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</si>
  <si>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</si>
  <si>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</si>
  <si>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</si>
  <si>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</si>
  <si>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</si>
  <si>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</si>
  <si>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</si>
  <si>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</si>
  <si>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</si>
  <si>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</si>
  <si>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</si>
  <si>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</si>
  <si>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</si>
  <si>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</si>
  <si>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</si>
  <si>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</si>
  <si>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</si>
  <si>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</si>
  <si>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</si>
  <si>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</si>
  <si>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</si>
  <si>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</si>
  <si>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</si>
  <si>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</si>
  <si>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</si>
  <si>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</si>
  <si>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</si>
  <si>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</si>
  <si>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</si>
  <si>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</si>
  <si>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</si>
  <si>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</si>
  <si>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</si>
  <si>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</si>
  <si>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</si>
  <si>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</si>
  <si>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</si>
  <si>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</si>
  <si>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</si>
  <si>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</si>
  <si>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</si>
  <si>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</si>
  <si>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</si>
  <si>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</si>
  <si>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</si>
  <si>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</si>
  <si>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</si>
  <si>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</si>
  <si>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</si>
  <si>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</si>
  <si>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</si>
  <si>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</si>
  <si>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</si>
  <si>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</si>
  <si>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</si>
  <si>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</si>
  <si>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</si>
  <si>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</si>
  <si>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</si>
  <si>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</si>
  <si>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</si>
  <si>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</si>
  <si>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</si>
  <si>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</si>
  <si>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</si>
  <si>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</si>
  <si>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</si>
  <si>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</si>
  <si>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</si>
  <si>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</si>
  <si>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</si>
  <si>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</si>
  <si>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</si>
  <si>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</si>
  <si>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</si>
  <si>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</si>
  <si>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</si>
  <si>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</si>
  <si>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</si>
  <si>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</si>
  <si>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</si>
  <si>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</si>
  <si>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</si>
  <si>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</si>
  <si>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</si>
  <si>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</si>
  <si>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</si>
  <si>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</si>
  <si>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</si>
  <si>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</si>
  <si>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</si>
  <si>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</si>
  <si>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</si>
  <si>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</si>
  <si>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</si>
  <si>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</si>
  <si>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</si>
  <si>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</si>
  <si>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</si>
  <si>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</si>
  <si>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</si>
  <si>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</si>
  <si>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</si>
  <si>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</si>
  <si>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</si>
  <si>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</si>
  <si>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</si>
  <si>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</si>
  <si>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</si>
  <si>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</si>
  <si>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</si>
  <si>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</si>
  <si>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</si>
  <si>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</si>
  <si>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</si>
  <si>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</si>
  <si>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</si>
  <si>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</si>
  <si>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</si>
  <si>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</si>
  <si>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</si>
  <si>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</si>
  <si>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</si>
  <si>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</si>
  <si>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</si>
  <si>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</si>
  <si>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</si>
  <si>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</si>
  <si>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</si>
  <si>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</si>
  <si>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</si>
  <si>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</si>
  <si>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</si>
  <si>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</si>
  <si>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</si>
  <si>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</si>
  <si>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</si>
  <si>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</si>
  <si>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</si>
  <si>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</si>
  <si>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</si>
  <si>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</si>
  <si>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</si>
  <si>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</si>
  <si>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</si>
  <si>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</si>
  <si>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</si>
  <si>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</si>
  <si>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</si>
  <si>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</si>
  <si>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</si>
  <si>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</si>
  <si>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</si>
  <si>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</si>
  <si>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</si>
  <si>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</si>
  <si>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</si>
  <si>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</si>
  <si>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</si>
  <si>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</si>
  <si>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</si>
  <si>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</si>
  <si>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</si>
  <si>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</si>
  <si>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</si>
  <si>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</si>
  <si>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</si>
  <si>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</si>
  <si>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</si>
  <si>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</si>
  <si>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</si>
  <si>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</si>
  <si>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</si>
  <si>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</si>
  <si>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</si>
  <si>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</si>
  <si>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</si>
  <si>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</si>
  <si>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</si>
  <si>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</si>
  <si>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</si>
  <si>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</si>
  <si>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</si>
  <si>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</si>
  <si>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</si>
  <si>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</si>
  <si>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</si>
  <si>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</si>
  <si>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</si>
  <si>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</si>
  <si>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</si>
  <si>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</si>
  <si>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</si>
  <si>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</si>
  <si>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</si>
  <si>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</si>
  <si>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</si>
  <si>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</si>
  <si>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</si>
  <si>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</si>
  <si>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</si>
  <si>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</si>
  <si>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</si>
  <si>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</si>
  <si>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</si>
  <si>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</si>
  <si>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</si>
  <si>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</si>
  <si>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</si>
  <si>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</si>
  <si>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</si>
  <si>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</si>
  <si>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</si>
  <si>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</si>
  <si>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</si>
  <si>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</si>
  <si>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</si>
  <si>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</si>
  <si>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</si>
  <si>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</si>
  <si>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</si>
  <si>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</si>
  <si>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</si>
  <si>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</si>
  <si>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</si>
  <si>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</si>
  <si>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</si>
  <si>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</si>
  <si>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</si>
  <si>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</si>
  <si>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</si>
  <si>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</si>
  <si>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</si>
  <si>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</si>
  <si>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</si>
  <si>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</si>
  <si>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677 لسنة 2015</t>
  </si>
  <si>
    <t>عاتكة الشريف</t>
  </si>
  <si>
    <t>الفة التليلي</t>
  </si>
  <si>
    <t>خليفة لحمر</t>
  </si>
  <si>
    <t>مختار الحاج عبد الله</t>
  </si>
  <si>
    <t>محمد علي شرف الدين</t>
  </si>
  <si>
    <t>نجيب عامر</t>
  </si>
  <si>
    <t>لجنة التبتيت</t>
  </si>
  <si>
    <t>محمد الربيعي</t>
  </si>
  <si>
    <t>شاحنة صغيرة</t>
  </si>
  <si>
    <t>404 باشي</t>
  </si>
  <si>
    <t xml:space="preserve">جرار </t>
  </si>
  <si>
    <t>لانديني</t>
  </si>
  <si>
    <t>الة رجاجة</t>
  </si>
  <si>
    <t>الة جارفة و رافعة</t>
  </si>
  <si>
    <t xml:space="preserve">دراجة نارية </t>
  </si>
  <si>
    <t>بيجو</t>
  </si>
  <si>
    <t>موتوبيكان</t>
  </si>
  <si>
    <t xml:space="preserve">شاحنة </t>
  </si>
  <si>
    <t>ميتسبيشي</t>
  </si>
  <si>
    <t>نيوهولند</t>
  </si>
  <si>
    <t>شاحنة ثقيلة</t>
  </si>
  <si>
    <t>سام</t>
  </si>
  <si>
    <t>ماطر</t>
  </si>
  <si>
    <t>لنديني</t>
  </si>
  <si>
    <t>نيوهولند 620</t>
  </si>
  <si>
    <t>نيوهولند 211</t>
  </si>
  <si>
    <t>بدون رقم</t>
  </si>
  <si>
    <t>OM65</t>
  </si>
  <si>
    <t>Y01LA0159LA</t>
  </si>
  <si>
    <t>تقني رئيس</t>
  </si>
  <si>
    <t>تقني</t>
  </si>
  <si>
    <t>سمير الحاج نصر</t>
  </si>
  <si>
    <t>المختار الحاج علي</t>
  </si>
  <si>
    <t>لطفي بن محمد</t>
  </si>
  <si>
    <t>المهدي علي</t>
  </si>
  <si>
    <t>حسني بن محمود</t>
  </si>
  <si>
    <t>منير الباروني</t>
  </si>
  <si>
    <t>سالم حمودة</t>
  </si>
  <si>
    <t>نسيم الشريف</t>
  </si>
  <si>
    <t>حسن خذير</t>
  </si>
  <si>
    <t>محمد لزهر الحاج محمود</t>
  </si>
  <si>
    <t>سالم عمر</t>
  </si>
  <si>
    <t>عبد الكريم الصالح</t>
  </si>
  <si>
    <t>رفيقة حسين</t>
  </si>
  <si>
    <t>ليلى الحاج علي</t>
  </si>
  <si>
    <t>جميل خذير</t>
  </si>
  <si>
    <t>جميلة صالح</t>
  </si>
  <si>
    <t>فاتن سلامة</t>
  </si>
  <si>
    <t>الحبيب حسين</t>
  </si>
  <si>
    <t>نورة الحاج مبروك</t>
  </si>
  <si>
    <t>فوزي كرشود</t>
  </si>
  <si>
    <t>المختار الحاج مبروك</t>
  </si>
  <si>
    <t>عماد سعد الله</t>
  </si>
  <si>
    <t>محمد بن محمد</t>
  </si>
  <si>
    <t>المنجي الحاج العجيمي</t>
  </si>
  <si>
    <t>أ2</t>
  </si>
  <si>
    <t>أ3</t>
  </si>
  <si>
    <t>محمد علي صالح</t>
  </si>
  <si>
    <t>حمادي الحاج حسن</t>
  </si>
  <si>
    <t>سميرة عاشور</t>
  </si>
  <si>
    <t>فؤاد بن عزازة</t>
  </si>
  <si>
    <t>عزيزة مبروك</t>
  </si>
  <si>
    <t>زهرة مخلوف</t>
  </si>
  <si>
    <t>ب</t>
  </si>
  <si>
    <t>ج</t>
  </si>
  <si>
    <t>منشطة تطبيق رياض اطفال</t>
  </si>
  <si>
    <t>مستكتب ادارة</t>
  </si>
  <si>
    <t>الحالة المدنية و التعريف بالامضاء + موزع هاتف+اي مهام
تتماشى مع مؤهلاتها المهنية</t>
  </si>
  <si>
    <t>التنظيف</t>
  </si>
  <si>
    <t>شؤون الاعوان + مكتب الضبط + اي مهام اخرى تتماشئ مع مؤهلاتها</t>
  </si>
  <si>
    <t>رئيس فرقة العملة</t>
  </si>
  <si>
    <t>نيابو وكيل المقابيض + الحالة المدنية و التعريف بالامضاء + اي مهام اخرى تتماشى مع مؤهلاتها المهنية</t>
  </si>
  <si>
    <t>الرقن بالاعلامية + كتابة المجلس البلدي + اي مهام اخرى تتماشى مع مؤهلاتها المهنية</t>
  </si>
  <si>
    <t>الحجابة</t>
  </si>
  <si>
    <t>الحي التجاري</t>
  </si>
  <si>
    <t>السوق الاسبوعية</t>
  </si>
  <si>
    <t>الميضاء و المراحيض العمومية</t>
  </si>
  <si>
    <t>المستوصف</t>
  </si>
  <si>
    <t>روضة الاطفال</t>
  </si>
  <si>
    <t>المسكن البلدي</t>
  </si>
  <si>
    <t>دكان بالسوق الاسبوعية</t>
  </si>
  <si>
    <t>دكان ببطحاء الاستقلال</t>
  </si>
  <si>
    <t>الحمام</t>
  </si>
  <si>
    <t>قصر البلدية</t>
  </si>
  <si>
    <t>المسكن الشعبي عدد 20</t>
  </si>
  <si>
    <t xml:space="preserve">نادي الاطفال </t>
  </si>
  <si>
    <t>المقبرة</t>
  </si>
  <si>
    <t>الحي التجاري الجديد</t>
  </si>
  <si>
    <t>دكان شارع فرحات حشاد</t>
  </si>
  <si>
    <t>سوق السمك</t>
  </si>
  <si>
    <t>المستودع البلدي</t>
  </si>
  <si>
    <t>قطعة ارض تعرف بالقريقات</t>
  </si>
  <si>
    <t>قطعة ارض تعرف بالجبانة</t>
  </si>
  <si>
    <t>المركب الرياضي</t>
  </si>
  <si>
    <t>السوق الاسبوعية الجديدة</t>
  </si>
  <si>
    <t>قطعة ارض تعرف بالمندرة</t>
  </si>
  <si>
    <t>قطعة ارض تعرف بجنان السقي</t>
  </si>
  <si>
    <t xml:space="preserve">قطعة ارض تعرف بالشعبة </t>
  </si>
  <si>
    <t>قطعة ارض تعرف بمسقاة الجنان الصغير</t>
  </si>
  <si>
    <t>قطعة ارض تعرف بوادي قوارش</t>
  </si>
  <si>
    <t>قطعة ارض تعرف ببقية ساحة قصر البلدية</t>
  </si>
  <si>
    <t>قطعة ارض تعرف بسانية عزيزة</t>
  </si>
  <si>
    <t>قطعة ارض تعرف بالجبانة المنسية</t>
  </si>
  <si>
    <t>قطعة ارض تعرف بالغشمية بالقويعات</t>
  </si>
  <si>
    <t>قطعة ارض تعرف بالغثمية</t>
  </si>
  <si>
    <t>تهيئة المستودع البلدي</t>
  </si>
  <si>
    <t>معدات النظافة</t>
  </si>
  <si>
    <t>الإنارة العمومية</t>
  </si>
  <si>
    <t>بناء الأرصفة</t>
  </si>
  <si>
    <t>تعبيد الطرقات</t>
  </si>
  <si>
    <t>تجميل المدينة</t>
  </si>
  <si>
    <t>اقتناء معدات نظافة</t>
  </si>
  <si>
    <t xml:space="preserve">مجرورة </t>
  </si>
  <si>
    <t xml:space="preserve">صهريج </t>
  </si>
  <si>
    <t xml:space="preserve">صهريج لرش </t>
  </si>
  <si>
    <t xml:space="preserve">مجرورة مغطاة </t>
  </si>
  <si>
    <t>مجرورة عادية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</si>
</sst>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right" vertical="center" wrapText="1" readingOrder="2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/>
    </xf>
    <xf numFmtId="167" fontId="0" fillId="0" borderId="0" xfId="0" applyNumberFormat="1" applyFont="1" applyFill="1" applyBorder="1"/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98" t="s">
        <v>60</v>
      </c>
      <c r="B2" s="19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5" t="s">
        <v>578</v>
      </c>
      <c r="B3" s="19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91" t="s">
        <v>124</v>
      </c>
      <c r="B4" s="19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1" t="s">
        <v>145</v>
      </c>
      <c r="B38" s="19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91" t="s">
        <v>163</v>
      </c>
      <c r="B68" s="19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6" t="s">
        <v>62</v>
      </c>
      <c r="B114" s="19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3" t="s">
        <v>580</v>
      </c>
      <c r="B115" s="19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0" t="s">
        <v>67</v>
      </c>
      <c r="B256" s="190"/>
      <c r="C256" s="190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0" t="s">
        <v>268</v>
      </c>
      <c r="B260" s="18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0" t="s">
        <v>390</v>
      </c>
      <c r="B484" s="18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0" t="s">
        <v>450</v>
      </c>
      <c r="B548" s="18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0" t="s">
        <v>457</v>
      </c>
      <c r="B552" s="18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0" t="s">
        <v>466</v>
      </c>
      <c r="B562" s="18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4" t="s">
        <v>851</v>
      </c>
      <c r="B718" s="17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baseColWidth="10" defaultColWidth="9.140625" defaultRowHeight="15"/>
  <cols>
    <col min="1" max="1" width="24.85546875" style="98" customWidth="1"/>
    <col min="2" max="2" width="15" style="98" customWidth="1"/>
    <col min="3" max="3" width="24" style="98" customWidth="1"/>
    <col min="4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99" t="s">
        <v>68</v>
      </c>
      <c r="B1" s="199" t="s">
        <v>793</v>
      </c>
      <c r="C1" s="199" t="s">
        <v>794</v>
      </c>
      <c r="D1" s="200" t="s">
        <v>792</v>
      </c>
      <c r="E1" s="202" t="s">
        <v>739</v>
      </c>
      <c r="F1" s="203"/>
      <c r="G1" s="203"/>
      <c r="H1" s="204"/>
      <c r="I1" s="199" t="s">
        <v>799</v>
      </c>
    </row>
    <row r="2" spans="1:9" s="113" customFormat="1" ht="23.25" customHeight="1">
      <c r="A2" s="199"/>
      <c r="B2" s="199"/>
      <c r="C2" s="199"/>
      <c r="D2" s="201"/>
      <c r="E2" s="114" t="s">
        <v>788</v>
      </c>
      <c r="F2" s="114" t="s">
        <v>789</v>
      </c>
      <c r="G2" s="114" t="s">
        <v>790</v>
      </c>
      <c r="H2" s="114" t="s">
        <v>791</v>
      </c>
      <c r="I2" s="199"/>
    </row>
    <row r="3" spans="1:9" s="113" customFormat="1">
      <c r="A3" s="137" t="s">
        <v>919</v>
      </c>
      <c r="B3" s="103" t="s">
        <v>920</v>
      </c>
      <c r="C3" s="101" t="s">
        <v>674</v>
      </c>
      <c r="D3" s="141">
        <v>29123</v>
      </c>
      <c r="E3" s="102"/>
      <c r="F3" s="96"/>
      <c r="G3" s="96"/>
      <c r="H3" s="96"/>
      <c r="I3" s="101"/>
    </row>
    <row r="4" spans="1:9" s="113" customFormat="1">
      <c r="A4" s="103" t="s">
        <v>922</v>
      </c>
      <c r="B4" s="103" t="s">
        <v>921</v>
      </c>
      <c r="C4" s="103" t="s">
        <v>704</v>
      </c>
      <c r="D4" s="142">
        <v>40791</v>
      </c>
      <c r="E4" s="102"/>
      <c r="F4" s="96"/>
      <c r="G4" s="96"/>
      <c r="H4" s="96"/>
      <c r="I4" s="103"/>
    </row>
    <row r="5" spans="1:9" s="113" customFormat="1">
      <c r="A5" s="103" t="s">
        <v>923</v>
      </c>
      <c r="B5" s="103" t="s">
        <v>921</v>
      </c>
      <c r="C5" s="103" t="s">
        <v>895</v>
      </c>
      <c r="D5" s="142">
        <v>40664</v>
      </c>
      <c r="E5" s="102"/>
      <c r="F5" s="96"/>
      <c r="G5" s="96"/>
      <c r="H5" s="96"/>
      <c r="I5" s="103"/>
    </row>
    <row r="6" spans="1:9" s="113" customFormat="1">
      <c r="A6" s="104" t="s">
        <v>924</v>
      </c>
      <c r="B6" s="103" t="s">
        <v>921</v>
      </c>
      <c r="C6" s="104" t="s">
        <v>930</v>
      </c>
      <c r="D6" s="143">
        <v>33154</v>
      </c>
      <c r="E6" s="105"/>
      <c r="F6" s="96"/>
      <c r="G6" s="105"/>
      <c r="H6" s="105"/>
      <c r="I6" s="104"/>
    </row>
    <row r="7" spans="1:9" s="113" customFormat="1">
      <c r="A7" s="104" t="s">
        <v>925</v>
      </c>
      <c r="B7" s="103" t="s">
        <v>921</v>
      </c>
      <c r="C7" s="104" t="s">
        <v>930</v>
      </c>
      <c r="D7" s="143">
        <v>31680</v>
      </c>
      <c r="E7" s="105"/>
      <c r="F7" s="106"/>
      <c r="G7" s="96"/>
      <c r="H7" s="96"/>
      <c r="I7" s="104"/>
    </row>
    <row r="8" spans="1:9" s="113" customFormat="1">
      <c r="A8" s="103" t="s">
        <v>926</v>
      </c>
      <c r="B8" s="103" t="s">
        <v>928</v>
      </c>
      <c r="C8" s="103" t="s">
        <v>678</v>
      </c>
      <c r="D8" s="142">
        <v>30072</v>
      </c>
      <c r="E8" s="105"/>
      <c r="F8" s="102"/>
      <c r="G8" s="96"/>
      <c r="H8" s="96"/>
      <c r="I8" s="103"/>
    </row>
    <row r="9" spans="1:9" s="113" customFormat="1">
      <c r="A9" s="103" t="s">
        <v>927</v>
      </c>
      <c r="B9" s="103" t="s">
        <v>929</v>
      </c>
      <c r="C9" s="103" t="s">
        <v>931</v>
      </c>
      <c r="D9" s="142">
        <v>33987</v>
      </c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الإطار'!$C$2:$C$72</xm:f>
          </x14:formula1>
          <xm:sqref>B13:B1048576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9" sqref="C9:C15"/>
    </sheetView>
  </sheetViews>
  <sheetFormatPr baseColWidth="10" defaultColWidth="9.140625" defaultRowHeight="15"/>
  <cols>
    <col min="1" max="1" width="26.42578125" style="98" customWidth="1"/>
    <col min="2" max="2" width="18.85546875" style="98" customWidth="1"/>
    <col min="3" max="3" width="40.85546875" style="98" customWidth="1"/>
    <col min="4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99" t="s">
        <v>68</v>
      </c>
      <c r="B1" s="199" t="s">
        <v>793</v>
      </c>
      <c r="C1" s="199" t="s">
        <v>795</v>
      </c>
      <c r="D1" s="199" t="s">
        <v>799</v>
      </c>
    </row>
    <row r="2" spans="1:10" s="113" customFormat="1" ht="23.25" customHeight="1">
      <c r="A2" s="199"/>
      <c r="B2" s="199"/>
      <c r="C2" s="199"/>
      <c r="D2" s="199"/>
    </row>
    <row r="3" spans="1:10" s="113" customFormat="1">
      <c r="A3" s="137" t="s">
        <v>896</v>
      </c>
      <c r="B3" s="137">
        <v>4</v>
      </c>
      <c r="C3" s="99" t="s">
        <v>933</v>
      </c>
      <c r="D3" s="101"/>
      <c r="J3" s="113" t="s">
        <v>796</v>
      </c>
    </row>
    <row r="4" spans="1:10" s="113" customFormat="1">
      <c r="A4" s="137" t="s">
        <v>897</v>
      </c>
      <c r="B4" s="137">
        <v>4</v>
      </c>
      <c r="C4" s="99" t="s">
        <v>938</v>
      </c>
      <c r="D4" s="103"/>
      <c r="J4" s="113" t="s">
        <v>797</v>
      </c>
    </row>
    <row r="5" spans="1:10" s="113" customFormat="1">
      <c r="A5" s="137" t="s">
        <v>898</v>
      </c>
      <c r="B5" s="137">
        <v>3</v>
      </c>
      <c r="C5" s="99" t="s">
        <v>933</v>
      </c>
      <c r="D5" s="103"/>
      <c r="J5" s="113" t="s">
        <v>798</v>
      </c>
    </row>
    <row r="6" spans="1:10" s="113" customFormat="1">
      <c r="A6" s="137" t="s">
        <v>899</v>
      </c>
      <c r="B6" s="137">
        <v>3</v>
      </c>
      <c r="C6" s="99" t="s">
        <v>933</v>
      </c>
      <c r="D6" s="104"/>
      <c r="J6" s="113" t="s">
        <v>779</v>
      </c>
    </row>
    <row r="7" spans="1:10" s="113" customFormat="1">
      <c r="A7" s="137" t="s">
        <v>900</v>
      </c>
      <c r="B7" s="137">
        <v>3</v>
      </c>
      <c r="C7" s="99" t="s">
        <v>933</v>
      </c>
      <c r="D7" s="104"/>
    </row>
    <row r="8" spans="1:10" s="113" customFormat="1">
      <c r="A8" s="137" t="s">
        <v>901</v>
      </c>
      <c r="B8" s="137">
        <v>3</v>
      </c>
      <c r="C8" s="99" t="s">
        <v>796</v>
      </c>
      <c r="D8" s="103"/>
    </row>
    <row r="9" spans="1:10" s="113" customFormat="1">
      <c r="A9" s="137" t="s">
        <v>902</v>
      </c>
      <c r="B9" s="137">
        <v>3</v>
      </c>
      <c r="C9" s="99" t="s">
        <v>933</v>
      </c>
      <c r="D9" s="103"/>
    </row>
    <row r="10" spans="1:10" s="113" customFormat="1">
      <c r="A10" s="137" t="s">
        <v>903</v>
      </c>
      <c r="B10" s="137">
        <v>3</v>
      </c>
      <c r="C10" s="99" t="s">
        <v>933</v>
      </c>
      <c r="D10" s="103"/>
    </row>
    <row r="11" spans="1:10" s="113" customFormat="1">
      <c r="A11" s="137" t="s">
        <v>904</v>
      </c>
      <c r="B11" s="137">
        <v>3</v>
      </c>
      <c r="C11" s="99" t="s">
        <v>933</v>
      </c>
      <c r="D11" s="103"/>
    </row>
    <row r="12" spans="1:10" s="113" customFormat="1">
      <c r="A12" s="137" t="s">
        <v>905</v>
      </c>
      <c r="B12" s="137">
        <v>3</v>
      </c>
      <c r="C12" s="99" t="s">
        <v>933</v>
      </c>
      <c r="D12" s="103"/>
    </row>
    <row r="13" spans="1:10" s="113" customFormat="1">
      <c r="A13" s="137" t="s">
        <v>906</v>
      </c>
      <c r="B13" s="137">
        <v>3</v>
      </c>
      <c r="C13" s="99" t="s">
        <v>933</v>
      </c>
      <c r="D13" s="103"/>
    </row>
    <row r="14" spans="1:10" s="113" customFormat="1">
      <c r="A14" s="137" t="s">
        <v>907</v>
      </c>
      <c r="B14" s="137">
        <v>3</v>
      </c>
      <c r="C14" s="99" t="s">
        <v>933</v>
      </c>
      <c r="D14" s="103"/>
    </row>
    <row r="15" spans="1:10" s="113" customFormat="1">
      <c r="A15" s="137" t="s">
        <v>908</v>
      </c>
      <c r="B15" s="137">
        <v>2</v>
      </c>
      <c r="C15" s="99" t="s">
        <v>933</v>
      </c>
      <c r="D15" s="103"/>
    </row>
    <row r="16" spans="1:10" s="113" customFormat="1" ht="45">
      <c r="A16" s="137" t="s">
        <v>909</v>
      </c>
      <c r="B16" s="99">
        <v>7</v>
      </c>
      <c r="C16" s="99" t="s">
        <v>932</v>
      </c>
      <c r="D16" s="103"/>
    </row>
    <row r="17" spans="1:4" s="113" customFormat="1">
      <c r="A17" s="103" t="s">
        <v>910</v>
      </c>
      <c r="B17" s="99">
        <v>7</v>
      </c>
      <c r="C17" s="99" t="s">
        <v>933</v>
      </c>
      <c r="D17" s="103"/>
    </row>
    <row r="18" spans="1:4" s="113" customFormat="1" ht="30">
      <c r="A18" s="103" t="s">
        <v>911</v>
      </c>
      <c r="B18" s="99">
        <v>7</v>
      </c>
      <c r="C18" s="99" t="s">
        <v>936</v>
      </c>
      <c r="D18" s="103"/>
    </row>
    <row r="19" spans="1:4" s="113" customFormat="1" ht="30">
      <c r="A19" s="103" t="s">
        <v>912</v>
      </c>
      <c r="B19" s="99">
        <v>5</v>
      </c>
      <c r="C19" s="99" t="s">
        <v>934</v>
      </c>
      <c r="D19" s="103"/>
    </row>
    <row r="20" spans="1:4" s="113" customFormat="1">
      <c r="A20" s="103" t="s">
        <v>913</v>
      </c>
      <c r="B20" s="99">
        <v>6</v>
      </c>
      <c r="C20" s="99" t="s">
        <v>935</v>
      </c>
      <c r="D20" s="103"/>
    </row>
    <row r="21" spans="1:4" s="113" customFormat="1" ht="30">
      <c r="A21" s="103" t="s">
        <v>914</v>
      </c>
      <c r="B21" s="99">
        <v>6</v>
      </c>
      <c r="C21" s="99" t="s">
        <v>937</v>
      </c>
      <c r="D21" s="103"/>
    </row>
    <row r="22" spans="1:4" s="113" customFormat="1">
      <c r="A22" s="103" t="s">
        <v>915</v>
      </c>
      <c r="B22" s="99">
        <v>5</v>
      </c>
      <c r="C22" s="99" t="s">
        <v>796</v>
      </c>
      <c r="D22" s="103"/>
    </row>
    <row r="23" spans="1:4" s="113" customFormat="1">
      <c r="A23" s="103" t="s">
        <v>916</v>
      </c>
      <c r="B23" s="99">
        <v>5</v>
      </c>
      <c r="C23" s="99" t="s">
        <v>796</v>
      </c>
      <c r="D23" s="103"/>
    </row>
    <row r="24" spans="1:4" s="113" customFormat="1">
      <c r="A24" s="103" t="s">
        <v>917</v>
      </c>
      <c r="B24" s="99">
        <v>5</v>
      </c>
      <c r="C24" s="99" t="s">
        <v>933</v>
      </c>
      <c r="D24" s="103"/>
    </row>
    <row r="25" spans="1:4" s="113" customFormat="1">
      <c r="A25" s="103" t="s">
        <v>918</v>
      </c>
      <c r="B25" s="99">
        <v>5</v>
      </c>
      <c r="C25" s="99" t="s">
        <v>796</v>
      </c>
      <c r="D25" s="103"/>
    </row>
    <row r="26" spans="1:4" s="113" customFormat="1">
      <c r="A26" s="103"/>
      <c r="B26" s="99"/>
      <c r="C26" s="99"/>
      <c r="D26" s="103"/>
    </row>
    <row r="27" spans="1:4" s="113" customFormat="1">
      <c r="A27" s="107"/>
      <c r="B27" s="99"/>
      <c r="C27" s="99"/>
      <c r="D27" s="107"/>
    </row>
    <row r="28" spans="1:4" s="113" customFormat="1">
      <c r="A28" s="99"/>
      <c r="B28" s="99"/>
      <c r="C28" s="99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29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الإطار'!$C$2:$C$72</xm:f>
          </x14:formula1>
          <xm:sqref>B29:B1048576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7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07" t="s">
        <v>82</v>
      </c>
      <c r="B1" s="20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08" t="s">
        <v>780</v>
      </c>
      <c r="B6" s="20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05" t="s">
        <v>749</v>
      </c>
      <c r="B9" s="20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05" t="s">
        <v>73</v>
      </c>
      <c r="B12" s="20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05" t="s">
        <v>76</v>
      </c>
      <c r="B15" s="20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05" t="s">
        <v>78</v>
      </c>
      <c r="B17" s="20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05" t="s">
        <v>747</v>
      </c>
      <c r="B19" s="20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05" t="s">
        <v>784</v>
      </c>
      <c r="B21" s="20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14" sqref="B14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09" t="s">
        <v>83</v>
      </c>
      <c r="B1" s="209"/>
    </row>
    <row r="2" spans="1:7">
      <c r="A2" s="10" t="s">
        <v>84</v>
      </c>
      <c r="B2" s="12">
        <v>42188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207" t="s">
        <v>85</v>
      </c>
      <c r="B5" s="210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866</v>
      </c>
      <c r="G8" s="117" t="s">
        <v>803</v>
      </c>
    </row>
    <row r="9" spans="1:7">
      <c r="A9" s="88" t="s">
        <v>86</v>
      </c>
      <c r="B9" s="10" t="s">
        <v>870</v>
      </c>
    </row>
    <row r="10" spans="1:7">
      <c r="A10" s="88" t="s">
        <v>86</v>
      </c>
      <c r="B10" s="10" t="s">
        <v>867</v>
      </c>
    </row>
    <row r="11" spans="1:7">
      <c r="A11" s="88" t="s">
        <v>86</v>
      </c>
      <c r="B11" s="10" t="s">
        <v>868</v>
      </c>
    </row>
    <row r="12" spans="1:7">
      <c r="A12" s="88" t="s">
        <v>86</v>
      </c>
      <c r="B12" s="10" t="s">
        <v>869</v>
      </c>
    </row>
    <row r="13" spans="1:7">
      <c r="A13" s="88" t="s">
        <v>86</v>
      </c>
      <c r="B13" s="10" t="s">
        <v>872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865</v>
      </c>
    </row>
    <row r="50" spans="1:2">
      <c r="A50" s="10" t="s">
        <v>87</v>
      </c>
      <c r="B50" s="10" t="s">
        <v>869</v>
      </c>
    </row>
    <row r="51" spans="1:2">
      <c r="A51" s="10" t="s">
        <v>88</v>
      </c>
      <c r="B51" s="10" t="s">
        <v>868</v>
      </c>
    </row>
    <row r="52" spans="1:2">
      <c r="A52" s="10" t="s">
        <v>89</v>
      </c>
      <c r="B52" s="10" t="s">
        <v>866</v>
      </c>
    </row>
    <row r="53" spans="1:2">
      <c r="A53" s="10" t="s">
        <v>90</v>
      </c>
      <c r="B53" s="10" t="s">
        <v>870</v>
      </c>
    </row>
    <row r="54" spans="1:2">
      <c r="A54" s="10" t="s">
        <v>92</v>
      </c>
      <c r="B54" s="10" t="s">
        <v>867</v>
      </c>
    </row>
    <row r="55" spans="1:2">
      <c r="A55" s="10" t="s">
        <v>93</v>
      </c>
      <c r="B55" s="10" t="s">
        <v>868</v>
      </c>
    </row>
    <row r="56" spans="1:2">
      <c r="A56" s="10" t="s">
        <v>94</v>
      </c>
      <c r="B56" s="10" t="s">
        <v>865</v>
      </c>
    </row>
    <row r="57" spans="1:2">
      <c r="A57" s="111" t="s">
        <v>806</v>
      </c>
      <c r="B57" s="115" t="s">
        <v>804</v>
      </c>
    </row>
    <row r="58" spans="1:2">
      <c r="A58" s="10" t="s">
        <v>871</v>
      </c>
      <c r="B58" s="10" t="s">
        <v>865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41689</v>
      </c>
    </row>
    <row r="3" spans="1:11">
      <c r="A3" s="10" t="s">
        <v>98</v>
      </c>
      <c r="B3" s="12">
        <v>41783</v>
      </c>
    </row>
    <row r="4" spans="1:11">
      <c r="A4" s="10" t="s">
        <v>99</v>
      </c>
      <c r="B4" s="12">
        <v>41857</v>
      </c>
    </row>
    <row r="5" spans="1:11">
      <c r="A5" s="10" t="s">
        <v>100</v>
      </c>
      <c r="B5" s="12">
        <v>41972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>
        <v>42154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42507</v>
      </c>
    </row>
    <row r="4" spans="1:11">
      <c r="A4" s="10" t="s">
        <v>99</v>
      </c>
      <c r="B4" s="12">
        <v>42580</v>
      </c>
    </row>
    <row r="5" spans="1:11">
      <c r="A5" s="10" t="s">
        <v>100</v>
      </c>
      <c r="B5" s="12">
        <v>42697</v>
      </c>
    </row>
    <row r="6" spans="1:11">
      <c r="A6" s="111" t="s">
        <v>101</v>
      </c>
      <c r="B6" s="171" t="s">
        <v>763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>
        <v>42475</v>
      </c>
    </row>
    <row r="9" spans="1:11">
      <c r="A9" s="10" t="s">
        <v>99</v>
      </c>
      <c r="B9" s="12">
        <v>42545</v>
      </c>
    </row>
    <row r="10" spans="1:11">
      <c r="A10" s="10" t="s">
        <v>100</v>
      </c>
      <c r="B10" s="12">
        <v>42657</v>
      </c>
    </row>
    <row r="11" spans="1:11">
      <c r="A11" s="111" t="s">
        <v>103</v>
      </c>
      <c r="B11" s="171" t="s">
        <v>763</v>
      </c>
    </row>
    <row r="12" spans="1:11">
      <c r="A12" s="10"/>
      <c r="B12" s="12">
        <v>42496</v>
      </c>
    </row>
    <row r="13" spans="1:11">
      <c r="A13" s="10"/>
      <c r="B13" s="12">
        <v>42711</v>
      </c>
    </row>
    <row r="14" spans="1:11">
      <c r="A14" s="10"/>
      <c r="B14" s="12">
        <v>42711</v>
      </c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73" t="s">
        <v>763</v>
      </c>
    </row>
    <row r="7" spans="1:11">
      <c r="A7" s="10" t="s">
        <v>97</v>
      </c>
      <c r="B7" s="12">
        <v>42755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7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baseColWidth="10" defaultColWidth="9.140625" defaultRowHeight="15"/>
  <cols>
    <col min="1" max="1" width="40.285156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939</v>
      </c>
    </row>
    <row r="3" spans="1:12" ht="15.75">
      <c r="A3" s="13" t="s">
        <v>940</v>
      </c>
      <c r="K3" s="117" t="s">
        <v>756</v>
      </c>
      <c r="L3" s="117" t="s">
        <v>758</v>
      </c>
    </row>
    <row r="4" spans="1:12" ht="15.75">
      <c r="A4" s="13" t="s">
        <v>941</v>
      </c>
      <c r="K4" s="117" t="s">
        <v>757</v>
      </c>
      <c r="L4" s="117" t="s">
        <v>759</v>
      </c>
    </row>
    <row r="5" spans="1:12" ht="15.75">
      <c r="A5" s="13" t="s">
        <v>942</v>
      </c>
      <c r="L5" s="117" t="s">
        <v>760</v>
      </c>
    </row>
    <row r="6" spans="1:12" ht="15.75">
      <c r="A6" s="13" t="s">
        <v>943</v>
      </c>
      <c r="L6" s="117" t="s">
        <v>761</v>
      </c>
    </row>
    <row r="7" spans="1:12" ht="15.75">
      <c r="A7" s="13" t="s">
        <v>944</v>
      </c>
    </row>
    <row r="8" spans="1:12" ht="15.75">
      <c r="A8" s="13" t="s">
        <v>944</v>
      </c>
    </row>
    <row r="9" spans="1:12" ht="15.75">
      <c r="A9" s="13" t="s">
        <v>944</v>
      </c>
    </row>
    <row r="10" spans="1:12" ht="15.75">
      <c r="A10" s="13" t="s">
        <v>944</v>
      </c>
    </row>
    <row r="11" spans="1:12" ht="15.75">
      <c r="A11" s="13" t="s">
        <v>944</v>
      </c>
    </row>
    <row r="12" spans="1:12" ht="15.75">
      <c r="A12" s="13" t="s">
        <v>944</v>
      </c>
    </row>
    <row r="13" spans="1:12" ht="15.75">
      <c r="A13" s="13" t="s">
        <v>944</v>
      </c>
    </row>
    <row r="14" spans="1:12" ht="15.75">
      <c r="A14" s="13" t="s">
        <v>944</v>
      </c>
    </row>
    <row r="15" spans="1:12" ht="15.75">
      <c r="A15" s="13" t="s">
        <v>945</v>
      </c>
    </row>
    <row r="16" spans="1:12" ht="15.75">
      <c r="A16" s="13" t="s">
        <v>945</v>
      </c>
    </row>
    <row r="17" spans="1:1" ht="15.75">
      <c r="A17" s="13" t="s">
        <v>945</v>
      </c>
    </row>
    <row r="18" spans="1:1" ht="15.75">
      <c r="A18" s="13" t="s">
        <v>945</v>
      </c>
    </row>
    <row r="19" spans="1:1" ht="15.75">
      <c r="A19" s="13" t="s">
        <v>945</v>
      </c>
    </row>
    <row r="20" spans="1:1" ht="15.75">
      <c r="A20" s="13" t="s">
        <v>945</v>
      </c>
    </row>
    <row r="21" spans="1:1" ht="15.75">
      <c r="A21" s="13" t="s">
        <v>946</v>
      </c>
    </row>
    <row r="22" spans="1:1" ht="15.75">
      <c r="A22" s="13" t="s">
        <v>946</v>
      </c>
    </row>
    <row r="23" spans="1:1" ht="15.75">
      <c r="A23" s="13" t="s">
        <v>947</v>
      </c>
    </row>
    <row r="24" spans="1:1" ht="15.75">
      <c r="A24" s="13" t="s">
        <v>948</v>
      </c>
    </row>
    <row r="25" spans="1:1" ht="15.75">
      <c r="A25" s="13" t="s">
        <v>949</v>
      </c>
    </row>
    <row r="26" spans="1:1" ht="15.75">
      <c r="A26" s="13" t="s">
        <v>950</v>
      </c>
    </row>
    <row r="27" spans="1:1" ht="15.75">
      <c r="A27" s="13" t="s">
        <v>951</v>
      </c>
    </row>
    <row r="28" spans="1:1" ht="15.75">
      <c r="A28" s="13" t="s">
        <v>952</v>
      </c>
    </row>
    <row r="29" spans="1:1" ht="15.75">
      <c r="A29" s="13" t="s">
        <v>953</v>
      </c>
    </row>
    <row r="30" spans="1:1">
      <c r="A30" s="10" t="s">
        <v>954</v>
      </c>
    </row>
    <row r="31" spans="1:1">
      <c r="A31" s="10" t="s">
        <v>955</v>
      </c>
    </row>
    <row r="32" spans="1:1">
      <c r="A32" s="10" t="s">
        <v>956</v>
      </c>
    </row>
    <row r="33" spans="1:1">
      <c r="A33" s="10" t="s">
        <v>957</v>
      </c>
    </row>
    <row r="34" spans="1:1">
      <c r="A34" s="10" t="s">
        <v>958</v>
      </c>
    </row>
    <row r="35" spans="1:1">
      <c r="A35" s="10" t="s">
        <v>959</v>
      </c>
    </row>
    <row r="36" spans="1:1">
      <c r="A36" s="10" t="s">
        <v>960</v>
      </c>
    </row>
    <row r="37" spans="1:1">
      <c r="A37" s="10" t="s">
        <v>960</v>
      </c>
    </row>
    <row r="38" spans="1:1">
      <c r="A38" s="10" t="s">
        <v>960</v>
      </c>
    </row>
    <row r="39" spans="1:1">
      <c r="A39" s="10" t="s">
        <v>961</v>
      </c>
    </row>
    <row r="40" spans="1:1">
      <c r="A40" s="10" t="s">
        <v>962</v>
      </c>
    </row>
    <row r="41" spans="1:1">
      <c r="A41" s="10" t="s">
        <v>963</v>
      </c>
    </row>
    <row r="42" spans="1:1">
      <c r="A42" s="10" t="s">
        <v>964</v>
      </c>
    </row>
    <row r="43" spans="1:1">
      <c r="A43" s="10" t="s">
        <v>965</v>
      </c>
    </row>
    <row r="44" spans="1:1">
      <c r="A44" s="10" t="s">
        <v>966</v>
      </c>
    </row>
    <row r="45" spans="1:1">
      <c r="A45" s="10" t="s">
        <v>968</v>
      </c>
    </row>
    <row r="46" spans="1:1">
      <c r="A46" s="10" t="s">
        <v>967</v>
      </c>
    </row>
    <row r="47" spans="1:1">
      <c r="A47" s="10" t="s">
        <v>969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B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0" zoomScaleNormal="100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32.42578125" customWidth="1"/>
    <col min="3" max="3" width="19.28515625" customWidth="1"/>
    <col min="4" max="4" width="24.85546875" customWidth="1"/>
    <col min="5" max="5" width="20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6" t="s">
        <v>853</v>
      </c>
      <c r="E1" s="146" t="s">
        <v>852</v>
      </c>
      <c r="G1" s="43" t="s">
        <v>31</v>
      </c>
      <c r="H1" s="44">
        <f>C2+C114</f>
        <v>735103.87100000004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582000</v>
      </c>
      <c r="D2" s="26">
        <f>D3+D67</f>
        <v>582000</v>
      </c>
      <c r="E2" s="26">
        <f>E3+E67</f>
        <v>582000</v>
      </c>
      <c r="G2" s="39" t="s">
        <v>60</v>
      </c>
      <c r="H2" s="41">
        <f>C2</f>
        <v>582000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382100</v>
      </c>
      <c r="D3" s="23">
        <f>D4+D11+D38+D61</f>
        <v>382100</v>
      </c>
      <c r="E3" s="23">
        <f>E4+E11+E38+E61</f>
        <v>382100</v>
      </c>
      <c r="G3" s="39" t="s">
        <v>57</v>
      </c>
      <c r="H3" s="41">
        <f t="shared" ref="H3:H66" si="0">C3</f>
        <v>382100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140500</v>
      </c>
      <c r="D4" s="21">
        <f>SUM(D5:D10)</f>
        <v>140500</v>
      </c>
      <c r="E4" s="21">
        <f>SUM(E5:E10)</f>
        <v>140500</v>
      </c>
      <c r="F4" s="17"/>
      <c r="G4" s="39" t="s">
        <v>53</v>
      </c>
      <c r="H4" s="41">
        <f t="shared" si="0"/>
        <v>140500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91" t="s">
        <v>125</v>
      </c>
      <c r="B11" s="192"/>
      <c r="C11" s="21">
        <f>SUM(C12:C37)</f>
        <v>87000</v>
      </c>
      <c r="D11" s="21">
        <f>SUM(D12:D37)</f>
        <v>87000</v>
      </c>
      <c r="E11" s="21">
        <f>SUM(E12:E37)</f>
        <v>87000</v>
      </c>
      <c r="F11" s="17"/>
      <c r="G11" s="39" t="s">
        <v>54</v>
      </c>
      <c r="H11" s="41">
        <f t="shared" si="0"/>
        <v>87000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91" t="s">
        <v>145</v>
      </c>
      <c r="B38" s="192"/>
      <c r="C38" s="21">
        <f>SUM(C39:C60)</f>
        <v>154600</v>
      </c>
      <c r="D38" s="21">
        <f>SUM(D39:D60)</f>
        <v>154600</v>
      </c>
      <c r="E38" s="21">
        <f>SUM(E39:E60)</f>
        <v>154600</v>
      </c>
      <c r="G38" s="39" t="s">
        <v>55</v>
      </c>
      <c r="H38" s="41">
        <f t="shared" si="0"/>
        <v>154600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120000</v>
      </c>
      <c r="D55" s="2">
        <f t="shared" si="4"/>
        <v>120000</v>
      </c>
      <c r="E55" s="2">
        <f t="shared" si="4"/>
        <v>120000</v>
      </c>
      <c r="H55" s="41">
        <f t="shared" si="0"/>
        <v>120000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16000</v>
      </c>
      <c r="D57" s="2">
        <f t="shared" si="5"/>
        <v>16000</v>
      </c>
      <c r="E57" s="2">
        <f t="shared" si="5"/>
        <v>16000</v>
      </c>
      <c r="H57" s="41">
        <f t="shared" si="0"/>
        <v>16000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95" t="s">
        <v>579</v>
      </c>
      <c r="B67" s="195"/>
      <c r="C67" s="25">
        <f>C97+C68</f>
        <v>199900</v>
      </c>
      <c r="D67" s="25">
        <f>D97+D68</f>
        <v>199900</v>
      </c>
      <c r="E67" s="25">
        <f>E97+E68</f>
        <v>199900</v>
      </c>
      <c r="G67" s="39" t="s">
        <v>59</v>
      </c>
      <c r="H67" s="41">
        <f t="shared" ref="H67:H130" si="7">C67</f>
        <v>199900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53900</v>
      </c>
      <c r="D68" s="21">
        <f>SUM(D69:D96)</f>
        <v>53900</v>
      </c>
      <c r="E68" s="21">
        <f>SUM(E69:E96)</f>
        <v>53900</v>
      </c>
      <c r="G68" s="39" t="s">
        <v>56</v>
      </c>
      <c r="H68" s="41">
        <f t="shared" si="7"/>
        <v>53900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1500</v>
      </c>
      <c r="D75" s="2">
        <f t="shared" si="8"/>
        <v>1500</v>
      </c>
      <c r="E75" s="2">
        <f t="shared" si="8"/>
        <v>1500</v>
      </c>
      <c r="H75" s="41">
        <f t="shared" si="7"/>
        <v>1500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400</v>
      </c>
      <c r="D87" s="2">
        <f t="shared" si="9"/>
        <v>400</v>
      </c>
      <c r="E87" s="2">
        <f t="shared" si="9"/>
        <v>400</v>
      </c>
      <c r="H87" s="41">
        <f t="shared" si="7"/>
        <v>400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146000</v>
      </c>
      <c r="D97" s="21">
        <f>SUM(D98:D113)</f>
        <v>146000</v>
      </c>
      <c r="E97" s="21">
        <f>SUM(E98:E113)</f>
        <v>146000</v>
      </c>
      <c r="G97" s="39" t="s">
        <v>58</v>
      </c>
      <c r="H97" s="41">
        <f t="shared" si="7"/>
        <v>146000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140000</v>
      </c>
      <c r="D98" s="2">
        <f>C98</f>
        <v>140000</v>
      </c>
      <c r="E98" s="2">
        <f>D98</f>
        <v>140000</v>
      </c>
      <c r="H98" s="41">
        <f t="shared" si="7"/>
        <v>140000</v>
      </c>
    </row>
    <row r="99" spans="1:10" ht="15" hidden="1" customHeight="1" outlineLevel="1">
      <c r="A99" s="3">
        <v>6002</v>
      </c>
      <c r="B99" s="1" t="s">
        <v>185</v>
      </c>
      <c r="C99" s="2">
        <v>4000</v>
      </c>
      <c r="D99" s="2">
        <f t="shared" ref="D99:E113" si="10">C99</f>
        <v>4000</v>
      </c>
      <c r="E99" s="2">
        <f t="shared" si="10"/>
        <v>4000</v>
      </c>
      <c r="H99" s="41">
        <f t="shared" si="7"/>
        <v>4000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96" t="s">
        <v>62</v>
      </c>
      <c r="B114" s="197"/>
      <c r="C114" s="26">
        <f>C115+C152+C177</f>
        <v>153103.87100000001</v>
      </c>
      <c r="D114" s="26">
        <f>D115+D152+D177</f>
        <v>153103.87100000001</v>
      </c>
      <c r="E114" s="26">
        <f>E115+E152+E177</f>
        <v>153103.87100000001</v>
      </c>
      <c r="G114" s="39" t="s">
        <v>62</v>
      </c>
      <c r="H114" s="41">
        <f t="shared" si="7"/>
        <v>153103.87100000001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126612.87100000001</v>
      </c>
      <c r="D115" s="23">
        <f>D116+D135</f>
        <v>126612.87100000001</v>
      </c>
      <c r="E115" s="23">
        <f>E116+E135</f>
        <v>126612.87100000001</v>
      </c>
      <c r="G115" s="39" t="s">
        <v>61</v>
      </c>
      <c r="H115" s="41">
        <f t="shared" si="7"/>
        <v>126612.87100000001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28160</v>
      </c>
      <c r="D116" s="21">
        <f>D117+D120+D123+D126+D129+D132</f>
        <v>28160</v>
      </c>
      <c r="E116" s="21">
        <f>E117+E120+E123+E126+E129+E132</f>
        <v>28160</v>
      </c>
      <c r="G116" s="39" t="s">
        <v>583</v>
      </c>
      <c r="H116" s="41">
        <f t="shared" si="7"/>
        <v>28160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28160</v>
      </c>
      <c r="D117" s="2">
        <f>D118+D119</f>
        <v>28160</v>
      </c>
      <c r="E117" s="2">
        <f>E118+E119</f>
        <v>28160</v>
      </c>
      <c r="H117" s="41">
        <f t="shared" si="7"/>
        <v>28160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28160</v>
      </c>
      <c r="D119" s="128">
        <f>C119</f>
        <v>28160</v>
      </c>
      <c r="E119" s="128">
        <f>D119</f>
        <v>28160</v>
      </c>
      <c r="H119" s="41">
        <f t="shared" si="7"/>
        <v>28160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91" t="s">
        <v>202</v>
      </c>
      <c r="B135" s="192"/>
      <c r="C135" s="21">
        <f>C136+C140+C143+C146+C149</f>
        <v>98452.871000000014</v>
      </c>
      <c r="D135" s="21">
        <f>D136+D140+D143+D146+D149</f>
        <v>98452.871000000014</v>
      </c>
      <c r="E135" s="21">
        <f>E136+E140+E143+E146+E149</f>
        <v>98452.871000000014</v>
      </c>
      <c r="G135" s="39" t="s">
        <v>584</v>
      </c>
      <c r="H135" s="41">
        <f t="shared" si="11"/>
        <v>98452.871000000014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98452.871000000014</v>
      </c>
      <c r="D136" s="2">
        <f>D137+D138+D139</f>
        <v>98452.871000000014</v>
      </c>
      <c r="E136" s="2">
        <f>E137+E138+E139</f>
        <v>98452.871000000014</v>
      </c>
      <c r="H136" s="41">
        <f t="shared" si="11"/>
        <v>98452.871000000014</v>
      </c>
    </row>
    <row r="137" spans="1:10" ht="15" hidden="1" customHeight="1" outlineLevel="2">
      <c r="A137" s="130"/>
      <c r="B137" s="129" t="s">
        <v>855</v>
      </c>
      <c r="C137" s="128">
        <v>58467.569000000003</v>
      </c>
      <c r="D137" s="128">
        <f>C137</f>
        <v>58467.569000000003</v>
      </c>
      <c r="E137" s="128">
        <f>D137</f>
        <v>58467.569000000003</v>
      </c>
      <c r="H137" s="41">
        <f t="shared" si="11"/>
        <v>58467.569000000003</v>
      </c>
    </row>
    <row r="138" spans="1:10" ht="15" hidden="1" customHeight="1" outlineLevel="2">
      <c r="A138" s="130"/>
      <c r="B138" s="129" t="s">
        <v>862</v>
      </c>
      <c r="C138" s="128">
        <v>31552.949000000001</v>
      </c>
      <c r="D138" s="128">
        <f t="shared" ref="D138:E139" si="12">C138</f>
        <v>31552.949000000001</v>
      </c>
      <c r="E138" s="128">
        <f t="shared" si="12"/>
        <v>31552.949000000001</v>
      </c>
      <c r="H138" s="41">
        <f t="shared" si="11"/>
        <v>31552.949000000001</v>
      </c>
    </row>
    <row r="139" spans="1:10" ht="15" hidden="1" customHeight="1" outlineLevel="2">
      <c r="A139" s="130"/>
      <c r="B139" s="129" t="s">
        <v>861</v>
      </c>
      <c r="C139" s="128">
        <v>8432.3529999999992</v>
      </c>
      <c r="D139" s="128">
        <f t="shared" si="12"/>
        <v>8432.3529999999992</v>
      </c>
      <c r="E139" s="128">
        <f t="shared" si="12"/>
        <v>8432.3529999999992</v>
      </c>
      <c r="H139" s="41">
        <f t="shared" si="11"/>
        <v>8432.3529999999992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93" t="s">
        <v>581</v>
      </c>
      <c r="B152" s="194"/>
      <c r="C152" s="23">
        <f>C153+C163+C170</f>
        <v>26491</v>
      </c>
      <c r="D152" s="23">
        <f>D153+D163+D170</f>
        <v>26491</v>
      </c>
      <c r="E152" s="23">
        <f>E153+E163+E170</f>
        <v>26491</v>
      </c>
      <c r="G152" s="39" t="s">
        <v>66</v>
      </c>
      <c r="H152" s="41">
        <f t="shared" si="11"/>
        <v>26491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26491</v>
      </c>
      <c r="D153" s="21">
        <f>D154+D157+D160</f>
        <v>26491</v>
      </c>
      <c r="E153" s="21">
        <f>E154+E157+E160</f>
        <v>26491</v>
      </c>
      <c r="G153" s="39" t="s">
        <v>585</v>
      </c>
      <c r="H153" s="41">
        <f t="shared" si="11"/>
        <v>26491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26491</v>
      </c>
      <c r="D154" s="2">
        <f>D155+D156</f>
        <v>26491</v>
      </c>
      <c r="E154" s="2">
        <f>E155+E156</f>
        <v>26491</v>
      </c>
      <c r="H154" s="41">
        <f t="shared" si="11"/>
        <v>26491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26491</v>
      </c>
      <c r="D156" s="128">
        <f>C156</f>
        <v>26491</v>
      </c>
      <c r="E156" s="128">
        <f>D156</f>
        <v>26491</v>
      </c>
      <c r="H156" s="41">
        <f t="shared" si="11"/>
        <v>26491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90" t="s">
        <v>67</v>
      </c>
      <c r="B256" s="190"/>
      <c r="C256" s="190"/>
      <c r="D256" s="146" t="s">
        <v>853</v>
      </c>
      <c r="E256" s="146" t="s">
        <v>852</v>
      </c>
      <c r="G256" s="47" t="s">
        <v>589</v>
      </c>
      <c r="H256" s="48">
        <f>C257+C559</f>
        <v>735103.87100000004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571000</v>
      </c>
      <c r="D257" s="37">
        <f>D258+D550</f>
        <v>571000</v>
      </c>
      <c r="E257" s="37">
        <f>E258+E550</f>
        <v>571000</v>
      </c>
      <c r="G257" s="39" t="s">
        <v>60</v>
      </c>
      <c r="H257" s="41">
        <f>C257</f>
        <v>571000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531000</v>
      </c>
      <c r="D258" s="36">
        <f>D259+D339+D483+D547</f>
        <v>531000</v>
      </c>
      <c r="E258" s="36">
        <f>E259+E339+E483+E547</f>
        <v>531000</v>
      </c>
      <c r="G258" s="39" t="s">
        <v>57</v>
      </c>
      <c r="H258" s="41">
        <f t="shared" ref="H258:H321" si="21">C258</f>
        <v>531000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340580</v>
      </c>
      <c r="D259" s="33">
        <f>D260+D263+D314</f>
        <v>340580</v>
      </c>
      <c r="E259" s="33">
        <f>E260+E263+E314</f>
        <v>340580</v>
      </c>
      <c r="G259" s="39" t="s">
        <v>590</v>
      </c>
      <c r="H259" s="41">
        <f t="shared" si="21"/>
        <v>340580</v>
      </c>
      <c r="I259" s="42"/>
      <c r="J259" s="40" t="b">
        <f>AND(H259=I259)</f>
        <v>0</v>
      </c>
    </row>
    <row r="260" spans="1:10" hidden="1" outlineLevel="1">
      <c r="A260" s="180" t="s">
        <v>268</v>
      </c>
      <c r="B260" s="181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80" t="s">
        <v>269</v>
      </c>
      <c r="B263" s="181"/>
      <c r="C263" s="32">
        <f>C264+C265+C289+C296+C298+C302+C305+C308+C313</f>
        <v>337700</v>
      </c>
      <c r="D263" s="32">
        <f>D264+D265+D289+D296+D298+D302+D305+D308+D313</f>
        <v>337700</v>
      </c>
      <c r="E263" s="32">
        <f>E264+E265+E289+E296+E298+E302+E305+E308+E313</f>
        <v>337700</v>
      </c>
      <c r="H263" s="41">
        <f t="shared" si="21"/>
        <v>337700</v>
      </c>
    </row>
    <row r="264" spans="1:10" hidden="1" outlineLevel="2">
      <c r="A264" s="6">
        <v>1101</v>
      </c>
      <c r="B264" s="4" t="s">
        <v>34</v>
      </c>
      <c r="C264" s="5">
        <v>337700</v>
      </c>
      <c r="D264" s="5">
        <f>C264</f>
        <v>337700</v>
      </c>
      <c r="E264" s="5">
        <f>D264</f>
        <v>337700</v>
      </c>
      <c r="H264" s="41">
        <f t="shared" si="21"/>
        <v>337700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178918</v>
      </c>
      <c r="D339" s="33">
        <f>D340+D444+D482</f>
        <v>178918</v>
      </c>
      <c r="E339" s="33">
        <f>E340+E444+E482</f>
        <v>178918</v>
      </c>
      <c r="G339" s="39" t="s">
        <v>591</v>
      </c>
      <c r="H339" s="41">
        <f t="shared" si="28"/>
        <v>178918</v>
      </c>
      <c r="I339" s="42"/>
      <c r="J339" s="40" t="b">
        <f>AND(H339=I339)</f>
        <v>0</v>
      </c>
    </row>
    <row r="340" spans="1:10" hidden="1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160218</v>
      </c>
      <c r="D340" s="32">
        <f>D341+D342+D343+D344+D347+D348+D353+D356+D357+D362+D367+BH290668+D371+D372+D373+D376+D377+D378+D382+D388+D391+D392+D395+D398+D399+D404+D407+D408+D409+D412+D415+D416+D419+D420+D421+D422+D429+D443</f>
        <v>160218</v>
      </c>
      <c r="E340" s="32">
        <f>E341+E342+E343+E344+E347+E348+E353+E356+E357+E362+E367+BI290668+E371+E372+E373+E376+E377+E378+E382+E388+E391+E392+E395+E398+E399+E404+E407+E408+E409+E412+E415+E416+E419+E420+E421+E422+E429+E443</f>
        <v>160218</v>
      </c>
      <c r="H340" s="41">
        <f t="shared" si="28"/>
        <v>160218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500</v>
      </c>
      <c r="D347" s="5">
        <f t="shared" si="32"/>
        <v>500</v>
      </c>
      <c r="E347" s="5">
        <f t="shared" si="32"/>
        <v>500</v>
      </c>
      <c r="H347" s="41">
        <f t="shared" si="28"/>
        <v>500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700</v>
      </c>
      <c r="D356" s="5">
        <f t="shared" si="34"/>
        <v>700</v>
      </c>
      <c r="E356" s="5">
        <f t="shared" si="34"/>
        <v>700</v>
      </c>
      <c r="H356" s="41">
        <f t="shared" si="28"/>
        <v>700</v>
      </c>
    </row>
    <row r="357" spans="1:8" hidden="1" outlineLevel="2">
      <c r="A357" s="6">
        <v>2201</v>
      </c>
      <c r="B357" s="4" t="s">
        <v>285</v>
      </c>
      <c r="C357" s="5">
        <f>SUM(C358:C361)</f>
        <v>4800</v>
      </c>
      <c r="D357" s="5">
        <f>SUM(D358:D361)</f>
        <v>4800</v>
      </c>
      <c r="E357" s="5">
        <f>SUM(E358:E361)</f>
        <v>4800</v>
      </c>
      <c r="H357" s="41">
        <f t="shared" si="28"/>
        <v>4800</v>
      </c>
    </row>
    <row r="358" spans="1:8" hidden="1" outlineLevel="3">
      <c r="A358" s="29"/>
      <c r="B358" s="28" t="s">
        <v>286</v>
      </c>
      <c r="C358" s="30">
        <v>3600</v>
      </c>
      <c r="D358" s="30">
        <f>C358</f>
        <v>3600</v>
      </c>
      <c r="E358" s="30">
        <f>D358</f>
        <v>3600</v>
      </c>
      <c r="H358" s="41">
        <f t="shared" si="28"/>
        <v>3600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1200</v>
      </c>
      <c r="D360" s="30">
        <f t="shared" si="35"/>
        <v>1200</v>
      </c>
      <c r="E360" s="30">
        <f t="shared" si="35"/>
        <v>1200</v>
      </c>
      <c r="H360" s="41">
        <f t="shared" si="28"/>
        <v>1200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24662</v>
      </c>
      <c r="D362" s="5">
        <f>SUM(D363:D366)</f>
        <v>24662</v>
      </c>
      <c r="E362" s="5">
        <f>SUM(E363:E366)</f>
        <v>24662</v>
      </c>
      <c r="H362" s="41">
        <f t="shared" si="28"/>
        <v>24662</v>
      </c>
    </row>
    <row r="363" spans="1:8" hidden="1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8"/>
        <v>3500</v>
      </c>
    </row>
    <row r="364" spans="1:8" hidden="1" outlineLevel="3">
      <c r="A364" s="29"/>
      <c r="B364" s="28" t="s">
        <v>292</v>
      </c>
      <c r="C364" s="30">
        <v>20662</v>
      </c>
      <c r="D364" s="30">
        <f t="shared" ref="D364:E366" si="36">C364</f>
        <v>20662</v>
      </c>
      <c r="E364" s="30">
        <f t="shared" si="36"/>
        <v>20662</v>
      </c>
      <c r="H364" s="41">
        <f t="shared" si="28"/>
        <v>20662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</v>
      </c>
      <c r="D371" s="5">
        <f t="shared" si="37"/>
        <v>600</v>
      </c>
      <c r="E371" s="5">
        <f t="shared" si="37"/>
        <v>600</v>
      </c>
      <c r="H371" s="41">
        <f t="shared" si="28"/>
        <v>600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1200</v>
      </c>
      <c r="D377" s="5">
        <f t="shared" si="38"/>
        <v>1200</v>
      </c>
      <c r="E377" s="5">
        <f t="shared" si="38"/>
        <v>1200</v>
      </c>
      <c r="H377" s="41">
        <f t="shared" si="28"/>
        <v>1200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2576</v>
      </c>
      <c r="D382" s="5">
        <f>SUM(D383:D387)</f>
        <v>2576</v>
      </c>
      <c r="E382" s="5">
        <f>SUM(E383:E387)</f>
        <v>2576</v>
      </c>
      <c r="H382" s="41">
        <f t="shared" si="28"/>
        <v>2576</v>
      </c>
    </row>
    <row r="383" spans="1:8" hidden="1" outlineLevel="3">
      <c r="A383" s="29"/>
      <c r="B383" s="28" t="s">
        <v>304</v>
      </c>
      <c r="C383" s="30">
        <v>1288</v>
      </c>
      <c r="D383" s="30">
        <f>C383</f>
        <v>1288</v>
      </c>
      <c r="E383" s="30">
        <f>D383</f>
        <v>1288</v>
      </c>
      <c r="H383" s="41">
        <f t="shared" si="28"/>
        <v>1288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1288</v>
      </c>
      <c r="D386" s="30">
        <f t="shared" si="40"/>
        <v>1288</v>
      </c>
      <c r="E386" s="30">
        <f t="shared" si="40"/>
        <v>1288</v>
      </c>
      <c r="H386" s="41">
        <f t="shared" ref="H386:H449" si="41">C386</f>
        <v>1288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3750</v>
      </c>
      <c r="D392" s="5">
        <f>SUM(D393:D394)</f>
        <v>3750</v>
      </c>
      <c r="E392" s="5">
        <f>SUM(E393:E394)</f>
        <v>3750</v>
      </c>
      <c r="H392" s="41">
        <f t="shared" si="41"/>
        <v>3750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3750</v>
      </c>
      <c r="D394" s="30">
        <f>C394</f>
        <v>3750</v>
      </c>
      <c r="E394" s="30">
        <f>D394</f>
        <v>3750</v>
      </c>
      <c r="H394" s="41">
        <f t="shared" si="41"/>
        <v>3750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1">
        <f t="shared" si="41"/>
        <v>150</v>
      </c>
    </row>
    <row r="405" spans="1:8" hidden="1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1350</v>
      </c>
      <c r="D409" s="5">
        <f>SUM(D410:D411)</f>
        <v>1350</v>
      </c>
      <c r="E409" s="5">
        <f>SUM(E410:E411)</f>
        <v>1350</v>
      </c>
      <c r="H409" s="41">
        <f t="shared" si="41"/>
        <v>1350</v>
      </c>
    </row>
    <row r="410" spans="1:8" hidden="1" outlineLevel="3" collapsed="1">
      <c r="A410" s="29"/>
      <c r="B410" s="28" t="s">
        <v>49</v>
      </c>
      <c r="C410" s="30">
        <v>1350</v>
      </c>
      <c r="D410" s="30">
        <f>C410</f>
        <v>1350</v>
      </c>
      <c r="E410" s="30">
        <f>D410</f>
        <v>1350</v>
      </c>
      <c r="H410" s="41">
        <f t="shared" si="41"/>
        <v>1350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150</v>
      </c>
      <c r="D416" s="5">
        <f>SUM(D417:D418)</f>
        <v>150</v>
      </c>
      <c r="E416" s="5">
        <f>SUM(E417:E418)</f>
        <v>150</v>
      </c>
      <c r="H416" s="41">
        <f t="shared" si="41"/>
        <v>150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150</v>
      </c>
      <c r="D418" s="30">
        <f t="shared" si="47"/>
        <v>150</v>
      </c>
      <c r="E418" s="30">
        <f t="shared" si="47"/>
        <v>150</v>
      </c>
      <c r="H418" s="41">
        <f t="shared" si="41"/>
        <v>150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33000</v>
      </c>
      <c r="D429" s="5">
        <f>SUM(D430:D442)</f>
        <v>33000</v>
      </c>
      <c r="E429" s="5">
        <f>SUM(E430:E442)</f>
        <v>33000</v>
      </c>
      <c r="H429" s="41">
        <f t="shared" si="41"/>
        <v>33000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23000</v>
      </c>
      <c r="D431" s="30">
        <f t="shared" ref="D431:E442" si="49">C431</f>
        <v>23000</v>
      </c>
      <c r="E431" s="30">
        <f t="shared" si="49"/>
        <v>23000</v>
      </c>
      <c r="H431" s="41">
        <f t="shared" si="41"/>
        <v>23000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4000</v>
      </c>
      <c r="D441" s="30">
        <f t="shared" si="49"/>
        <v>4000</v>
      </c>
      <c r="E441" s="30">
        <f t="shared" si="49"/>
        <v>4000</v>
      </c>
      <c r="H441" s="41">
        <f t="shared" si="41"/>
        <v>4000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80" t="s">
        <v>357</v>
      </c>
      <c r="B444" s="181"/>
      <c r="C444" s="32">
        <f>C445+C454+C455+C459+C462+C463+C468+C474+C477+C480+C481+C450</f>
        <v>18700</v>
      </c>
      <c r="D444" s="32">
        <f>D445+D454+D455+D459+D462+D463+D468+D474+D477+D480+D481+D450</f>
        <v>18700</v>
      </c>
      <c r="E444" s="32">
        <f>E445+E454+E455+E459+E462+E463+E468+E474+E477+E480+E481+E450</f>
        <v>18700</v>
      </c>
      <c r="H444" s="41">
        <f t="shared" si="41"/>
        <v>18700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5700</v>
      </c>
      <c r="D445" s="5">
        <f>SUM(D446:D449)</f>
        <v>5700</v>
      </c>
      <c r="E445" s="5">
        <f>SUM(E446:E449)</f>
        <v>5700</v>
      </c>
      <c r="H445" s="41">
        <f t="shared" si="41"/>
        <v>5700</v>
      </c>
    </row>
    <row r="446" spans="1:8" ht="15" hidden="1" customHeight="1" outlineLevel="3">
      <c r="A446" s="28"/>
      <c r="B446" s="28" t="s">
        <v>359</v>
      </c>
      <c r="C446" s="30">
        <v>2500</v>
      </c>
      <c r="D446" s="30">
        <f>C446</f>
        <v>2500</v>
      </c>
      <c r="E446" s="30">
        <f>D446</f>
        <v>2500</v>
      </c>
      <c r="H446" s="41">
        <f t="shared" si="41"/>
        <v>2500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200</v>
      </c>
      <c r="D448" s="30">
        <f t="shared" si="50"/>
        <v>200</v>
      </c>
      <c r="E448" s="30">
        <f t="shared" si="50"/>
        <v>200</v>
      </c>
      <c r="H448" s="41">
        <f t="shared" si="41"/>
        <v>200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5805.57</v>
      </c>
      <c r="D454" s="5">
        <f>C454</f>
        <v>5805.57</v>
      </c>
      <c r="E454" s="5">
        <f>D454</f>
        <v>5805.57</v>
      </c>
      <c r="H454" s="41">
        <f t="shared" si="51"/>
        <v>5805.57</v>
      </c>
    </row>
    <row r="455" spans="1:8" hidden="1" outlineLevel="2">
      <c r="A455" s="6">
        <v>2202</v>
      </c>
      <c r="B455" s="4" t="s">
        <v>120</v>
      </c>
      <c r="C455" s="5">
        <f>SUM(C456:C458)</f>
        <v>3200</v>
      </c>
      <c r="D455" s="5">
        <f>SUM(D456:D458)</f>
        <v>3200</v>
      </c>
      <c r="E455" s="5">
        <f>SUM(E456:E458)</f>
        <v>3200</v>
      </c>
      <c r="H455" s="41">
        <f t="shared" si="51"/>
        <v>3200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200</v>
      </c>
      <c r="D457" s="30">
        <f t="shared" ref="D457:E458" si="53">C457</f>
        <v>200</v>
      </c>
      <c r="E457" s="30">
        <f t="shared" si="53"/>
        <v>200</v>
      </c>
      <c r="H457" s="41">
        <f t="shared" si="51"/>
        <v>200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494.43</v>
      </c>
      <c r="D459" s="5">
        <f>SUM(D460:D461)</f>
        <v>494.43</v>
      </c>
      <c r="E459" s="5">
        <f>SUM(E460:E461)</f>
        <v>494.43</v>
      </c>
      <c r="H459" s="41">
        <f t="shared" si="51"/>
        <v>494.43</v>
      </c>
    </row>
    <row r="460" spans="1:8" ht="15" hidden="1" customHeight="1" outlineLevel="3">
      <c r="A460" s="28"/>
      <c r="B460" s="28" t="s">
        <v>369</v>
      </c>
      <c r="C460" s="30">
        <v>494.43</v>
      </c>
      <c r="D460" s="30">
        <f t="shared" ref="D460:E462" si="54">C460</f>
        <v>494.43</v>
      </c>
      <c r="E460" s="30">
        <f t="shared" si="54"/>
        <v>494.43</v>
      </c>
      <c r="H460" s="41">
        <f t="shared" si="51"/>
        <v>494.43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  <c r="H477" s="41">
        <f t="shared" si="51"/>
        <v>2500</v>
      </c>
    </row>
    <row r="478" spans="1:8" ht="15" hidden="1" customHeight="1" outlineLevel="3">
      <c r="A478" s="28"/>
      <c r="B478" s="28" t="s">
        <v>383</v>
      </c>
      <c r="C478" s="30">
        <v>2500</v>
      </c>
      <c r="D478" s="30">
        <f t="shared" ref="D478:E481" si="57">C478</f>
        <v>2500</v>
      </c>
      <c r="E478" s="30">
        <f t="shared" si="57"/>
        <v>2500</v>
      </c>
      <c r="H478" s="41">
        <f t="shared" si="51"/>
        <v>2500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11502</v>
      </c>
      <c r="D483" s="35">
        <f>D484+D504+D509+D522+D528+D538</f>
        <v>11502</v>
      </c>
      <c r="E483" s="35">
        <f>E484+E504+E509+E522+E528+E538</f>
        <v>11502</v>
      </c>
      <c r="G483" s="39" t="s">
        <v>592</v>
      </c>
      <c r="H483" s="41">
        <f t="shared" si="51"/>
        <v>11502</v>
      </c>
      <c r="I483" s="42"/>
      <c r="J483" s="40" t="b">
        <f>AND(H483=I483)</f>
        <v>0</v>
      </c>
    </row>
    <row r="484" spans="1:10" hidden="1" outlineLevel="1">
      <c r="A484" s="180" t="s">
        <v>390</v>
      </c>
      <c r="B484" s="181"/>
      <c r="C484" s="32">
        <f>C485+C486+C490+C491+C494+C497+C500+C501+C502+C503</f>
        <v>2520</v>
      </c>
      <c r="D484" s="32">
        <f>D485+D486+D490+D491+D494+D497+D500+D501+D502+D503</f>
        <v>2520</v>
      </c>
      <c r="E484" s="32">
        <f>E485+E486+E490+E491+E494+E497+E500+E501+E502+E503</f>
        <v>2520</v>
      </c>
      <c r="H484" s="41">
        <f t="shared" si="51"/>
        <v>2520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120</v>
      </c>
      <c r="D490" s="5">
        <f>C490</f>
        <v>120</v>
      </c>
      <c r="E490" s="5">
        <f>D490</f>
        <v>120</v>
      </c>
      <c r="H490" s="41">
        <f t="shared" si="51"/>
        <v>120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1700</v>
      </c>
      <c r="D494" s="5">
        <f>SUM(D495:D496)</f>
        <v>1700</v>
      </c>
      <c r="E494" s="5">
        <f>SUM(E495:E496)</f>
        <v>1700</v>
      </c>
      <c r="H494" s="41">
        <f t="shared" si="51"/>
        <v>1700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1300</v>
      </c>
      <c r="D496" s="30">
        <f>C496</f>
        <v>1300</v>
      </c>
      <c r="E496" s="30">
        <f>D496</f>
        <v>1300</v>
      </c>
      <c r="H496" s="41">
        <f t="shared" si="51"/>
        <v>1300</v>
      </c>
    </row>
    <row r="497" spans="1:12" hidden="1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hidden="1" customHeight="1" outlineLevel="3">
      <c r="A498" s="28"/>
      <c r="B498" s="28" t="s">
        <v>404</v>
      </c>
      <c r="C498" s="30">
        <v>700</v>
      </c>
      <c r="D498" s="30">
        <f t="shared" ref="D498:E503" si="59">C498</f>
        <v>700</v>
      </c>
      <c r="E498" s="30">
        <f t="shared" si="59"/>
        <v>700</v>
      </c>
      <c r="H498" s="41">
        <f t="shared" si="51"/>
        <v>700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80" t="s">
        <v>410</v>
      </c>
      <c r="B504" s="181"/>
      <c r="C504" s="32">
        <f>SUM(C505:C508)</f>
        <v>1400</v>
      </c>
      <c r="D504" s="32">
        <f>SUM(D505:D508)</f>
        <v>1400</v>
      </c>
      <c r="E504" s="32">
        <f>SUM(E505:E508)</f>
        <v>1400</v>
      </c>
      <c r="H504" s="41">
        <f t="shared" si="51"/>
        <v>1400</v>
      </c>
    </row>
    <row r="505" spans="1:12" hidden="1" outlineLevel="2" collapsed="1">
      <c r="A505" s="6">
        <v>3303</v>
      </c>
      <c r="B505" s="4" t="s">
        <v>411</v>
      </c>
      <c r="C505" s="5">
        <v>1400</v>
      </c>
      <c r="D505" s="5">
        <f>C505</f>
        <v>1400</v>
      </c>
      <c r="E505" s="5">
        <f>D505</f>
        <v>1400</v>
      </c>
      <c r="H505" s="41">
        <f t="shared" si="51"/>
        <v>1400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80" t="s">
        <v>414</v>
      </c>
      <c r="B509" s="181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1"/>
        <v>7000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80" t="s">
        <v>441</v>
      </c>
      <c r="B538" s="181"/>
      <c r="C538" s="32">
        <f>SUM(C539:C544)</f>
        <v>582</v>
      </c>
      <c r="D538" s="32">
        <f>SUM(D539:D544)</f>
        <v>582</v>
      </c>
      <c r="E538" s="32">
        <f>SUM(E539:E544)</f>
        <v>582</v>
      </c>
      <c r="H538" s="41">
        <f t="shared" si="63"/>
        <v>582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582</v>
      </c>
      <c r="D540" s="5">
        <f t="shared" ref="D540:E543" si="66">C540</f>
        <v>582</v>
      </c>
      <c r="E540" s="5">
        <f t="shared" si="66"/>
        <v>582</v>
      </c>
      <c r="H540" s="41">
        <f t="shared" si="63"/>
        <v>582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80" t="s">
        <v>450</v>
      </c>
      <c r="B548" s="18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8" t="s">
        <v>455</v>
      </c>
      <c r="B550" s="179"/>
      <c r="C550" s="36">
        <f>C551</f>
        <v>40000</v>
      </c>
      <c r="D550" s="36">
        <f>D551</f>
        <v>40000</v>
      </c>
      <c r="E550" s="36">
        <f>E551</f>
        <v>40000</v>
      </c>
      <c r="G550" s="39" t="s">
        <v>59</v>
      </c>
      <c r="H550" s="41">
        <f t="shared" si="63"/>
        <v>40000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40000</v>
      </c>
      <c r="D551" s="33">
        <f>D552+D556</f>
        <v>40000</v>
      </c>
      <c r="E551" s="33">
        <f>E552+E556</f>
        <v>40000</v>
      </c>
      <c r="G551" s="39" t="s">
        <v>594</v>
      </c>
      <c r="H551" s="41">
        <f t="shared" si="63"/>
        <v>40000</v>
      </c>
      <c r="I551" s="42"/>
      <c r="J551" s="40" t="b">
        <f>AND(H551=I551)</f>
        <v>0</v>
      </c>
    </row>
    <row r="552" spans="1:10" hidden="1" outlineLevel="1">
      <c r="A552" s="180" t="s">
        <v>457</v>
      </c>
      <c r="B552" s="181"/>
      <c r="C552" s="32">
        <f>SUM(C553:C555)</f>
        <v>40000</v>
      </c>
      <c r="D552" s="32">
        <f>SUM(D553:D555)</f>
        <v>40000</v>
      </c>
      <c r="E552" s="32">
        <f>SUM(E553:E555)</f>
        <v>40000</v>
      </c>
      <c r="H552" s="41">
        <f t="shared" si="63"/>
        <v>40000</v>
      </c>
    </row>
    <row r="553" spans="1:10" hidden="1" outlineLevel="2" collapsed="1">
      <c r="A553" s="6">
        <v>5500</v>
      </c>
      <c r="B553" s="4" t="s">
        <v>458</v>
      </c>
      <c r="C553" s="5">
        <v>40000</v>
      </c>
      <c r="D553" s="5">
        <f t="shared" ref="D553:E555" si="67">C553</f>
        <v>40000</v>
      </c>
      <c r="E553" s="5">
        <f t="shared" si="67"/>
        <v>40000</v>
      </c>
      <c r="H553" s="41">
        <f t="shared" si="63"/>
        <v>40000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2" t="s">
        <v>62</v>
      </c>
      <c r="B559" s="183"/>
      <c r="C559" s="37">
        <f>C560+C716+C725</f>
        <v>164103.87099999998</v>
      </c>
      <c r="D559" s="37">
        <f>D560+D716+D725</f>
        <v>164103.87099999998</v>
      </c>
      <c r="E559" s="37">
        <f>E560+E716+E725</f>
        <v>164103.87099999998</v>
      </c>
      <c r="G559" s="39" t="s">
        <v>62</v>
      </c>
      <c r="H559" s="41">
        <f t="shared" si="63"/>
        <v>164103.87099999998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139995</v>
      </c>
      <c r="D560" s="36">
        <f>D561+D638+D642+D645</f>
        <v>139995</v>
      </c>
      <c r="E560" s="36">
        <f>E561+E638+E642+E645</f>
        <v>139995</v>
      </c>
      <c r="G560" s="39" t="s">
        <v>61</v>
      </c>
      <c r="H560" s="41">
        <f t="shared" si="63"/>
        <v>139995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139995</v>
      </c>
      <c r="D561" s="38">
        <f>D562+D567+D568+D569+D576+D577+D581+D584+D585+D586+D587+D592+D595+D599+D603+D610+D616+D628</f>
        <v>139995</v>
      </c>
      <c r="E561" s="38">
        <f>E562+E567+E568+E569+E576+E577+E581+E584+E585+E586+E587+E592+E595+E599+E603+E610+E616+E628</f>
        <v>139995</v>
      </c>
      <c r="G561" s="39" t="s">
        <v>595</v>
      </c>
      <c r="H561" s="41">
        <f t="shared" si="63"/>
        <v>139995</v>
      </c>
      <c r="I561" s="42"/>
      <c r="J561" s="40" t="b">
        <f>AND(H561=I561)</f>
        <v>0</v>
      </c>
    </row>
    <row r="562" spans="1:10" hidden="1" outlineLevel="1">
      <c r="A562" s="180" t="s">
        <v>466</v>
      </c>
      <c r="B562" s="181"/>
      <c r="C562" s="32">
        <f>SUM(C563:C566)</f>
        <v>7000</v>
      </c>
      <c r="D562" s="32">
        <f>SUM(D563:D566)</f>
        <v>7000</v>
      </c>
      <c r="E562" s="32">
        <f>SUM(E563:E566)</f>
        <v>7000</v>
      </c>
      <c r="H562" s="41">
        <f t="shared" si="63"/>
        <v>7000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80" t="s">
        <v>473</v>
      </c>
      <c r="B569" s="181"/>
      <c r="C569" s="32">
        <f>SUM(C570:C575)</f>
        <v>6000</v>
      </c>
      <c r="D569" s="32">
        <f>SUM(D570:D575)</f>
        <v>6000</v>
      </c>
      <c r="E569" s="32">
        <f>SUM(E570:E575)</f>
        <v>6000</v>
      </c>
      <c r="H569" s="41">
        <f t="shared" si="63"/>
        <v>6000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6000</v>
      </c>
      <c r="D572" s="5">
        <f t="shared" si="69"/>
        <v>6000</v>
      </c>
      <c r="E572" s="5">
        <f t="shared" si="69"/>
        <v>6000</v>
      </c>
      <c r="H572" s="41">
        <f t="shared" si="63"/>
        <v>6000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80" t="s">
        <v>481</v>
      </c>
      <c r="B577" s="181"/>
      <c r="C577" s="32">
        <f>SUM(C578:C580)</f>
        <v>1194</v>
      </c>
      <c r="D577" s="32">
        <f>SUM(D578:D580)</f>
        <v>1194</v>
      </c>
      <c r="E577" s="32">
        <f>SUM(E578:E580)</f>
        <v>1194</v>
      </c>
      <c r="H577" s="41">
        <f t="shared" si="63"/>
        <v>1194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1194</v>
      </c>
      <c r="D580" s="5">
        <f t="shared" si="70"/>
        <v>1194</v>
      </c>
      <c r="E580" s="5">
        <f t="shared" si="70"/>
        <v>1194</v>
      </c>
      <c r="H580" s="41">
        <f t="shared" si="71"/>
        <v>1194</v>
      </c>
    </row>
    <row r="581" spans="1:8" hidden="1" outlineLevel="1">
      <c r="A581" s="180" t="s">
        <v>485</v>
      </c>
      <c r="B581" s="181"/>
      <c r="C581" s="32">
        <f>SUM(C582:C583)</f>
        <v>25000</v>
      </c>
      <c r="D581" s="32">
        <f>SUM(D582:D583)</f>
        <v>25000</v>
      </c>
      <c r="E581" s="32">
        <f>SUM(E582:E583)</f>
        <v>25000</v>
      </c>
      <c r="H581" s="41">
        <f t="shared" si="71"/>
        <v>25000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25000</v>
      </c>
      <c r="D583" s="5">
        <f t="shared" si="72"/>
        <v>25000</v>
      </c>
      <c r="E583" s="5">
        <f t="shared" si="72"/>
        <v>25000</v>
      </c>
      <c r="H583" s="41">
        <f t="shared" si="71"/>
        <v>25000</v>
      </c>
    </row>
    <row r="584" spans="1:8" hidden="1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80" t="s">
        <v>491</v>
      </c>
      <c r="B587" s="181"/>
      <c r="C587" s="32">
        <f>SUM(C588:C591)</f>
        <v>25500</v>
      </c>
      <c r="D587" s="32">
        <f>SUM(D588:D591)</f>
        <v>25500</v>
      </c>
      <c r="E587" s="32">
        <f>SUM(E588:E591)</f>
        <v>25500</v>
      </c>
      <c r="H587" s="41">
        <f t="shared" si="71"/>
        <v>25500</v>
      </c>
    </row>
    <row r="588" spans="1:8" hidden="1" outlineLevel="2">
      <c r="A588" s="7">
        <v>6610</v>
      </c>
      <c r="B588" s="4" t="s">
        <v>492</v>
      </c>
      <c r="C588" s="5">
        <v>25500</v>
      </c>
      <c r="D588" s="5">
        <f>C588</f>
        <v>25500</v>
      </c>
      <c r="E588" s="5">
        <f>D588</f>
        <v>25500</v>
      </c>
      <c r="H588" s="41">
        <f t="shared" si="71"/>
        <v>25500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80" t="s">
        <v>503</v>
      </c>
      <c r="B599" s="181"/>
      <c r="C599" s="32">
        <f>SUM(C600:C602)</f>
        <v>49301</v>
      </c>
      <c r="D599" s="32">
        <f>SUM(D600:D602)</f>
        <v>49301</v>
      </c>
      <c r="E599" s="32">
        <f>SUM(E600:E602)</f>
        <v>49301</v>
      </c>
      <c r="H599" s="41">
        <f t="shared" si="71"/>
        <v>49301</v>
      </c>
    </row>
    <row r="600" spans="1:8" hidden="1" outlineLevel="2">
      <c r="A600" s="7">
        <v>6613</v>
      </c>
      <c r="B600" s="4" t="s">
        <v>504</v>
      </c>
      <c r="C600" s="5">
        <v>31661</v>
      </c>
      <c r="D600" s="5">
        <f t="shared" ref="D600:E602" si="75">C600</f>
        <v>31661</v>
      </c>
      <c r="E600" s="5">
        <f t="shared" si="75"/>
        <v>31661</v>
      </c>
      <c r="H600" s="41">
        <f t="shared" si="71"/>
        <v>31661</v>
      </c>
    </row>
    <row r="601" spans="1:8" hidden="1" outlineLevel="2">
      <c r="A601" s="7">
        <v>6613</v>
      </c>
      <c r="B601" s="4" t="s">
        <v>505</v>
      </c>
      <c r="C601" s="5">
        <v>17640</v>
      </c>
      <c r="D601" s="5">
        <f t="shared" si="75"/>
        <v>17640</v>
      </c>
      <c r="E601" s="5">
        <f t="shared" si="75"/>
        <v>17640</v>
      </c>
      <c r="H601" s="41">
        <f t="shared" si="71"/>
        <v>17640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80" t="s">
        <v>506</v>
      </c>
      <c r="B603" s="181"/>
      <c r="C603" s="32">
        <f>SUM(C604:C609)</f>
        <v>21000</v>
      </c>
      <c r="D603" s="32">
        <f>SUM(D604:D609)</f>
        <v>21000</v>
      </c>
      <c r="E603" s="32">
        <f>SUM(E604:E609)</f>
        <v>21000</v>
      </c>
      <c r="H603" s="41">
        <f t="shared" si="71"/>
        <v>21000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21000</v>
      </c>
      <c r="D609" s="5">
        <f t="shared" si="76"/>
        <v>21000</v>
      </c>
      <c r="E609" s="5">
        <f t="shared" si="76"/>
        <v>21000</v>
      </c>
      <c r="H609" s="41">
        <f t="shared" si="71"/>
        <v>21000</v>
      </c>
    </row>
    <row r="610" spans="1:8" hidden="1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80" t="s">
        <v>519</v>
      </c>
      <c r="B616" s="181"/>
      <c r="C616" s="32">
        <f>SUM(C617:C627)</f>
        <v>5000</v>
      </c>
      <c r="D616" s="32">
        <f>SUM(D617:D627)</f>
        <v>5000</v>
      </c>
      <c r="E616" s="32">
        <f>SUM(E617:E627)</f>
        <v>5000</v>
      </c>
      <c r="H616" s="41">
        <f t="shared" si="71"/>
        <v>5000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5000</v>
      </c>
      <c r="D620" s="5">
        <f t="shared" si="78"/>
        <v>5000</v>
      </c>
      <c r="E620" s="5">
        <f t="shared" si="78"/>
        <v>5000</v>
      </c>
      <c r="H620" s="41">
        <f t="shared" si="71"/>
        <v>5000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8" t="s">
        <v>570</v>
      </c>
      <c r="B716" s="179"/>
      <c r="C716" s="36">
        <f>C717</f>
        <v>24108.870999999999</v>
      </c>
      <c r="D716" s="36">
        <f>D717</f>
        <v>24108.870999999999</v>
      </c>
      <c r="E716" s="36">
        <f>E717</f>
        <v>24108.870999999999</v>
      </c>
      <c r="G716" s="39" t="s">
        <v>66</v>
      </c>
      <c r="H716" s="41">
        <f t="shared" si="92"/>
        <v>24108.870999999999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24108.870999999999</v>
      </c>
      <c r="D717" s="33">
        <f>D718+D722</f>
        <v>24108.870999999999</v>
      </c>
      <c r="E717" s="33">
        <f>E718+E722</f>
        <v>24108.870999999999</v>
      </c>
      <c r="G717" s="39" t="s">
        <v>599</v>
      </c>
      <c r="H717" s="41">
        <f t="shared" si="92"/>
        <v>24108.870999999999</v>
      </c>
      <c r="I717" s="42"/>
      <c r="J717" s="40" t="b">
        <f>AND(H717=I717)</f>
        <v>0</v>
      </c>
    </row>
    <row r="718" spans="1:10" hidden="1" outlineLevel="1" collapsed="1">
      <c r="A718" s="174" t="s">
        <v>851</v>
      </c>
      <c r="B718" s="175"/>
      <c r="C718" s="31">
        <f>SUM(C719:C721)</f>
        <v>24108.870999999999</v>
      </c>
      <c r="D718" s="31">
        <f>SUM(D719:D721)</f>
        <v>24108.870999999999</v>
      </c>
      <c r="E718" s="31">
        <f>SUM(E719:E721)</f>
        <v>24108.870999999999</v>
      </c>
      <c r="H718" s="41">
        <f t="shared" si="92"/>
        <v>24108.870999999999</v>
      </c>
    </row>
    <row r="719" spans="1:10" ht="15" hidden="1" customHeight="1" outlineLevel="2">
      <c r="A719" s="6">
        <v>10950</v>
      </c>
      <c r="B719" s="4" t="s">
        <v>572</v>
      </c>
      <c r="C719" s="5">
        <v>24108.870999999999</v>
      </c>
      <c r="D719" s="5">
        <f>C719</f>
        <v>24108.870999999999</v>
      </c>
      <c r="E719" s="5">
        <f>D719</f>
        <v>24108.870999999999</v>
      </c>
      <c r="H719" s="41">
        <f t="shared" si="92"/>
        <v>24108.870999999999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G12" sqref="AG12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28515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6" t="s">
        <v>602</v>
      </c>
      <c r="C1" s="228" t="s">
        <v>603</v>
      </c>
      <c r="D1" s="228" t="s">
        <v>604</v>
      </c>
      <c r="E1" s="228" t="s">
        <v>605</v>
      </c>
      <c r="F1" s="228" t="s">
        <v>606</v>
      </c>
      <c r="G1" s="228" t="s">
        <v>607</v>
      </c>
      <c r="H1" s="228" t="s">
        <v>608</v>
      </c>
      <c r="I1" s="228" t="s">
        <v>609</v>
      </c>
      <c r="J1" s="228" t="s">
        <v>610</v>
      </c>
      <c r="K1" s="228" t="s">
        <v>611</v>
      </c>
      <c r="L1" s="228" t="s">
        <v>612</v>
      </c>
      <c r="M1" s="224" t="s">
        <v>737</v>
      </c>
      <c r="N1" s="213" t="s">
        <v>613</v>
      </c>
      <c r="O1" s="213"/>
      <c r="P1" s="213"/>
      <c r="Q1" s="213"/>
      <c r="R1" s="213"/>
      <c r="S1" s="224" t="s">
        <v>738</v>
      </c>
      <c r="T1" s="213" t="s">
        <v>613</v>
      </c>
      <c r="U1" s="213"/>
      <c r="V1" s="213"/>
      <c r="W1" s="213"/>
      <c r="X1" s="213"/>
      <c r="Y1" s="214" t="s">
        <v>614</v>
      </c>
      <c r="Z1" s="214" t="s">
        <v>615</v>
      </c>
      <c r="AA1" s="214" t="s">
        <v>616</v>
      </c>
      <c r="AB1" s="214" t="s">
        <v>617</v>
      </c>
      <c r="AC1" s="214" t="s">
        <v>618</v>
      </c>
      <c r="AD1" s="214" t="s">
        <v>619</v>
      </c>
      <c r="AE1" s="216" t="s">
        <v>620</v>
      </c>
      <c r="AF1" s="218" t="s">
        <v>621</v>
      </c>
      <c r="AG1" s="220" t="s">
        <v>622</v>
      </c>
      <c r="AH1" s="222" t="s">
        <v>623</v>
      </c>
      <c r="AI1" s="21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7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15"/>
      <c r="Z2" s="215"/>
      <c r="AA2" s="215"/>
      <c r="AB2" s="215"/>
      <c r="AC2" s="215"/>
      <c r="AD2" s="215"/>
      <c r="AE2" s="217"/>
      <c r="AF2" s="219"/>
      <c r="AG2" s="221"/>
      <c r="AH2" s="223"/>
      <c r="AI2" s="21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970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10000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971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96800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972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5000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973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4000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974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186000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975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18500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976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3000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641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100000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974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v>136000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ref="M12:M66" si="2">N12+O12+P12+Q12+R12</f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ColWidth="9.140625" defaultRowHeight="15"/>
  <cols>
    <col min="1" max="1" width="38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27.140625" style="10" customWidth="1"/>
    <col min="6" max="6" width="15.42578125" style="10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978</v>
      </c>
      <c r="C2" s="10" t="s">
        <v>891</v>
      </c>
      <c r="D2" s="12">
        <v>29098</v>
      </c>
      <c r="G2" s="10" t="s">
        <v>778</v>
      </c>
    </row>
    <row r="3" spans="1:13">
      <c r="A3" s="10" t="s">
        <v>977</v>
      </c>
      <c r="C3" s="10">
        <v>2200707</v>
      </c>
      <c r="D3" s="12">
        <v>30455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873</v>
      </c>
      <c r="B4" s="10" t="s">
        <v>874</v>
      </c>
      <c r="C4" s="10">
        <v>2201686</v>
      </c>
      <c r="D4" s="12">
        <v>30540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979</v>
      </c>
      <c r="C5" s="10" t="s">
        <v>891</v>
      </c>
      <c r="D5" s="12">
        <v>30796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875</v>
      </c>
      <c r="C6" s="10">
        <v>2202928</v>
      </c>
      <c r="D6" s="12">
        <v>30956</v>
      </c>
      <c r="E6" s="10">
        <v>3000000</v>
      </c>
      <c r="G6" s="10" t="s">
        <v>777</v>
      </c>
      <c r="K6" s="117" t="s">
        <v>767</v>
      </c>
      <c r="L6" s="117" t="s">
        <v>775</v>
      </c>
    </row>
    <row r="7" spans="1:13">
      <c r="A7" s="10" t="s">
        <v>873</v>
      </c>
      <c r="B7" s="10" t="s">
        <v>892</v>
      </c>
      <c r="C7" s="10">
        <v>2203943</v>
      </c>
      <c r="D7" s="12">
        <v>33569</v>
      </c>
      <c r="E7" s="10">
        <v>3000000</v>
      </c>
      <c r="G7" s="10" t="s">
        <v>778</v>
      </c>
      <c r="K7" s="117" t="s">
        <v>768</v>
      </c>
      <c r="L7" s="117" t="s">
        <v>776</v>
      </c>
    </row>
    <row r="8" spans="1:13">
      <c r="A8" s="10" t="s">
        <v>978</v>
      </c>
      <c r="C8" s="10" t="s">
        <v>891</v>
      </c>
      <c r="D8" s="12">
        <v>34634</v>
      </c>
      <c r="G8" s="10" t="s">
        <v>777</v>
      </c>
      <c r="K8" s="117" t="s">
        <v>769</v>
      </c>
    </row>
    <row r="9" spans="1:13">
      <c r="A9" s="10" t="s">
        <v>875</v>
      </c>
      <c r="B9" s="10" t="s">
        <v>876</v>
      </c>
      <c r="C9" s="10">
        <v>2207275</v>
      </c>
      <c r="D9" s="12">
        <v>35291</v>
      </c>
      <c r="E9" s="10">
        <v>3500000</v>
      </c>
      <c r="G9" s="10" t="s">
        <v>777</v>
      </c>
      <c r="K9" s="117" t="s">
        <v>770</v>
      </c>
    </row>
    <row r="10" spans="1:13">
      <c r="A10" s="10" t="s">
        <v>877</v>
      </c>
      <c r="C10" s="10" t="s">
        <v>891</v>
      </c>
      <c r="D10" s="12">
        <v>35410</v>
      </c>
      <c r="G10" s="10" t="s">
        <v>778</v>
      </c>
      <c r="K10" s="117" t="s">
        <v>771</v>
      </c>
    </row>
    <row r="11" spans="1:13">
      <c r="A11" s="10" t="s">
        <v>878</v>
      </c>
      <c r="C11" s="10">
        <v>2208814</v>
      </c>
      <c r="D11" s="12">
        <v>36096</v>
      </c>
      <c r="E11" s="10">
        <v>700000</v>
      </c>
      <c r="G11" s="10" t="s">
        <v>777</v>
      </c>
    </row>
    <row r="12" spans="1:13">
      <c r="A12" s="10" t="s">
        <v>879</v>
      </c>
      <c r="B12" s="10" t="s">
        <v>880</v>
      </c>
      <c r="C12" s="10" t="s">
        <v>893</v>
      </c>
      <c r="D12" s="12">
        <v>37358</v>
      </c>
      <c r="G12" s="10" t="s">
        <v>778</v>
      </c>
      <c r="K12" s="117" t="s">
        <v>770</v>
      </c>
    </row>
    <row r="13" spans="1:13">
      <c r="A13" s="10" t="s">
        <v>879</v>
      </c>
      <c r="B13" s="10" t="s">
        <v>881</v>
      </c>
      <c r="C13" s="10">
        <v>20046</v>
      </c>
      <c r="D13" s="12">
        <v>37358</v>
      </c>
      <c r="G13" s="10" t="s">
        <v>777</v>
      </c>
    </row>
    <row r="14" spans="1:13">
      <c r="A14" s="10" t="s">
        <v>882</v>
      </c>
      <c r="B14" s="10" t="s">
        <v>883</v>
      </c>
      <c r="C14" s="10">
        <v>2211022</v>
      </c>
      <c r="D14" s="12">
        <v>37656</v>
      </c>
      <c r="E14" s="10">
        <v>2000000</v>
      </c>
      <c r="G14" s="10" t="s">
        <v>779</v>
      </c>
    </row>
    <row r="15" spans="1:13">
      <c r="A15" s="10" t="s">
        <v>978</v>
      </c>
      <c r="C15" s="10" t="s">
        <v>891</v>
      </c>
      <c r="D15" s="12">
        <v>37946</v>
      </c>
      <c r="G15" s="10" t="s">
        <v>778</v>
      </c>
    </row>
    <row r="16" spans="1:13">
      <c r="A16" s="10" t="s">
        <v>977</v>
      </c>
      <c r="C16" s="10">
        <v>2212358</v>
      </c>
      <c r="D16" s="12">
        <v>38180</v>
      </c>
      <c r="E16" s="12"/>
      <c r="G16" s="10" t="s">
        <v>777</v>
      </c>
    </row>
    <row r="17" spans="1:7">
      <c r="A17" s="10" t="s">
        <v>977</v>
      </c>
      <c r="C17" s="10">
        <v>2212357</v>
      </c>
      <c r="D17" s="12">
        <v>38178</v>
      </c>
      <c r="G17" s="10" t="s">
        <v>777</v>
      </c>
    </row>
    <row r="18" spans="1:7">
      <c r="A18" s="10" t="s">
        <v>764</v>
      </c>
      <c r="B18" s="10" t="s">
        <v>884</v>
      </c>
      <c r="C18" s="10">
        <v>2211620</v>
      </c>
      <c r="D18" s="12">
        <v>38178</v>
      </c>
      <c r="E18" s="10">
        <v>3000000</v>
      </c>
      <c r="G18" s="10" t="s">
        <v>777</v>
      </c>
    </row>
    <row r="19" spans="1:7">
      <c r="A19" s="10" t="s">
        <v>764</v>
      </c>
      <c r="B19" s="10" t="s">
        <v>884</v>
      </c>
      <c r="C19" s="10">
        <v>2212211</v>
      </c>
      <c r="D19" s="12">
        <v>38302</v>
      </c>
      <c r="E19" s="10">
        <v>3000000</v>
      </c>
      <c r="G19" s="10" t="s">
        <v>777</v>
      </c>
    </row>
    <row r="20" spans="1:7">
      <c r="A20" s="10" t="s">
        <v>770</v>
      </c>
      <c r="D20" s="12">
        <v>39610</v>
      </c>
      <c r="G20" s="10" t="s">
        <v>777</v>
      </c>
    </row>
    <row r="21" spans="1:7">
      <c r="A21" s="10" t="s">
        <v>885</v>
      </c>
      <c r="C21" s="10">
        <v>2214177</v>
      </c>
      <c r="D21" s="12">
        <v>40198</v>
      </c>
      <c r="E21" s="10">
        <v>5000000</v>
      </c>
      <c r="G21" s="10" t="s">
        <v>777</v>
      </c>
    </row>
    <row r="22" spans="1:7">
      <c r="A22" s="10" t="s">
        <v>875</v>
      </c>
      <c r="B22" s="10" t="s">
        <v>886</v>
      </c>
      <c r="C22" s="10">
        <v>2216208</v>
      </c>
      <c r="D22" s="12">
        <v>41557</v>
      </c>
      <c r="E22" s="10">
        <v>3000000</v>
      </c>
      <c r="G22" s="10" t="s">
        <v>777</v>
      </c>
    </row>
    <row r="23" spans="1:7">
      <c r="A23" s="10" t="s">
        <v>878</v>
      </c>
      <c r="C23" s="10">
        <v>2216954</v>
      </c>
      <c r="D23" s="12">
        <v>41740</v>
      </c>
      <c r="E23" s="10">
        <v>3500000</v>
      </c>
      <c r="G23" s="10" t="s">
        <v>777</v>
      </c>
    </row>
    <row r="24" spans="1:7">
      <c r="A24" s="10" t="s">
        <v>765</v>
      </c>
      <c r="D24" s="12"/>
      <c r="E24" s="10">
        <v>3000000</v>
      </c>
      <c r="G24" s="10" t="s">
        <v>777</v>
      </c>
    </row>
    <row r="25" spans="1:7">
      <c r="A25" s="10" t="s">
        <v>875</v>
      </c>
      <c r="B25" s="10" t="s">
        <v>887</v>
      </c>
      <c r="D25" s="12"/>
      <c r="E25" s="10">
        <v>3000000</v>
      </c>
      <c r="G25" s="10" t="s">
        <v>777</v>
      </c>
    </row>
    <row r="26" spans="1:7">
      <c r="A26" s="10" t="s">
        <v>875</v>
      </c>
      <c r="B26" s="10" t="s">
        <v>888</v>
      </c>
      <c r="D26" s="12"/>
      <c r="E26" s="10">
        <v>3500000</v>
      </c>
      <c r="G26" s="10" t="s">
        <v>777</v>
      </c>
    </row>
    <row r="27" spans="1:7">
      <c r="A27" s="10" t="s">
        <v>875</v>
      </c>
      <c r="B27" s="10" t="s">
        <v>889</v>
      </c>
      <c r="D27" s="12"/>
      <c r="E27" s="10">
        <v>3000000</v>
      </c>
      <c r="G27" s="10" t="s">
        <v>777</v>
      </c>
    </row>
    <row r="28" spans="1:7">
      <c r="A28" s="10" t="s">
        <v>875</v>
      </c>
      <c r="B28" s="10" t="s">
        <v>890</v>
      </c>
      <c r="D28" s="12"/>
      <c r="E28" s="10">
        <v>3000000</v>
      </c>
      <c r="G28" s="10" t="s">
        <v>777</v>
      </c>
    </row>
    <row r="29" spans="1:7">
      <c r="A29" s="10" t="s">
        <v>977</v>
      </c>
      <c r="D29" s="12"/>
      <c r="G29" s="10" t="s">
        <v>777</v>
      </c>
    </row>
    <row r="30" spans="1:7">
      <c r="A30" s="10" t="s">
        <v>980</v>
      </c>
      <c r="D30" s="12"/>
      <c r="G30" s="10" t="s">
        <v>777</v>
      </c>
    </row>
    <row r="31" spans="1:7">
      <c r="A31" s="10" t="s">
        <v>981</v>
      </c>
      <c r="D31" s="12"/>
      <c r="G31" s="10" t="s">
        <v>777</v>
      </c>
    </row>
    <row r="32" spans="1:7">
      <c r="A32" s="10" t="s">
        <v>977</v>
      </c>
      <c r="D32" s="12"/>
      <c r="G32" s="10" t="s">
        <v>777</v>
      </c>
    </row>
    <row r="33" spans="1:7">
      <c r="A33" s="10" t="s">
        <v>978</v>
      </c>
      <c r="D33" s="12"/>
      <c r="G33" s="10" t="s">
        <v>777</v>
      </c>
    </row>
    <row r="34" spans="1:7">
      <c r="A34" s="10" t="s">
        <v>978</v>
      </c>
      <c r="D34" s="12"/>
      <c r="G34" s="10" t="s">
        <v>777</v>
      </c>
    </row>
    <row r="35" spans="1:7">
      <c r="A35" s="10" t="s">
        <v>885</v>
      </c>
      <c r="D35" s="12"/>
      <c r="E35" s="10">
        <v>5000000</v>
      </c>
      <c r="G35" s="10" t="s">
        <v>777</v>
      </c>
    </row>
    <row r="36" spans="1:7">
      <c r="A36" s="10" t="s">
        <v>878</v>
      </c>
      <c r="E36" s="10">
        <v>3700000</v>
      </c>
      <c r="G36" s="10" t="s">
        <v>777</v>
      </c>
    </row>
    <row r="37" spans="1:7">
      <c r="D37" s="12"/>
    </row>
    <row r="40" spans="1:7">
      <c r="D40" s="12"/>
    </row>
  </sheetData>
  <conditionalFormatting sqref="B1:C2 D1 B3:D1048576 E1:G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A37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rightToLeft="1" zoomScale="130" zoomScaleNormal="130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2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</v>
      </c>
      <c r="H9">
        <f t="shared" ref="H9:I9" si="2">SUM(E9:E22)</f>
        <v>3</v>
      </c>
      <c r="I9">
        <f t="shared" si="2"/>
        <v>8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1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1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SUM(D23:D33)</f>
        <v>4</v>
      </c>
      <c r="H23">
        <f t="shared" ref="H23:I23" si="3">SUM(E23:E33)</f>
        <v>2</v>
      </c>
      <c r="I23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894</v>
      </c>
      <c r="D28" s="84">
        <v>1</v>
      </c>
      <c r="E28" s="84">
        <v>1</v>
      </c>
      <c r="F28" s="84">
        <v>0</v>
      </c>
    </row>
    <row r="29" spans="1:9">
      <c r="A29" s="84" t="s">
        <v>683</v>
      </c>
      <c r="B29" s="85">
        <v>2</v>
      </c>
      <c r="C29" s="84" t="s">
        <v>689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895</v>
      </c>
      <c r="D30" s="84">
        <v>1</v>
      </c>
      <c r="E30" s="84">
        <v>1</v>
      </c>
      <c r="F30" s="84"/>
    </row>
    <row r="31" spans="1:9">
      <c r="A31" s="84" t="s">
        <v>683</v>
      </c>
      <c r="B31" s="85">
        <v>2</v>
      </c>
      <c r="C31" s="84" t="s">
        <v>690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691</v>
      </c>
      <c r="D32" s="84">
        <v>1</v>
      </c>
      <c r="E32" s="84">
        <v>0</v>
      </c>
      <c r="F32" s="84">
        <f t="shared" si="1"/>
        <v>1</v>
      </c>
    </row>
    <row r="33" spans="1:9">
      <c r="A33" s="84" t="s">
        <v>683</v>
      </c>
      <c r="B33" s="85">
        <v>2</v>
      </c>
      <c r="C33" s="84" t="s">
        <v>692</v>
      </c>
      <c r="D33" s="84"/>
      <c r="E33" s="84"/>
      <c r="F33" s="84">
        <f t="shared" si="1"/>
        <v>0</v>
      </c>
    </row>
    <row r="34" spans="1:9">
      <c r="A34" s="10" t="s">
        <v>683</v>
      </c>
      <c r="B34" s="81">
        <v>3</v>
      </c>
      <c r="C34" s="10" t="s">
        <v>693</v>
      </c>
      <c r="D34" s="10"/>
      <c r="E34" s="10"/>
      <c r="F34" s="10">
        <f t="shared" si="1"/>
        <v>0</v>
      </c>
      <c r="G34">
        <f>SUM(D34:D36)</f>
        <v>0</v>
      </c>
      <c r="H34">
        <f t="shared" ref="H34:I34" si="4">SUM(E34:E36)</f>
        <v>0</v>
      </c>
      <c r="I34">
        <f t="shared" si="4"/>
        <v>0</v>
      </c>
    </row>
    <row r="35" spans="1:9">
      <c r="A35" s="10" t="s">
        <v>683</v>
      </c>
      <c r="B35" s="81">
        <v>3</v>
      </c>
      <c r="C35" s="10" t="s">
        <v>694</v>
      </c>
      <c r="D35" s="10"/>
      <c r="E35" s="10"/>
      <c r="F35" s="10">
        <f t="shared" si="1"/>
        <v>0</v>
      </c>
    </row>
    <row r="36" spans="1:9">
      <c r="A36" s="10" t="s">
        <v>683</v>
      </c>
      <c r="B36" s="81">
        <v>3</v>
      </c>
      <c r="C36" s="10" t="s">
        <v>695</v>
      </c>
      <c r="D36" s="10"/>
      <c r="E36" s="10"/>
      <c r="F36" s="10">
        <f t="shared" si="1"/>
        <v>0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0</v>
      </c>
      <c r="H37">
        <f t="shared" ref="H37:I37" si="5">SUM(E37:E39)</f>
        <v>0</v>
      </c>
      <c r="I37">
        <f t="shared" si="5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SUM(D40:D46)</f>
        <v>1</v>
      </c>
      <c r="H40">
        <f t="shared" ref="H40:I40" si="6">SUM(E40:E46)</f>
        <v>1</v>
      </c>
      <c r="I40">
        <f t="shared" si="6"/>
        <v>0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703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704</v>
      </c>
      <c r="D44" s="10">
        <v>1</v>
      </c>
      <c r="E44" s="10">
        <v>1</v>
      </c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705</v>
      </c>
      <c r="D45" s="10"/>
      <c r="E45" s="10"/>
      <c r="F45" s="10">
        <f t="shared" si="1"/>
        <v>0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1"/>
        <v>0</v>
      </c>
      <c r="G47">
        <f>SUM(D47:D48)</f>
        <v>0</v>
      </c>
      <c r="H47">
        <f t="shared" ref="H47:I47" si="7">SUM(E47:E48)</f>
        <v>0</v>
      </c>
      <c r="I47">
        <f t="shared" si="7"/>
        <v>0</v>
      </c>
    </row>
    <row r="48" spans="1:9">
      <c r="A48" s="84" t="s">
        <v>699</v>
      </c>
      <c r="B48" s="85">
        <v>6</v>
      </c>
      <c r="C48" s="84" t="s">
        <v>708</v>
      </c>
      <c r="D48" s="84"/>
      <c r="E48" s="84"/>
      <c r="F48" s="84">
        <f t="shared" si="1"/>
        <v>0</v>
      </c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1"/>
        <v>0</v>
      </c>
      <c r="G49">
        <f>SUM(D49:D50)</f>
        <v>0</v>
      </c>
      <c r="H49">
        <f t="shared" ref="H49:I49" si="8">SUM(E49:E50)</f>
        <v>0</v>
      </c>
      <c r="I49">
        <f t="shared" si="8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1"/>
        <v>0</v>
      </c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1"/>
        <v>0</v>
      </c>
      <c r="G51">
        <f>SUM(D51:D59)</f>
        <v>0</v>
      </c>
      <c r="H51">
        <f t="shared" ref="H51:I51" si="9">SUM(E51:E59)</f>
        <v>0</v>
      </c>
      <c r="I51">
        <f t="shared" si="9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</row>
    <row r="60" spans="1:9">
      <c r="A60" s="89" t="s">
        <v>699</v>
      </c>
      <c r="B60" s="90">
        <v>9</v>
      </c>
      <c r="C60" s="89" t="s">
        <v>742</v>
      </c>
      <c r="D60" s="89"/>
      <c r="E60" s="89"/>
      <c r="F60" s="89">
        <f t="shared" ref="F60:F62" si="10">D60-E60</f>
        <v>0</v>
      </c>
      <c r="G60">
        <f>SUM(D60:D62)</f>
        <v>0</v>
      </c>
      <c r="H60">
        <f t="shared" ref="H60" si="11">SUM(E60:E62)</f>
        <v>0</v>
      </c>
      <c r="I60">
        <f t="shared" ref="I60" si="12">SUM(F60:F62)</f>
        <v>0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745</v>
      </c>
      <c r="D63" s="89"/>
      <c r="E63" s="89"/>
      <c r="F63" s="89">
        <f t="shared" ref="F63:F64" si="13">D63-E63</f>
        <v>0</v>
      </c>
    </row>
    <row r="64" spans="1:9">
      <c r="A64" s="89" t="s">
        <v>699</v>
      </c>
      <c r="B64" s="90">
        <v>9</v>
      </c>
      <c r="C64" s="89" t="s">
        <v>746</v>
      </c>
      <c r="D64" s="89"/>
      <c r="E64" s="89"/>
      <c r="F64" s="89">
        <f t="shared" si="13"/>
        <v>0</v>
      </c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1"/>
        <v>0</v>
      </c>
      <c r="G65">
        <f>SUM(D65:D67)</f>
        <v>0</v>
      </c>
      <c r="H65">
        <f t="shared" ref="H65:I65" si="14">SUM(E65:E67)</f>
        <v>0</v>
      </c>
      <c r="I65">
        <f t="shared" si="14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1"/>
        <v>0</v>
      </c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1"/>
        <v>0</v>
      </c>
    </row>
    <row r="68" spans="1:9">
      <c r="A68" s="87" t="s">
        <v>728</v>
      </c>
      <c r="B68" s="81">
        <v>11</v>
      </c>
      <c r="C68" s="87" t="s">
        <v>732</v>
      </c>
      <c r="D68" s="10">
        <v>2</v>
      </c>
      <c r="E68" s="10">
        <v>2</v>
      </c>
      <c r="F68" s="10">
        <f t="shared" si="1"/>
        <v>0</v>
      </c>
      <c r="G68">
        <f>SUM(D68:D69)</f>
        <v>2</v>
      </c>
      <c r="H68">
        <f>SUM(E68:E69)</f>
        <v>2</v>
      </c>
      <c r="I68">
        <f>SUM(F68:F69)</f>
        <v>0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1"/>
        <v>0</v>
      </c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1"/>
        <v>0</v>
      </c>
      <c r="G70">
        <f>SUM(D70:D72)</f>
        <v>0</v>
      </c>
      <c r="H70">
        <f t="shared" ref="H70:I70" si="15">SUM(E70:E72)</f>
        <v>0</v>
      </c>
      <c r="I70">
        <f t="shared" si="15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1"/>
        <v>0</v>
      </c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1"/>
        <v>0</v>
      </c>
    </row>
    <row r="73" spans="1:9">
      <c r="A73" s="10" t="s">
        <v>719</v>
      </c>
      <c r="B73" s="81"/>
      <c r="C73" s="10" t="s">
        <v>720</v>
      </c>
      <c r="D73" s="10">
        <v>18</v>
      </c>
      <c r="E73" s="10">
        <v>12</v>
      </c>
      <c r="F73" s="10">
        <f t="shared" si="1"/>
        <v>6</v>
      </c>
      <c r="G73">
        <f>SUM(D73:D75)</f>
        <v>49</v>
      </c>
      <c r="H73">
        <f t="shared" ref="H73:I73" si="16">SUM(E73:E75)</f>
        <v>23</v>
      </c>
      <c r="I73">
        <f t="shared" si="16"/>
        <v>26</v>
      </c>
    </row>
    <row r="74" spans="1:9">
      <c r="A74" s="10" t="s">
        <v>719</v>
      </c>
      <c r="B74" s="81"/>
      <c r="C74" s="10" t="s">
        <v>721</v>
      </c>
      <c r="D74" s="10">
        <v>28</v>
      </c>
      <c r="E74" s="10">
        <v>11</v>
      </c>
      <c r="F74" s="10">
        <f t="shared" si="1"/>
        <v>17</v>
      </c>
    </row>
    <row r="75" spans="1:9">
      <c r="A75" s="10" t="s">
        <v>719</v>
      </c>
      <c r="B75" s="81"/>
      <c r="C75" s="10" t="s">
        <v>722</v>
      </c>
      <c r="D75" s="10">
        <v>3</v>
      </c>
      <c r="E75" s="10"/>
      <c r="F75" s="10">
        <f t="shared" si="1"/>
        <v>3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30" t="s">
        <v>815</v>
      </c>
      <c r="B1" s="23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75" zoomScaleNormal="75" workbookViewId="0">
      <selection activeCell="E547" sqref="E547"/>
    </sheetView>
  </sheetViews>
  <sheetFormatPr baseColWidth="10" defaultColWidth="9.140625" defaultRowHeight="15" outlineLevelRow="3"/>
  <cols>
    <col min="1" max="1" width="7" bestFit="1" customWidth="1"/>
    <col min="2" max="2" width="44.5703125" customWidth="1"/>
    <col min="3" max="3" width="25.140625" customWidth="1"/>
    <col min="4" max="4" width="17.5703125" customWidth="1"/>
    <col min="5" max="5" width="17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0" t="s">
        <v>30</v>
      </c>
      <c r="B1" s="190"/>
      <c r="C1" s="190"/>
      <c r="D1" s="146" t="s">
        <v>853</v>
      </c>
      <c r="E1" s="146" t="s">
        <v>852</v>
      </c>
      <c r="G1" s="43" t="s">
        <v>31</v>
      </c>
      <c r="H1" s="44">
        <f>C2+C114</f>
        <v>837841.65099999995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660000</v>
      </c>
      <c r="D2" s="26">
        <f>D3+D67</f>
        <v>660000</v>
      </c>
      <c r="E2" s="26">
        <f>E3+E67</f>
        <v>660000</v>
      </c>
      <c r="G2" s="39" t="s">
        <v>60</v>
      </c>
      <c r="H2" s="41">
        <f>C2</f>
        <v>660000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439500</v>
      </c>
      <c r="D3" s="23">
        <f>D4+D11+D38+D61</f>
        <v>439500</v>
      </c>
      <c r="E3" s="23">
        <f>E4+E11+E38+E61</f>
        <v>439500</v>
      </c>
      <c r="G3" s="39" t="s">
        <v>57</v>
      </c>
      <c r="H3" s="41">
        <f t="shared" ref="H3:H66" si="0">C3</f>
        <v>439500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170250</v>
      </c>
      <c r="D4" s="21">
        <f>SUM(D5:D10)</f>
        <v>170250</v>
      </c>
      <c r="E4" s="21">
        <f>SUM(E5:E10)</f>
        <v>170250</v>
      </c>
      <c r="F4" s="17"/>
      <c r="G4" s="39" t="s">
        <v>53</v>
      </c>
      <c r="H4" s="41">
        <f t="shared" si="0"/>
        <v>170250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 collapsed="1">
      <c r="A11" s="191" t="s">
        <v>125</v>
      </c>
      <c r="B11" s="192"/>
      <c r="C11" s="21">
        <f>SUM(C12:C37)</f>
        <v>78000</v>
      </c>
      <c r="D11" s="21">
        <f>SUM(D12:D37)</f>
        <v>78000</v>
      </c>
      <c r="E11" s="21">
        <f>SUM(E12:E37)</f>
        <v>78000</v>
      </c>
      <c r="F11" s="17"/>
      <c r="G11" s="39" t="s">
        <v>54</v>
      </c>
      <c r="H11" s="41">
        <f t="shared" si="0"/>
        <v>78000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91" t="s">
        <v>145</v>
      </c>
      <c r="B38" s="192"/>
      <c r="C38" s="21">
        <f>SUM(C39:C60)</f>
        <v>191250</v>
      </c>
      <c r="D38" s="21">
        <f>SUM(D39:D60)</f>
        <v>191250</v>
      </c>
      <c r="E38" s="21">
        <f>SUM(E39:E60)</f>
        <v>191250</v>
      </c>
      <c r="G38" s="39" t="s">
        <v>55</v>
      </c>
      <c r="H38" s="41">
        <f t="shared" si="0"/>
        <v>191250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147000</v>
      </c>
      <c r="D55" s="2">
        <f t="shared" si="4"/>
        <v>147000</v>
      </c>
      <c r="E55" s="2">
        <f t="shared" si="4"/>
        <v>147000</v>
      </c>
      <c r="H55" s="41">
        <f t="shared" si="0"/>
        <v>147000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22000</v>
      </c>
      <c r="D57" s="2">
        <f t="shared" si="5"/>
        <v>22000</v>
      </c>
      <c r="E57" s="2">
        <f t="shared" si="5"/>
        <v>22000</v>
      </c>
      <c r="H57" s="41">
        <f t="shared" si="0"/>
        <v>22000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1500</v>
      </c>
      <c r="D60" s="2">
        <f t="shared" si="5"/>
        <v>1500</v>
      </c>
      <c r="E60" s="2">
        <f t="shared" si="5"/>
        <v>1500</v>
      </c>
      <c r="H60" s="41">
        <f t="shared" si="0"/>
        <v>1500</v>
      </c>
    </row>
    <row r="61" spans="1:10" collapsed="1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95" t="s">
        <v>579</v>
      </c>
      <c r="B67" s="195"/>
      <c r="C67" s="25">
        <f>C97+C68</f>
        <v>220500</v>
      </c>
      <c r="D67" s="25">
        <f>D97+D68</f>
        <v>220500</v>
      </c>
      <c r="E67" s="25">
        <f>E97+E68</f>
        <v>220500</v>
      </c>
      <c r="G67" s="39" t="s">
        <v>59</v>
      </c>
      <c r="H67" s="41">
        <f t="shared" ref="H67:H130" si="7">C67</f>
        <v>220500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38500</v>
      </c>
      <c r="D68" s="21">
        <f>SUM(D69:D96)</f>
        <v>38500</v>
      </c>
      <c r="E68" s="21">
        <f>SUM(E69:E96)</f>
        <v>38500</v>
      </c>
      <c r="G68" s="39" t="s">
        <v>56</v>
      </c>
      <c r="H68" s="41">
        <f t="shared" si="7"/>
        <v>38500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2500</v>
      </c>
      <c r="D69" s="2">
        <f>C69</f>
        <v>2500</v>
      </c>
      <c r="E69" s="2">
        <f>D69</f>
        <v>2500</v>
      </c>
      <c r="H69" s="41">
        <f t="shared" si="7"/>
        <v>2500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182000</v>
      </c>
      <c r="D97" s="21">
        <f>SUM(D98:D113)</f>
        <v>182000</v>
      </c>
      <c r="E97" s="21">
        <f>SUM(E98:E113)</f>
        <v>182000</v>
      </c>
      <c r="G97" s="39" t="s">
        <v>58</v>
      </c>
      <c r="H97" s="41">
        <f t="shared" si="7"/>
        <v>182000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164000</v>
      </c>
      <c r="D98" s="2">
        <f>C98</f>
        <v>164000</v>
      </c>
      <c r="E98" s="2">
        <f>D98</f>
        <v>164000</v>
      </c>
      <c r="H98" s="41">
        <f t="shared" si="7"/>
        <v>164000</v>
      </c>
    </row>
    <row r="99" spans="1:10" ht="15" hidden="1" customHeight="1" outlineLevel="1">
      <c r="A99" s="3">
        <v>6002</v>
      </c>
      <c r="B99" s="1" t="s">
        <v>185</v>
      </c>
      <c r="C99" s="2">
        <v>17500</v>
      </c>
      <c r="D99" s="2">
        <f t="shared" ref="D99:E113" si="10">C99</f>
        <v>17500</v>
      </c>
      <c r="E99" s="2">
        <f t="shared" si="10"/>
        <v>17500</v>
      </c>
      <c r="H99" s="41">
        <f t="shared" si="7"/>
        <v>17500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96" t="s">
        <v>62</v>
      </c>
      <c r="B114" s="197"/>
      <c r="C114" s="26">
        <f>C115+C152+C177</f>
        <v>177841.65099999998</v>
      </c>
      <c r="D114" s="26">
        <f>D115+D152+D177</f>
        <v>177841.65099999998</v>
      </c>
      <c r="E114" s="26">
        <f>E115+E152+E177</f>
        <v>177841.65099999998</v>
      </c>
      <c r="G114" s="39" t="s">
        <v>62</v>
      </c>
      <c r="H114" s="41">
        <f t="shared" si="7"/>
        <v>177841.65099999998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169593.65099999998</v>
      </c>
      <c r="D115" s="23">
        <f>D116+D135</f>
        <v>169593.65099999998</v>
      </c>
      <c r="E115" s="23">
        <f>E116+E135</f>
        <v>169593.65099999998</v>
      </c>
      <c r="G115" s="39" t="s">
        <v>61</v>
      </c>
      <c r="H115" s="41">
        <f t="shared" si="7"/>
        <v>169593.65099999998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82355</v>
      </c>
      <c r="D116" s="21">
        <f>D117+D120+D123+D126+D129+D132</f>
        <v>82355</v>
      </c>
      <c r="E116" s="21">
        <f>E117+E120+E123+E126+E129+E132</f>
        <v>82355</v>
      </c>
      <c r="G116" s="39" t="s">
        <v>583</v>
      </c>
      <c r="H116" s="41">
        <f t="shared" si="7"/>
        <v>82355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52355</v>
      </c>
      <c r="D117" s="2">
        <f>D118+D119</f>
        <v>52355</v>
      </c>
      <c r="E117" s="2">
        <f>E118+E119</f>
        <v>52355</v>
      </c>
      <c r="H117" s="41">
        <f t="shared" si="7"/>
        <v>52355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52355</v>
      </c>
      <c r="D119" s="128">
        <f>C119</f>
        <v>52355</v>
      </c>
      <c r="E119" s="128">
        <f>D119</f>
        <v>52355</v>
      </c>
      <c r="H119" s="41">
        <f t="shared" si="7"/>
        <v>52355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30000</v>
      </c>
      <c r="D123" s="2">
        <f>D124+D125</f>
        <v>30000</v>
      </c>
      <c r="E123" s="2">
        <f>E124+E125</f>
        <v>30000</v>
      </c>
      <c r="H123" s="41">
        <f t="shared" si="7"/>
        <v>30000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>
        <v>30000</v>
      </c>
      <c r="D125" s="128">
        <f>C125</f>
        <v>30000</v>
      </c>
      <c r="E125" s="128">
        <f>D125</f>
        <v>30000</v>
      </c>
      <c r="H125" s="41">
        <f t="shared" si="7"/>
        <v>30000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91" t="s">
        <v>202</v>
      </c>
      <c r="B135" s="192"/>
      <c r="C135" s="21">
        <f>C136+C140+C143+C146+C149</f>
        <v>87238.650999999983</v>
      </c>
      <c r="D135" s="21">
        <f>D136+D140+D143+D146+D149</f>
        <v>87238.650999999983</v>
      </c>
      <c r="E135" s="21">
        <f>E136+E140+E143+E146+E149</f>
        <v>87238.650999999983</v>
      </c>
      <c r="G135" s="39" t="s">
        <v>584</v>
      </c>
      <c r="H135" s="41">
        <f t="shared" si="11"/>
        <v>87238.650999999983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87238.650999999983</v>
      </c>
      <c r="D136" s="2">
        <f>D137+D138+D139</f>
        <v>87238.650999999983</v>
      </c>
      <c r="E136" s="2">
        <f>E137+E138+E139</f>
        <v>87238.650999999983</v>
      </c>
      <c r="H136" s="41">
        <f t="shared" si="11"/>
        <v>87238.650999999983</v>
      </c>
    </row>
    <row r="137" spans="1:10" ht="15" hidden="1" customHeight="1" outlineLevel="2">
      <c r="A137" s="130"/>
      <c r="B137" s="129" t="s">
        <v>855</v>
      </c>
      <c r="C137" s="128">
        <v>22300.993999999999</v>
      </c>
      <c r="D137" s="128">
        <f>C137</f>
        <v>22300.993999999999</v>
      </c>
      <c r="E137" s="128">
        <f>D137</f>
        <v>22300.993999999999</v>
      </c>
      <c r="H137" s="41">
        <f t="shared" si="11"/>
        <v>22300.993999999999</v>
      </c>
    </row>
    <row r="138" spans="1:10" ht="15" hidden="1" customHeight="1" outlineLevel="2">
      <c r="A138" s="130"/>
      <c r="B138" s="129" t="s">
        <v>862</v>
      </c>
      <c r="C138" s="128">
        <v>56049.42</v>
      </c>
      <c r="D138" s="128">
        <f t="shared" ref="D138:E139" si="12">C138</f>
        <v>56049.42</v>
      </c>
      <c r="E138" s="128">
        <f t="shared" si="12"/>
        <v>56049.42</v>
      </c>
      <c r="H138" s="41">
        <f t="shared" si="11"/>
        <v>56049.42</v>
      </c>
    </row>
    <row r="139" spans="1:10" ht="15" hidden="1" customHeight="1" outlineLevel="2">
      <c r="A139" s="130"/>
      <c r="B139" s="129" t="s">
        <v>861</v>
      </c>
      <c r="C139" s="128">
        <v>8888.2369999999992</v>
      </c>
      <c r="D139" s="128">
        <f t="shared" si="12"/>
        <v>8888.2369999999992</v>
      </c>
      <c r="E139" s="128">
        <f t="shared" si="12"/>
        <v>8888.2369999999992</v>
      </c>
      <c r="H139" s="41">
        <f t="shared" si="11"/>
        <v>8888.2369999999992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93" t="s">
        <v>581</v>
      </c>
      <c r="B152" s="194"/>
      <c r="C152" s="23">
        <f>C153+C163+C170</f>
        <v>8248</v>
      </c>
      <c r="D152" s="23">
        <f>D153+D163+D170</f>
        <v>8248</v>
      </c>
      <c r="E152" s="23">
        <f>E153+E163+E170</f>
        <v>8248</v>
      </c>
      <c r="G152" s="39" t="s">
        <v>66</v>
      </c>
      <c r="H152" s="41">
        <f t="shared" si="11"/>
        <v>8248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8248</v>
      </c>
      <c r="D153" s="21">
        <f>D154+D157+D160</f>
        <v>8248</v>
      </c>
      <c r="E153" s="21">
        <f>E154+E157+E160</f>
        <v>8248</v>
      </c>
      <c r="G153" s="39" t="s">
        <v>585</v>
      </c>
      <c r="H153" s="41">
        <f t="shared" si="11"/>
        <v>8248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8248</v>
      </c>
      <c r="D154" s="2">
        <f>D155+D156</f>
        <v>8248</v>
      </c>
      <c r="E154" s="2">
        <f>E155+E156</f>
        <v>8248</v>
      </c>
      <c r="H154" s="41">
        <f t="shared" si="11"/>
        <v>8248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8248</v>
      </c>
      <c r="D156" s="128">
        <f>C156</f>
        <v>8248</v>
      </c>
      <c r="E156" s="128">
        <f>D156</f>
        <v>8248</v>
      </c>
      <c r="H156" s="41">
        <f t="shared" si="11"/>
        <v>8248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90" t="s">
        <v>67</v>
      </c>
      <c r="B256" s="190"/>
      <c r="C256" s="190"/>
      <c r="D256" s="146" t="s">
        <v>853</v>
      </c>
      <c r="E256" s="146" t="s">
        <v>852</v>
      </c>
      <c r="G256" s="47" t="s">
        <v>589</v>
      </c>
      <c r="H256" s="48">
        <f>C257+C559</f>
        <v>837841.65100000007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619000</v>
      </c>
      <c r="D257" s="37">
        <v>619000</v>
      </c>
      <c r="E257" s="37">
        <v>619000</v>
      </c>
      <c r="G257" s="39" t="s">
        <v>60</v>
      </c>
      <c r="H257" s="41">
        <f>C257</f>
        <v>619000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569000</v>
      </c>
      <c r="D258" s="36">
        <f>D259+D339+D483+D547</f>
        <v>373817</v>
      </c>
      <c r="E258" s="36">
        <f>E259+E339+E483+E547</f>
        <v>373817</v>
      </c>
      <c r="G258" s="39" t="s">
        <v>57</v>
      </c>
      <c r="H258" s="41">
        <f t="shared" ref="H258:H321" si="21">C258</f>
        <v>569000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323880</v>
      </c>
      <c r="D259" s="33">
        <f>D260+D263+D314</f>
        <v>128697</v>
      </c>
      <c r="E259" s="33">
        <f>E260+E263+E314</f>
        <v>128697</v>
      </c>
      <c r="G259" s="39" t="s">
        <v>590</v>
      </c>
      <c r="H259" s="41">
        <f t="shared" si="21"/>
        <v>323880</v>
      </c>
      <c r="I259" s="42"/>
      <c r="J259" s="40" t="b">
        <f>AND(H259=I259)</f>
        <v>0</v>
      </c>
    </row>
    <row r="260" spans="1:10" hidden="1" outlineLevel="1">
      <c r="A260" s="180" t="s">
        <v>268</v>
      </c>
      <c r="B260" s="181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80" t="s">
        <v>269</v>
      </c>
      <c r="B263" s="181"/>
      <c r="C263" s="32">
        <f>C264+C265+C289+C296+C298+C302+C305+C308+C313</f>
        <v>321000</v>
      </c>
      <c r="D263" s="32">
        <f>D264+D265+D289+D296+D298+D302+D305+D308+D313</f>
        <v>125817</v>
      </c>
      <c r="E263" s="32">
        <f>E264+E265+E289+E296+E298+E302+E305+E308+E313</f>
        <v>125817</v>
      </c>
      <c r="H263" s="41">
        <f t="shared" si="21"/>
        <v>321000</v>
      </c>
    </row>
    <row r="264" spans="1:10" hidden="1" outlineLevel="2">
      <c r="A264" s="6">
        <v>1101</v>
      </c>
      <c r="B264" s="4" t="s">
        <v>34</v>
      </c>
      <c r="C264" s="5">
        <v>125817</v>
      </c>
      <c r="D264" s="5">
        <f>C264</f>
        <v>125817</v>
      </c>
      <c r="E264" s="5">
        <f>D264</f>
        <v>125817</v>
      </c>
      <c r="H264" s="41">
        <f t="shared" si="21"/>
        <v>125817</v>
      </c>
    </row>
    <row r="265" spans="1:10" hidden="1" outlineLevel="2">
      <c r="A265" s="6">
        <v>1101</v>
      </c>
      <c r="B265" s="4" t="s">
        <v>35</v>
      </c>
      <c r="C265" s="5">
        <v>129630</v>
      </c>
      <c r="D265" s="5">
        <f>SUM(D266:D288)</f>
        <v>0</v>
      </c>
      <c r="E265" s="5">
        <f>SUM(E266:E288)</f>
        <v>0</v>
      </c>
      <c r="H265" s="41">
        <f t="shared" si="21"/>
        <v>129630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4200</v>
      </c>
      <c r="D289" s="5">
        <f>SUM(D290:D295)</f>
        <v>0</v>
      </c>
      <c r="E289" s="5">
        <f>SUM(E290:E295)</f>
        <v>0</v>
      </c>
      <c r="H289" s="41">
        <f t="shared" si="21"/>
        <v>4200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9180</v>
      </c>
      <c r="D296" s="5">
        <f>SUM(D297)</f>
        <v>0</v>
      </c>
      <c r="E296" s="5">
        <f>SUM(E297)</f>
        <v>0</v>
      </c>
      <c r="H296" s="41">
        <f t="shared" si="21"/>
        <v>9180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4856</v>
      </c>
      <c r="D305" s="5">
        <f>SUM(D306:D307)</f>
        <v>0</v>
      </c>
      <c r="E305" s="5">
        <f>SUM(E306:E307)</f>
        <v>0</v>
      </c>
      <c r="H305" s="41">
        <f t="shared" si="21"/>
        <v>4856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47317</v>
      </c>
      <c r="D308" s="5">
        <f>SUM(D309:D312)</f>
        <v>0</v>
      </c>
      <c r="E308" s="5">
        <f>SUM(E309:E312)</f>
        <v>0</v>
      </c>
      <c r="H308" s="41">
        <f t="shared" si="21"/>
        <v>47317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224440</v>
      </c>
      <c r="D339" s="33">
        <f>D340+D444+D482</f>
        <v>224440</v>
      </c>
      <c r="E339" s="33">
        <f>E340+E444+E482</f>
        <v>224440</v>
      </c>
      <c r="G339" s="39" t="s">
        <v>591</v>
      </c>
      <c r="H339" s="41">
        <f t="shared" si="28"/>
        <v>224440</v>
      </c>
      <c r="I339" s="42"/>
      <c r="J339" s="40" t="b">
        <f>AND(H339=I339)</f>
        <v>0</v>
      </c>
    </row>
    <row r="340" spans="1:10" hidden="1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203740</v>
      </c>
      <c r="D340" s="32">
        <f>D341+D342+D343+D344+D347+D348+D353+D356+D357+D362+D367+BH290668+D371+D372+D373+D376+D377+D378+D382+D388+D391+D392+D395+D398+D399+D404+D407+D408+D409+D412+D415+D416+D419+D420+D421+D422+D429+D443</f>
        <v>203740</v>
      </c>
      <c r="E340" s="32">
        <f>E341+E342+E343+E344+E347+E348+E353+E356+E357+E362+E367+BI290668+E371+E372+E373+E376+E377+E378+E382+E388+E391+E392+E395+E398+E399+E404+E407+E408+E409+E412+E415+E416+E419+E420+E421+E422+E429+E443</f>
        <v>203740</v>
      </c>
      <c r="H340" s="41">
        <f t="shared" si="28"/>
        <v>203740</v>
      </c>
    </row>
    <row r="341" spans="1:10" hidden="1" outlineLevel="2">
      <c r="A341" s="6">
        <v>2201</v>
      </c>
      <c r="B341" s="34" t="s">
        <v>272</v>
      </c>
      <c r="C341" s="5">
        <v>300</v>
      </c>
      <c r="D341" s="5">
        <f>C341</f>
        <v>300</v>
      </c>
      <c r="E341" s="5">
        <f>D341</f>
        <v>300</v>
      </c>
      <c r="H341" s="41">
        <f t="shared" si="28"/>
        <v>300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500</v>
      </c>
      <c r="D347" s="5">
        <f t="shared" si="32"/>
        <v>500</v>
      </c>
      <c r="E347" s="5">
        <f t="shared" si="32"/>
        <v>500</v>
      </c>
      <c r="H347" s="41">
        <f t="shared" si="28"/>
        <v>500</v>
      </c>
    </row>
    <row r="348" spans="1:10" hidden="1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  <c r="H348" s="41">
        <f t="shared" si="28"/>
        <v>22000</v>
      </c>
    </row>
    <row r="349" spans="1:10" hidden="1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19000</v>
      </c>
      <c r="D362" s="5">
        <f>SUM(D363:D366)</f>
        <v>19000</v>
      </c>
      <c r="E362" s="5">
        <f>SUM(E363:E366)</f>
        <v>19000</v>
      </c>
      <c r="H362" s="41">
        <f t="shared" si="28"/>
        <v>19000</v>
      </c>
    </row>
    <row r="363" spans="1:8" hidden="1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8"/>
        <v>3500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2790</v>
      </c>
      <c r="D382" s="5">
        <f>SUM(D383:D387)</f>
        <v>2790</v>
      </c>
      <c r="E382" s="5">
        <f>SUM(E383:E387)</f>
        <v>2790</v>
      </c>
      <c r="H382" s="41">
        <f t="shared" si="28"/>
        <v>2790</v>
      </c>
    </row>
    <row r="383" spans="1:8" hidden="1" outlineLevel="3">
      <c r="A383" s="29"/>
      <c r="B383" s="28" t="s">
        <v>304</v>
      </c>
      <c r="C383" s="30">
        <v>1095</v>
      </c>
      <c r="D383" s="30">
        <f>C383</f>
        <v>1095</v>
      </c>
      <c r="E383" s="30">
        <f>D383</f>
        <v>1095</v>
      </c>
      <c r="H383" s="41">
        <f t="shared" si="28"/>
        <v>1095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1695</v>
      </c>
      <c r="D386" s="30">
        <f t="shared" si="40"/>
        <v>1695</v>
      </c>
      <c r="E386" s="30">
        <f t="shared" si="40"/>
        <v>1695</v>
      </c>
      <c r="H386" s="41">
        <f t="shared" ref="H386:H449" si="41">C386</f>
        <v>1695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idden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hidden="1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1"/>
        <v>300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1">
        <f t="shared" si="41"/>
        <v>150</v>
      </c>
    </row>
    <row r="405" spans="1:8" hidden="1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51000</v>
      </c>
      <c r="D429" s="5">
        <f>SUM(D430:D442)</f>
        <v>51000</v>
      </c>
      <c r="E429" s="5">
        <f>SUM(E430:E442)</f>
        <v>51000</v>
      </c>
      <c r="H429" s="41">
        <f t="shared" si="41"/>
        <v>51000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80" t="s">
        <v>357</v>
      </c>
      <c r="B444" s="181"/>
      <c r="C444" s="32">
        <f>C445+C454+C455+C459+C462+C463+C468+C474+C477+C480+C481+C450</f>
        <v>20700</v>
      </c>
      <c r="D444" s="32">
        <f>D445+D454+D455+D459+D462+D463+D468+D474+D477+D480+D481+D450</f>
        <v>20700</v>
      </c>
      <c r="E444" s="32">
        <f>E445+E454+E455+E459+E462+E463+E468+E474+E477+E480+E481+E450</f>
        <v>20700</v>
      </c>
      <c r="H444" s="41">
        <f t="shared" si="41"/>
        <v>20700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6700</v>
      </c>
      <c r="D445" s="5">
        <f>SUM(D446:D449)</f>
        <v>6700</v>
      </c>
      <c r="E445" s="5">
        <f>SUM(E446:E449)</f>
        <v>6700</v>
      </c>
      <c r="H445" s="41">
        <f t="shared" si="41"/>
        <v>6700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3500</v>
      </c>
      <c r="D447" s="30">
        <f t="shared" ref="D447:E449" si="50">C447</f>
        <v>3500</v>
      </c>
      <c r="E447" s="30">
        <f t="shared" si="50"/>
        <v>3500</v>
      </c>
      <c r="H447" s="41">
        <f t="shared" si="41"/>
        <v>3500</v>
      </c>
    </row>
    <row r="448" spans="1:8" ht="15" hidden="1" customHeight="1" outlineLevel="3">
      <c r="A448" s="28"/>
      <c r="B448" s="28" t="s">
        <v>361</v>
      </c>
      <c r="C448" s="30">
        <v>200</v>
      </c>
      <c r="D448" s="30">
        <f t="shared" si="50"/>
        <v>200</v>
      </c>
      <c r="E448" s="30">
        <f t="shared" si="50"/>
        <v>200</v>
      </c>
      <c r="H448" s="41">
        <f t="shared" si="41"/>
        <v>200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20080</v>
      </c>
      <c r="D483" s="35">
        <f>D484+D504+D509+D522+D528+D538</f>
        <v>20080</v>
      </c>
      <c r="E483" s="35">
        <f>E484+E504+E509+E522+E528+E538</f>
        <v>20080</v>
      </c>
      <c r="G483" s="39" t="s">
        <v>592</v>
      </c>
      <c r="H483" s="41">
        <f t="shared" si="51"/>
        <v>20080</v>
      </c>
      <c r="I483" s="42"/>
      <c r="J483" s="40" t="b">
        <f>AND(H483=I483)</f>
        <v>0</v>
      </c>
    </row>
    <row r="484" spans="1:10" hidden="1" outlineLevel="1">
      <c r="A484" s="180" t="s">
        <v>390</v>
      </c>
      <c r="B484" s="181"/>
      <c r="C484" s="32">
        <f>C485+C486+C490+C491+C494+C497+C500+C501+C502+C503</f>
        <v>2800</v>
      </c>
      <c r="D484" s="32">
        <f>D485+D486+D490+D491+D494+D497+D500+D501+D502+D503</f>
        <v>2800</v>
      </c>
      <c r="E484" s="32">
        <f>E485+E486+E490+E491+E494+E497+E500+E501+E502+E503</f>
        <v>2800</v>
      </c>
      <c r="H484" s="41">
        <f t="shared" si="51"/>
        <v>2800</v>
      </c>
    </row>
    <row r="485" spans="1:10" hidden="1" outlineLevel="2">
      <c r="A485" s="6">
        <v>3302</v>
      </c>
      <c r="B485" s="4" t="s">
        <v>391</v>
      </c>
      <c r="C485" s="5">
        <v>400</v>
      </c>
      <c r="D485" s="5">
        <f>C485</f>
        <v>400</v>
      </c>
      <c r="E485" s="5">
        <f>D485</f>
        <v>400</v>
      </c>
      <c r="H485" s="41">
        <f t="shared" si="51"/>
        <v>400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900</v>
      </c>
      <c r="D494" s="5">
        <f>SUM(D495:D496)</f>
        <v>900</v>
      </c>
      <c r="E494" s="5">
        <f>SUM(E495:E496)</f>
        <v>900</v>
      </c>
      <c r="H494" s="41">
        <f t="shared" si="51"/>
        <v>900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hidden="1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80" t="s">
        <v>410</v>
      </c>
      <c r="B504" s="181"/>
      <c r="C504" s="32">
        <f>SUM(C505:C508)</f>
        <v>1620</v>
      </c>
      <c r="D504" s="32">
        <f>SUM(D505:D508)</f>
        <v>1620</v>
      </c>
      <c r="E504" s="32">
        <f>SUM(E505:E508)</f>
        <v>1620</v>
      </c>
      <c r="H504" s="41">
        <f t="shared" si="51"/>
        <v>1620</v>
      </c>
    </row>
    <row r="505" spans="1:12" hidden="1" outlineLevel="2" collapsed="1">
      <c r="A505" s="6">
        <v>3303</v>
      </c>
      <c r="B505" s="4" t="s">
        <v>411</v>
      </c>
      <c r="C505" s="5">
        <v>1620</v>
      </c>
      <c r="D505" s="5">
        <f>C505</f>
        <v>1620</v>
      </c>
      <c r="E505" s="5">
        <f>D505</f>
        <v>1620</v>
      </c>
      <c r="H505" s="41">
        <f t="shared" si="51"/>
        <v>1620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80" t="s">
        <v>414</v>
      </c>
      <c r="B509" s="181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F509" s="51"/>
      <c r="H509" s="41">
        <f t="shared" si="51"/>
        <v>15000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80" t="s">
        <v>441</v>
      </c>
      <c r="B538" s="181"/>
      <c r="C538" s="32">
        <f>SUM(C539:C544)</f>
        <v>660</v>
      </c>
      <c r="D538" s="32">
        <f>SUM(D539:D544)</f>
        <v>660</v>
      </c>
      <c r="E538" s="32">
        <f>SUM(E539:E544)</f>
        <v>660</v>
      </c>
      <c r="H538" s="41">
        <f t="shared" si="63"/>
        <v>660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660</v>
      </c>
      <c r="D540" s="5">
        <f t="shared" ref="D540:E543" si="66">C540</f>
        <v>660</v>
      </c>
      <c r="E540" s="5">
        <f t="shared" si="66"/>
        <v>660</v>
      </c>
      <c r="H540" s="41">
        <f t="shared" si="63"/>
        <v>660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600</v>
      </c>
      <c r="D547" s="35">
        <f>D548+D549</f>
        <v>600</v>
      </c>
      <c r="E547" s="35">
        <f>E548+E549</f>
        <v>600</v>
      </c>
      <c r="G547" s="39" t="s">
        <v>593</v>
      </c>
      <c r="H547" s="41">
        <f t="shared" si="63"/>
        <v>600</v>
      </c>
      <c r="I547" s="42"/>
      <c r="J547" s="40" t="b">
        <f>AND(H547=I547)</f>
        <v>0</v>
      </c>
    </row>
    <row r="548" spans="1:10" hidden="1" outlineLevel="1">
      <c r="A548" s="180" t="s">
        <v>450</v>
      </c>
      <c r="B548" s="181"/>
      <c r="C548" s="32">
        <v>600</v>
      </c>
      <c r="D548" s="32">
        <f>C548</f>
        <v>600</v>
      </c>
      <c r="E548" s="32">
        <f>D548</f>
        <v>600</v>
      </c>
      <c r="H548" s="41">
        <f t="shared" si="63"/>
        <v>600</v>
      </c>
    </row>
    <row r="549" spans="1:10" hidden="1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8" t="s">
        <v>455</v>
      </c>
      <c r="B550" s="179"/>
      <c r="C550" s="36">
        <f>C551</f>
        <v>50000</v>
      </c>
      <c r="D550" s="36">
        <f>D551</f>
        <v>50000</v>
      </c>
      <c r="E550" s="36">
        <f>E551</f>
        <v>50000</v>
      </c>
      <c r="G550" s="39" t="s">
        <v>59</v>
      </c>
      <c r="H550" s="41">
        <f t="shared" si="63"/>
        <v>50000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50000</v>
      </c>
      <c r="D551" s="33">
        <f>D552+D556</f>
        <v>50000</v>
      </c>
      <c r="E551" s="33">
        <f>E552+E556</f>
        <v>50000</v>
      </c>
      <c r="G551" s="39" t="s">
        <v>594</v>
      </c>
      <c r="H551" s="41">
        <f t="shared" si="63"/>
        <v>50000</v>
      </c>
      <c r="I551" s="42"/>
      <c r="J551" s="40" t="b">
        <f>AND(H551=I551)</f>
        <v>0</v>
      </c>
    </row>
    <row r="552" spans="1:10" hidden="1" outlineLevel="1">
      <c r="A552" s="180" t="s">
        <v>457</v>
      </c>
      <c r="B552" s="181"/>
      <c r="C552" s="32">
        <f>SUM(C553:C555)</f>
        <v>50000</v>
      </c>
      <c r="D552" s="32">
        <f>SUM(D553:D555)</f>
        <v>50000</v>
      </c>
      <c r="E552" s="32">
        <f>SUM(E553:E555)</f>
        <v>50000</v>
      </c>
      <c r="H552" s="41">
        <f t="shared" si="63"/>
        <v>50000</v>
      </c>
    </row>
    <row r="553" spans="1:10" hidden="1" outlineLevel="2" collapsed="1">
      <c r="A553" s="6">
        <v>5500</v>
      </c>
      <c r="B553" s="4" t="s">
        <v>458</v>
      </c>
      <c r="C553" s="5">
        <v>50000</v>
      </c>
      <c r="D553" s="5">
        <f t="shared" ref="D553:E555" si="67">C553</f>
        <v>50000</v>
      </c>
      <c r="E553" s="5">
        <f t="shared" si="67"/>
        <v>50000</v>
      </c>
      <c r="H553" s="41">
        <f t="shared" si="63"/>
        <v>50000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2" t="s">
        <v>62</v>
      </c>
      <c r="B559" s="183"/>
      <c r="C559" s="37">
        <f>C560+C716+C725</f>
        <v>218841.65100000001</v>
      </c>
      <c r="D559" s="37">
        <f>D560+D716+D725</f>
        <v>218841.65100000001</v>
      </c>
      <c r="E559" s="37">
        <f>E560+E716+E725</f>
        <v>218841.65100000001</v>
      </c>
      <c r="G559" s="39" t="s">
        <v>62</v>
      </c>
      <c r="H559" s="41">
        <f t="shared" si="63"/>
        <v>218841.65100000001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183591.65100000001</v>
      </c>
      <c r="D560" s="36">
        <f>D561+D638+D642+D645</f>
        <v>183591.65100000001</v>
      </c>
      <c r="E560" s="36">
        <f>E561+E638+E642+E645</f>
        <v>183591.65100000001</v>
      </c>
      <c r="G560" s="39" t="s">
        <v>61</v>
      </c>
      <c r="H560" s="41">
        <f t="shared" si="63"/>
        <v>183591.65100000001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183591.65100000001</v>
      </c>
      <c r="D561" s="38">
        <f>D562+D567+D568+D569+D576+D577+D581+D584+D585+D586+D587+D592+D595+D599+D603+D610+D616+D628</f>
        <v>183591.65100000001</v>
      </c>
      <c r="E561" s="38">
        <f>E562+E567+E568+E569+E576+E577+E581+E584+E585+E586+E587+E592+E595+E599+E603+E610+E616+E628</f>
        <v>183591.65100000001</v>
      </c>
      <c r="G561" s="39" t="s">
        <v>595</v>
      </c>
      <c r="H561" s="41">
        <f t="shared" si="63"/>
        <v>183591.65100000001</v>
      </c>
      <c r="I561" s="42"/>
      <c r="J561" s="40" t="b">
        <f>AND(H561=I561)</f>
        <v>0</v>
      </c>
    </row>
    <row r="562" spans="1:10" hidden="1" outlineLevel="1">
      <c r="A562" s="180" t="s">
        <v>466</v>
      </c>
      <c r="B562" s="181"/>
      <c r="C562" s="32">
        <f>SUM(C563:C566)</f>
        <v>43180</v>
      </c>
      <c r="D562" s="32">
        <f>SUM(D563:D566)</f>
        <v>43180</v>
      </c>
      <c r="E562" s="32">
        <f>SUM(E563:E566)</f>
        <v>43180</v>
      </c>
      <c r="H562" s="41">
        <f t="shared" si="63"/>
        <v>43180</v>
      </c>
    </row>
    <row r="563" spans="1:10" hidden="1" outlineLevel="2">
      <c r="A563" s="7">
        <v>6600</v>
      </c>
      <c r="B563" s="4" t="s">
        <v>468</v>
      </c>
      <c r="C563" s="5">
        <v>3180</v>
      </c>
      <c r="D563" s="5">
        <f>C563</f>
        <v>3180</v>
      </c>
      <c r="E563" s="5">
        <f>D563</f>
        <v>3180</v>
      </c>
      <c r="H563" s="41">
        <f t="shared" si="63"/>
        <v>3180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hidden="1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80" t="s">
        <v>473</v>
      </c>
      <c r="B569" s="181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80" t="s">
        <v>480</v>
      </c>
      <c r="B576" s="181"/>
      <c r="C576" s="32">
        <v>2420</v>
      </c>
      <c r="D576" s="32">
        <f>C576</f>
        <v>2420</v>
      </c>
      <c r="E576" s="32">
        <f>D576</f>
        <v>2420</v>
      </c>
      <c r="H576" s="41">
        <f t="shared" si="63"/>
        <v>2420</v>
      </c>
    </row>
    <row r="577" spans="1:8" hidden="1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80" t="s">
        <v>485</v>
      </c>
      <c r="B581" s="181"/>
      <c r="C581" s="32">
        <f>SUM(C582:C583)</f>
        <v>71375</v>
      </c>
      <c r="D581" s="32">
        <f>SUM(D582:D583)</f>
        <v>71375</v>
      </c>
      <c r="E581" s="32">
        <f>SUM(E582:E583)</f>
        <v>71375</v>
      </c>
      <c r="H581" s="41">
        <f t="shared" si="71"/>
        <v>71375</v>
      </c>
    </row>
    <row r="582" spans="1:8" hidden="1" outlineLevel="2">
      <c r="A582" s="7">
        <v>6606</v>
      </c>
      <c r="B582" s="4" t="s">
        <v>486</v>
      </c>
      <c r="C582" s="5">
        <v>71375</v>
      </c>
      <c r="D582" s="5">
        <f t="shared" ref="D582:E586" si="72">C582</f>
        <v>71375</v>
      </c>
      <c r="E582" s="5">
        <f t="shared" si="72"/>
        <v>71375</v>
      </c>
      <c r="H582" s="41">
        <f t="shared" si="71"/>
        <v>71375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80" t="s">
        <v>491</v>
      </c>
      <c r="B587" s="181"/>
      <c r="C587" s="32">
        <f>SUM(C588:C591)</f>
        <v>12068</v>
      </c>
      <c r="D587" s="32">
        <f>SUM(D588:D591)</f>
        <v>12068</v>
      </c>
      <c r="E587" s="32">
        <f>SUM(E588:E591)</f>
        <v>12068</v>
      </c>
      <c r="H587" s="41">
        <f t="shared" si="71"/>
        <v>12068</v>
      </c>
    </row>
    <row r="588" spans="1:8" hidden="1" outlineLevel="2">
      <c r="A588" s="7">
        <v>6610</v>
      </c>
      <c r="B588" s="4" t="s">
        <v>492</v>
      </c>
      <c r="C588" s="5">
        <v>12068</v>
      </c>
      <c r="D588" s="5">
        <f>C588</f>
        <v>12068</v>
      </c>
      <c r="E588" s="5">
        <f>D588</f>
        <v>12068</v>
      </c>
      <c r="H588" s="41">
        <f t="shared" si="71"/>
        <v>12068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80" t="s">
        <v>503</v>
      </c>
      <c r="B599" s="181"/>
      <c r="C599" s="32">
        <f>SUM(C600:C602)</f>
        <v>19788.650999999998</v>
      </c>
      <c r="D599" s="32">
        <f>SUM(D600:D602)</f>
        <v>19788.650999999998</v>
      </c>
      <c r="E599" s="32">
        <f>SUM(E600:E602)</f>
        <v>19788.650999999998</v>
      </c>
      <c r="H599" s="41">
        <f t="shared" si="71"/>
        <v>19788.650999999998</v>
      </c>
    </row>
    <row r="600" spans="1:8" hidden="1" outlineLevel="2">
      <c r="A600" s="7">
        <v>6613</v>
      </c>
      <c r="B600" s="4" t="s">
        <v>504</v>
      </c>
      <c r="C600" s="5">
        <v>4788.6509999999998</v>
      </c>
      <c r="D600" s="5">
        <f t="shared" ref="D600:E602" si="75">C600</f>
        <v>4788.6509999999998</v>
      </c>
      <c r="E600" s="5">
        <f t="shared" si="75"/>
        <v>4788.6509999999998</v>
      </c>
      <c r="H600" s="41">
        <f t="shared" si="71"/>
        <v>4788.6509999999998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15000</v>
      </c>
      <c r="D602" s="5">
        <f t="shared" si="75"/>
        <v>15000</v>
      </c>
      <c r="E602" s="5">
        <f t="shared" si="75"/>
        <v>15000</v>
      </c>
      <c r="H602" s="41">
        <f t="shared" si="71"/>
        <v>15000</v>
      </c>
    </row>
    <row r="603" spans="1:8" hidden="1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80" t="s">
        <v>513</v>
      </c>
      <c r="B610" s="181"/>
      <c r="C610" s="32">
        <f>SUM(C611:C615)</f>
        <v>19760</v>
      </c>
      <c r="D610" s="32">
        <f>SUM(D611:D615)</f>
        <v>19760</v>
      </c>
      <c r="E610" s="32">
        <f>SUM(E611:E615)</f>
        <v>19760</v>
      </c>
      <c r="H610" s="41">
        <f t="shared" si="71"/>
        <v>19760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19760</v>
      </c>
      <c r="D615" s="5">
        <f t="shared" si="77"/>
        <v>19760</v>
      </c>
      <c r="E615" s="5">
        <f t="shared" si="77"/>
        <v>19760</v>
      </c>
      <c r="H615" s="41">
        <f t="shared" si="71"/>
        <v>19760</v>
      </c>
    </row>
    <row r="616" spans="1:8" hidden="1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8" t="s">
        <v>570</v>
      </c>
      <c r="B716" s="179"/>
      <c r="C716" s="36">
        <f>C717</f>
        <v>35250</v>
      </c>
      <c r="D716" s="36">
        <f>D717</f>
        <v>35250</v>
      </c>
      <c r="E716" s="36">
        <f>E717</f>
        <v>35250</v>
      </c>
      <c r="G716" s="39" t="s">
        <v>66</v>
      </c>
      <c r="H716" s="41">
        <f t="shared" si="92"/>
        <v>35250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35250</v>
      </c>
      <c r="D717" s="33">
        <f>D718+D722</f>
        <v>35250</v>
      </c>
      <c r="E717" s="33">
        <f>E718+E722</f>
        <v>35250</v>
      </c>
      <c r="G717" s="39" t="s">
        <v>599</v>
      </c>
      <c r="H717" s="41">
        <f t="shared" si="92"/>
        <v>35250</v>
      </c>
      <c r="I717" s="42"/>
      <c r="J717" s="40" t="b">
        <f>AND(H717=I717)</f>
        <v>0</v>
      </c>
    </row>
    <row r="718" spans="1:10" hidden="1" outlineLevel="1" collapsed="1">
      <c r="A718" s="174" t="s">
        <v>851</v>
      </c>
      <c r="B718" s="175"/>
      <c r="C718" s="31">
        <f>SUM(C719:C721)</f>
        <v>35250</v>
      </c>
      <c r="D718" s="31">
        <f>SUM(D719:D721)</f>
        <v>35250</v>
      </c>
      <c r="E718" s="31">
        <f>SUM(E719:E721)</f>
        <v>35250</v>
      </c>
      <c r="H718" s="41">
        <f t="shared" si="92"/>
        <v>35250</v>
      </c>
    </row>
    <row r="719" spans="1:10" ht="15" hidden="1" customHeight="1" outlineLevel="2">
      <c r="A719" s="6">
        <v>10950</v>
      </c>
      <c r="B719" s="4" t="s">
        <v>572</v>
      </c>
      <c r="C719" s="5">
        <v>35250</v>
      </c>
      <c r="D719" s="5">
        <f>C719</f>
        <v>35250</v>
      </c>
      <c r="E719" s="5">
        <f>D719</f>
        <v>35250</v>
      </c>
      <c r="H719" s="41">
        <f t="shared" si="92"/>
        <v>35250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" zoomScale="75" zoomScaleNormal="75" workbookViewId="0">
      <selection activeCell="E258" sqref="E258"/>
    </sheetView>
  </sheetViews>
  <sheetFormatPr baseColWidth="10" defaultColWidth="19.28515625" defaultRowHeight="15" outlineLevelRow="3"/>
  <cols>
    <col min="2" max="2" width="47.42578125" customWidth="1"/>
  </cols>
  <sheetData>
    <row r="1" spans="1:14" ht="18.75">
      <c r="A1" s="146" t="s">
        <v>30</v>
      </c>
      <c r="B1" s="146"/>
      <c r="C1" s="146"/>
      <c r="D1" s="146" t="s">
        <v>853</v>
      </c>
      <c r="E1" s="146" t="s">
        <v>852</v>
      </c>
      <c r="G1" s="43" t="s">
        <v>31</v>
      </c>
      <c r="H1" s="44">
        <f>C2+C114</f>
        <v>1959014.92</v>
      </c>
      <c r="I1" s="45"/>
      <c r="J1" s="46" t="b">
        <f>AND(H1=I1)</f>
        <v>0</v>
      </c>
    </row>
    <row r="2" spans="1:14">
      <c r="A2" s="147" t="s">
        <v>60</v>
      </c>
      <c r="B2" s="147"/>
      <c r="C2" s="26">
        <f>C3+C67</f>
        <v>740350</v>
      </c>
      <c r="D2" s="26">
        <f>D3+D67</f>
        <v>740350</v>
      </c>
      <c r="E2" s="26">
        <f>E3+E67</f>
        <v>740350</v>
      </c>
      <c r="G2" s="39" t="s">
        <v>60</v>
      </c>
      <c r="H2" s="41">
        <f>C2</f>
        <v>740350</v>
      </c>
      <c r="I2" s="42"/>
      <c r="J2" s="40" t="b">
        <f>AND(H2=I2)</f>
        <v>0</v>
      </c>
    </row>
    <row r="3" spans="1:14">
      <c r="A3" s="148" t="s">
        <v>578</v>
      </c>
      <c r="B3" s="148"/>
      <c r="C3" s="23">
        <f>C4+C11+C38+C61</f>
        <v>466750</v>
      </c>
      <c r="D3" s="23">
        <f>D4+D11+D38+D61</f>
        <v>466750</v>
      </c>
      <c r="E3" s="23">
        <f>E4+E11+E38+E61</f>
        <v>466750</v>
      </c>
      <c r="G3" s="39" t="s">
        <v>57</v>
      </c>
      <c r="H3" s="41">
        <f t="shared" ref="H3:H66" si="0">C3</f>
        <v>466750</v>
      </c>
      <c r="I3" s="42"/>
      <c r="J3" s="40" t="b">
        <f>AND(H3=I3)</f>
        <v>0</v>
      </c>
    </row>
    <row r="4" spans="1:14" ht="15" customHeight="1">
      <c r="A4" s="149" t="s">
        <v>124</v>
      </c>
      <c r="B4" s="150"/>
      <c r="C4" s="21">
        <f>SUM(C5:C10)</f>
        <v>190500</v>
      </c>
      <c r="D4" s="21">
        <f>SUM(D5:D10)</f>
        <v>190500</v>
      </c>
      <c r="E4" s="21">
        <f>SUM(E5:E10)</f>
        <v>190500</v>
      </c>
      <c r="F4" s="17"/>
      <c r="G4" s="39" t="s">
        <v>53</v>
      </c>
      <c r="H4" s="41">
        <f t="shared" si="0"/>
        <v>190500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7"/>
      <c r="G7" s="17"/>
      <c r="H7" s="41">
        <f t="shared" si="0"/>
        <v>150000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49" t="s">
        <v>125</v>
      </c>
      <c r="B11" s="150"/>
      <c r="C11" s="21">
        <f>SUM(C12:C37)</f>
        <v>62500</v>
      </c>
      <c r="D11" s="21">
        <f>SUM(D12:D37)</f>
        <v>62500</v>
      </c>
      <c r="E11" s="21">
        <f>SUM(E12:E37)</f>
        <v>62500</v>
      </c>
      <c r="F11" s="17"/>
      <c r="G11" s="39" t="s">
        <v>54</v>
      </c>
      <c r="H11" s="41">
        <f t="shared" si="0"/>
        <v>62500</v>
      </c>
      <c r="I11" s="42"/>
      <c r="J11" s="40" t="b">
        <f>AND(H11=I11)</f>
        <v>0</v>
      </c>
      <c r="K11" s="17"/>
      <c r="L11" s="17"/>
      <c r="M11" s="17"/>
      <c r="N11" s="17"/>
    </row>
    <row r="12" spans="1:14" ht="15" hidden="1" customHeight="1" outlineLevel="1">
      <c r="A12" s="3">
        <v>2101</v>
      </c>
      <c r="B12" s="1" t="s">
        <v>4</v>
      </c>
      <c r="C12" s="2">
        <v>55000</v>
      </c>
      <c r="D12" s="2">
        <f>C12</f>
        <v>55000</v>
      </c>
      <c r="E12" s="2">
        <f>D12</f>
        <v>55000</v>
      </c>
      <c r="H12" s="41">
        <f t="shared" si="0"/>
        <v>55000</v>
      </c>
    </row>
    <row r="13" spans="1:14" ht="15" hidden="1" customHeight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t="15" hidden="1" customHeight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t="15" hidden="1" customHeight="1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ht="15" hidden="1" customHeight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t="15" hidden="1" customHeight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t="15" hidden="1" customHeight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t="15" hidden="1" customHeight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t="15" hidden="1" customHeight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t="15" hidden="1" customHeight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t="15" hidden="1" customHeight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t="15" hidden="1" customHeight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t="15" hidden="1" customHeight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t="15" hidden="1" customHeight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t="15" hidden="1" customHeight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t="15" hidden="1" customHeight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t="15" hidden="1" customHeight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t="15" hidden="1" customHeight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t="15" hidden="1" customHeight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t="15" hidden="1" customHeight="1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ht="15" hidden="1" customHeight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t="15" hidden="1" customHeight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t="15" hidden="1" customHeight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t="15" hidden="1" customHeight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t="15" hidden="1" customHeight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49" t="s">
        <v>145</v>
      </c>
      <c r="B38" s="150"/>
      <c r="C38" s="21">
        <f>SUM(C39:C60)</f>
        <v>213750</v>
      </c>
      <c r="D38" s="21">
        <f>SUM(D39:D60)</f>
        <v>213750</v>
      </c>
      <c r="E38" s="21">
        <f>SUM(E39:E60)</f>
        <v>213750</v>
      </c>
      <c r="G38" s="39" t="s">
        <v>55</v>
      </c>
      <c r="H38" s="41">
        <f t="shared" si="0"/>
        <v>213750</v>
      </c>
      <c r="I38" s="42"/>
      <c r="J38" s="40" t="b">
        <f>AND(H38=I38)</f>
        <v>0</v>
      </c>
    </row>
    <row r="39" spans="1:10" ht="15" hidden="1" customHeight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t="15" hidden="1" customHeight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t="15" hidden="1" customHeight="1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ht="15" hidden="1" customHeight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t="15" hidden="1" customHeight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t="15" hidden="1" customHeight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t="15" hidden="1" customHeight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t="15" hidden="1" customHeight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t="15" hidden="1" customHeight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t="15" hidden="1" customHeight="1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ht="15" hidden="1" customHeight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t="15" hidden="1" customHeight="1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ht="15" hidden="1" customHeight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t="15" hidden="1" customHeight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t="15" hidden="1" customHeight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t="15" hidden="1" customHeight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t="15" hidden="1" customHeight="1" outlineLevel="1">
      <c r="A55" s="20">
        <v>3303</v>
      </c>
      <c r="B55" s="20" t="s">
        <v>153</v>
      </c>
      <c r="C55" s="2">
        <v>170000</v>
      </c>
      <c r="D55" s="2">
        <f t="shared" si="4"/>
        <v>170000</v>
      </c>
      <c r="E55" s="2">
        <f t="shared" si="4"/>
        <v>170000</v>
      </c>
      <c r="H55" s="41">
        <f t="shared" si="0"/>
        <v>170000</v>
      </c>
    </row>
    <row r="56" spans="1:10" ht="15" hidden="1" customHeight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t="15" hidden="1" customHeight="1" outlineLevel="1">
      <c r="A57" s="20">
        <v>3304</v>
      </c>
      <c r="B57" s="20" t="s">
        <v>155</v>
      </c>
      <c r="C57" s="2">
        <v>23000</v>
      </c>
      <c r="D57" s="2">
        <f t="shared" si="5"/>
        <v>23000</v>
      </c>
      <c r="E57" s="2">
        <f t="shared" si="5"/>
        <v>23000</v>
      </c>
      <c r="H57" s="41">
        <f t="shared" si="0"/>
        <v>23000</v>
      </c>
    </row>
    <row r="58" spans="1:10" ht="15" hidden="1" customHeight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t="15" hidden="1" customHeight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t="15" hidden="1" customHeight="1" outlineLevel="1">
      <c r="A60" s="20">
        <v>3399</v>
      </c>
      <c r="B60" s="20" t="s">
        <v>104</v>
      </c>
      <c r="C60" s="2">
        <v>1500</v>
      </c>
      <c r="D60" s="2">
        <f t="shared" si="5"/>
        <v>1500</v>
      </c>
      <c r="E60" s="2">
        <f t="shared" si="5"/>
        <v>1500</v>
      </c>
      <c r="H60" s="41">
        <f t="shared" si="0"/>
        <v>1500</v>
      </c>
    </row>
    <row r="61" spans="1:10" collapsed="1">
      <c r="A61" s="149" t="s">
        <v>158</v>
      </c>
      <c r="B61" s="15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t="15" hidden="1" customHeight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t="15" hidden="1" customHeight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t="15" hidden="1" customHeight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t="15" hidden="1" customHeight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t="15" hidden="1" customHeight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48" t="s">
        <v>579</v>
      </c>
      <c r="B67" s="148"/>
      <c r="C67" s="25">
        <f>C97+C68</f>
        <v>273600</v>
      </c>
      <c r="D67" s="25">
        <f>D97+D68</f>
        <v>273600</v>
      </c>
      <c r="E67" s="25">
        <f>E97+E68</f>
        <v>273600</v>
      </c>
      <c r="G67" s="39" t="s">
        <v>59</v>
      </c>
      <c r="H67" s="41">
        <f t="shared" ref="H67:H130" si="7">C67</f>
        <v>273600</v>
      </c>
      <c r="I67" s="42"/>
      <c r="J67" s="40" t="b">
        <f>AND(H67=I67)</f>
        <v>0</v>
      </c>
    </row>
    <row r="68" spans="1:10">
      <c r="A68" s="149" t="s">
        <v>163</v>
      </c>
      <c r="B68" s="150"/>
      <c r="C68" s="21">
        <f>SUM(C69:C96)</f>
        <v>57750</v>
      </c>
      <c r="D68" s="21">
        <f>SUM(D69:D96)</f>
        <v>57750</v>
      </c>
      <c r="E68" s="21">
        <f>SUM(E69:E96)</f>
        <v>57750</v>
      </c>
      <c r="G68" s="39" t="s">
        <v>56</v>
      </c>
      <c r="H68" s="41">
        <f t="shared" si="7"/>
        <v>57750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2500</v>
      </c>
      <c r="D69" s="2">
        <f>C69</f>
        <v>2500</v>
      </c>
      <c r="E69" s="2">
        <f>D69</f>
        <v>2500</v>
      </c>
      <c r="H69" s="41">
        <f t="shared" si="7"/>
        <v>2500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37000</v>
      </c>
      <c r="D79" s="2">
        <f t="shared" si="8"/>
        <v>37000</v>
      </c>
      <c r="E79" s="2">
        <f t="shared" si="8"/>
        <v>37000</v>
      </c>
      <c r="H79" s="41">
        <f t="shared" si="7"/>
        <v>37000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13250</v>
      </c>
      <c r="D94" s="2">
        <f t="shared" si="9"/>
        <v>13250</v>
      </c>
      <c r="E94" s="2">
        <f t="shared" si="9"/>
        <v>13250</v>
      </c>
      <c r="H94" s="41">
        <f t="shared" si="7"/>
        <v>13250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215850</v>
      </c>
      <c r="D97" s="21">
        <f>SUM(D98:D113)</f>
        <v>215850</v>
      </c>
      <c r="E97" s="21">
        <f>SUM(E98:E113)</f>
        <v>215850</v>
      </c>
      <c r="G97" s="39" t="s">
        <v>58</v>
      </c>
      <c r="H97" s="41">
        <f t="shared" si="7"/>
        <v>215850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180000</v>
      </c>
      <c r="D98" s="2">
        <f>C98</f>
        <v>180000</v>
      </c>
      <c r="E98" s="2">
        <f>D98</f>
        <v>180000</v>
      </c>
      <c r="H98" s="41">
        <f t="shared" si="7"/>
        <v>180000</v>
      </c>
    </row>
    <row r="99" spans="1:10" ht="15" hidden="1" customHeight="1" outlineLevel="1">
      <c r="A99" s="3">
        <v>6002</v>
      </c>
      <c r="B99" s="1" t="s">
        <v>185</v>
      </c>
      <c r="C99" s="2">
        <v>35350</v>
      </c>
      <c r="D99" s="2">
        <f t="shared" ref="D99:E113" si="10">C99</f>
        <v>35350</v>
      </c>
      <c r="E99" s="2">
        <f t="shared" si="10"/>
        <v>35350</v>
      </c>
      <c r="H99" s="41">
        <f t="shared" si="7"/>
        <v>35350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t="15" hidden="1" customHeight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t="15" hidden="1" customHeight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t="15" hidden="1" customHeight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t="15" hidden="1" customHeight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t="15" hidden="1" customHeight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t="15" hidden="1" customHeight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t="15" hidden="1" customHeight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t="15" hidden="1" customHeight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t="15" hidden="1" customHeight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t="15" hidden="1" customHeight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53" t="s">
        <v>62</v>
      </c>
      <c r="B114" s="154"/>
      <c r="C114" s="26">
        <f>C115+C152+C177</f>
        <v>1218664.92</v>
      </c>
      <c r="D114" s="26">
        <f>D115+D152+D177</f>
        <v>1218664.92</v>
      </c>
      <c r="E114" s="26">
        <f>E115+E152+E177</f>
        <v>1218664.92</v>
      </c>
      <c r="G114" s="39" t="s">
        <v>62</v>
      </c>
      <c r="H114" s="41">
        <f t="shared" si="7"/>
        <v>1218664.92</v>
      </c>
      <c r="I114" s="42"/>
      <c r="J114" s="40" t="b">
        <f>AND(H114=I114)</f>
        <v>0</v>
      </c>
    </row>
    <row r="115" spans="1:10">
      <c r="A115" s="151" t="s">
        <v>580</v>
      </c>
      <c r="B115" s="152"/>
      <c r="C115" s="23">
        <f>C116+C135</f>
        <v>1132958.92</v>
      </c>
      <c r="D115" s="23">
        <f>D116+D135</f>
        <v>1132958.92</v>
      </c>
      <c r="E115" s="23">
        <f>E116+E135</f>
        <v>1132958.92</v>
      </c>
      <c r="G115" s="39" t="s">
        <v>61</v>
      </c>
      <c r="H115" s="41">
        <f t="shared" si="7"/>
        <v>1132958.92</v>
      </c>
      <c r="I115" s="42"/>
      <c r="J115" s="40" t="b">
        <f>AND(H115=I115)</f>
        <v>0</v>
      </c>
    </row>
    <row r="116" spans="1:10" ht="15" customHeight="1">
      <c r="A116" s="149" t="s">
        <v>195</v>
      </c>
      <c r="B116" s="150"/>
      <c r="C116" s="21">
        <f>C117+C120+C123+C126+C129+C132</f>
        <v>999861.2</v>
      </c>
      <c r="D116" s="21">
        <f>D117+D120+D123+D126+D129+D132</f>
        <v>999861.2</v>
      </c>
      <c r="E116" s="21">
        <f>E117+E120+E123+E126+E129+E132</f>
        <v>999861.2</v>
      </c>
      <c r="G116" s="39" t="s">
        <v>583</v>
      </c>
      <c r="H116" s="41">
        <f t="shared" si="7"/>
        <v>999861.2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314430.2</v>
      </c>
      <c r="D117" s="2">
        <f>D118+D119</f>
        <v>314430.2</v>
      </c>
      <c r="E117" s="2">
        <f>E118+E119</f>
        <v>314430.2</v>
      </c>
      <c r="H117" s="41">
        <f t="shared" si="7"/>
        <v>314430.2</v>
      </c>
    </row>
    <row r="118" spans="1:10" ht="15" hidden="1" customHeight="1" outlineLevel="2">
      <c r="A118" s="130"/>
      <c r="B118" s="129" t="s">
        <v>855</v>
      </c>
      <c r="C118" s="128">
        <v>1095</v>
      </c>
      <c r="D118" s="128">
        <f>C118</f>
        <v>1095</v>
      </c>
      <c r="E118" s="128">
        <f>D118</f>
        <v>1095</v>
      </c>
      <c r="H118" s="41">
        <f t="shared" si="7"/>
        <v>1095</v>
      </c>
    </row>
    <row r="119" spans="1:10" ht="15" hidden="1" customHeight="1" outlineLevel="2">
      <c r="A119" s="130"/>
      <c r="B119" s="129" t="s">
        <v>860</v>
      </c>
      <c r="C119" s="128">
        <v>313335.2</v>
      </c>
      <c r="D119" s="128">
        <f>C119</f>
        <v>313335.2</v>
      </c>
      <c r="E119" s="128">
        <f>D119</f>
        <v>313335.2</v>
      </c>
      <c r="H119" s="41">
        <f t="shared" si="7"/>
        <v>313335.2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645431</v>
      </c>
      <c r="D123" s="2">
        <f>D124+D125</f>
        <v>645431</v>
      </c>
      <c r="E123" s="2">
        <f>E124+E125</f>
        <v>645431</v>
      </c>
      <c r="H123" s="41">
        <f t="shared" si="7"/>
        <v>645431</v>
      </c>
    </row>
    <row r="124" spans="1:10" ht="15" hidden="1" customHeight="1" outlineLevel="2">
      <c r="A124" s="130"/>
      <c r="B124" s="129" t="s">
        <v>855</v>
      </c>
      <c r="C124" s="128">
        <v>565431</v>
      </c>
      <c r="D124" s="128">
        <f>C124</f>
        <v>565431</v>
      </c>
      <c r="E124" s="128">
        <f>D124</f>
        <v>565431</v>
      </c>
      <c r="H124" s="41">
        <f t="shared" si="7"/>
        <v>565431</v>
      </c>
    </row>
    <row r="125" spans="1:10" ht="15" hidden="1" customHeight="1" outlineLevel="2">
      <c r="A125" s="130"/>
      <c r="B125" s="129" t="s">
        <v>860</v>
      </c>
      <c r="C125" s="128">
        <v>80000</v>
      </c>
      <c r="D125" s="128">
        <f>C125</f>
        <v>80000</v>
      </c>
      <c r="E125" s="128">
        <f>D125</f>
        <v>80000</v>
      </c>
      <c r="H125" s="41">
        <f t="shared" si="7"/>
        <v>80000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  <c r="H126" s="41">
        <f t="shared" si="7"/>
        <v>40000</v>
      </c>
    </row>
    <row r="127" spans="1:10" ht="15" hidden="1" customHeight="1" outlineLevel="2">
      <c r="A127" s="130"/>
      <c r="B127" s="129" t="s">
        <v>855</v>
      </c>
      <c r="C127" s="128">
        <v>40000</v>
      </c>
      <c r="D127" s="128">
        <f>C127</f>
        <v>40000</v>
      </c>
      <c r="E127" s="128">
        <f>D127</f>
        <v>40000</v>
      </c>
      <c r="H127" s="41">
        <f t="shared" si="7"/>
        <v>40000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49" t="s">
        <v>202</v>
      </c>
      <c r="B135" s="150"/>
      <c r="C135" s="21">
        <f>C136+C140+C143+C146+C149</f>
        <v>133097.72</v>
      </c>
      <c r="D135" s="21">
        <f>D136+D140+D143+D146+D149</f>
        <v>133097.72</v>
      </c>
      <c r="E135" s="21">
        <f>E136+E140+E143+E146+E149</f>
        <v>133097.72</v>
      </c>
      <c r="G135" s="39" t="s">
        <v>584</v>
      </c>
      <c r="H135" s="41">
        <f t="shared" si="11"/>
        <v>133097.72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133097.72</v>
      </c>
      <c r="D136" s="2">
        <f>D137+D138+D139</f>
        <v>133097.72</v>
      </c>
      <c r="E136" s="2">
        <f>E137+E138+E139</f>
        <v>133097.72</v>
      </c>
      <c r="H136" s="41">
        <f t="shared" si="11"/>
        <v>133097.72</v>
      </c>
    </row>
    <row r="137" spans="1:10" ht="15" hidden="1" customHeight="1" outlineLevel="2">
      <c r="A137" s="130"/>
      <c r="B137" s="129" t="s">
        <v>855</v>
      </c>
      <c r="C137" s="128">
        <v>52503.824999999997</v>
      </c>
      <c r="D137" s="128">
        <f>C137</f>
        <v>52503.824999999997</v>
      </c>
      <c r="E137" s="128">
        <f>D137</f>
        <v>52503.824999999997</v>
      </c>
      <c r="H137" s="41">
        <f t="shared" si="11"/>
        <v>52503.824999999997</v>
      </c>
    </row>
    <row r="138" spans="1:10" ht="15" hidden="1" customHeight="1" outlineLevel="2">
      <c r="A138" s="130"/>
      <c r="B138" s="129" t="s">
        <v>862</v>
      </c>
      <c r="C138" s="128">
        <v>62206.54</v>
      </c>
      <c r="D138" s="128">
        <f t="shared" ref="D138:E139" si="12">C138</f>
        <v>62206.54</v>
      </c>
      <c r="E138" s="128">
        <f t="shared" si="12"/>
        <v>62206.54</v>
      </c>
      <c r="H138" s="41">
        <f t="shared" si="11"/>
        <v>62206.54</v>
      </c>
    </row>
    <row r="139" spans="1:10" ht="15" hidden="1" customHeight="1" outlineLevel="2">
      <c r="A139" s="130"/>
      <c r="B139" s="129" t="s">
        <v>861</v>
      </c>
      <c r="C139" s="128">
        <v>18387.355</v>
      </c>
      <c r="D139" s="128">
        <f t="shared" si="12"/>
        <v>18387.355</v>
      </c>
      <c r="E139" s="128">
        <f t="shared" si="12"/>
        <v>18387.355</v>
      </c>
      <c r="H139" s="41">
        <f t="shared" si="11"/>
        <v>18387.355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51" t="s">
        <v>581</v>
      </c>
      <c r="B152" s="152"/>
      <c r="C152" s="23">
        <f>C153+C163+C170</f>
        <v>85706</v>
      </c>
      <c r="D152" s="23">
        <f>D153+D163+D170</f>
        <v>85706</v>
      </c>
      <c r="E152" s="23">
        <f>E153+E163+E170</f>
        <v>85706</v>
      </c>
      <c r="G152" s="39" t="s">
        <v>66</v>
      </c>
      <c r="H152" s="41">
        <f t="shared" si="11"/>
        <v>85706</v>
      </c>
      <c r="I152" s="42"/>
      <c r="J152" s="40" t="b">
        <f>AND(H152=I152)</f>
        <v>0</v>
      </c>
    </row>
    <row r="153" spans="1:10">
      <c r="A153" s="149" t="s">
        <v>208</v>
      </c>
      <c r="B153" s="150"/>
      <c r="C153" s="21">
        <f>C154+C157+C160</f>
        <v>85706</v>
      </c>
      <c r="D153" s="21">
        <f>D154+D157+D160</f>
        <v>85706</v>
      </c>
      <c r="E153" s="21">
        <f>E154+E157+E160</f>
        <v>85706</v>
      </c>
      <c r="G153" s="39" t="s">
        <v>585</v>
      </c>
      <c r="H153" s="41">
        <f t="shared" si="11"/>
        <v>85706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85706</v>
      </c>
      <c r="D154" s="2">
        <f>D155+D156</f>
        <v>85706</v>
      </c>
      <c r="E154" s="2">
        <f>E155+E156</f>
        <v>85706</v>
      </c>
      <c r="H154" s="41">
        <f t="shared" si="11"/>
        <v>85706</v>
      </c>
    </row>
    <row r="155" spans="1:10" ht="15" hidden="1" customHeight="1" outlineLevel="2">
      <c r="A155" s="130"/>
      <c r="B155" s="129" t="s">
        <v>855</v>
      </c>
      <c r="C155" s="128">
        <v>3100</v>
      </c>
      <c r="D155" s="128">
        <f>C155</f>
        <v>3100</v>
      </c>
      <c r="E155" s="128">
        <f>D155</f>
        <v>3100</v>
      </c>
      <c r="H155" s="41">
        <f t="shared" si="11"/>
        <v>3100</v>
      </c>
    </row>
    <row r="156" spans="1:10" ht="15" hidden="1" customHeight="1" outlineLevel="2">
      <c r="A156" s="130"/>
      <c r="B156" s="129" t="s">
        <v>860</v>
      </c>
      <c r="C156" s="128">
        <v>82606</v>
      </c>
      <c r="D156" s="128">
        <f>C156</f>
        <v>82606</v>
      </c>
      <c r="E156" s="128">
        <f>D156</f>
        <v>82606</v>
      </c>
      <c r="H156" s="41">
        <f t="shared" si="11"/>
        <v>82606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49" t="s">
        <v>212</v>
      </c>
      <c r="B163" s="15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49" t="s">
        <v>214</v>
      </c>
      <c r="B170" s="15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51" t="s">
        <v>582</v>
      </c>
      <c r="B177" s="15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9" t="s">
        <v>217</v>
      </c>
      <c r="B178" s="15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t="15" hidden="1" customHeight="1" outlineLevel="1">
      <c r="A179" s="155" t="s">
        <v>849</v>
      </c>
      <c r="B179" s="15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t="15" hidden="1" customHeight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t="15" hidden="1" customHeight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t="15" hidden="1" customHeight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t="15" hidden="1" customHeight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t="15" hidden="1" customHeight="1" outlineLevel="1">
      <c r="A184" s="155" t="s">
        <v>848</v>
      </c>
      <c r="B184" s="156"/>
      <c r="C184" s="2">
        <f>C185</f>
        <v>0</v>
      </c>
      <c r="D184" s="2">
        <f>D185</f>
        <v>0</v>
      </c>
      <c r="E184" s="2">
        <f>E185</f>
        <v>0</v>
      </c>
    </row>
    <row r="185" spans="1:10" ht="15" hidden="1" customHeight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t="15" hidden="1" customHeight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t="15" hidden="1" customHeight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t="15" hidden="1" customHeight="1" outlineLevel="1">
      <c r="A188" s="155" t="s">
        <v>846</v>
      </c>
      <c r="B188" s="15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t="15" hidden="1" customHeight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t="15" hidden="1" customHeight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t="15" hidden="1" customHeight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t="15" hidden="1" customHeight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t="15" hidden="1" customHeight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t="15" hidden="1" customHeight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t="15" hidden="1" customHeight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t="15" hidden="1" customHeight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t="15" hidden="1" customHeight="1" outlineLevel="1">
      <c r="A197" s="155" t="s">
        <v>843</v>
      </c>
      <c r="B197" s="15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t="15" hidden="1" customHeight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t="15" hidden="1" customHeight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t="15" hidden="1" customHeight="1" outlineLevel="1">
      <c r="A200" s="155" t="s">
        <v>842</v>
      </c>
      <c r="B200" s="15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t="15" hidden="1" customHeight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t="15" hidden="1" customHeight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t="15" hidden="1" customHeight="1" outlineLevel="1">
      <c r="A203" s="155" t="s">
        <v>841</v>
      </c>
      <c r="B203" s="15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t="15" hidden="1" customHeight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t="15" hidden="1" customHeight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t="15" hidden="1" customHeight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t="15" hidden="1" customHeight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t="15" hidden="1" customHeight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t="15" hidden="1" customHeight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t="15" hidden="1" customHeight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t="15" hidden="1" customHeight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t="15" hidden="1" customHeight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t="15" hidden="1" customHeight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t="15" hidden="1" customHeight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t="15" hidden="1" customHeight="1" outlineLevel="1">
      <c r="A215" s="155" t="s">
        <v>836</v>
      </c>
      <c r="B215" s="15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t="15" hidden="1" customHeight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t="15" hidden="1" customHeight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t="15" hidden="1" customHeigh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t="15" hidden="1" customHeigh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t="15" hidden="1" customHeight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t="15" hidden="1" customHeight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t="15" hidden="1" customHeight="1" outlineLevel="1">
      <c r="A222" s="155" t="s">
        <v>834</v>
      </c>
      <c r="B222" s="156"/>
      <c r="C222" s="2">
        <f>C223</f>
        <v>0</v>
      </c>
      <c r="D222" s="2">
        <f>D223</f>
        <v>0</v>
      </c>
      <c r="E222" s="2">
        <f>E223</f>
        <v>0</v>
      </c>
    </row>
    <row r="223" spans="1:5" ht="15" hidden="1" customHeight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t="15" hidden="1" customHeight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t="15" hidden="1" customHeight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t="15" hidden="1" customHeight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t="15" hidden="1" customHeight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t="15" hidden="1" customHeight="1" outlineLevel="1">
      <c r="A228" s="155" t="s">
        <v>830</v>
      </c>
      <c r="B228" s="15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t="15" hidden="1" customHeight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t="15" hidden="1" customHeight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t="15" hidden="1" customHeight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t="15" hidden="1" customHeight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t="15" hidden="1" customHeight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t="15" hidden="1" customHeight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t="15" hidden="1" customHeight="1" outlineLevel="1">
      <c r="A235" s="155" t="s">
        <v>828</v>
      </c>
      <c r="B235" s="15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t="15" hidden="1" customHeight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t="15" hidden="1" customHeight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t="15" hidden="1" customHeight="1" outlineLevel="1">
      <c r="A238" s="155" t="s">
        <v>826</v>
      </c>
      <c r="B238" s="156"/>
      <c r="C238" s="2">
        <f>C239</f>
        <v>0</v>
      </c>
      <c r="D238" s="2">
        <f>D239</f>
        <v>0</v>
      </c>
      <c r="E238" s="2">
        <f>E239</f>
        <v>0</v>
      </c>
    </row>
    <row r="239" spans="1:5" ht="15" hidden="1" customHeight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t="15" hidden="1" customHeight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t="15" hidden="1" customHeight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t="15" hidden="1" customHeight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t="15" hidden="1" customHeight="1" outlineLevel="1">
      <c r="A243" s="155" t="s">
        <v>823</v>
      </c>
      <c r="B243" s="156"/>
      <c r="C243" s="2">
        <f>C244</f>
        <v>0</v>
      </c>
      <c r="D243" s="2">
        <f>D244</f>
        <v>0</v>
      </c>
      <c r="E243" s="2">
        <f>E244</f>
        <v>0</v>
      </c>
    </row>
    <row r="244" spans="1:10" ht="15" hidden="1" customHeight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t="15" hidden="1" customHeight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t="15" hidden="1" customHeight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t="15" hidden="1" customHeight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t="15" hidden="1" customHeight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t="15" hidden="1" customHeight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t="15" hidden="1" customHeight="1" outlineLevel="1">
      <c r="A250" s="155" t="s">
        <v>817</v>
      </c>
      <c r="B250" s="15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t="15" hidden="1" customHeight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t="15" hidden="1" customHeight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46" t="s">
        <v>67</v>
      </c>
      <c r="B256" s="146"/>
      <c r="C256" s="146"/>
      <c r="D256" s="146" t="s">
        <v>853</v>
      </c>
      <c r="E256" s="146" t="s">
        <v>852</v>
      </c>
      <c r="G256" s="47" t="s">
        <v>589</v>
      </c>
      <c r="H256" s="48">
        <f>C257+C559</f>
        <v>1959014.92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f>C258+C550</f>
        <v>702350</v>
      </c>
      <c r="D257" s="37">
        <v>702350</v>
      </c>
      <c r="E257" s="37">
        <v>702350</v>
      </c>
      <c r="G257" s="39" t="s">
        <v>60</v>
      </c>
      <c r="H257" s="41">
        <f>C257</f>
        <v>702350</v>
      </c>
      <c r="I257" s="42"/>
      <c r="J257" s="40" t="b">
        <f>AND(H257=I257)</f>
        <v>0</v>
      </c>
    </row>
    <row r="258" spans="1:10">
      <c r="A258" s="163" t="s">
        <v>266</v>
      </c>
      <c r="B258" s="164"/>
      <c r="C258" s="36">
        <f>C259+C339+C483+C547</f>
        <v>642350</v>
      </c>
      <c r="D258" s="36">
        <f>D259+D339+D483+D547</f>
        <v>443675</v>
      </c>
      <c r="E258" s="36">
        <f>E259+E339+E483+E547</f>
        <v>443675</v>
      </c>
      <c r="G258" s="39" t="s">
        <v>57</v>
      </c>
      <c r="H258" s="41">
        <f t="shared" ref="H258:H321" si="21">C258</f>
        <v>642350</v>
      </c>
      <c r="I258" s="42"/>
      <c r="J258" s="40" t="b">
        <f>AND(H258=I258)</f>
        <v>0</v>
      </c>
    </row>
    <row r="259" spans="1:10">
      <c r="A259" s="159" t="s">
        <v>267</v>
      </c>
      <c r="B259" s="160"/>
      <c r="C259" s="33">
        <f>C260+C263+C314</f>
        <v>322880</v>
      </c>
      <c r="D259" s="33">
        <f>D260+D263+D314</f>
        <v>125205</v>
      </c>
      <c r="E259" s="33">
        <f>E260+E263+E314</f>
        <v>125205</v>
      </c>
      <c r="G259" s="39" t="s">
        <v>590</v>
      </c>
      <c r="H259" s="41">
        <f t="shared" si="21"/>
        <v>322880</v>
      </c>
      <c r="I259" s="42"/>
      <c r="J259" s="40" t="b">
        <f>AND(H259=I259)</f>
        <v>0</v>
      </c>
    </row>
    <row r="260" spans="1:10" ht="15" hidden="1" customHeight="1" outlineLevel="1">
      <c r="A260" s="157" t="s">
        <v>268</v>
      </c>
      <c r="B260" s="158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t="15" hidden="1" customHeight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t="15" hidden="1" customHeight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t="15" hidden="1" customHeight="1" outlineLevel="1">
      <c r="A263" s="157" t="s">
        <v>269</v>
      </c>
      <c r="B263" s="158"/>
      <c r="C263" s="32">
        <f>C264+C265+C289+C296+C298+C302+C305+C308+C313</f>
        <v>320000</v>
      </c>
      <c r="D263" s="32">
        <f>D264+D265+D289+D296+D298+D302+D305+D308+D313</f>
        <v>122325</v>
      </c>
      <c r="E263" s="32">
        <f>E264+E265+E289+E296+E298+E302+E305+E308+E313</f>
        <v>122325</v>
      </c>
      <c r="H263" s="41">
        <f t="shared" si="21"/>
        <v>320000</v>
      </c>
    </row>
    <row r="264" spans="1:10" ht="15" hidden="1" customHeight="1" outlineLevel="2">
      <c r="A264" s="6">
        <v>1101</v>
      </c>
      <c r="B264" s="4" t="s">
        <v>34</v>
      </c>
      <c r="C264" s="5">
        <v>122325</v>
      </c>
      <c r="D264" s="5">
        <f>C264</f>
        <v>122325</v>
      </c>
      <c r="E264" s="5">
        <f>D264</f>
        <v>122325</v>
      </c>
      <c r="H264" s="41">
        <f t="shared" si="21"/>
        <v>122325</v>
      </c>
    </row>
    <row r="265" spans="1:10" ht="15" hidden="1" customHeight="1" outlineLevel="2">
      <c r="A265" s="6">
        <v>1101</v>
      </c>
      <c r="B265" s="4" t="s">
        <v>35</v>
      </c>
      <c r="C265" s="5">
        <v>131704</v>
      </c>
      <c r="D265" s="5">
        <f>SUM(D266:D288)</f>
        <v>0</v>
      </c>
      <c r="E265" s="5">
        <f>SUM(E266:E288)</f>
        <v>0</v>
      </c>
      <c r="H265" s="41">
        <f t="shared" si="21"/>
        <v>131704</v>
      </c>
    </row>
    <row r="266" spans="1:10" ht="15" hidden="1" customHeight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t="15" hidden="1" customHeight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t="15" hidden="1" customHeight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t="15" hidden="1" customHeight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t="15" hidden="1" customHeight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t="15" hidden="1" customHeight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t="15" hidden="1" customHeight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t="15" hidden="1" customHeight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t="15" hidden="1" customHeight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t="15" hidden="1" customHeight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t="15" hidden="1" customHeight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t="15" hidden="1" customHeight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t="15" hidden="1" customHeight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t="15" hidden="1" customHeight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t="15" hidden="1" customHeight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t="15" hidden="1" customHeight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t="15" hidden="1" customHeight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t="15" hidden="1" customHeight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t="15" hidden="1" customHeight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t="15" hidden="1" customHeight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t="15" hidden="1" customHeight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t="15" hidden="1" customHeight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t="15" hidden="1" customHeight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t="15" hidden="1" customHeight="1" outlineLevel="2">
      <c r="A289" s="6">
        <v>1101</v>
      </c>
      <c r="B289" s="4" t="s">
        <v>36</v>
      </c>
      <c r="C289" s="5">
        <v>3770</v>
      </c>
      <c r="D289" s="5">
        <f>SUM(D290:D295)</f>
        <v>0</v>
      </c>
      <c r="E289" s="5">
        <f>SUM(E290:E295)</f>
        <v>0</v>
      </c>
      <c r="H289" s="41">
        <f t="shared" si="21"/>
        <v>3770</v>
      </c>
    </row>
    <row r="290" spans="1:8" ht="15" hidden="1" customHeight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t="15" hidden="1" customHeight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t="15" hidden="1" customHeight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t="15" hidden="1" customHeight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t="15" hidden="1" customHeight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t="15" hidden="1" customHeight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t="15" hidden="1" customHeight="1" outlineLevel="2">
      <c r="A296" s="6">
        <v>1101</v>
      </c>
      <c r="B296" s="4" t="s">
        <v>247</v>
      </c>
      <c r="C296" s="5">
        <v>10700</v>
      </c>
      <c r="D296" s="5">
        <f>SUM(D297)</f>
        <v>0</v>
      </c>
      <c r="E296" s="5">
        <f>SUM(E297)</f>
        <v>0</v>
      </c>
      <c r="H296" s="41">
        <f t="shared" si="21"/>
        <v>10700</v>
      </c>
    </row>
    <row r="297" spans="1:8" ht="15" hidden="1" customHeight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t="15" hidden="1" customHeight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t="15" hidden="1" customHeight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t="15" hidden="1" customHeight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t="15" hidden="1" customHeight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t="15" hidden="1" customHeight="1" outlineLevel="2">
      <c r="A302" s="6">
        <v>1101</v>
      </c>
      <c r="B302" s="4" t="s">
        <v>251</v>
      </c>
      <c r="C302" s="5">
        <v>720</v>
      </c>
      <c r="D302" s="5">
        <f>SUM(D303:D304)</f>
        <v>0</v>
      </c>
      <c r="E302" s="5">
        <f>SUM(E303:E304)</f>
        <v>0</v>
      </c>
      <c r="H302" s="41">
        <f t="shared" si="21"/>
        <v>720</v>
      </c>
    </row>
    <row r="303" spans="1:8" ht="15" hidden="1" customHeight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t="15" hidden="1" customHeight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t="15" hidden="1" customHeight="1" outlineLevel="2">
      <c r="A305" s="6">
        <v>1101</v>
      </c>
      <c r="B305" s="4" t="s">
        <v>38</v>
      </c>
      <c r="C305" s="5">
        <v>4759</v>
      </c>
      <c r="D305" s="5">
        <f>SUM(D306:D307)</f>
        <v>0</v>
      </c>
      <c r="E305" s="5">
        <f>SUM(E306:E307)</f>
        <v>0</v>
      </c>
      <c r="H305" s="41">
        <f t="shared" si="21"/>
        <v>4759</v>
      </c>
    </row>
    <row r="306" spans="1:8" ht="15" hidden="1" customHeight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t="15" hidden="1" customHeight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t="15" hidden="1" customHeight="1" outlineLevel="2">
      <c r="A308" s="6">
        <v>1101</v>
      </c>
      <c r="B308" s="4" t="s">
        <v>39</v>
      </c>
      <c r="C308" s="5">
        <v>46022</v>
      </c>
      <c r="D308" s="5">
        <f>SUM(D309:D312)</f>
        <v>0</v>
      </c>
      <c r="E308" s="5">
        <f>SUM(E309:E312)</f>
        <v>0</v>
      </c>
      <c r="H308" s="41">
        <f t="shared" si="21"/>
        <v>46022</v>
      </c>
    </row>
    <row r="309" spans="1:8" ht="15" hidden="1" customHeight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t="15" hidden="1" customHeight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t="15" hidden="1" customHeight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t="15" hidden="1" customHeight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t="15" hidden="1" customHeight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t="15" hidden="1" customHeight="1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t="15" hidden="1" customHeight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t="15" hidden="1" customHeight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t="15" hidden="1" customHeight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t="15" hidden="1" customHeight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t="15" hidden="1" customHeight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t="15" hidden="1" customHeight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t="15" hidden="1" customHeight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t="15" hidden="1" customHeight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t="15" hidden="1" customHeight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t="15" hidden="1" customHeight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t="15" hidden="1" customHeight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t="15" hidden="1" customHeight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t="15" hidden="1" customHeight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t="15" hidden="1" customHeight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t="15" hidden="1" customHeight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t="15" hidden="1" customHeight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t="15" hidden="1" customHeight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t="15" hidden="1" customHeight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t="15" hidden="1" customHeight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t="15" hidden="1" customHeight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t="15" hidden="1" customHeight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t="15" hidden="1" customHeight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t="15" hidden="1" customHeight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t="15" hidden="1" customHeight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9" t="s">
        <v>270</v>
      </c>
      <c r="B339" s="160"/>
      <c r="C339" s="33">
        <f>C340+C444+C482</f>
        <v>284700</v>
      </c>
      <c r="D339" s="33">
        <f>D340+D444+D482</f>
        <v>283700</v>
      </c>
      <c r="E339" s="33">
        <f>E340+E444+E482</f>
        <v>283700</v>
      </c>
      <c r="G339" s="39" t="s">
        <v>591</v>
      </c>
      <c r="H339" s="41">
        <f t="shared" si="28"/>
        <v>284700</v>
      </c>
      <c r="I339" s="42"/>
      <c r="J339" s="40" t="b">
        <f>AND(H339=I339)</f>
        <v>0</v>
      </c>
    </row>
    <row r="340" spans="1:10" ht="15" hidden="1" customHeight="1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258700</v>
      </c>
      <c r="D340" s="32">
        <f>D341+D342+D343+D344+D347+D348+D353+D356+D357+D362+D367+BH290668+D371+D372+D373+D376+D377+D378+D382+D388+D391+D392+D395+D398+D399+D404+D407+D408+D409+D412+D415+D416+D419+D420+D421+D422+D429+D443</f>
        <v>257700</v>
      </c>
      <c r="E340" s="32">
        <f>E341+E342+E343+E344+E347+E348+E353+E356+E357+E362+E367+BI290668+E371+E372+E373+E376+E377+E378+E382+E388+E391+E392+E395+E398+E399+E404+E407+E408+E409+E412+E415+E416+E419+E420+E421+E422+E429+E443</f>
        <v>257700</v>
      </c>
      <c r="H340" s="41">
        <f t="shared" si="28"/>
        <v>258700</v>
      </c>
    </row>
    <row r="341" spans="1:10" ht="15" hidden="1" customHeight="1" outlineLevel="2">
      <c r="A341" s="6">
        <v>2201</v>
      </c>
      <c r="B341" s="34" t="s">
        <v>272</v>
      </c>
      <c r="C341" s="5">
        <v>300</v>
      </c>
      <c r="D341" s="5">
        <f>C341</f>
        <v>300</v>
      </c>
      <c r="E341" s="5">
        <f>D341</f>
        <v>300</v>
      </c>
      <c r="H341" s="41">
        <f t="shared" si="28"/>
        <v>300</v>
      </c>
    </row>
    <row r="342" spans="1:10" ht="15" hidden="1" customHeight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t="15" hidden="1" customHeight="1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ht="15" hidden="1" customHeight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t="15" hidden="1" customHeight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t="15" hidden="1" customHeight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t="15" hidden="1" customHeight="1" outlineLevel="2">
      <c r="A347" s="6">
        <v>2201</v>
      </c>
      <c r="B347" s="4" t="s">
        <v>276</v>
      </c>
      <c r="C347" s="5">
        <v>500</v>
      </c>
      <c r="D347" s="5">
        <f t="shared" si="32"/>
        <v>500</v>
      </c>
      <c r="E347" s="5">
        <f t="shared" si="32"/>
        <v>500</v>
      </c>
      <c r="H347" s="41">
        <f t="shared" si="28"/>
        <v>500</v>
      </c>
    </row>
    <row r="348" spans="1:10" ht="15" hidden="1" customHeight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ht="15" hidden="1" customHeight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t="15" hidden="1" customHeight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t="15" hidden="1" customHeight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t="15" hidden="1" customHeight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t="15" hidden="1" customHeight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t="15" hidden="1" customHeight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t="15" hidden="1" customHeight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t="15" hidden="1" customHeight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t="15" hidden="1" customHeight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t="15" hidden="1" customHeight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t="15" hidden="1" customHeight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t="15" hidden="1" customHeight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t="15" hidden="1" customHeight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t="15" hidden="1" customHeight="1" outlineLevel="2">
      <c r="A362" s="6">
        <v>2201</v>
      </c>
      <c r="B362" s="4" t="s">
        <v>290</v>
      </c>
      <c r="C362" s="5">
        <f>SUM(C363:C366)</f>
        <v>19000</v>
      </c>
      <c r="D362" s="5">
        <f>SUM(D363:D366)</f>
        <v>19000</v>
      </c>
      <c r="E362" s="5">
        <f>SUM(E363:E366)</f>
        <v>19000</v>
      </c>
      <c r="H362" s="41">
        <f t="shared" si="28"/>
        <v>19000</v>
      </c>
    </row>
    <row r="363" spans="1:8" ht="15" hidden="1" customHeight="1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8"/>
        <v>3500</v>
      </c>
    </row>
    <row r="364" spans="1:8" ht="15" hidden="1" customHeight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t="15" hidden="1" customHeight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t="15" hidden="1" customHeight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t="15" hidden="1" customHeight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t="15" hidden="1" customHeight="1" outlineLevel="2" collapsed="1">
      <c r="A368" s="6">
        <v>2201</v>
      </c>
      <c r="B368" s="4" t="s">
        <v>295</v>
      </c>
      <c r="C368" s="5">
        <f>SUM(C369:C370)</f>
        <v>1000</v>
      </c>
      <c r="D368" s="5">
        <f>SUM(D369:D370)</f>
        <v>1000</v>
      </c>
      <c r="E368" s="5">
        <f>SUM(E369:E370)</f>
        <v>1000</v>
      </c>
      <c r="H368" s="41">
        <f t="shared" si="28"/>
        <v>1000</v>
      </c>
    </row>
    <row r="369" spans="1:8" ht="15" hidden="1" customHeight="1" outlineLevel="3">
      <c r="A369" s="29"/>
      <c r="B369" s="28" t="s">
        <v>296</v>
      </c>
      <c r="C369" s="30">
        <v>1000</v>
      </c>
      <c r="D369" s="30">
        <f t="shared" ref="D369:E372" si="37">C369</f>
        <v>1000</v>
      </c>
      <c r="E369" s="30">
        <f t="shared" si="37"/>
        <v>1000</v>
      </c>
      <c r="H369" s="41">
        <f t="shared" si="28"/>
        <v>1000</v>
      </c>
    </row>
    <row r="370" spans="1:8" ht="15" hidden="1" customHeight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t="15" hidden="1" customHeight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t="15" hidden="1" customHeight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t="15" hidden="1" customHeight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t="15" hidden="1" customHeight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t="15" hidden="1" customHeight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t="15" hidden="1" customHeight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t="15" hidden="1" customHeight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t="15" hidden="1" customHeight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t="15" hidden="1" customHeight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t="15" hidden="1" customHeight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t="15" hidden="1" customHeight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t="15" hidden="1" customHeight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t="15" hidden="1" customHeight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ht="15" hidden="1" customHeight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t="15" hidden="1" customHeight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t="15" hidden="1" customHeight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t="15" hidden="1" customHeight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t="15" hidden="1" customHeight="1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ht="15" hidden="1" customHeight="1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ht="15" hidden="1" customHeight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t="15" hidden="1" customHeight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t="15" hidden="1" customHeight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t="15" hidden="1" customHeight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t="15" hidden="1" customHeight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t="15" hidden="1" customHeight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t="15" hidden="1" customHeight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t="15" hidden="1" customHeight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t="15" hidden="1" customHeight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t="15" hidden="1" customHeight="1" outlineLevel="2" collapsed="1">
      <c r="A399" s="6">
        <v>2201</v>
      </c>
      <c r="B399" s="4" t="s">
        <v>116</v>
      </c>
      <c r="C399" s="5">
        <f>SUM(C400:C403)</f>
        <v>300</v>
      </c>
      <c r="D399" s="5">
        <f>SUM(D400:D403)</f>
        <v>300</v>
      </c>
      <c r="E399" s="5">
        <f>SUM(E400:E403)</f>
        <v>300</v>
      </c>
      <c r="H399" s="41">
        <f t="shared" si="41"/>
        <v>300</v>
      </c>
    </row>
    <row r="400" spans="1:8" ht="15" hidden="1" customHeight="1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1"/>
        <v>300</v>
      </c>
    </row>
    <row r="401" spans="1:8" ht="15" hidden="1" customHeight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t="15" hidden="1" customHeight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t="15" hidden="1" customHeight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t="15" hidden="1" customHeight="1" outlineLevel="2">
      <c r="A404" s="6">
        <v>2201</v>
      </c>
      <c r="B404" s="4" t="s">
        <v>322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1">
        <f t="shared" si="41"/>
        <v>150</v>
      </c>
    </row>
    <row r="405" spans="1:8" ht="15" hidden="1" customHeight="1" outlineLevel="3">
      <c r="A405" s="29"/>
      <c r="B405" s="28" t="s">
        <v>323</v>
      </c>
      <c r="C405" s="30">
        <v>150</v>
      </c>
      <c r="D405" s="30">
        <f t="shared" ref="D405:E408" si="45">C405</f>
        <v>150</v>
      </c>
      <c r="E405" s="30">
        <f t="shared" si="45"/>
        <v>150</v>
      </c>
      <c r="H405" s="41">
        <f t="shared" si="41"/>
        <v>150</v>
      </c>
    </row>
    <row r="406" spans="1:8" ht="15" hidden="1" customHeight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t="15" hidden="1" customHeight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t="15" hidden="1" customHeight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t="15" hidden="1" customHeight="1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1200</v>
      </c>
      <c r="E409" s="5">
        <f>SUM(E410:E411)</f>
        <v>1200</v>
      </c>
      <c r="H409" s="41">
        <f t="shared" si="41"/>
        <v>1200</v>
      </c>
    </row>
    <row r="410" spans="1:8" ht="15" hidden="1" customHeight="1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ht="15" hidden="1" customHeight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t="15" hidden="1" customHeight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t="15" hidden="1" customHeight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t="15" hidden="1" customHeight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t="15" hidden="1" customHeight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t="15" hidden="1" customHeight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t="15" hidden="1" customHeight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t="15" hidden="1" customHeight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t="15" hidden="1" customHeight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t="15" hidden="1" customHeight="1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ht="15" hidden="1" customHeight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t="15" hidden="1" customHeight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t="15" hidden="1" customHeight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t="15" hidden="1" customHeight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t="15" hidden="1" customHeight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t="15" hidden="1" customHeight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t="15" hidden="1" customHeight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t="15" hidden="1" customHeight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t="15" hidden="1" customHeight="1" outlineLevel="2">
      <c r="A429" s="6">
        <v>2201</v>
      </c>
      <c r="B429" s="4" t="s">
        <v>342</v>
      </c>
      <c r="C429" s="5">
        <f>SUM(C430:C442)</f>
        <v>86350</v>
      </c>
      <c r="D429" s="5">
        <f>SUM(D430:D442)</f>
        <v>86350</v>
      </c>
      <c r="E429" s="5">
        <f>SUM(E430:E442)</f>
        <v>86350</v>
      </c>
      <c r="H429" s="41">
        <f t="shared" si="41"/>
        <v>86350</v>
      </c>
    </row>
    <row r="430" spans="1:8" ht="15" hidden="1" customHeight="1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1"/>
        <v>10000</v>
      </c>
    </row>
    <row r="431" spans="1:8" ht="15" hidden="1" customHeight="1" outlineLevel="3">
      <c r="A431" s="29"/>
      <c r="B431" s="28" t="s">
        <v>344</v>
      </c>
      <c r="C431" s="30">
        <v>45000</v>
      </c>
      <c r="D431" s="30">
        <f t="shared" ref="D431:E442" si="49">C431</f>
        <v>45000</v>
      </c>
      <c r="E431" s="30">
        <f t="shared" si="49"/>
        <v>45000</v>
      </c>
      <c r="H431" s="41">
        <f t="shared" si="41"/>
        <v>45000</v>
      </c>
    </row>
    <row r="432" spans="1:8" ht="15" hidden="1" customHeight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t="15" hidden="1" customHeight="1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ht="15" hidden="1" customHeight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t="15" hidden="1" customHeight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t="15" hidden="1" customHeight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t="15" hidden="1" customHeight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t="15" hidden="1" customHeight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t="15" hidden="1" customHeight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t="15" hidden="1" customHeight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t="15" hidden="1" customHeight="1" outlineLevel="3">
      <c r="A441" s="29"/>
      <c r="B441" s="28" t="s">
        <v>354</v>
      </c>
      <c r="C441" s="30">
        <v>25000</v>
      </c>
      <c r="D441" s="30">
        <f t="shared" si="49"/>
        <v>25000</v>
      </c>
      <c r="E441" s="30">
        <f t="shared" si="49"/>
        <v>25000</v>
      </c>
      <c r="H441" s="41">
        <f t="shared" si="41"/>
        <v>25000</v>
      </c>
    </row>
    <row r="442" spans="1:8" ht="15" hidden="1" customHeight="1" outlineLevel="3">
      <c r="A442" s="29"/>
      <c r="B442" s="28" t="s">
        <v>355</v>
      </c>
      <c r="C442" s="30">
        <v>350</v>
      </c>
      <c r="D442" s="30">
        <f t="shared" si="49"/>
        <v>350</v>
      </c>
      <c r="E442" s="30">
        <f t="shared" si="49"/>
        <v>350</v>
      </c>
      <c r="H442" s="41">
        <f t="shared" si="41"/>
        <v>350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t="15" hidden="1" customHeight="1" outlineLevel="1">
      <c r="A444" s="157" t="s">
        <v>357</v>
      </c>
      <c r="B444" s="158"/>
      <c r="C444" s="32">
        <f>C445+C454+C455+C459+C462+C463+C468+C474+C477+C480+C481+C450</f>
        <v>26000</v>
      </c>
      <c r="D444" s="32">
        <f>D445+D454+D455+D459+D462+D463+D468+D474+D477+D480+D481+D450</f>
        <v>26000</v>
      </c>
      <c r="E444" s="32">
        <f>E445+E454+E455+E459+E462+E463+E468+E474+E477+E480+E481+E450</f>
        <v>26000</v>
      </c>
      <c r="H444" s="41">
        <f t="shared" si="41"/>
        <v>26000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t="15" hidden="1" customHeight="1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hidden="1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hidden="1" customHeight="1" outlineLevel="3">
      <c r="A457" s="28"/>
      <c r="B457" s="28" t="s">
        <v>368</v>
      </c>
      <c r="C457" s="30">
        <v>4000</v>
      </c>
      <c r="D457" s="30">
        <f t="shared" ref="D457:E458" si="53">C457</f>
        <v>4000</v>
      </c>
      <c r="E457" s="30">
        <f t="shared" si="53"/>
        <v>4000</v>
      </c>
      <c r="H457" s="41">
        <f t="shared" si="51"/>
        <v>4000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t="15" hidden="1" customHeight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t="15" hidden="1" customHeight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t="15" hidden="1" customHeight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t="15" hidden="1" customHeight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t="15" hidden="1" customHeight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t="15" hidden="1" customHeight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t="15" hidden="1" customHeight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t="15" hidden="1" customHeight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t="15" hidden="1" customHeight="1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7" t="s">
        <v>389</v>
      </c>
      <c r="B483" s="168"/>
      <c r="C483" s="35">
        <f>C484+C504+C509+C522+C528+C538</f>
        <v>33965</v>
      </c>
      <c r="D483" s="35">
        <f>D484+D504+D509+D522+D528+D538</f>
        <v>33965</v>
      </c>
      <c r="E483" s="35">
        <f>E484+E504+E509+E522+E528+E538</f>
        <v>33965</v>
      </c>
      <c r="G483" s="39" t="s">
        <v>592</v>
      </c>
      <c r="H483" s="41">
        <f t="shared" si="51"/>
        <v>33965</v>
      </c>
      <c r="I483" s="42"/>
      <c r="J483" s="40" t="b">
        <f>AND(H483=I483)</f>
        <v>0</v>
      </c>
    </row>
    <row r="484" spans="1:10" ht="15" hidden="1" customHeight="1" outlineLevel="1">
      <c r="A484" s="157" t="s">
        <v>390</v>
      </c>
      <c r="B484" s="158"/>
      <c r="C484" s="32">
        <f>C485+C486+C490+C491+C494+C497+C500+C501+C502+C503</f>
        <v>12500</v>
      </c>
      <c r="D484" s="32">
        <f>D485+D486+D490+D491+D494+D497+D500+D501+D502+D503</f>
        <v>12500</v>
      </c>
      <c r="E484" s="32">
        <f>E485+E486+E490+E491+E494+E497+E500+E501+E502+E503</f>
        <v>12500</v>
      </c>
      <c r="H484" s="41">
        <f t="shared" si="51"/>
        <v>12500</v>
      </c>
    </row>
    <row r="485" spans="1:10" ht="15" hidden="1" customHeight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t="15" hidden="1" customHeight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4350</v>
      </c>
      <c r="D487" s="30">
        <f>C487</f>
        <v>4350</v>
      </c>
      <c r="E487" s="30">
        <f>D487</f>
        <v>4350</v>
      </c>
      <c r="H487" s="41">
        <f t="shared" si="51"/>
        <v>4350</v>
      </c>
    </row>
    <row r="488" spans="1:10" ht="15" hidden="1" customHeight="1" outlineLevel="3">
      <c r="A488" s="28"/>
      <c r="B488" s="28" t="s">
        <v>394</v>
      </c>
      <c r="C488" s="30">
        <v>650</v>
      </c>
      <c r="D488" s="30">
        <f t="shared" ref="D488:E489" si="58">C488</f>
        <v>650</v>
      </c>
      <c r="E488" s="30">
        <f t="shared" si="58"/>
        <v>650</v>
      </c>
      <c r="H488" s="41">
        <f t="shared" si="51"/>
        <v>650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t="15" hidden="1" customHeight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t="15" hidden="1" customHeight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t="15" hidden="1" customHeight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t="15" hidden="1" customHeight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t="15" hidden="1" customHeight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t="15" hidden="1" customHeight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t="15" hidden="1" customHeight="1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ht="15" hidden="1" customHeight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t="15" hidden="1" customHeight="1" outlineLevel="1">
      <c r="A504" s="157" t="s">
        <v>410</v>
      </c>
      <c r="B504" s="158"/>
      <c r="C504" s="32">
        <f>SUM(C505:C508)</f>
        <v>4235</v>
      </c>
      <c r="D504" s="32">
        <f>SUM(D505:D508)</f>
        <v>4235</v>
      </c>
      <c r="E504" s="32">
        <f>SUM(E505:E508)</f>
        <v>4235</v>
      </c>
      <c r="H504" s="41">
        <f t="shared" si="51"/>
        <v>4235</v>
      </c>
    </row>
    <row r="505" spans="1:12" ht="15" hidden="1" customHeight="1" outlineLevel="2" collapsed="1">
      <c r="A505" s="6">
        <v>3303</v>
      </c>
      <c r="B505" s="4" t="s">
        <v>411</v>
      </c>
      <c r="C505" s="5">
        <v>1735</v>
      </c>
      <c r="D505" s="5">
        <f>C505</f>
        <v>1735</v>
      </c>
      <c r="E505" s="5">
        <f>D505</f>
        <v>1735</v>
      </c>
      <c r="H505" s="41">
        <f t="shared" si="51"/>
        <v>1735</v>
      </c>
    </row>
    <row r="506" spans="1:12" ht="15" hidden="1" customHeight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t="15" hidden="1" customHeight="1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ht="15" hidden="1" customHeight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t="15" hidden="1" customHeight="1" outlineLevel="1">
      <c r="A509" s="157" t="s">
        <v>414</v>
      </c>
      <c r="B509" s="158"/>
      <c r="C509" s="32">
        <f>C510+C511+C512+C513+C517+C518+C519+C520+C521</f>
        <v>16500</v>
      </c>
      <c r="D509" s="32">
        <f>D510+D511+D512+D513+D517+D518+D519+D520+D521</f>
        <v>16500</v>
      </c>
      <c r="E509" s="32">
        <f>E510+E511+E512+E513+E517+E518+E519+E520+E521</f>
        <v>16500</v>
      </c>
      <c r="F509" s="51"/>
      <c r="H509" s="41">
        <f t="shared" si="51"/>
        <v>16500</v>
      </c>
      <c r="L509" s="51"/>
    </row>
    <row r="510" spans="1:12" ht="15" hidden="1" customHeight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t="15" hidden="1" customHeight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t="15" hidden="1" customHeight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t="15" hidden="1" customHeight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hidden="1" customHeight="1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ht="15" hidden="1" customHeight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t="15" hidden="1" customHeight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t="15" hidden="1" customHeight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t="15" hidden="1" customHeight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t="15" hidden="1" customHeight="1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t="15" hidden="1" customHeight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t="15" hidden="1" customHeight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t="15" hidden="1" customHeight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t="15" hidden="1" customHeight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t="15" hidden="1" customHeight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t="15" hidden="1" customHeight="1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t="15" hidden="1" customHeight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t="15" hidden="1" customHeight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hidden="1" customHeight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t="15" hidden="1" customHeight="1" outlineLevel="1">
      <c r="A538" s="157" t="s">
        <v>441</v>
      </c>
      <c r="B538" s="158"/>
      <c r="C538" s="32">
        <f>SUM(C539:C544)</f>
        <v>730</v>
      </c>
      <c r="D538" s="32">
        <f>SUM(D539:D544)</f>
        <v>730</v>
      </c>
      <c r="E538" s="32">
        <f>SUM(E539:E544)</f>
        <v>730</v>
      </c>
      <c r="H538" s="41">
        <f t="shared" si="63"/>
        <v>730</v>
      </c>
    </row>
    <row r="539" spans="1:8" ht="15" hidden="1" customHeight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t="15" hidden="1" customHeight="1" outlineLevel="2" collapsed="1">
      <c r="A540" s="6">
        <v>3310</v>
      </c>
      <c r="B540" s="4" t="s">
        <v>52</v>
      </c>
      <c r="C540" s="5">
        <v>730</v>
      </c>
      <c r="D540" s="5">
        <f t="shared" ref="D540:E543" si="66">C540</f>
        <v>730</v>
      </c>
      <c r="E540" s="5">
        <f t="shared" si="66"/>
        <v>730</v>
      </c>
      <c r="H540" s="41">
        <f t="shared" si="63"/>
        <v>730</v>
      </c>
    </row>
    <row r="541" spans="1:8" ht="15" hidden="1" customHeight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t="15" hidden="1" customHeight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t="15" hidden="1" customHeight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t="15" hidden="1" customHeight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customHeight="1" collapsed="1">
      <c r="A547" s="165" t="s">
        <v>449</v>
      </c>
      <c r="B547" s="166"/>
      <c r="C547" s="35">
        <f>C548+C549</f>
        <v>805</v>
      </c>
      <c r="D547" s="35">
        <f>D548+D549</f>
        <v>805</v>
      </c>
      <c r="E547" s="35">
        <f>E548+E549</f>
        <v>805</v>
      </c>
      <c r="G547" s="39" t="s">
        <v>593</v>
      </c>
      <c r="H547" s="41">
        <f t="shared" si="63"/>
        <v>805</v>
      </c>
      <c r="I547" s="42"/>
      <c r="J547" s="40" t="b">
        <f>AND(H547=I547)</f>
        <v>0</v>
      </c>
    </row>
    <row r="548" spans="1:10" ht="15" hidden="1" customHeight="1" outlineLevel="1">
      <c r="A548" s="157" t="s">
        <v>450</v>
      </c>
      <c r="B548" s="158"/>
      <c r="C548" s="32">
        <v>805</v>
      </c>
      <c r="D548" s="32">
        <f>C548</f>
        <v>805</v>
      </c>
      <c r="E548" s="32">
        <f>D548</f>
        <v>805</v>
      </c>
      <c r="H548" s="41">
        <f t="shared" si="63"/>
        <v>805</v>
      </c>
    </row>
    <row r="549" spans="1:10" ht="15" hidden="1" customHeight="1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3" t="s">
        <v>455</v>
      </c>
      <c r="B550" s="164"/>
      <c r="C550" s="36">
        <f>C551</f>
        <v>60000</v>
      </c>
      <c r="D550" s="36">
        <f>D551</f>
        <v>60000</v>
      </c>
      <c r="E550" s="36">
        <f>E551</f>
        <v>60000</v>
      </c>
      <c r="G550" s="39" t="s">
        <v>59</v>
      </c>
      <c r="H550" s="41">
        <f t="shared" si="63"/>
        <v>60000</v>
      </c>
      <c r="I550" s="42"/>
      <c r="J550" s="40" t="b">
        <f>AND(H550=I550)</f>
        <v>0</v>
      </c>
    </row>
    <row r="551" spans="1:10">
      <c r="A551" s="159" t="s">
        <v>456</v>
      </c>
      <c r="B551" s="160"/>
      <c r="C551" s="33">
        <f>C552+C556</f>
        <v>60000</v>
      </c>
      <c r="D551" s="33">
        <f>D552+D556</f>
        <v>60000</v>
      </c>
      <c r="E551" s="33">
        <f>E552+E556</f>
        <v>60000</v>
      </c>
      <c r="G551" s="39" t="s">
        <v>594</v>
      </c>
      <c r="H551" s="41">
        <f t="shared" si="63"/>
        <v>60000</v>
      </c>
      <c r="I551" s="42"/>
      <c r="J551" s="40" t="b">
        <f>AND(H551=I551)</f>
        <v>0</v>
      </c>
    </row>
    <row r="552" spans="1:10" ht="15" hidden="1" customHeight="1" outlineLevel="1">
      <c r="A552" s="157" t="s">
        <v>457</v>
      </c>
      <c r="B552" s="158"/>
      <c r="C552" s="32">
        <f>SUM(C553:C555)</f>
        <v>60000</v>
      </c>
      <c r="D552" s="32">
        <f>SUM(D553:D555)</f>
        <v>60000</v>
      </c>
      <c r="E552" s="32">
        <f>SUM(E553:E555)</f>
        <v>60000</v>
      </c>
      <c r="H552" s="41">
        <f t="shared" si="63"/>
        <v>60000</v>
      </c>
    </row>
    <row r="553" spans="1:10" ht="15" hidden="1" customHeight="1" outlineLevel="2" collapsed="1">
      <c r="A553" s="6">
        <v>5500</v>
      </c>
      <c r="B553" s="4" t="s">
        <v>458</v>
      </c>
      <c r="C553" s="5">
        <v>60000</v>
      </c>
      <c r="D553" s="5">
        <f t="shared" ref="D553:E555" si="67">C553</f>
        <v>60000</v>
      </c>
      <c r="E553" s="5">
        <f t="shared" si="67"/>
        <v>60000</v>
      </c>
      <c r="H553" s="41">
        <f t="shared" si="63"/>
        <v>60000</v>
      </c>
    </row>
    <row r="554" spans="1:10" ht="15" hidden="1" customHeight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t="15" hidden="1" customHeight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t="15" hidden="1" customHeight="1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t="15" hidden="1" customHeight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1" t="s">
        <v>62</v>
      </c>
      <c r="B559" s="162"/>
      <c r="C559" s="37">
        <f>C560+C716+C725</f>
        <v>1256664.92</v>
      </c>
      <c r="D559" s="37">
        <f>D560+D716+D725</f>
        <v>1256664.92</v>
      </c>
      <c r="E559" s="37">
        <f>E560+E716+E725</f>
        <v>1256664.92</v>
      </c>
      <c r="G559" s="39" t="s">
        <v>62</v>
      </c>
      <c r="H559" s="41">
        <f t="shared" si="63"/>
        <v>1256664.92</v>
      </c>
      <c r="I559" s="42"/>
      <c r="J559" s="40" t="b">
        <f>AND(H559=I559)</f>
        <v>0</v>
      </c>
    </row>
    <row r="560" spans="1:10">
      <c r="A560" s="163" t="s">
        <v>464</v>
      </c>
      <c r="B560" s="164"/>
      <c r="C560" s="36">
        <f>C561+C638+C642+C645</f>
        <v>1162917.2</v>
      </c>
      <c r="D560" s="36">
        <f>D561+D638+D642+D645</f>
        <v>1162917.2</v>
      </c>
      <c r="E560" s="36">
        <f>E561+E638+E642+E645</f>
        <v>1162917.2</v>
      </c>
      <c r="G560" s="39" t="s">
        <v>61</v>
      </c>
      <c r="H560" s="41">
        <f t="shared" si="63"/>
        <v>1162917.2</v>
      </c>
      <c r="I560" s="42"/>
      <c r="J560" s="40" t="b">
        <f>AND(H560=I560)</f>
        <v>0</v>
      </c>
    </row>
    <row r="561" spans="1:10">
      <c r="A561" s="159" t="s">
        <v>465</v>
      </c>
      <c r="B561" s="160"/>
      <c r="C561" s="38">
        <f>C562+C567+C568+C569+C576+C577+C581+C584+C585+C586+C587+C592+C595+C599+C603+C610+C616+C628</f>
        <v>1162917.2</v>
      </c>
      <c r="D561" s="38">
        <f>D562+D567+D568+D569+D576+D577+D581+D584+D585+D586+D587+D592+D595+D599+D603+D610+D616+D628</f>
        <v>1162917.2</v>
      </c>
      <c r="E561" s="38">
        <f>E562+E567+E568+E569+E576+E577+E581+E584+E585+E586+E587+E592+E595+E599+E603+E610+E616+E628</f>
        <v>1162917.2</v>
      </c>
      <c r="G561" s="39" t="s">
        <v>595</v>
      </c>
      <c r="H561" s="41">
        <f t="shared" si="63"/>
        <v>1162917.2</v>
      </c>
      <c r="I561" s="42"/>
      <c r="J561" s="40" t="b">
        <f>AND(H561=I561)</f>
        <v>0</v>
      </c>
    </row>
    <row r="562" spans="1:10" ht="15" hidden="1" customHeight="1" outlineLevel="1">
      <c r="A562" s="157" t="s">
        <v>466</v>
      </c>
      <c r="B562" s="158"/>
      <c r="C562" s="32">
        <f>SUM(C563:C566)</f>
        <v>24126</v>
      </c>
      <c r="D562" s="32">
        <f>SUM(D563:D566)</f>
        <v>24126</v>
      </c>
      <c r="E562" s="32">
        <f>SUM(E563:E566)</f>
        <v>24126</v>
      </c>
      <c r="H562" s="41">
        <f t="shared" si="63"/>
        <v>24126</v>
      </c>
    </row>
    <row r="563" spans="1:10" ht="15" hidden="1" customHeight="1" outlineLevel="2">
      <c r="A563" s="7">
        <v>6600</v>
      </c>
      <c r="B563" s="4" t="s">
        <v>468</v>
      </c>
      <c r="C563" s="5">
        <v>4500</v>
      </c>
      <c r="D563" s="5">
        <f>C563</f>
        <v>4500</v>
      </c>
      <c r="E563" s="5">
        <f>D563</f>
        <v>4500</v>
      </c>
      <c r="H563" s="41">
        <f t="shared" si="63"/>
        <v>4500</v>
      </c>
    </row>
    <row r="564" spans="1:10" ht="15" hidden="1" customHeight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t="15" hidden="1" customHeight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t="15" hidden="1" customHeight="1" outlineLevel="2">
      <c r="A566" s="6">
        <v>6600</v>
      </c>
      <c r="B566" s="4" t="s">
        <v>471</v>
      </c>
      <c r="C566" s="5">
        <v>19626</v>
      </c>
      <c r="D566" s="5">
        <f t="shared" si="68"/>
        <v>19626</v>
      </c>
      <c r="E566" s="5">
        <f t="shared" si="68"/>
        <v>19626</v>
      </c>
      <c r="H566" s="41">
        <f t="shared" si="63"/>
        <v>19626</v>
      </c>
    </row>
    <row r="567" spans="1:10" ht="15" hidden="1" customHeight="1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t="15" hidden="1" customHeight="1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t="15" hidden="1" customHeight="1" outlineLevel="1">
      <c r="A569" s="157" t="s">
        <v>473</v>
      </c>
      <c r="B569" s="158"/>
      <c r="C569" s="32">
        <f>SUM(C570:C575)</f>
        <v>34606</v>
      </c>
      <c r="D569" s="32">
        <f>SUM(D570:D575)</f>
        <v>34606</v>
      </c>
      <c r="E569" s="32">
        <f>SUM(E570:E575)</f>
        <v>34606</v>
      </c>
      <c r="H569" s="41">
        <f t="shared" si="63"/>
        <v>34606</v>
      </c>
    </row>
    <row r="570" spans="1:10" ht="15" hidden="1" customHeight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t="15" hidden="1" customHeight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t="15" hidden="1" customHeight="1" outlineLevel="2">
      <c r="A572" s="7">
        <v>6603</v>
      </c>
      <c r="B572" s="4" t="s">
        <v>476</v>
      </c>
      <c r="C572" s="5">
        <v>19606</v>
      </c>
      <c r="D572" s="5">
        <f t="shared" si="69"/>
        <v>19606</v>
      </c>
      <c r="E572" s="5">
        <f t="shared" si="69"/>
        <v>19606</v>
      </c>
      <c r="H572" s="41">
        <f t="shared" si="63"/>
        <v>19606</v>
      </c>
    </row>
    <row r="573" spans="1:10" ht="15" hidden="1" customHeight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t="15" hidden="1" customHeight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t="15" hidden="1" customHeight="1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ht="15" hidden="1" customHeight="1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t="15" hidden="1" customHeight="1" outlineLevel="1">
      <c r="A577" s="157" t="s">
        <v>481</v>
      </c>
      <c r="B577" s="158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ht="15" hidden="1" customHeight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t="15" hidden="1" customHeight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t="15" hidden="1" customHeight="1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ht="15" hidden="1" customHeight="1" outlineLevel="1">
      <c r="A581" s="157" t="s">
        <v>485</v>
      </c>
      <c r="B581" s="158"/>
      <c r="C581" s="32">
        <f>SUM(C582:C583)</f>
        <v>159952</v>
      </c>
      <c r="D581" s="32">
        <f>SUM(D582:D583)</f>
        <v>159952</v>
      </c>
      <c r="E581" s="32">
        <f>SUM(E582:E583)</f>
        <v>159952</v>
      </c>
      <c r="H581" s="41">
        <f t="shared" si="71"/>
        <v>159952</v>
      </c>
    </row>
    <row r="582" spans="1:8" ht="15" hidden="1" customHeight="1" outlineLevel="2">
      <c r="A582" s="7">
        <v>6606</v>
      </c>
      <c r="B582" s="4" t="s">
        <v>486</v>
      </c>
      <c r="C582" s="5">
        <v>159952</v>
      </c>
      <c r="D582" s="5">
        <f t="shared" ref="D582:E586" si="72">C582</f>
        <v>159952</v>
      </c>
      <c r="E582" s="5">
        <f t="shared" si="72"/>
        <v>159952</v>
      </c>
      <c r="H582" s="41">
        <f t="shared" si="71"/>
        <v>159952</v>
      </c>
    </row>
    <row r="583" spans="1:8" ht="15" hidden="1" customHeight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t="15" hidden="1" customHeight="1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t="15" hidden="1" customHeight="1" outlineLevel="1" collapsed="1">
      <c r="A585" s="157" t="s">
        <v>489</v>
      </c>
      <c r="B585" s="158"/>
      <c r="C585" s="32">
        <v>2500</v>
      </c>
      <c r="D585" s="32">
        <f t="shared" si="72"/>
        <v>2500</v>
      </c>
      <c r="E585" s="32">
        <f t="shared" si="72"/>
        <v>2500</v>
      </c>
      <c r="H585" s="41">
        <f t="shared" si="71"/>
        <v>2500</v>
      </c>
    </row>
    <row r="586" spans="1:8" ht="15" hidden="1" customHeight="1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t="15" hidden="1" customHeight="1" outlineLevel="1">
      <c r="A587" s="157" t="s">
        <v>491</v>
      </c>
      <c r="B587" s="158"/>
      <c r="C587" s="32">
        <f>SUM(C588:C591)</f>
        <v>13350</v>
      </c>
      <c r="D587" s="32">
        <f>SUM(D588:D591)</f>
        <v>13350</v>
      </c>
      <c r="E587" s="32">
        <f>SUM(E588:E591)</f>
        <v>13350</v>
      </c>
      <c r="H587" s="41">
        <f t="shared" si="71"/>
        <v>13350</v>
      </c>
    </row>
    <row r="588" spans="1:8" ht="15" hidden="1" customHeight="1" outlineLevel="2">
      <c r="A588" s="7">
        <v>6610</v>
      </c>
      <c r="B588" s="4" t="s">
        <v>492</v>
      </c>
      <c r="C588" s="5">
        <v>13350</v>
      </c>
      <c r="D588" s="5">
        <f>C588</f>
        <v>13350</v>
      </c>
      <c r="E588" s="5">
        <f>D588</f>
        <v>13350</v>
      </c>
      <c r="H588" s="41">
        <f t="shared" si="71"/>
        <v>13350</v>
      </c>
    </row>
    <row r="589" spans="1:8" ht="15" hidden="1" customHeight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t="15" hidden="1" customHeight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t="15" hidden="1" customHeight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t="15" hidden="1" customHeight="1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t="15" hidden="1" customHeight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t="15" hidden="1" customHeight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t="15" hidden="1" customHeight="1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t="15" hidden="1" customHeight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t="15" hidden="1" customHeight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t="15" hidden="1" customHeight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t="15" hidden="1" customHeight="1" outlineLevel="1">
      <c r="A599" s="157" t="s">
        <v>503</v>
      </c>
      <c r="B599" s="158"/>
      <c r="C599" s="32">
        <f>SUM(C600:C602)</f>
        <v>293383.2</v>
      </c>
      <c r="D599" s="32">
        <f>SUM(D600:D602)</f>
        <v>293383.2</v>
      </c>
      <c r="E599" s="32">
        <f>SUM(E600:E602)</f>
        <v>293383.2</v>
      </c>
      <c r="H599" s="41">
        <f t="shared" si="71"/>
        <v>293383.2</v>
      </c>
    </row>
    <row r="600" spans="1:8" ht="15" hidden="1" customHeight="1" outlineLevel="2">
      <c r="A600" s="7">
        <v>6613</v>
      </c>
      <c r="B600" s="4" t="s">
        <v>504</v>
      </c>
      <c r="C600" s="5">
        <v>108217.2</v>
      </c>
      <c r="D600" s="5">
        <f t="shared" ref="D600:E602" si="75">C600</f>
        <v>108217.2</v>
      </c>
      <c r="E600" s="5">
        <f t="shared" si="75"/>
        <v>108217.2</v>
      </c>
      <c r="H600" s="41">
        <f t="shared" si="71"/>
        <v>108217.2</v>
      </c>
    </row>
    <row r="601" spans="1:8" ht="15" hidden="1" customHeight="1" outlineLevel="2">
      <c r="A601" s="7">
        <v>6613</v>
      </c>
      <c r="B601" s="4" t="s">
        <v>505</v>
      </c>
      <c r="C601" s="5">
        <v>185166</v>
      </c>
      <c r="D601" s="5">
        <f t="shared" si="75"/>
        <v>185166</v>
      </c>
      <c r="E601" s="5">
        <f t="shared" si="75"/>
        <v>185166</v>
      </c>
      <c r="H601" s="41">
        <f t="shared" si="71"/>
        <v>185166</v>
      </c>
    </row>
    <row r="602" spans="1:8" ht="15" hidden="1" customHeight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t="15" hidden="1" customHeight="1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t="15" hidden="1" customHeight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t="15" hidden="1" customHeight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t="15" hidden="1" customHeight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t="15" hidden="1" customHeight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t="15" hidden="1" customHeight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t="15" hidden="1" customHeight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t="15" hidden="1" customHeight="1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t="15" hidden="1" customHeight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t="15" hidden="1" customHeight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t="15" hidden="1" customHeight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t="15" hidden="1" customHeight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t="15" hidden="1" customHeight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t="15" hidden="1" customHeight="1" outlineLevel="1">
      <c r="A616" s="157" t="s">
        <v>519</v>
      </c>
      <c r="B616" s="158"/>
      <c r="C616" s="32">
        <f>SUM(C617:C627)</f>
        <v>630000</v>
      </c>
      <c r="D616" s="32">
        <f>SUM(D617:D627)</f>
        <v>630000</v>
      </c>
      <c r="E616" s="32">
        <f>SUM(E617:E627)</f>
        <v>630000</v>
      </c>
      <c r="H616" s="41">
        <f t="shared" si="71"/>
        <v>630000</v>
      </c>
    </row>
    <row r="617" spans="1:8" ht="15" hidden="1" customHeight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t="15" hidden="1" customHeight="1" outlineLevel="2">
      <c r="A618" s="7">
        <v>6616</v>
      </c>
      <c r="B618" s="4" t="s">
        <v>521</v>
      </c>
      <c r="C618" s="5">
        <v>630000</v>
      </c>
      <c r="D618" s="5">
        <f t="shared" ref="D618:E627" si="78">C618</f>
        <v>630000</v>
      </c>
      <c r="E618" s="5">
        <f t="shared" si="78"/>
        <v>630000</v>
      </c>
      <c r="H618" s="41">
        <f t="shared" si="71"/>
        <v>630000</v>
      </c>
    </row>
    <row r="619" spans="1:8" ht="15" hidden="1" customHeight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t="15" hidden="1" customHeight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t="15" hidden="1" customHeight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t="15" hidden="1" customHeight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t="15" hidden="1" customHeight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t="15" hidden="1" customHeight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t="15" hidden="1" customHeight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t="15" hidden="1" customHeight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t="15" hidden="1" customHeight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t="15" hidden="1" customHeight="1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t="15" hidden="1" customHeight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t="15" hidden="1" customHeight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t="15" hidden="1" customHeight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t="15" hidden="1" customHeight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t="15" hidden="1" customHeight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t="15" hidden="1" customHeight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t="15" hidden="1" customHeight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t="15" hidden="1" customHeight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t="15" hidden="1" customHeight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59" t="s">
        <v>541</v>
      </c>
      <c r="B638" s="16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t="15" hidden="1" customHeight="1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t="15" hidden="1" customHeight="1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t="15" hidden="1" customHeight="1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59" t="s">
        <v>545</v>
      </c>
      <c r="B642" s="16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t="15" hidden="1" customHeight="1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t="15" hidden="1" customHeight="1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59" t="s">
        <v>548</v>
      </c>
      <c r="B645" s="16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t="15" hidden="1" customHeight="1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t="15" hidden="1" customHeight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t="15" hidden="1" customHeight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t="15" hidden="1" customHeight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t="15" hidden="1" customHeight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t="15" hidden="1" customHeight="1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t="15" hidden="1" customHeight="1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t="15" hidden="1" customHeight="1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t="15" hidden="1" customHeight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t="15" hidden="1" customHeight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t="15" hidden="1" customHeight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t="15" hidden="1" customHeight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t="15" hidden="1" customHeight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t="15" hidden="1" customHeight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t="15" hidden="1" customHeight="1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t="15" hidden="1" customHeight="1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t="15" hidden="1" customHeight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t="15" hidden="1" customHeight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t="15" hidden="1" customHeight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t="15" hidden="1" customHeight="1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t="15" hidden="1" customHeight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t="15" hidden="1" customHeight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t="15" hidden="1" customHeight="1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t="15" hidden="1" customHeight="1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t="15" hidden="1" customHeight="1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t="15" hidden="1" customHeight="1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t="15" hidden="1" customHeight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t="15" hidden="1" customHeight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t="15" hidden="1" customHeight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t="15" hidden="1" customHeight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t="15" hidden="1" customHeight="1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t="15" hidden="1" customHeight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t="15" hidden="1" customHeight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t="15" hidden="1" customHeight="1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t="15" hidden="1" customHeight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t="15" hidden="1" customHeight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t="15" hidden="1" customHeight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t="15" hidden="1" customHeight="1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t="15" hidden="1" customHeight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t="15" hidden="1" customHeight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t="15" hidden="1" customHeight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t="15" hidden="1" customHeight="1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t="15" hidden="1" customHeight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t="15" hidden="1" customHeight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t="15" hidden="1" customHeight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t="15" hidden="1" customHeight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t="15" hidden="1" customHeight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t="15" hidden="1" customHeight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t="15" hidden="1" customHeight="1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t="15" hidden="1" customHeight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t="15" hidden="1" customHeight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t="15" hidden="1" customHeight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t="15" hidden="1" customHeight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t="15" hidden="1" customHeight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t="15" hidden="1" customHeight="1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t="15" hidden="1" customHeight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t="15" hidden="1" customHeight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t="15" hidden="1" customHeight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t="15" hidden="1" customHeight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t="15" hidden="1" customHeight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t="15" hidden="1" customHeight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t="15" hidden="1" customHeight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t="15" hidden="1" customHeight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t="15" hidden="1" customHeight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t="15" hidden="1" customHeight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t="15" hidden="1" customHeight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t="15" hidden="1" customHeight="1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t="15" hidden="1" customHeight="1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t="15" hidden="1" customHeight="1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t="15" hidden="1" customHeight="1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3" t="s">
        <v>570</v>
      </c>
      <c r="B716" s="164"/>
      <c r="C716" s="36">
        <f>C717</f>
        <v>93747.72</v>
      </c>
      <c r="D716" s="36">
        <f>D717</f>
        <v>93747.72</v>
      </c>
      <c r="E716" s="36">
        <f>E717</f>
        <v>93747.72</v>
      </c>
      <c r="G716" s="39" t="s">
        <v>66</v>
      </c>
      <c r="H716" s="41">
        <f t="shared" si="92"/>
        <v>93747.72</v>
      </c>
      <c r="I716" s="42"/>
      <c r="J716" s="40" t="b">
        <f>AND(H716=I716)</f>
        <v>0</v>
      </c>
    </row>
    <row r="717" spans="1:10">
      <c r="A717" s="159" t="s">
        <v>571</v>
      </c>
      <c r="B717" s="160"/>
      <c r="C717" s="33">
        <f>C718+C722</f>
        <v>93747.72</v>
      </c>
      <c r="D717" s="33">
        <f>D718+D722</f>
        <v>93747.72</v>
      </c>
      <c r="E717" s="33">
        <f>E718+E722</f>
        <v>93747.72</v>
      </c>
      <c r="G717" s="39" t="s">
        <v>599</v>
      </c>
      <c r="H717" s="41">
        <f t="shared" si="92"/>
        <v>93747.72</v>
      </c>
      <c r="I717" s="42"/>
      <c r="J717" s="40" t="b">
        <f>AND(H717=I717)</f>
        <v>0</v>
      </c>
    </row>
    <row r="718" spans="1:10" ht="15" hidden="1" customHeight="1" outlineLevel="1" collapsed="1">
      <c r="A718" s="169" t="s">
        <v>851</v>
      </c>
      <c r="B718" s="170"/>
      <c r="C718" s="31">
        <f>SUM(C719:C721)</f>
        <v>93747.72</v>
      </c>
      <c r="D718" s="31">
        <f>SUM(D719:D721)</f>
        <v>93747.72</v>
      </c>
      <c r="E718" s="31">
        <f>SUM(E719:E721)</f>
        <v>93747.72</v>
      </c>
      <c r="H718" s="41">
        <f t="shared" si="92"/>
        <v>93747.72</v>
      </c>
    </row>
    <row r="719" spans="1:10" ht="15" hidden="1" customHeight="1" outlineLevel="2">
      <c r="A719" s="6">
        <v>10950</v>
      </c>
      <c r="B719" s="4" t="s">
        <v>572</v>
      </c>
      <c r="C719" s="5">
        <v>93747.72</v>
      </c>
      <c r="D719" s="5">
        <f>C719</f>
        <v>93747.72</v>
      </c>
      <c r="E719" s="5">
        <f>D719</f>
        <v>93747.72</v>
      </c>
      <c r="H719" s="41">
        <f t="shared" si="92"/>
        <v>93747.72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t="15" hidden="1" customHeight="1" outlineLevel="1">
      <c r="A722" s="169" t="s">
        <v>850</v>
      </c>
      <c r="B722" s="17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3" t="s">
        <v>577</v>
      </c>
      <c r="B725" s="16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9" t="s">
        <v>588</v>
      </c>
      <c r="B726" s="16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t="15" hidden="1" customHeight="1" outlineLevel="1">
      <c r="A727" s="169" t="s">
        <v>849</v>
      </c>
      <c r="B727" s="17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t="15" hidden="1" customHeight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t="15" hidden="1" customHeight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t="15" hidden="1" customHeight="1" outlineLevel="1">
      <c r="A730" s="169" t="s">
        <v>848</v>
      </c>
      <c r="B730" s="17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t="15" hidden="1" customHeight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t="15" hidden="1" customHeight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t="15" hidden="1" customHeight="1" outlineLevel="1">
      <c r="A733" s="169" t="s">
        <v>846</v>
      </c>
      <c r="B733" s="17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t="15" hidden="1" customHeight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t="15" hidden="1" customHeight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t="15" hidden="1" customHeight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t="15" hidden="1" customHeight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t="15" hidden="1" customHeight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t="15" hidden="1" customHeight="1" outlineLevel="1">
      <c r="A739" s="169" t="s">
        <v>843</v>
      </c>
      <c r="B739" s="170"/>
      <c r="C739" s="31">
        <f>C740</f>
        <v>0</v>
      </c>
      <c r="D739" s="31">
        <f>D740</f>
        <v>0</v>
      </c>
      <c r="E739" s="31">
        <f>E740</f>
        <v>0</v>
      </c>
    </row>
    <row r="740" spans="1:5" ht="15" hidden="1" customHeight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t="15" hidden="1" customHeight="1" outlineLevel="1">
      <c r="A741" s="169" t="s">
        <v>842</v>
      </c>
      <c r="B741" s="17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t="15" hidden="1" customHeight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t="15" hidden="1" customHeight="1" outlineLevel="1">
      <c r="A743" s="169" t="s">
        <v>841</v>
      </c>
      <c r="B743" s="17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t="15" hidden="1" customHeight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t="15" hidden="1" customHeight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t="15" hidden="1" customHeight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t="15" hidden="1" customHeight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t="15" hidden="1" customHeight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t="15" hidden="1" customHeight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t="15" hidden="1" customHeight="1" outlineLevel="1">
      <c r="A750" s="169" t="s">
        <v>836</v>
      </c>
      <c r="B750" s="17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t="15" hidden="1" customHeight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t="15" hidden="1" customHeigh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t="15" hidden="1" customHeigh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t="15" hidden="1" customHeight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t="15" hidden="1" customHeight="1" outlineLevel="1">
      <c r="A755" s="169" t="s">
        <v>834</v>
      </c>
      <c r="B755" s="170"/>
      <c r="C755" s="31">
        <f>C756</f>
        <v>0</v>
      </c>
      <c r="D755" s="31">
        <f>D756</f>
        <v>0</v>
      </c>
      <c r="E755" s="31">
        <f>E756</f>
        <v>0</v>
      </c>
    </row>
    <row r="756" spans="1:5" ht="15" hidden="1" customHeight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t="15" hidden="1" customHeight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t="15" hidden="1" customHeight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t="15" hidden="1" customHeight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t="15" hidden="1" customHeight="1" outlineLevel="1">
      <c r="A760" s="169" t="s">
        <v>830</v>
      </c>
      <c r="B760" s="17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t="15" hidden="1" customHeight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t="15" hidden="1" customHeight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t="15" hidden="1" customHeight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t="15" hidden="1" customHeight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t="15" hidden="1" customHeight="1" outlineLevel="1">
      <c r="A765" s="169" t="s">
        <v>828</v>
      </c>
      <c r="B765" s="17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t="15" hidden="1" customHeight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t="15" hidden="1" customHeight="1" outlineLevel="1">
      <c r="A767" s="169" t="s">
        <v>826</v>
      </c>
      <c r="B767" s="170"/>
      <c r="C767" s="31">
        <f>C768</f>
        <v>0</v>
      </c>
      <c r="D767" s="31">
        <f>D768</f>
        <v>0</v>
      </c>
      <c r="E767" s="31">
        <f>E768</f>
        <v>0</v>
      </c>
    </row>
    <row r="768" spans="1:5" ht="15" hidden="1" customHeight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t="15" hidden="1" customHeight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t="15" hidden="1" customHeight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t="15" hidden="1" customHeight="1" outlineLevel="1">
      <c r="A771" s="169" t="s">
        <v>823</v>
      </c>
      <c r="B771" s="170"/>
      <c r="C771" s="31">
        <f>C772</f>
        <v>0</v>
      </c>
      <c r="D771" s="31">
        <f>D772</f>
        <v>0</v>
      </c>
      <c r="E771" s="31">
        <f>E772</f>
        <v>0</v>
      </c>
    </row>
    <row r="772" spans="1:5" ht="15" hidden="1" customHeight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t="15" hidden="1" customHeight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t="15" hidden="1" customHeight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t="15" hidden="1" customHeight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t="15" hidden="1" customHeight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t="15" hidden="1" customHeight="1" outlineLevel="1">
      <c r="A777" s="169" t="s">
        <v>817</v>
      </c>
      <c r="B777" s="170"/>
      <c r="C777" s="31">
        <f>C778</f>
        <v>0</v>
      </c>
      <c r="D777" s="31">
        <f>D778</f>
        <v>0</v>
      </c>
      <c r="E777" s="31">
        <f>E778</f>
        <v>0</v>
      </c>
    </row>
    <row r="778" spans="1:5" ht="15" hidden="1" customHeight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68" zoomScale="75" zoomScaleNormal="75" workbookViewId="0">
      <selection activeCell="E258" sqref="E258"/>
    </sheetView>
  </sheetViews>
  <sheetFormatPr baseColWidth="10" defaultColWidth="19.140625" defaultRowHeight="15" outlineLevelRow="3"/>
  <cols>
    <col min="2" max="2" width="41.140625" customWidth="1"/>
  </cols>
  <sheetData>
    <row r="1" spans="1:14" ht="18.75">
      <c r="A1" s="190" t="s">
        <v>30</v>
      </c>
      <c r="B1" s="190"/>
      <c r="C1" s="190"/>
      <c r="D1" s="146" t="s">
        <v>853</v>
      </c>
      <c r="E1" s="146" t="s">
        <v>852</v>
      </c>
      <c r="G1" s="43" t="s">
        <v>31</v>
      </c>
      <c r="H1" s="44">
        <f>C2+C114</f>
        <v>1349698.6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783550</v>
      </c>
      <c r="D2" s="26">
        <f>D3+D67</f>
        <v>783550</v>
      </c>
      <c r="E2" s="26">
        <f>E3+E67</f>
        <v>783550</v>
      </c>
      <c r="G2" s="39" t="s">
        <v>60</v>
      </c>
      <c r="H2" s="41">
        <f>C2</f>
        <v>783550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441000</v>
      </c>
      <c r="D3" s="23">
        <f>D4+D11+D38+D61</f>
        <v>441000</v>
      </c>
      <c r="E3" s="23">
        <f>E4+E11+E38+E61</f>
        <v>441000</v>
      </c>
      <c r="G3" s="39" t="s">
        <v>57</v>
      </c>
      <c r="H3" s="41">
        <f t="shared" ref="H3:H66" si="0">C3</f>
        <v>441000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155500</v>
      </c>
      <c r="D4" s="21">
        <f>SUM(D5:D10)</f>
        <v>155500</v>
      </c>
      <c r="E4" s="21">
        <f>SUM(E5:E10)</f>
        <v>155500</v>
      </c>
      <c r="F4" s="17"/>
      <c r="G4" s="39" t="s">
        <v>53</v>
      </c>
      <c r="H4" s="41">
        <f t="shared" si="0"/>
        <v>155500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91" t="s">
        <v>125</v>
      </c>
      <c r="B11" s="192"/>
      <c r="C11" s="21">
        <f>SUM(C12:C37)</f>
        <v>98750</v>
      </c>
      <c r="D11" s="21">
        <f>SUM(D12:D37)</f>
        <v>98750</v>
      </c>
      <c r="E11" s="21">
        <f>SUM(E12:E37)</f>
        <v>98750</v>
      </c>
      <c r="F11" s="17"/>
      <c r="G11" s="39" t="s">
        <v>54</v>
      </c>
      <c r="H11" s="41">
        <f t="shared" si="0"/>
        <v>98750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93000</v>
      </c>
      <c r="D12" s="2">
        <f>C12</f>
        <v>93000</v>
      </c>
      <c r="E12" s="2">
        <f>D12</f>
        <v>93000</v>
      </c>
      <c r="H12" s="41">
        <f t="shared" si="0"/>
        <v>93000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250</v>
      </c>
      <c r="D33" s="2">
        <f t="shared" si="3"/>
        <v>250</v>
      </c>
      <c r="E33" s="2">
        <f t="shared" si="3"/>
        <v>250</v>
      </c>
      <c r="H33" s="41">
        <f t="shared" si="0"/>
        <v>250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91" t="s">
        <v>145</v>
      </c>
      <c r="B38" s="192"/>
      <c r="C38" s="21">
        <f>SUM(C39:C60)</f>
        <v>186750</v>
      </c>
      <c r="D38" s="21">
        <f>SUM(D39:D60)</f>
        <v>186750</v>
      </c>
      <c r="E38" s="21">
        <f>SUM(E39:E60)</f>
        <v>186750</v>
      </c>
      <c r="G38" s="39" t="s">
        <v>55</v>
      </c>
      <c r="H38" s="41">
        <f t="shared" si="0"/>
        <v>186750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 collapsed="1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95" t="s">
        <v>579</v>
      </c>
      <c r="B67" s="195"/>
      <c r="C67" s="25">
        <f>C97+C68</f>
        <v>342550</v>
      </c>
      <c r="D67" s="25">
        <f>D97+D68</f>
        <v>342550</v>
      </c>
      <c r="E67" s="25">
        <f>E97+E68</f>
        <v>342550</v>
      </c>
      <c r="G67" s="39" t="s">
        <v>59</v>
      </c>
      <c r="H67" s="41">
        <f t="shared" ref="H67:H130" si="7">C67</f>
        <v>342550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71000</v>
      </c>
      <c r="D68" s="21">
        <f>SUM(D69:D96)</f>
        <v>71000</v>
      </c>
      <c r="E68" s="21">
        <f>SUM(E69:E96)</f>
        <v>71000</v>
      </c>
      <c r="G68" s="39" t="s">
        <v>56</v>
      </c>
      <c r="H68" s="41">
        <f t="shared" si="7"/>
        <v>71000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7000</v>
      </c>
      <c r="D69" s="2">
        <f>C69</f>
        <v>7000</v>
      </c>
      <c r="E69" s="2">
        <f>D69</f>
        <v>7000</v>
      </c>
      <c r="H69" s="41">
        <f t="shared" si="7"/>
        <v>7000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42000</v>
      </c>
      <c r="D79" s="2">
        <f t="shared" si="8"/>
        <v>42000</v>
      </c>
      <c r="E79" s="2">
        <f t="shared" si="8"/>
        <v>42000</v>
      </c>
      <c r="H79" s="41">
        <f t="shared" si="7"/>
        <v>42000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13000</v>
      </c>
      <c r="D94" s="2">
        <f t="shared" si="9"/>
        <v>13000</v>
      </c>
      <c r="E94" s="2">
        <f t="shared" si="9"/>
        <v>13000</v>
      </c>
      <c r="H94" s="41">
        <f t="shared" si="7"/>
        <v>13000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271550</v>
      </c>
      <c r="D97" s="21">
        <f>SUM(D98:D113)</f>
        <v>271550</v>
      </c>
      <c r="E97" s="21">
        <f>SUM(E98:E113)</f>
        <v>271550</v>
      </c>
      <c r="G97" s="39" t="s">
        <v>58</v>
      </c>
      <c r="H97" s="41">
        <f t="shared" si="7"/>
        <v>271550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  <c r="H98" s="41">
        <f t="shared" si="7"/>
        <v>210000</v>
      </c>
    </row>
    <row r="99" spans="1:10" ht="15" hidden="1" customHeight="1" outlineLevel="1">
      <c r="A99" s="3">
        <v>6002</v>
      </c>
      <c r="B99" s="1" t="s">
        <v>185</v>
      </c>
      <c r="C99" s="2">
        <v>61550</v>
      </c>
      <c r="D99" s="2">
        <f t="shared" ref="D99:E113" si="10">C99</f>
        <v>61550</v>
      </c>
      <c r="E99" s="2">
        <f t="shared" si="10"/>
        <v>61550</v>
      </c>
      <c r="H99" s="41">
        <f t="shared" si="7"/>
        <v>61550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96" t="s">
        <v>62</v>
      </c>
      <c r="B114" s="197"/>
      <c r="C114" s="26">
        <f>C115+C152+C177</f>
        <v>566148.6</v>
      </c>
      <c r="D114" s="26">
        <f>D115+D152+D177</f>
        <v>566148.6</v>
      </c>
      <c r="E114" s="26">
        <f>E115+E152+E177</f>
        <v>566148.6</v>
      </c>
      <c r="G114" s="39" t="s">
        <v>62</v>
      </c>
      <c r="H114" s="41">
        <f t="shared" si="7"/>
        <v>566148.6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560970.6</v>
      </c>
      <c r="D115" s="23">
        <f>D116+D135</f>
        <v>560970.6</v>
      </c>
      <c r="E115" s="23">
        <f>E116+E135</f>
        <v>560970.6</v>
      </c>
      <c r="G115" s="39" t="s">
        <v>61</v>
      </c>
      <c r="H115" s="41">
        <f t="shared" si="7"/>
        <v>560970.6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435811.071</v>
      </c>
      <c r="D116" s="21">
        <f>D117+D120+D123+D126+D129+D132</f>
        <v>435811.071</v>
      </c>
      <c r="E116" s="21">
        <f>E117+E120+E123+E126+E129+E132</f>
        <v>435811.071</v>
      </c>
      <c r="G116" s="39" t="s">
        <v>583</v>
      </c>
      <c r="H116" s="41">
        <f t="shared" si="7"/>
        <v>435811.071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77337.23000000001</v>
      </c>
      <c r="D117" s="2">
        <f>D118+D119</f>
        <v>77337.23000000001</v>
      </c>
      <c r="E117" s="2">
        <f>E118+E119</f>
        <v>77337.23000000001</v>
      </c>
      <c r="H117" s="41">
        <f t="shared" si="7"/>
        <v>77337.23000000001</v>
      </c>
    </row>
    <row r="118" spans="1:10" ht="15" hidden="1" customHeight="1" outlineLevel="2">
      <c r="A118" s="130"/>
      <c r="B118" s="129" t="s">
        <v>855</v>
      </c>
      <c r="C118" s="128">
        <v>18528.43</v>
      </c>
      <c r="D118" s="128">
        <f>C118</f>
        <v>18528.43</v>
      </c>
      <c r="E118" s="128">
        <f>D118</f>
        <v>18528.43</v>
      </c>
      <c r="H118" s="41">
        <f t="shared" si="7"/>
        <v>18528.43</v>
      </c>
    </row>
    <row r="119" spans="1:10" ht="15" hidden="1" customHeight="1" outlineLevel="2">
      <c r="A119" s="130"/>
      <c r="B119" s="129" t="s">
        <v>860</v>
      </c>
      <c r="C119" s="128">
        <v>58808.800000000003</v>
      </c>
      <c r="D119" s="128">
        <f>C119</f>
        <v>58808.800000000003</v>
      </c>
      <c r="E119" s="128">
        <f>D119</f>
        <v>58808.800000000003</v>
      </c>
      <c r="H119" s="41">
        <f t="shared" si="7"/>
        <v>58808.800000000003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318473.84100000001</v>
      </c>
      <c r="D123" s="2">
        <f>D124+D125</f>
        <v>318473.84100000001</v>
      </c>
      <c r="E123" s="2">
        <f>E124+E125</f>
        <v>318473.84100000001</v>
      </c>
      <c r="H123" s="41">
        <f t="shared" si="7"/>
        <v>318473.84100000001</v>
      </c>
    </row>
    <row r="124" spans="1:10" ht="15" hidden="1" customHeight="1" outlineLevel="2">
      <c r="A124" s="130"/>
      <c r="B124" s="129" t="s">
        <v>855</v>
      </c>
      <c r="C124" s="128">
        <v>318473.84100000001</v>
      </c>
      <c r="D124" s="128">
        <f>C124</f>
        <v>318473.84100000001</v>
      </c>
      <c r="E124" s="128">
        <f>D124</f>
        <v>318473.84100000001</v>
      </c>
      <c r="H124" s="41">
        <f t="shared" si="7"/>
        <v>318473.84100000001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40000</v>
      </c>
      <c r="D126" s="2">
        <f>D127+D128</f>
        <v>40000</v>
      </c>
      <c r="E126" s="2">
        <f>E127+E128</f>
        <v>40000</v>
      </c>
      <c r="H126" s="41">
        <f t="shared" si="7"/>
        <v>40000</v>
      </c>
    </row>
    <row r="127" spans="1:10" ht="15" hidden="1" customHeight="1" outlineLevel="2">
      <c r="A127" s="130"/>
      <c r="B127" s="129" t="s">
        <v>855</v>
      </c>
      <c r="C127" s="128">
        <v>40000</v>
      </c>
      <c r="D127" s="128">
        <f>C127</f>
        <v>40000</v>
      </c>
      <c r="E127" s="128">
        <f>D127</f>
        <v>40000</v>
      </c>
      <c r="H127" s="41">
        <f t="shared" si="7"/>
        <v>40000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91" t="s">
        <v>202</v>
      </c>
      <c r="B135" s="192"/>
      <c r="C135" s="21">
        <f>C136+C140+C143+C146+C149</f>
        <v>125159.52899999999</v>
      </c>
      <c r="D135" s="21">
        <f>D136+D140+D143+D146+D149</f>
        <v>125159.52899999999</v>
      </c>
      <c r="E135" s="21">
        <f>E136+E140+E143+E146+E149</f>
        <v>125159.52899999999</v>
      </c>
      <c r="G135" s="39" t="s">
        <v>584</v>
      </c>
      <c r="H135" s="41">
        <f t="shared" si="11"/>
        <v>125159.52899999999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125159.52899999999</v>
      </c>
      <c r="D136" s="2">
        <f>D137+D138+D139</f>
        <v>125159.52899999999</v>
      </c>
      <c r="E136" s="2">
        <f>E137+E138+E139</f>
        <v>125159.52899999999</v>
      </c>
      <c r="H136" s="41">
        <f t="shared" si="11"/>
        <v>125159.52899999999</v>
      </c>
    </row>
    <row r="137" spans="1:10" ht="15" hidden="1" customHeight="1" outlineLevel="2">
      <c r="A137" s="130"/>
      <c r="B137" s="129" t="s">
        <v>855</v>
      </c>
      <c r="C137" s="128">
        <v>45384.012999999999</v>
      </c>
      <c r="D137" s="128">
        <f>C137</f>
        <v>45384.012999999999</v>
      </c>
      <c r="E137" s="128">
        <f>D137</f>
        <v>45384.012999999999</v>
      </c>
      <c r="H137" s="41">
        <f t="shared" si="11"/>
        <v>45384.012999999999</v>
      </c>
    </row>
    <row r="138" spans="1:10" ht="15" hidden="1" customHeight="1" outlineLevel="2">
      <c r="A138" s="130"/>
      <c r="B138" s="129" t="s">
        <v>862</v>
      </c>
      <c r="C138" s="128">
        <v>55386.381000000001</v>
      </c>
      <c r="D138" s="128">
        <f t="shared" ref="D138:E139" si="12">C138</f>
        <v>55386.381000000001</v>
      </c>
      <c r="E138" s="128">
        <f t="shared" si="12"/>
        <v>55386.381000000001</v>
      </c>
      <c r="H138" s="41">
        <f t="shared" si="11"/>
        <v>55386.381000000001</v>
      </c>
    </row>
    <row r="139" spans="1:10" ht="15" hidden="1" customHeight="1" outlineLevel="2">
      <c r="A139" s="130"/>
      <c r="B139" s="129" t="s">
        <v>861</v>
      </c>
      <c r="C139" s="128">
        <v>24389.134999999998</v>
      </c>
      <c r="D139" s="128">
        <f t="shared" si="12"/>
        <v>24389.134999999998</v>
      </c>
      <c r="E139" s="128">
        <f t="shared" si="12"/>
        <v>24389.134999999998</v>
      </c>
      <c r="H139" s="41">
        <f t="shared" si="11"/>
        <v>24389.134999999998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93" t="s">
        <v>581</v>
      </c>
      <c r="B152" s="194"/>
      <c r="C152" s="23">
        <f>C153+C163+C170</f>
        <v>5178</v>
      </c>
      <c r="D152" s="23">
        <f>D153+D163+D170</f>
        <v>5178</v>
      </c>
      <c r="E152" s="23">
        <f>E153+E163+E170</f>
        <v>5178</v>
      </c>
      <c r="G152" s="39" t="s">
        <v>66</v>
      </c>
      <c r="H152" s="41">
        <f t="shared" si="11"/>
        <v>5178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5178</v>
      </c>
      <c r="D153" s="21">
        <f>D154+D157+D160</f>
        <v>5178</v>
      </c>
      <c r="E153" s="21">
        <f>E154+E157+E160</f>
        <v>5178</v>
      </c>
      <c r="G153" s="39" t="s">
        <v>585</v>
      </c>
      <c r="H153" s="41">
        <f t="shared" si="11"/>
        <v>5178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5178</v>
      </c>
      <c r="D154" s="2">
        <f>D155+D156</f>
        <v>5178</v>
      </c>
      <c r="E154" s="2">
        <f>E155+E156</f>
        <v>5178</v>
      </c>
      <c r="H154" s="41">
        <f t="shared" si="11"/>
        <v>5178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5178</v>
      </c>
      <c r="D156" s="128">
        <f>C156</f>
        <v>5178</v>
      </c>
      <c r="E156" s="128">
        <f>D156</f>
        <v>5178</v>
      </c>
      <c r="H156" s="41">
        <f t="shared" si="11"/>
        <v>5178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90" t="s">
        <v>67</v>
      </c>
      <c r="B256" s="190"/>
      <c r="C256" s="190"/>
      <c r="D256" s="146" t="s">
        <v>853</v>
      </c>
      <c r="E256" s="146" t="s">
        <v>852</v>
      </c>
      <c r="G256" s="47" t="s">
        <v>589</v>
      </c>
      <c r="H256" s="48">
        <f>C257+C559</f>
        <v>1349698.6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753550</v>
      </c>
      <c r="D257" s="37">
        <v>753550</v>
      </c>
      <c r="E257" s="37">
        <v>753550</v>
      </c>
      <c r="G257" s="39" t="s">
        <v>60</v>
      </c>
      <c r="H257" s="41">
        <f>C257</f>
        <v>753550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703550</v>
      </c>
      <c r="D258" s="36">
        <f>D259+D339+D483+D547</f>
        <v>448529</v>
      </c>
      <c r="E258" s="36">
        <f>E259+E339+E483+E547</f>
        <v>448529</v>
      </c>
      <c r="G258" s="39" t="s">
        <v>57</v>
      </c>
      <c r="H258" s="41">
        <f t="shared" ref="H258:H321" si="21">C258</f>
        <v>703550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386880</v>
      </c>
      <c r="D259" s="33">
        <f>D260+D263+D314</f>
        <v>131859</v>
      </c>
      <c r="E259" s="33">
        <f>E260+E263+E314</f>
        <v>131859</v>
      </c>
      <c r="G259" s="39" t="s">
        <v>590</v>
      </c>
      <c r="H259" s="41">
        <f t="shared" si="21"/>
        <v>386880</v>
      </c>
      <c r="I259" s="42"/>
      <c r="J259" s="40" t="b">
        <f>AND(H259=I259)</f>
        <v>0</v>
      </c>
    </row>
    <row r="260" spans="1:10" hidden="1" outlineLevel="1">
      <c r="A260" s="180" t="s">
        <v>268</v>
      </c>
      <c r="B260" s="181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1920</v>
      </c>
      <c r="D262" s="5">
        <f>C262</f>
        <v>1920</v>
      </c>
      <c r="E262" s="5">
        <f>D262</f>
        <v>1920</v>
      </c>
      <c r="H262" s="41">
        <f t="shared" si="21"/>
        <v>1920</v>
      </c>
    </row>
    <row r="263" spans="1:10" hidden="1" outlineLevel="1">
      <c r="A263" s="180" t="s">
        <v>269</v>
      </c>
      <c r="B263" s="181"/>
      <c r="C263" s="32">
        <f>C264+C265+C289+C296+C298+C302+C305+C308+C313</f>
        <v>384000</v>
      </c>
      <c r="D263" s="32">
        <f>D264+D265+D289+D296+D298+D302+D305+D308+D313</f>
        <v>128979</v>
      </c>
      <c r="E263" s="32">
        <f>E264+E265+E289+E296+E298+E302+E305+E308+E313</f>
        <v>128979</v>
      </c>
      <c r="H263" s="41">
        <f t="shared" si="21"/>
        <v>384000</v>
      </c>
    </row>
    <row r="264" spans="1:10" hidden="1" outlineLevel="2">
      <c r="A264" s="6">
        <v>1101</v>
      </c>
      <c r="B264" s="4" t="s">
        <v>34</v>
      </c>
      <c r="C264" s="5">
        <v>128979</v>
      </c>
      <c r="D264" s="5">
        <f>C264</f>
        <v>128979</v>
      </c>
      <c r="E264" s="5">
        <f>D264</f>
        <v>128979</v>
      </c>
      <c r="H264" s="41">
        <f t="shared" si="21"/>
        <v>128979</v>
      </c>
    </row>
    <row r="265" spans="1:10" hidden="1" outlineLevel="2">
      <c r="A265" s="6">
        <v>1101</v>
      </c>
      <c r="B265" s="4" t="s">
        <v>35</v>
      </c>
      <c r="C265" s="5">
        <v>179643</v>
      </c>
      <c r="D265" s="5">
        <f>SUM(D266:D288)</f>
        <v>0</v>
      </c>
      <c r="E265" s="5">
        <f>SUM(E266:E288)</f>
        <v>0</v>
      </c>
      <c r="H265" s="41">
        <f t="shared" si="21"/>
        <v>179643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3300</v>
      </c>
      <c r="D289" s="5">
        <f>SUM(D290:D295)</f>
        <v>0</v>
      </c>
      <c r="E289" s="5">
        <f>SUM(E290:E295)</f>
        <v>0</v>
      </c>
      <c r="H289" s="41">
        <f t="shared" si="21"/>
        <v>3300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9856</v>
      </c>
      <c r="D296" s="5">
        <f>SUM(D297)</f>
        <v>0</v>
      </c>
      <c r="E296" s="5">
        <f>SUM(E297)</f>
        <v>0</v>
      </c>
      <c r="H296" s="41">
        <f t="shared" si="21"/>
        <v>9856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720</v>
      </c>
      <c r="D302" s="5">
        <f>SUM(D303:D304)</f>
        <v>0</v>
      </c>
      <c r="E302" s="5">
        <f>SUM(E303:E304)</f>
        <v>0</v>
      </c>
      <c r="H302" s="41">
        <f t="shared" si="21"/>
        <v>720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5326</v>
      </c>
      <c r="D305" s="5">
        <f>SUM(D306:D307)</f>
        <v>0</v>
      </c>
      <c r="E305" s="5">
        <f>SUM(E306:E307)</f>
        <v>0</v>
      </c>
      <c r="H305" s="41">
        <f t="shared" si="21"/>
        <v>5326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56176</v>
      </c>
      <c r="D308" s="5">
        <f>SUM(D309:D312)</f>
        <v>0</v>
      </c>
      <c r="E308" s="5">
        <f>SUM(E309:E312)</f>
        <v>0</v>
      </c>
      <c r="H308" s="41">
        <f t="shared" si="21"/>
        <v>56176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277300</v>
      </c>
      <c r="D339" s="33">
        <f>D340+D444+D482</f>
        <v>277300</v>
      </c>
      <c r="E339" s="33">
        <f>E340+E444+E482</f>
        <v>277300</v>
      </c>
      <c r="G339" s="39" t="s">
        <v>591</v>
      </c>
      <c r="H339" s="41">
        <f t="shared" si="28"/>
        <v>277300</v>
      </c>
      <c r="I339" s="42"/>
      <c r="J339" s="40" t="b">
        <f>AND(H339=I339)</f>
        <v>0</v>
      </c>
    </row>
    <row r="340" spans="1:10" hidden="1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249300</v>
      </c>
      <c r="D340" s="32">
        <f>D341+D342+D343+D344+D347+D348+D353+D356+D357+D362+D367+BH290668+D371+D372+D373+D376+D377+D378+D382+D388+D391+D392+D395+D398+D399+D404+D407+D408+D409+D412+D415+D416+D419+D420+D421+D422+D429+D443</f>
        <v>249300</v>
      </c>
      <c r="E340" s="32">
        <f>E341+E342+E343+E344+E347+E348+E353+E356+E357+E362+E367+BI290668+E371+E372+E373+E376+E377+E378+E382+E388+E391+E392+E395+E398+E399+E404+E407+E408+E409+E412+E415+E416+E419+E420+E421+E422+E429+E443</f>
        <v>249300</v>
      </c>
      <c r="H340" s="41">
        <f t="shared" si="28"/>
        <v>249300</v>
      </c>
    </row>
    <row r="341" spans="1:10" hidden="1" outlineLevel="2">
      <c r="A341" s="6">
        <v>2201</v>
      </c>
      <c r="B341" s="34" t="s">
        <v>272</v>
      </c>
      <c r="C341" s="5">
        <v>300</v>
      </c>
      <c r="D341" s="5">
        <f>C341</f>
        <v>300</v>
      </c>
      <c r="E341" s="5">
        <f>D341</f>
        <v>300</v>
      </c>
      <c r="H341" s="41">
        <f t="shared" si="28"/>
        <v>300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2500</v>
      </c>
      <c r="D347" s="5">
        <f t="shared" si="32"/>
        <v>2500</v>
      </c>
      <c r="E347" s="5">
        <f t="shared" si="32"/>
        <v>2500</v>
      </c>
      <c r="H347" s="41">
        <f t="shared" si="28"/>
        <v>2500</v>
      </c>
    </row>
    <row r="348" spans="1:10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26000</v>
      </c>
      <c r="D362" s="5">
        <f>SUM(D363:D366)</f>
        <v>26000</v>
      </c>
      <c r="E362" s="5">
        <f>SUM(E363:E366)</f>
        <v>26000</v>
      </c>
      <c r="H362" s="41">
        <f t="shared" si="28"/>
        <v>26000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</v>
      </c>
      <c r="D404" s="5">
        <f>SUM(D405:D406)</f>
        <v>250</v>
      </c>
      <c r="E404" s="5">
        <f>SUM(E405:E406)</f>
        <v>250</v>
      </c>
      <c r="H404" s="41">
        <f t="shared" si="41"/>
        <v>250</v>
      </c>
    </row>
    <row r="405" spans="1:8" hidden="1" outlineLevel="3">
      <c r="A405" s="29"/>
      <c r="B405" s="28" t="s">
        <v>323</v>
      </c>
      <c r="C405" s="30">
        <v>250</v>
      </c>
      <c r="D405" s="30">
        <f t="shared" ref="D405:E408" si="45">C405</f>
        <v>250</v>
      </c>
      <c r="E405" s="30">
        <f t="shared" si="45"/>
        <v>250</v>
      </c>
      <c r="H405" s="41">
        <f t="shared" si="41"/>
        <v>250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1200</v>
      </c>
      <c r="E409" s="5">
        <f>SUM(E410:E411)</f>
        <v>1200</v>
      </c>
      <c r="H409" s="41">
        <f t="shared" si="41"/>
        <v>1200</v>
      </c>
    </row>
    <row r="410" spans="1:8" hidden="1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10000</v>
      </c>
      <c r="D414" s="30">
        <f t="shared" si="46"/>
        <v>10000</v>
      </c>
      <c r="E414" s="30">
        <f t="shared" si="46"/>
        <v>10000</v>
      </c>
      <c r="H414" s="41">
        <f t="shared" si="41"/>
        <v>10000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42550</v>
      </c>
      <c r="D429" s="5">
        <f>SUM(D430:D442)</f>
        <v>42550</v>
      </c>
      <c r="E429" s="5">
        <f>SUM(E430:E442)</f>
        <v>42550</v>
      </c>
      <c r="H429" s="41">
        <f t="shared" si="41"/>
        <v>42550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22000</v>
      </c>
      <c r="D431" s="30">
        <f t="shared" ref="D431:E442" si="49">C431</f>
        <v>22000</v>
      </c>
      <c r="E431" s="30">
        <f t="shared" si="49"/>
        <v>22000</v>
      </c>
      <c r="H431" s="41">
        <f t="shared" si="41"/>
        <v>22000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13000</v>
      </c>
      <c r="D441" s="30">
        <f t="shared" si="49"/>
        <v>13000</v>
      </c>
      <c r="E441" s="30">
        <f t="shared" si="49"/>
        <v>13000</v>
      </c>
      <c r="H441" s="41">
        <f t="shared" si="41"/>
        <v>13000</v>
      </c>
    </row>
    <row r="442" spans="1:8" hidden="1" outlineLevel="3">
      <c r="A442" s="29"/>
      <c r="B442" s="28" t="s">
        <v>355</v>
      </c>
      <c r="C442" s="30">
        <v>3550</v>
      </c>
      <c r="D442" s="30">
        <f t="shared" si="49"/>
        <v>3550</v>
      </c>
      <c r="E442" s="30">
        <f t="shared" si="49"/>
        <v>3550</v>
      </c>
      <c r="H442" s="41">
        <f t="shared" si="41"/>
        <v>3550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80" t="s">
        <v>357</v>
      </c>
      <c r="B444" s="181"/>
      <c r="C444" s="32">
        <f>C445+C454+C455+C459+C462+C463+C468+C474+C477+C480+C481+C450</f>
        <v>28000</v>
      </c>
      <c r="D444" s="32">
        <f>D445+D454+D455+D459+D462+D463+D468+D474+D477+D480+D481+D450</f>
        <v>28000</v>
      </c>
      <c r="E444" s="32">
        <f>E445+E454+E455+E459+E462+E463+E468+E474+E477+E480+E481+E450</f>
        <v>28000</v>
      </c>
      <c r="H444" s="41">
        <f t="shared" si="41"/>
        <v>28000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  <c r="H456" s="41">
        <f t="shared" si="51"/>
        <v>3500</v>
      </c>
    </row>
    <row r="457" spans="1:8" ht="15" hidden="1" customHeight="1" outlineLevel="3">
      <c r="A457" s="28"/>
      <c r="B457" s="28" t="s">
        <v>368</v>
      </c>
      <c r="C457" s="30">
        <v>3500</v>
      </c>
      <c r="D457" s="30">
        <f t="shared" ref="D457:E458" si="53">C457</f>
        <v>3500</v>
      </c>
      <c r="E457" s="30">
        <f t="shared" si="53"/>
        <v>3500</v>
      </c>
      <c r="H457" s="41">
        <f t="shared" si="51"/>
        <v>3500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38130</v>
      </c>
      <c r="D483" s="35">
        <f>D484+D504+D509+D522+D528+D538</f>
        <v>38130</v>
      </c>
      <c r="E483" s="35">
        <f>E484+E504+E509+E522+E528+E538</f>
        <v>38130</v>
      </c>
      <c r="G483" s="39" t="s">
        <v>592</v>
      </c>
      <c r="H483" s="41">
        <f t="shared" si="51"/>
        <v>38130</v>
      </c>
      <c r="I483" s="42"/>
      <c r="J483" s="40" t="b">
        <f>AND(H483=I483)</f>
        <v>0</v>
      </c>
    </row>
    <row r="484" spans="1:10" hidden="1" outlineLevel="1">
      <c r="A484" s="180" t="s">
        <v>390</v>
      </c>
      <c r="B484" s="181"/>
      <c r="C484" s="32">
        <f>C485+C486+C490+C491+C494+C497+C500+C501+C502+C503</f>
        <v>17000</v>
      </c>
      <c r="D484" s="32">
        <f>D485+D486+D490+D491+D494+D497+D500+D501+D502+D503</f>
        <v>17000</v>
      </c>
      <c r="E484" s="32">
        <f>E485+E486+E490+E491+E494+E497+E500+E501+E502+E503</f>
        <v>17000</v>
      </c>
      <c r="H484" s="41">
        <f t="shared" si="51"/>
        <v>17000</v>
      </c>
    </row>
    <row r="485" spans="1:10" hidden="1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80" t="s">
        <v>410</v>
      </c>
      <c r="B504" s="181"/>
      <c r="C504" s="32">
        <f>SUM(C505:C508)</f>
        <v>3850</v>
      </c>
      <c r="D504" s="32">
        <f>SUM(D505:D508)</f>
        <v>3850</v>
      </c>
      <c r="E504" s="32">
        <f>SUM(E505:E508)</f>
        <v>3850</v>
      </c>
      <c r="H504" s="41">
        <f t="shared" si="51"/>
        <v>3850</v>
      </c>
    </row>
    <row r="505" spans="1:12" hidden="1" outlineLevel="2" collapsed="1">
      <c r="A505" s="6">
        <v>3303</v>
      </c>
      <c r="B505" s="4" t="s">
        <v>411</v>
      </c>
      <c r="C505" s="5">
        <v>1850</v>
      </c>
      <c r="D505" s="5">
        <f>C505</f>
        <v>1850</v>
      </c>
      <c r="E505" s="5">
        <f>D505</f>
        <v>1850</v>
      </c>
      <c r="H505" s="41">
        <f t="shared" si="51"/>
        <v>1850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80" t="s">
        <v>414</v>
      </c>
      <c r="B509" s="181"/>
      <c r="C509" s="32">
        <f>C510+C511+C512+C513+C517+C518+C519+C520+C521</f>
        <v>16500</v>
      </c>
      <c r="D509" s="32">
        <f>D510+D511+D512+D513+D517+D518+D519+D520+D521</f>
        <v>16500</v>
      </c>
      <c r="E509" s="32">
        <f>E510+E511+E512+E513+E517+E518+E519+E520+E521</f>
        <v>16500</v>
      </c>
      <c r="F509" s="51"/>
      <c r="H509" s="41">
        <f t="shared" si="51"/>
        <v>16500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80" t="s">
        <v>441</v>
      </c>
      <c r="B538" s="181"/>
      <c r="C538" s="32">
        <f>SUM(C539:C544)</f>
        <v>780</v>
      </c>
      <c r="D538" s="32">
        <f>SUM(D539:D544)</f>
        <v>780</v>
      </c>
      <c r="E538" s="32">
        <f>SUM(E539:E544)</f>
        <v>780</v>
      </c>
      <c r="H538" s="41">
        <f t="shared" si="63"/>
        <v>780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780</v>
      </c>
      <c r="D540" s="5">
        <f t="shared" ref="D540:E543" si="66">C540</f>
        <v>780</v>
      </c>
      <c r="E540" s="5">
        <f t="shared" si="66"/>
        <v>780</v>
      </c>
      <c r="H540" s="41">
        <f t="shared" si="63"/>
        <v>780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1240</v>
      </c>
      <c r="D547" s="35">
        <f>D548+D549</f>
        <v>1240</v>
      </c>
      <c r="E547" s="35">
        <f>E548+E549</f>
        <v>1240</v>
      </c>
      <c r="G547" s="39" t="s">
        <v>593</v>
      </c>
      <c r="H547" s="41">
        <f t="shared" si="63"/>
        <v>1240</v>
      </c>
      <c r="I547" s="42"/>
      <c r="J547" s="40" t="b">
        <f>AND(H547=I547)</f>
        <v>0</v>
      </c>
    </row>
    <row r="548" spans="1:10" hidden="1" outlineLevel="1">
      <c r="A548" s="180" t="s">
        <v>450</v>
      </c>
      <c r="B548" s="181"/>
      <c r="C548" s="32">
        <v>1240</v>
      </c>
      <c r="D548" s="32">
        <f>C548</f>
        <v>1240</v>
      </c>
      <c r="E548" s="32">
        <f>D548</f>
        <v>1240</v>
      </c>
      <c r="H548" s="41">
        <f t="shared" si="63"/>
        <v>1240</v>
      </c>
    </row>
    <row r="549" spans="1:10" hidden="1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8" t="s">
        <v>455</v>
      </c>
      <c r="B550" s="179"/>
      <c r="C550" s="36">
        <f>C551</f>
        <v>50000</v>
      </c>
      <c r="D550" s="36">
        <f>D551</f>
        <v>50000</v>
      </c>
      <c r="E550" s="36">
        <f>E551</f>
        <v>50000</v>
      </c>
      <c r="G550" s="39" t="s">
        <v>59</v>
      </c>
      <c r="H550" s="41">
        <f t="shared" si="63"/>
        <v>50000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50000</v>
      </c>
      <c r="D551" s="33">
        <f>D552+D556</f>
        <v>50000</v>
      </c>
      <c r="E551" s="33">
        <f>E552+E556</f>
        <v>50000</v>
      </c>
      <c r="G551" s="39" t="s">
        <v>594</v>
      </c>
      <c r="H551" s="41">
        <f t="shared" si="63"/>
        <v>50000</v>
      </c>
      <c r="I551" s="42"/>
      <c r="J551" s="40" t="b">
        <f>AND(H551=I551)</f>
        <v>0</v>
      </c>
    </row>
    <row r="552" spans="1:10" hidden="1" outlineLevel="1">
      <c r="A552" s="180" t="s">
        <v>457</v>
      </c>
      <c r="B552" s="181"/>
      <c r="C552" s="32">
        <f>SUM(C553:C555)</f>
        <v>50000</v>
      </c>
      <c r="D552" s="32">
        <f>SUM(D553:D555)</f>
        <v>50000</v>
      </c>
      <c r="E552" s="32">
        <f>SUM(E553:E555)</f>
        <v>50000</v>
      </c>
      <c r="H552" s="41">
        <f t="shared" si="63"/>
        <v>50000</v>
      </c>
    </row>
    <row r="553" spans="1:10" hidden="1" outlineLevel="2" collapsed="1">
      <c r="A553" s="6">
        <v>5500</v>
      </c>
      <c r="B553" s="4" t="s">
        <v>458</v>
      </c>
      <c r="C553" s="5">
        <v>50000</v>
      </c>
      <c r="D553" s="5">
        <f t="shared" ref="D553:E555" si="67">C553</f>
        <v>50000</v>
      </c>
      <c r="E553" s="5">
        <f t="shared" si="67"/>
        <v>50000</v>
      </c>
      <c r="H553" s="41">
        <f t="shared" si="63"/>
        <v>50000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2" t="s">
        <v>62</v>
      </c>
      <c r="B559" s="183"/>
      <c r="C559" s="37">
        <f>C560+C716+C725</f>
        <v>596148.6</v>
      </c>
      <c r="D559" s="37">
        <f>D560+D716+D725</f>
        <v>596148.6</v>
      </c>
      <c r="E559" s="37">
        <f>E560+E716+E725</f>
        <v>596148.6</v>
      </c>
      <c r="G559" s="39" t="s">
        <v>62</v>
      </c>
      <c r="H559" s="41">
        <f t="shared" si="63"/>
        <v>596148.6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525148.6</v>
      </c>
      <c r="D560" s="36">
        <f>D561+D638+D642+D645</f>
        <v>525148.6</v>
      </c>
      <c r="E560" s="36">
        <f>E561+E638+E642+E645</f>
        <v>525148.6</v>
      </c>
      <c r="G560" s="39" t="s">
        <v>61</v>
      </c>
      <c r="H560" s="41">
        <f t="shared" si="63"/>
        <v>525148.6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525148.6</v>
      </c>
      <c r="D561" s="38">
        <f>D562+D567+D568+D569+D576+D577+D581+D584+D585+D586+D587+D592+D595+D599+D603+D610+D616+D628</f>
        <v>525148.6</v>
      </c>
      <c r="E561" s="38">
        <f>E562+E567+E568+E569+E576+E577+E581+E584+E585+E586+E587+E592+E595+E599+E603+E610+E616+E628</f>
        <v>525148.6</v>
      </c>
      <c r="G561" s="39" t="s">
        <v>595</v>
      </c>
      <c r="H561" s="41">
        <f t="shared" si="63"/>
        <v>525148.6</v>
      </c>
      <c r="I561" s="42"/>
      <c r="J561" s="40" t="b">
        <f>AND(H561=I561)</f>
        <v>0</v>
      </c>
    </row>
    <row r="562" spans="1:10" hidden="1" outlineLevel="1">
      <c r="A562" s="180" t="s">
        <v>466</v>
      </c>
      <c r="B562" s="181"/>
      <c r="C562" s="32">
        <f>SUM(C563:C566)</f>
        <v>17537.878000000001</v>
      </c>
      <c r="D562" s="32">
        <f>SUM(D563:D566)</f>
        <v>17537.878000000001</v>
      </c>
      <c r="E562" s="32">
        <f>SUM(E563:E566)</f>
        <v>17537.878000000001</v>
      </c>
      <c r="H562" s="41">
        <f t="shared" si="63"/>
        <v>17537.878000000001</v>
      </c>
    </row>
    <row r="563" spans="1:10" hidden="1" outlineLevel="2">
      <c r="A563" s="7">
        <v>6600</v>
      </c>
      <c r="B563" s="4" t="s">
        <v>468</v>
      </c>
      <c r="C563" s="5">
        <v>4000</v>
      </c>
      <c r="D563" s="5">
        <f>C563</f>
        <v>4000</v>
      </c>
      <c r="E563" s="5">
        <f>D563</f>
        <v>4000</v>
      </c>
      <c r="H563" s="41">
        <f t="shared" si="63"/>
        <v>4000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13537.878000000001</v>
      </c>
      <c r="D566" s="5">
        <f t="shared" si="68"/>
        <v>13537.878000000001</v>
      </c>
      <c r="E566" s="5">
        <f t="shared" si="68"/>
        <v>13537.878000000001</v>
      </c>
      <c r="H566" s="41">
        <f t="shared" si="63"/>
        <v>13537.878000000001</v>
      </c>
    </row>
    <row r="567" spans="1:10" hidden="1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80" t="s">
        <v>473</v>
      </c>
      <c r="B569" s="181"/>
      <c r="C569" s="32">
        <f>SUM(C570:C575)</f>
        <v>23000</v>
      </c>
      <c r="D569" s="32">
        <f>SUM(D570:D575)</f>
        <v>23000</v>
      </c>
      <c r="E569" s="32">
        <f>SUM(E570:E575)</f>
        <v>23000</v>
      </c>
      <c r="H569" s="41">
        <f t="shared" si="63"/>
        <v>23000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5000</v>
      </c>
      <c r="D572" s="5">
        <f t="shared" si="69"/>
        <v>5000</v>
      </c>
      <c r="E572" s="5">
        <f t="shared" si="69"/>
        <v>5000</v>
      </c>
      <c r="H572" s="41">
        <f t="shared" si="63"/>
        <v>5000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18000</v>
      </c>
      <c r="D575" s="5">
        <f t="shared" si="69"/>
        <v>18000</v>
      </c>
      <c r="E575" s="5">
        <f t="shared" si="69"/>
        <v>18000</v>
      </c>
      <c r="H575" s="41">
        <f t="shared" si="63"/>
        <v>18000</v>
      </c>
    </row>
    <row r="576" spans="1:10" hidden="1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80" t="s">
        <v>485</v>
      </c>
      <c r="B581" s="181"/>
      <c r="C581" s="32">
        <f>SUM(C582:C583)</f>
        <v>54000</v>
      </c>
      <c r="D581" s="32">
        <f>SUM(D582:D583)</f>
        <v>54000</v>
      </c>
      <c r="E581" s="32">
        <f>SUM(E582:E583)</f>
        <v>54000</v>
      </c>
      <c r="H581" s="41">
        <f t="shared" si="71"/>
        <v>54000</v>
      </c>
    </row>
    <row r="582" spans="1:8" hidden="1" outlineLevel="2">
      <c r="A582" s="7">
        <v>6606</v>
      </c>
      <c r="B582" s="4" t="s">
        <v>486</v>
      </c>
      <c r="C582" s="5">
        <v>48000</v>
      </c>
      <c r="D582" s="5">
        <f t="shared" ref="D582:E586" si="72">C582</f>
        <v>48000</v>
      </c>
      <c r="E582" s="5">
        <f t="shared" si="72"/>
        <v>48000</v>
      </c>
      <c r="H582" s="41">
        <f t="shared" si="71"/>
        <v>48000</v>
      </c>
    </row>
    <row r="583" spans="1:8" hidden="1" outlineLevel="2">
      <c r="A583" s="7">
        <v>6606</v>
      </c>
      <c r="B583" s="4" t="s">
        <v>487</v>
      </c>
      <c r="C583" s="5">
        <v>6000</v>
      </c>
      <c r="D583" s="5">
        <f t="shared" si="72"/>
        <v>6000</v>
      </c>
      <c r="E583" s="5">
        <f t="shared" si="72"/>
        <v>6000</v>
      </c>
      <c r="H583" s="41">
        <f t="shared" si="71"/>
        <v>6000</v>
      </c>
    </row>
    <row r="584" spans="1:8" hidden="1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80" t="s">
        <v>491</v>
      </c>
      <c r="B587" s="181"/>
      <c r="C587" s="32">
        <f>SUM(C588:C591)</f>
        <v>6500</v>
      </c>
      <c r="D587" s="32">
        <f>SUM(D588:D591)</f>
        <v>6500</v>
      </c>
      <c r="E587" s="32">
        <f>SUM(E588:E591)</f>
        <v>6500</v>
      </c>
      <c r="H587" s="41">
        <f t="shared" si="71"/>
        <v>6500</v>
      </c>
    </row>
    <row r="588" spans="1:8" hidden="1" outlineLevel="2">
      <c r="A588" s="7">
        <v>6610</v>
      </c>
      <c r="B588" s="4" t="s">
        <v>492</v>
      </c>
      <c r="C588" s="5">
        <v>6500</v>
      </c>
      <c r="D588" s="5">
        <f>C588</f>
        <v>6500</v>
      </c>
      <c r="E588" s="5">
        <f>D588</f>
        <v>6500</v>
      </c>
      <c r="H588" s="41">
        <f t="shared" si="71"/>
        <v>6500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80" t="s">
        <v>503</v>
      </c>
      <c r="B599" s="181"/>
      <c r="C599" s="32">
        <f>SUM(C600:C602)</f>
        <v>114979.75900000001</v>
      </c>
      <c r="D599" s="32">
        <f>SUM(D600:D602)</f>
        <v>114979.75900000001</v>
      </c>
      <c r="E599" s="32">
        <f>SUM(E600:E602)</f>
        <v>114979.75900000001</v>
      </c>
      <c r="H599" s="41">
        <f t="shared" si="71"/>
        <v>114979.75900000001</v>
      </c>
    </row>
    <row r="600" spans="1:8" hidden="1" outlineLevel="2">
      <c r="A600" s="7">
        <v>6613</v>
      </c>
      <c r="B600" s="4" t="s">
        <v>504</v>
      </c>
      <c r="C600" s="5">
        <v>53986.8</v>
      </c>
      <c r="D600" s="5">
        <f t="shared" ref="D600:E602" si="75">C600</f>
        <v>53986.8</v>
      </c>
      <c r="E600" s="5">
        <f t="shared" si="75"/>
        <v>53986.8</v>
      </c>
      <c r="H600" s="41">
        <f t="shared" si="71"/>
        <v>53986.8</v>
      </c>
    </row>
    <row r="601" spans="1:8" hidden="1" outlineLevel="2">
      <c r="A601" s="7">
        <v>6613</v>
      </c>
      <c r="B601" s="4" t="s">
        <v>505</v>
      </c>
      <c r="C601" s="5">
        <v>60992.959000000003</v>
      </c>
      <c r="D601" s="5">
        <f t="shared" si="75"/>
        <v>60992.959000000003</v>
      </c>
      <c r="E601" s="5">
        <f t="shared" si="75"/>
        <v>60992.959000000003</v>
      </c>
      <c r="H601" s="41">
        <f t="shared" si="71"/>
        <v>60992.959000000003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80" t="s">
        <v>519</v>
      </c>
      <c r="B616" s="181"/>
      <c r="C616" s="32">
        <f>SUM(C617:C627)</f>
        <v>309130.96299999999</v>
      </c>
      <c r="D616" s="32">
        <f>SUM(D617:D627)</f>
        <v>309130.96299999999</v>
      </c>
      <c r="E616" s="32">
        <f>SUM(E617:E627)</f>
        <v>309130.96299999999</v>
      </c>
      <c r="H616" s="41">
        <f t="shared" si="71"/>
        <v>309130.96299999999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309130.96299999999</v>
      </c>
      <c r="D618" s="5">
        <f t="shared" ref="D618:E627" si="78">C618</f>
        <v>309130.96299999999</v>
      </c>
      <c r="E618" s="5">
        <f t="shared" si="78"/>
        <v>309130.96299999999</v>
      </c>
      <c r="H618" s="41">
        <f t="shared" si="71"/>
        <v>309130.96299999999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8" t="s">
        <v>570</v>
      </c>
      <c r="B716" s="179"/>
      <c r="C716" s="36">
        <f>C717</f>
        <v>71000</v>
      </c>
      <c r="D716" s="36">
        <f>D717</f>
        <v>71000</v>
      </c>
      <c r="E716" s="36">
        <f>E717</f>
        <v>71000</v>
      </c>
      <c r="G716" s="39" t="s">
        <v>66</v>
      </c>
      <c r="H716" s="41">
        <f t="shared" si="92"/>
        <v>71000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71000</v>
      </c>
      <c r="D717" s="33">
        <f>D718+D722</f>
        <v>71000</v>
      </c>
      <c r="E717" s="33">
        <f>E718+E722</f>
        <v>71000</v>
      </c>
      <c r="G717" s="39" t="s">
        <v>599</v>
      </c>
      <c r="H717" s="41">
        <f t="shared" si="92"/>
        <v>71000</v>
      </c>
      <c r="I717" s="42"/>
      <c r="J717" s="40" t="b">
        <f>AND(H717=I717)</f>
        <v>0</v>
      </c>
    </row>
    <row r="718" spans="1:10" hidden="1" outlineLevel="1" collapsed="1">
      <c r="A718" s="174" t="s">
        <v>851</v>
      </c>
      <c r="B718" s="175"/>
      <c r="C718" s="31">
        <f>SUM(C719:C721)</f>
        <v>71000</v>
      </c>
      <c r="D718" s="31">
        <f>SUM(D719:D721)</f>
        <v>71000</v>
      </c>
      <c r="E718" s="31">
        <f>SUM(E719:E721)</f>
        <v>71000</v>
      </c>
      <c r="H718" s="41">
        <f t="shared" si="92"/>
        <v>71000</v>
      </c>
    </row>
    <row r="719" spans="1:10" ht="15" hidden="1" customHeight="1" outlineLevel="2">
      <c r="A719" s="6">
        <v>10950</v>
      </c>
      <c r="B719" s="4" t="s">
        <v>572</v>
      </c>
      <c r="C719" s="5">
        <v>71000</v>
      </c>
      <c r="D719" s="5">
        <f>C719</f>
        <v>71000</v>
      </c>
      <c r="E719" s="5">
        <f>D719</f>
        <v>71000</v>
      </c>
      <c r="H719" s="41">
        <f t="shared" si="92"/>
        <v>71000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9"/>
  <sheetViews>
    <sheetView rightToLeft="1" topLeftCell="A97" zoomScale="93" zoomScaleNormal="93" workbookViewId="0">
      <selection activeCell="C38" sqref="C38"/>
    </sheetView>
  </sheetViews>
  <sheetFormatPr baseColWidth="10" defaultColWidth="9.140625" defaultRowHeight="15" outlineLevelRow="3"/>
  <cols>
    <col min="1" max="1" width="7" bestFit="1" customWidth="1"/>
    <col min="2" max="2" width="83.28515625" customWidth="1"/>
    <col min="3" max="3" width="26.28515625" customWidth="1"/>
    <col min="4" max="4" width="24.5703125" customWidth="1"/>
    <col min="5" max="5" width="18.85546875" customWidth="1"/>
    <col min="6" max="6" width="18.140625" customWidth="1"/>
    <col min="8" max="8" width="15.5703125" bestFit="1" customWidth="1"/>
    <col min="9" max="11" width="23.85546875" customWidth="1"/>
    <col min="12" max="12" width="20.42578125" bestFit="1" customWidth="1"/>
  </cols>
  <sheetData>
    <row r="1" spans="1:16" ht="18.75">
      <c r="A1" s="190" t="s">
        <v>30</v>
      </c>
      <c r="B1" s="190"/>
      <c r="C1" s="190"/>
      <c r="D1" s="146"/>
      <c r="E1" s="144" t="s">
        <v>853</v>
      </c>
      <c r="F1" s="144" t="s">
        <v>852</v>
      </c>
      <c r="H1" s="43" t="s">
        <v>31</v>
      </c>
      <c r="I1" s="44">
        <f>C2+C114</f>
        <v>1191000</v>
      </c>
      <c r="J1" s="44">
        <f>J2+J114</f>
        <v>1320830.817</v>
      </c>
      <c r="K1" s="44">
        <f>K2+K114</f>
        <v>1320830.817</v>
      </c>
      <c r="L1" s="46" t="b">
        <f>AND(I1=K1)</f>
        <v>0</v>
      </c>
    </row>
    <row r="2" spans="1:16">
      <c r="A2" s="198" t="s">
        <v>60</v>
      </c>
      <c r="B2" s="198"/>
      <c r="C2" s="26">
        <f>C3+C67</f>
        <v>870000</v>
      </c>
      <c r="D2" s="26">
        <f>D3+D67</f>
        <v>870000</v>
      </c>
      <c r="E2" s="26">
        <f>E3+E67</f>
        <v>870000</v>
      </c>
      <c r="F2" s="26">
        <f>F3+F67</f>
        <v>870000</v>
      </c>
      <c r="H2" s="39" t="s">
        <v>60</v>
      </c>
      <c r="I2" s="41">
        <f>C2</f>
        <v>870000</v>
      </c>
      <c r="J2" s="41">
        <f>D2</f>
        <v>870000</v>
      </c>
      <c r="K2" s="41">
        <f>E2</f>
        <v>870000</v>
      </c>
      <c r="L2" s="40" t="b">
        <f>AND(I2=K2)</f>
        <v>1</v>
      </c>
    </row>
    <row r="3" spans="1:16">
      <c r="A3" s="195" t="s">
        <v>578</v>
      </c>
      <c r="B3" s="195"/>
      <c r="C3" s="23">
        <f>C4+C11+C38+C61</f>
        <v>514500</v>
      </c>
      <c r="D3" s="23">
        <f>D4+D11+D38+D61</f>
        <v>514500</v>
      </c>
      <c r="E3" s="23">
        <f>E4+E11+E38+E61</f>
        <v>514500</v>
      </c>
      <c r="F3" s="23">
        <f>F4+F11+F38+F61</f>
        <v>514500</v>
      </c>
      <c r="H3" s="39" t="s">
        <v>57</v>
      </c>
      <c r="I3" s="41">
        <f t="shared" ref="I3:I66" si="0">C3</f>
        <v>514500</v>
      </c>
      <c r="J3" s="41">
        <f>D3</f>
        <v>514500</v>
      </c>
      <c r="K3" s="41">
        <f>E3</f>
        <v>514500</v>
      </c>
      <c r="L3" s="40" t="b">
        <f>AND(I3=K3)</f>
        <v>1</v>
      </c>
    </row>
    <row r="4" spans="1:16" ht="15" customHeight="1">
      <c r="A4" s="191" t="s">
        <v>124</v>
      </c>
      <c r="B4" s="192"/>
      <c r="C4" s="21">
        <f>SUM(C5:C10)</f>
        <v>230500</v>
      </c>
      <c r="D4" s="21">
        <f>SUM(D5:D10)</f>
        <v>230500</v>
      </c>
      <c r="E4" s="21">
        <f>SUM(E5:E10)</f>
        <v>230500</v>
      </c>
      <c r="F4" s="21">
        <f>SUM(F5:F10)</f>
        <v>230500</v>
      </c>
      <c r="G4" s="17"/>
      <c r="H4" s="39" t="s">
        <v>53</v>
      </c>
      <c r="I4" s="41">
        <f t="shared" si="0"/>
        <v>230500</v>
      </c>
      <c r="J4" s="41">
        <f>D4</f>
        <v>230500</v>
      </c>
      <c r="K4" s="41">
        <f>E4</f>
        <v>230500</v>
      </c>
      <c r="L4" s="40" t="b">
        <f>AND(I4=K4)</f>
        <v>1</v>
      </c>
      <c r="M4" s="17"/>
      <c r="N4" s="17"/>
      <c r="O4" s="17"/>
      <c r="P4" s="17"/>
    </row>
    <row r="5" spans="1:16" ht="15" hidden="1" customHeight="1" outlineLevel="1">
      <c r="A5" s="3">
        <v>1101</v>
      </c>
      <c r="B5" s="1" t="s">
        <v>0</v>
      </c>
      <c r="C5" s="2">
        <v>35000</v>
      </c>
      <c r="D5" s="2">
        <v>35000</v>
      </c>
      <c r="E5" s="2">
        <f t="shared" ref="E5:E10" si="1">C5</f>
        <v>35000</v>
      </c>
      <c r="F5" s="2">
        <f>E5</f>
        <v>35000</v>
      </c>
      <c r="G5" s="17"/>
      <c r="H5" s="17"/>
      <c r="I5" s="41">
        <f t="shared" si="0"/>
        <v>35000</v>
      </c>
      <c r="J5" s="172"/>
      <c r="K5" s="172"/>
      <c r="L5" s="17"/>
      <c r="M5" s="17"/>
      <c r="N5" s="17"/>
      <c r="O5" s="17"/>
      <c r="P5" s="17"/>
    </row>
    <row r="6" spans="1:16" ht="15" hidden="1" customHeight="1" outlineLevel="1">
      <c r="A6" s="3">
        <v>1102</v>
      </c>
      <c r="B6" s="1" t="s">
        <v>1</v>
      </c>
      <c r="C6" s="2">
        <v>5000</v>
      </c>
      <c r="D6" s="2">
        <v>5000</v>
      </c>
      <c r="E6" s="2">
        <f t="shared" si="1"/>
        <v>5000</v>
      </c>
      <c r="F6" s="2">
        <f t="shared" ref="F6:F10" si="2">E6</f>
        <v>5000</v>
      </c>
      <c r="G6" s="17"/>
      <c r="H6" s="17"/>
      <c r="I6" s="41">
        <f t="shared" si="0"/>
        <v>5000</v>
      </c>
      <c r="J6" s="172"/>
      <c r="K6" s="172"/>
      <c r="L6" s="17"/>
      <c r="M6" s="17"/>
      <c r="N6" s="17"/>
      <c r="O6" s="17"/>
      <c r="P6" s="17"/>
    </row>
    <row r="7" spans="1:16" ht="15" hidden="1" customHeight="1" outlineLevel="1">
      <c r="A7" s="3">
        <v>1201</v>
      </c>
      <c r="B7" s="1" t="s">
        <v>2</v>
      </c>
      <c r="C7" s="2">
        <v>180000</v>
      </c>
      <c r="D7" s="2">
        <v>180000</v>
      </c>
      <c r="E7" s="2">
        <f t="shared" si="1"/>
        <v>180000</v>
      </c>
      <c r="F7" s="2">
        <f t="shared" si="2"/>
        <v>180000</v>
      </c>
      <c r="G7" s="17"/>
      <c r="H7" s="17"/>
      <c r="I7" s="41">
        <f t="shared" si="0"/>
        <v>180000</v>
      </c>
      <c r="J7" s="172"/>
      <c r="K7" s="172"/>
      <c r="L7" s="17"/>
      <c r="M7" s="17"/>
      <c r="N7" s="17"/>
      <c r="O7" s="17"/>
      <c r="P7" s="17"/>
    </row>
    <row r="8" spans="1:16" ht="15" hidden="1" customHeight="1" outlineLevel="1">
      <c r="A8" s="3">
        <v>1201</v>
      </c>
      <c r="B8" s="1" t="s">
        <v>64</v>
      </c>
      <c r="C8" s="2">
        <v>10000</v>
      </c>
      <c r="D8" s="2">
        <v>10000</v>
      </c>
      <c r="E8" s="2">
        <f t="shared" si="1"/>
        <v>10000</v>
      </c>
      <c r="F8" s="2">
        <f t="shared" si="2"/>
        <v>10000</v>
      </c>
      <c r="G8" s="17"/>
      <c r="H8" s="17"/>
      <c r="I8" s="41">
        <f t="shared" si="0"/>
        <v>10000</v>
      </c>
      <c r="J8" s="172"/>
      <c r="K8" s="172"/>
      <c r="L8" s="17"/>
      <c r="M8" s="17"/>
      <c r="N8" s="17"/>
      <c r="O8" s="17"/>
      <c r="P8" s="17"/>
    </row>
    <row r="9" spans="1:16" ht="15" hidden="1" customHeight="1" outlineLevel="1">
      <c r="A9" s="3">
        <v>1202</v>
      </c>
      <c r="B9" s="1" t="s">
        <v>123</v>
      </c>
      <c r="C9" s="2"/>
      <c r="D9" s="2"/>
      <c r="E9" s="2">
        <f t="shared" si="1"/>
        <v>0</v>
      </c>
      <c r="F9" s="2">
        <f t="shared" si="2"/>
        <v>0</v>
      </c>
      <c r="G9" s="17"/>
      <c r="H9" s="17"/>
      <c r="I9" s="41">
        <f t="shared" si="0"/>
        <v>0</v>
      </c>
      <c r="J9" s="172"/>
      <c r="K9" s="172"/>
      <c r="L9" s="17"/>
      <c r="M9" s="17"/>
      <c r="N9" s="17"/>
      <c r="O9" s="17"/>
      <c r="P9" s="17"/>
    </row>
    <row r="10" spans="1:16" ht="15" hidden="1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1"/>
        <v>500</v>
      </c>
      <c r="F10" s="2">
        <f t="shared" si="2"/>
        <v>500</v>
      </c>
      <c r="G10" s="17"/>
      <c r="H10" s="17"/>
      <c r="I10" s="41">
        <f t="shared" si="0"/>
        <v>500</v>
      </c>
      <c r="J10" s="172"/>
      <c r="K10" s="172"/>
      <c r="L10" s="17"/>
      <c r="M10" s="17"/>
      <c r="N10" s="17"/>
      <c r="O10" s="17"/>
      <c r="P10" s="17"/>
    </row>
    <row r="11" spans="1:16" ht="15" customHeight="1" collapsed="1">
      <c r="A11" s="191" t="s">
        <v>125</v>
      </c>
      <c r="B11" s="192"/>
      <c r="C11" s="21">
        <v>92250</v>
      </c>
      <c r="D11" s="21">
        <f>SUM(D12:D37)</f>
        <v>92250</v>
      </c>
      <c r="E11" s="21">
        <f>SUM(E12:E37)</f>
        <v>92250</v>
      </c>
      <c r="F11" s="21">
        <f>SUM(F12:F37)</f>
        <v>92250</v>
      </c>
      <c r="G11" s="17"/>
      <c r="H11" s="39" t="s">
        <v>54</v>
      </c>
      <c r="I11" s="41">
        <f t="shared" si="0"/>
        <v>92250</v>
      </c>
      <c r="J11" s="41">
        <f>D11</f>
        <v>92250</v>
      </c>
      <c r="K11" s="41">
        <f>E11</f>
        <v>92250</v>
      </c>
      <c r="L11" s="40" t="b">
        <f>AND(I11=K11)</f>
        <v>1</v>
      </c>
      <c r="M11" s="17"/>
      <c r="N11" s="17"/>
      <c r="O11" s="17"/>
      <c r="P11" s="17"/>
    </row>
    <row r="12" spans="1:16" hidden="1" outlineLevel="1">
      <c r="A12" s="3">
        <v>2101</v>
      </c>
      <c r="B12" s="1" t="s">
        <v>4</v>
      </c>
      <c r="C12" s="2">
        <v>87000</v>
      </c>
      <c r="D12" s="2">
        <v>87000</v>
      </c>
      <c r="E12" s="2">
        <f t="shared" ref="E12:E29" si="3">C12</f>
        <v>87000</v>
      </c>
      <c r="F12" s="2">
        <f>E12</f>
        <v>87000</v>
      </c>
      <c r="I12" s="41">
        <f t="shared" si="0"/>
        <v>87000</v>
      </c>
      <c r="J12" s="172"/>
      <c r="K12" s="172"/>
    </row>
    <row r="13" spans="1:16" hidden="1" outlineLevel="1">
      <c r="A13" s="3">
        <v>2102</v>
      </c>
      <c r="B13" s="1" t="s">
        <v>126</v>
      </c>
      <c r="C13" s="2"/>
      <c r="D13" s="2"/>
      <c r="E13" s="2">
        <f t="shared" si="3"/>
        <v>0</v>
      </c>
      <c r="F13" s="2">
        <f t="shared" ref="F13:F28" si="4">E13</f>
        <v>0</v>
      </c>
      <c r="I13" s="41">
        <f t="shared" si="0"/>
        <v>0</v>
      </c>
      <c r="J13" s="172"/>
      <c r="K13" s="172"/>
    </row>
    <row r="14" spans="1:16" hidden="1" outlineLevel="1">
      <c r="A14" s="3">
        <v>2201</v>
      </c>
      <c r="B14" s="1" t="s">
        <v>5</v>
      </c>
      <c r="C14" s="2"/>
      <c r="D14" s="2"/>
      <c r="E14" s="2">
        <f t="shared" si="3"/>
        <v>0</v>
      </c>
      <c r="F14" s="2">
        <f t="shared" si="4"/>
        <v>0</v>
      </c>
      <c r="I14" s="41">
        <f t="shared" si="0"/>
        <v>0</v>
      </c>
      <c r="J14" s="172"/>
      <c r="K14" s="172"/>
    </row>
    <row r="15" spans="1:16" hidden="1" outlineLevel="1">
      <c r="A15" s="3">
        <v>2201</v>
      </c>
      <c r="B15" s="1" t="s">
        <v>127</v>
      </c>
      <c r="C15" s="2"/>
      <c r="D15" s="2"/>
      <c r="E15" s="2">
        <f t="shared" si="3"/>
        <v>0</v>
      </c>
      <c r="F15" s="2">
        <f t="shared" si="4"/>
        <v>0</v>
      </c>
      <c r="I15" s="41">
        <f t="shared" si="0"/>
        <v>0</v>
      </c>
      <c r="J15" s="172"/>
      <c r="K15" s="172"/>
    </row>
    <row r="16" spans="1:16" hidden="1" outlineLevel="1">
      <c r="A16" s="3">
        <v>2201</v>
      </c>
      <c r="B16" s="1" t="s">
        <v>128</v>
      </c>
      <c r="C16" s="2"/>
      <c r="D16" s="2"/>
      <c r="E16" s="2">
        <f t="shared" si="3"/>
        <v>0</v>
      </c>
      <c r="F16" s="2">
        <f t="shared" si="4"/>
        <v>0</v>
      </c>
      <c r="I16" s="41">
        <f t="shared" si="0"/>
        <v>0</v>
      </c>
      <c r="J16" s="172"/>
      <c r="K16" s="172"/>
    </row>
    <row r="17" spans="1:11" hidden="1" outlineLevel="1">
      <c r="A17" s="3">
        <v>2202</v>
      </c>
      <c r="B17" s="1" t="s">
        <v>129</v>
      </c>
      <c r="C17" s="2"/>
      <c r="D17" s="2"/>
      <c r="E17" s="2">
        <f t="shared" si="3"/>
        <v>0</v>
      </c>
      <c r="F17" s="2">
        <f t="shared" si="4"/>
        <v>0</v>
      </c>
      <c r="I17" s="41">
        <f t="shared" si="0"/>
        <v>0</v>
      </c>
      <c r="J17" s="172"/>
      <c r="K17" s="172"/>
    </row>
    <row r="18" spans="1:11" hidden="1" outlineLevel="1">
      <c r="A18" s="3">
        <v>2203</v>
      </c>
      <c r="B18" s="1" t="s">
        <v>130</v>
      </c>
      <c r="C18" s="2"/>
      <c r="D18" s="2"/>
      <c r="E18" s="2">
        <f t="shared" si="3"/>
        <v>0</v>
      </c>
      <c r="F18" s="2">
        <f t="shared" si="4"/>
        <v>0</v>
      </c>
      <c r="I18" s="41">
        <f t="shared" si="0"/>
        <v>0</v>
      </c>
      <c r="J18" s="172"/>
      <c r="K18" s="172"/>
    </row>
    <row r="19" spans="1:11" hidden="1" outlineLevel="1">
      <c r="A19" s="3">
        <v>2204</v>
      </c>
      <c r="B19" s="1" t="s">
        <v>131</v>
      </c>
      <c r="C19" s="2"/>
      <c r="D19" s="2"/>
      <c r="E19" s="2">
        <f t="shared" si="3"/>
        <v>0</v>
      </c>
      <c r="F19" s="2">
        <f t="shared" si="4"/>
        <v>0</v>
      </c>
      <c r="I19" s="41">
        <f t="shared" si="0"/>
        <v>0</v>
      </c>
      <c r="J19" s="172"/>
      <c r="K19" s="172"/>
    </row>
    <row r="20" spans="1:11" hidden="1" outlineLevel="1">
      <c r="A20" s="3">
        <v>2299</v>
      </c>
      <c r="B20" s="1" t="s">
        <v>132</v>
      </c>
      <c r="C20" s="2"/>
      <c r="D20" s="2"/>
      <c r="E20" s="2">
        <f t="shared" si="3"/>
        <v>0</v>
      </c>
      <c r="F20" s="2">
        <f t="shared" si="4"/>
        <v>0</v>
      </c>
      <c r="I20" s="41">
        <f t="shared" si="0"/>
        <v>0</v>
      </c>
      <c r="J20" s="172"/>
      <c r="K20" s="172"/>
    </row>
    <row r="21" spans="1:11" hidden="1" outlineLevel="1">
      <c r="A21" s="3">
        <v>2301</v>
      </c>
      <c r="B21" s="1" t="s">
        <v>133</v>
      </c>
      <c r="C21" s="2"/>
      <c r="D21" s="2"/>
      <c r="E21" s="2">
        <f t="shared" si="3"/>
        <v>0</v>
      </c>
      <c r="F21" s="2">
        <f t="shared" si="4"/>
        <v>0</v>
      </c>
      <c r="I21" s="41">
        <f t="shared" si="0"/>
        <v>0</v>
      </c>
      <c r="J21" s="172"/>
      <c r="K21" s="172"/>
    </row>
    <row r="22" spans="1:11" hidden="1" outlineLevel="1">
      <c r="A22" s="3">
        <v>2302</v>
      </c>
      <c r="B22" s="1" t="s">
        <v>134</v>
      </c>
      <c r="C22" s="2"/>
      <c r="D22" s="2"/>
      <c r="E22" s="2">
        <f t="shared" si="3"/>
        <v>0</v>
      </c>
      <c r="F22" s="2">
        <f t="shared" si="4"/>
        <v>0</v>
      </c>
      <c r="I22" s="41">
        <f t="shared" si="0"/>
        <v>0</v>
      </c>
      <c r="J22" s="172"/>
      <c r="K22" s="172"/>
    </row>
    <row r="23" spans="1:11" hidden="1" outlineLevel="1">
      <c r="A23" s="3">
        <v>2303</v>
      </c>
      <c r="B23" s="1" t="s">
        <v>135</v>
      </c>
      <c r="C23" s="2"/>
      <c r="D23" s="2"/>
      <c r="E23" s="2">
        <f t="shared" si="3"/>
        <v>0</v>
      </c>
      <c r="F23" s="2">
        <f t="shared" si="4"/>
        <v>0</v>
      </c>
      <c r="I23" s="41">
        <f t="shared" si="0"/>
        <v>0</v>
      </c>
      <c r="J23" s="172"/>
      <c r="K23" s="172"/>
    </row>
    <row r="24" spans="1:11" hidden="1" outlineLevel="1">
      <c r="A24" s="3">
        <v>2304</v>
      </c>
      <c r="B24" s="1" t="s">
        <v>136</v>
      </c>
      <c r="C24" s="2"/>
      <c r="D24" s="2"/>
      <c r="E24" s="2">
        <f t="shared" si="3"/>
        <v>0</v>
      </c>
      <c r="F24" s="2">
        <f t="shared" si="4"/>
        <v>0</v>
      </c>
      <c r="I24" s="41">
        <f t="shared" si="0"/>
        <v>0</v>
      </c>
      <c r="J24" s="172"/>
      <c r="K24" s="172"/>
    </row>
    <row r="25" spans="1:11" hidden="1" outlineLevel="1">
      <c r="A25" s="3">
        <v>2305</v>
      </c>
      <c r="B25" s="1" t="s">
        <v>137</v>
      </c>
      <c r="C25" s="2"/>
      <c r="D25" s="2"/>
      <c r="E25" s="2">
        <f t="shared" si="3"/>
        <v>0</v>
      </c>
      <c r="F25" s="2">
        <f t="shared" si="4"/>
        <v>0</v>
      </c>
      <c r="I25" s="41">
        <f t="shared" si="0"/>
        <v>0</v>
      </c>
      <c r="J25" s="172"/>
      <c r="K25" s="172"/>
    </row>
    <row r="26" spans="1:11" hidden="1" outlineLevel="1">
      <c r="A26" s="3">
        <v>2306</v>
      </c>
      <c r="B26" s="1" t="s">
        <v>138</v>
      </c>
      <c r="C26" s="2"/>
      <c r="D26" s="2"/>
      <c r="E26" s="2">
        <f t="shared" si="3"/>
        <v>0</v>
      </c>
      <c r="F26" s="2">
        <f t="shared" si="4"/>
        <v>0</v>
      </c>
      <c r="I26" s="41">
        <f t="shared" si="0"/>
        <v>0</v>
      </c>
      <c r="J26" s="172"/>
      <c r="K26" s="172"/>
    </row>
    <row r="27" spans="1:11" hidden="1" outlineLevel="1">
      <c r="A27" s="3">
        <v>2307</v>
      </c>
      <c r="B27" s="1" t="s">
        <v>139</v>
      </c>
      <c r="C27" s="2"/>
      <c r="D27" s="2"/>
      <c r="E27" s="2">
        <f t="shared" si="3"/>
        <v>0</v>
      </c>
      <c r="F27" s="2">
        <f t="shared" si="4"/>
        <v>0</v>
      </c>
      <c r="I27" s="41">
        <f t="shared" si="0"/>
        <v>0</v>
      </c>
      <c r="J27" s="172"/>
      <c r="K27" s="172"/>
    </row>
    <row r="28" spans="1:11" hidden="1" outlineLevel="1">
      <c r="A28" s="3">
        <v>2308</v>
      </c>
      <c r="B28" s="1" t="s">
        <v>140</v>
      </c>
      <c r="C28" s="2"/>
      <c r="D28" s="2"/>
      <c r="E28" s="2">
        <f t="shared" si="3"/>
        <v>0</v>
      </c>
      <c r="F28" s="2">
        <f t="shared" si="4"/>
        <v>0</v>
      </c>
      <c r="I28" s="41">
        <f t="shared" si="0"/>
        <v>0</v>
      </c>
      <c r="J28" s="172"/>
      <c r="K28" s="172"/>
    </row>
    <row r="29" spans="1:11" hidden="1" outlineLevel="1">
      <c r="A29" s="3">
        <v>2401</v>
      </c>
      <c r="B29" s="1" t="s">
        <v>141</v>
      </c>
      <c r="C29" s="2">
        <v>1000</v>
      </c>
      <c r="D29" s="2">
        <v>1000</v>
      </c>
      <c r="E29" s="2">
        <f t="shared" si="3"/>
        <v>1000</v>
      </c>
      <c r="F29" s="2">
        <f t="shared" ref="F29:F37" si="5">E29</f>
        <v>1000</v>
      </c>
      <c r="I29" s="41">
        <f t="shared" si="0"/>
        <v>1000</v>
      </c>
      <c r="J29" s="172"/>
      <c r="K29" s="172"/>
    </row>
    <row r="30" spans="1:11" ht="12.75" hidden="1" customHeight="1" outlineLevel="1">
      <c r="A30" s="3">
        <v>2401</v>
      </c>
      <c r="B30" s="1" t="s">
        <v>142</v>
      </c>
      <c r="C30" s="2">
        <v>1000</v>
      </c>
      <c r="D30" s="2"/>
      <c r="E30" s="2">
        <v>0</v>
      </c>
      <c r="F30" s="2">
        <f t="shared" si="5"/>
        <v>0</v>
      </c>
      <c r="I30" s="41">
        <f t="shared" si="0"/>
        <v>1000</v>
      </c>
      <c r="J30" s="172"/>
      <c r="K30" s="172"/>
    </row>
    <row r="31" spans="1:11" hidden="1" outlineLevel="1">
      <c r="A31" s="3">
        <v>2401</v>
      </c>
      <c r="B31" s="1" t="s">
        <v>143</v>
      </c>
      <c r="C31" s="2"/>
      <c r="D31" s="2"/>
      <c r="E31" s="2">
        <f t="shared" ref="E31:E37" si="6">C31</f>
        <v>0</v>
      </c>
      <c r="F31" s="2">
        <f t="shared" si="5"/>
        <v>0</v>
      </c>
      <c r="I31" s="41">
        <f t="shared" si="0"/>
        <v>0</v>
      </c>
      <c r="J31" s="172"/>
      <c r="K31" s="172"/>
    </row>
    <row r="32" spans="1:11" hidden="1" outlineLevel="1">
      <c r="A32" s="3">
        <v>2402</v>
      </c>
      <c r="B32" s="1" t="s">
        <v>6</v>
      </c>
      <c r="C32" s="2">
        <v>1500</v>
      </c>
      <c r="D32" s="2">
        <v>1500</v>
      </c>
      <c r="E32" s="2">
        <f t="shared" si="6"/>
        <v>1500</v>
      </c>
      <c r="F32" s="2">
        <f t="shared" si="5"/>
        <v>1500</v>
      </c>
      <c r="I32" s="41">
        <f t="shared" si="0"/>
        <v>1500</v>
      </c>
      <c r="J32" s="172"/>
      <c r="K32" s="172"/>
    </row>
    <row r="33" spans="1:12" hidden="1" outlineLevel="1">
      <c r="A33" s="3">
        <v>2403</v>
      </c>
      <c r="B33" s="1" t="s">
        <v>144</v>
      </c>
      <c r="C33" s="2">
        <v>250</v>
      </c>
      <c r="D33" s="2">
        <v>250</v>
      </c>
      <c r="E33" s="2">
        <f t="shared" si="6"/>
        <v>250</v>
      </c>
      <c r="F33" s="2">
        <f t="shared" si="5"/>
        <v>250</v>
      </c>
      <c r="I33" s="41">
        <f t="shared" si="0"/>
        <v>250</v>
      </c>
      <c r="J33" s="172"/>
      <c r="K33" s="172"/>
    </row>
    <row r="34" spans="1:12" hidden="1" outlineLevel="1">
      <c r="A34" s="3">
        <v>2404</v>
      </c>
      <c r="B34" s="1" t="s">
        <v>7</v>
      </c>
      <c r="C34" s="2">
        <v>2000</v>
      </c>
      <c r="D34" s="2">
        <v>2000</v>
      </c>
      <c r="E34" s="2">
        <f t="shared" si="6"/>
        <v>2000</v>
      </c>
      <c r="F34" s="2">
        <f t="shared" si="5"/>
        <v>2000</v>
      </c>
      <c r="I34" s="41">
        <f t="shared" si="0"/>
        <v>2000</v>
      </c>
      <c r="J34" s="172"/>
      <c r="K34" s="172"/>
    </row>
    <row r="35" spans="1:12" hidden="1" outlineLevel="1">
      <c r="A35" s="3">
        <v>2405</v>
      </c>
      <c r="B35" s="1" t="s">
        <v>8</v>
      </c>
      <c r="C35" s="2"/>
      <c r="D35" s="2"/>
      <c r="E35" s="2">
        <f t="shared" si="6"/>
        <v>0</v>
      </c>
      <c r="F35" s="2">
        <f t="shared" si="5"/>
        <v>0</v>
      </c>
      <c r="I35" s="41">
        <f t="shared" si="0"/>
        <v>0</v>
      </c>
      <c r="J35" s="172"/>
      <c r="K35" s="172"/>
    </row>
    <row r="36" spans="1:12" hidden="1" outlineLevel="1">
      <c r="A36" s="3">
        <v>2406</v>
      </c>
      <c r="B36" s="1" t="s">
        <v>9</v>
      </c>
      <c r="C36" s="2">
        <v>500</v>
      </c>
      <c r="D36" s="2">
        <v>500</v>
      </c>
      <c r="E36" s="2">
        <f t="shared" si="6"/>
        <v>500</v>
      </c>
      <c r="F36" s="2">
        <f t="shared" si="5"/>
        <v>500</v>
      </c>
      <c r="I36" s="41">
        <f t="shared" si="0"/>
        <v>500</v>
      </c>
      <c r="J36" s="172"/>
      <c r="K36" s="172"/>
    </row>
    <row r="37" spans="1:12" hidden="1" outlineLevel="1">
      <c r="A37" s="3">
        <v>2499</v>
      </c>
      <c r="B37" s="1" t="s">
        <v>10</v>
      </c>
      <c r="C37" s="15"/>
      <c r="D37" s="15"/>
      <c r="E37" s="2">
        <f t="shared" si="6"/>
        <v>0</v>
      </c>
      <c r="F37" s="2">
        <f t="shared" si="5"/>
        <v>0</v>
      </c>
      <c r="I37" s="41">
        <f t="shared" si="0"/>
        <v>0</v>
      </c>
      <c r="J37" s="172"/>
      <c r="K37" s="172"/>
    </row>
    <row r="38" spans="1:12" collapsed="1">
      <c r="A38" s="191" t="s">
        <v>145</v>
      </c>
      <c r="B38" s="192"/>
      <c r="C38" s="21">
        <v>191750</v>
      </c>
      <c r="D38" s="21">
        <f>SUM(D39:D60)</f>
        <v>191750</v>
      </c>
      <c r="E38" s="21">
        <f>SUM(E39:E60)</f>
        <v>191750</v>
      </c>
      <c r="F38" s="21">
        <f>SUM(F39:F60)</f>
        <v>191750</v>
      </c>
      <c r="H38" s="39" t="s">
        <v>55</v>
      </c>
      <c r="I38" s="41">
        <f t="shared" si="0"/>
        <v>191750</v>
      </c>
      <c r="J38" s="41">
        <f>D38</f>
        <v>191750</v>
      </c>
      <c r="K38" s="41">
        <f>E38</f>
        <v>191750</v>
      </c>
      <c r="L38" s="40" t="b">
        <f>AND(I38=K38)</f>
        <v>1</v>
      </c>
    </row>
    <row r="39" spans="1:12" hidden="1" outlineLevel="1">
      <c r="A39" s="20">
        <v>3101</v>
      </c>
      <c r="B39" s="20" t="s">
        <v>11</v>
      </c>
      <c r="C39" s="2">
        <v>7000</v>
      </c>
      <c r="D39" s="2">
        <v>7000</v>
      </c>
      <c r="E39" s="2">
        <f t="shared" ref="E39:E55" si="7">C39</f>
        <v>7000</v>
      </c>
      <c r="F39" s="2">
        <f>E39</f>
        <v>7000</v>
      </c>
      <c r="I39" s="41">
        <f t="shared" si="0"/>
        <v>7000</v>
      </c>
      <c r="J39" s="172"/>
      <c r="K39" s="172"/>
    </row>
    <row r="40" spans="1:12" hidden="1" outlineLevel="1">
      <c r="A40" s="20">
        <v>3102</v>
      </c>
      <c r="B40" s="20" t="s">
        <v>12</v>
      </c>
      <c r="C40" s="2">
        <v>1500</v>
      </c>
      <c r="D40" s="2">
        <v>1500</v>
      </c>
      <c r="E40" s="2">
        <f t="shared" si="7"/>
        <v>1500</v>
      </c>
      <c r="F40" s="2">
        <f t="shared" ref="F40:F55" si="8">E40</f>
        <v>1500</v>
      </c>
      <c r="I40" s="41">
        <f t="shared" si="0"/>
        <v>1500</v>
      </c>
      <c r="J40" s="172"/>
      <c r="K40" s="172"/>
    </row>
    <row r="41" spans="1:12" hidden="1" outlineLevel="1">
      <c r="A41" s="20">
        <v>3103</v>
      </c>
      <c r="B41" s="20" t="s">
        <v>13</v>
      </c>
      <c r="C41" s="2">
        <v>4500</v>
      </c>
      <c r="D41" s="2">
        <v>4500</v>
      </c>
      <c r="E41" s="2">
        <f t="shared" si="7"/>
        <v>4500</v>
      </c>
      <c r="F41" s="2">
        <f t="shared" si="8"/>
        <v>4500</v>
      </c>
      <c r="I41" s="41">
        <f t="shared" si="0"/>
        <v>4500</v>
      </c>
      <c r="J41" s="172"/>
      <c r="K41" s="172"/>
    </row>
    <row r="42" spans="1:12" hidden="1" outlineLevel="1">
      <c r="A42" s="20">
        <v>3199</v>
      </c>
      <c r="B42" s="20" t="s">
        <v>14</v>
      </c>
      <c r="C42" s="2"/>
      <c r="D42" s="2"/>
      <c r="E42" s="2">
        <f t="shared" si="7"/>
        <v>0</v>
      </c>
      <c r="F42" s="2">
        <f t="shared" si="8"/>
        <v>0</v>
      </c>
      <c r="I42" s="41">
        <f t="shared" si="0"/>
        <v>0</v>
      </c>
      <c r="J42" s="172"/>
      <c r="K42" s="172"/>
    </row>
    <row r="43" spans="1:12" hidden="1" outlineLevel="1">
      <c r="A43" s="20">
        <v>3201</v>
      </c>
      <c r="B43" s="20" t="s">
        <v>146</v>
      </c>
      <c r="C43" s="2"/>
      <c r="D43" s="2"/>
      <c r="E43" s="2">
        <f t="shared" si="7"/>
        <v>0</v>
      </c>
      <c r="F43" s="2">
        <f t="shared" si="8"/>
        <v>0</v>
      </c>
      <c r="I43" s="41">
        <f t="shared" si="0"/>
        <v>0</v>
      </c>
      <c r="J43" s="172"/>
      <c r="K43" s="172"/>
    </row>
    <row r="44" spans="1:12" hidden="1" outlineLevel="1">
      <c r="A44" s="20">
        <v>3202</v>
      </c>
      <c r="B44" s="20" t="s">
        <v>15</v>
      </c>
      <c r="C44" s="2"/>
      <c r="D44" s="2"/>
      <c r="E44" s="2">
        <f t="shared" si="7"/>
        <v>0</v>
      </c>
      <c r="F44" s="2">
        <f t="shared" si="8"/>
        <v>0</v>
      </c>
      <c r="I44" s="41">
        <f t="shared" si="0"/>
        <v>0</v>
      </c>
      <c r="J44" s="172"/>
      <c r="K44" s="172"/>
    </row>
    <row r="45" spans="1:12" hidden="1" outlineLevel="1">
      <c r="A45" s="20">
        <v>3203</v>
      </c>
      <c r="B45" s="20" t="s">
        <v>16</v>
      </c>
      <c r="C45" s="2">
        <v>1000</v>
      </c>
      <c r="D45" s="2">
        <v>1000</v>
      </c>
      <c r="E45" s="2">
        <f t="shared" si="7"/>
        <v>1000</v>
      </c>
      <c r="F45" s="2">
        <f t="shared" si="8"/>
        <v>1000</v>
      </c>
      <c r="I45" s="41">
        <f t="shared" si="0"/>
        <v>1000</v>
      </c>
      <c r="J45" s="172"/>
      <c r="K45" s="172"/>
    </row>
    <row r="46" spans="1:12" hidden="1" outlineLevel="1">
      <c r="A46" s="20">
        <v>3204</v>
      </c>
      <c r="B46" s="20" t="s">
        <v>147</v>
      </c>
      <c r="C46" s="2"/>
      <c r="D46" s="2"/>
      <c r="E46" s="2">
        <f t="shared" si="7"/>
        <v>0</v>
      </c>
      <c r="F46" s="2">
        <f t="shared" si="8"/>
        <v>0</v>
      </c>
      <c r="I46" s="41">
        <f t="shared" si="0"/>
        <v>0</v>
      </c>
      <c r="J46" s="172"/>
      <c r="K46" s="172"/>
    </row>
    <row r="47" spans="1:12" hidden="1" outlineLevel="1">
      <c r="A47" s="20">
        <v>3205</v>
      </c>
      <c r="B47" s="20" t="s">
        <v>148</v>
      </c>
      <c r="C47" s="2"/>
      <c r="D47" s="2"/>
      <c r="E47" s="2">
        <f t="shared" si="7"/>
        <v>0</v>
      </c>
      <c r="F47" s="2">
        <f t="shared" si="8"/>
        <v>0</v>
      </c>
      <c r="I47" s="41">
        <f t="shared" si="0"/>
        <v>0</v>
      </c>
      <c r="J47" s="172"/>
      <c r="K47" s="172"/>
    </row>
    <row r="48" spans="1:12" hidden="1" outlineLevel="1">
      <c r="A48" s="20">
        <v>3206</v>
      </c>
      <c r="B48" s="20" t="s">
        <v>17</v>
      </c>
      <c r="C48" s="2">
        <v>4500</v>
      </c>
      <c r="D48" s="2">
        <v>4500</v>
      </c>
      <c r="E48" s="2">
        <f t="shared" si="7"/>
        <v>4500</v>
      </c>
      <c r="F48" s="2">
        <f t="shared" si="8"/>
        <v>4500</v>
      </c>
      <c r="I48" s="41">
        <f t="shared" si="0"/>
        <v>4500</v>
      </c>
      <c r="J48" s="172"/>
      <c r="K48" s="172"/>
    </row>
    <row r="49" spans="1:12" hidden="1" outlineLevel="1">
      <c r="A49" s="20">
        <v>3207</v>
      </c>
      <c r="B49" s="20" t="s">
        <v>149</v>
      </c>
      <c r="C49" s="2"/>
      <c r="D49" s="2"/>
      <c r="E49" s="2">
        <f t="shared" si="7"/>
        <v>0</v>
      </c>
      <c r="F49" s="2">
        <f t="shared" si="8"/>
        <v>0</v>
      </c>
      <c r="I49" s="41">
        <f t="shared" si="0"/>
        <v>0</v>
      </c>
      <c r="J49" s="172"/>
      <c r="K49" s="172"/>
    </row>
    <row r="50" spans="1:12" hidden="1" outlineLevel="1">
      <c r="A50" s="20">
        <v>3208</v>
      </c>
      <c r="B50" s="20" t="s">
        <v>150</v>
      </c>
      <c r="C50" s="2">
        <v>250</v>
      </c>
      <c r="D50" s="2">
        <v>250</v>
      </c>
      <c r="E50" s="2">
        <f t="shared" si="7"/>
        <v>250</v>
      </c>
      <c r="F50" s="2">
        <f t="shared" si="8"/>
        <v>250</v>
      </c>
      <c r="I50" s="41">
        <f t="shared" si="0"/>
        <v>250</v>
      </c>
      <c r="J50" s="172"/>
      <c r="K50" s="172"/>
    </row>
    <row r="51" spans="1:12" hidden="1" outlineLevel="1">
      <c r="A51" s="20">
        <v>3209</v>
      </c>
      <c r="B51" s="20" t="s">
        <v>151</v>
      </c>
      <c r="C51" s="2"/>
      <c r="D51" s="2"/>
      <c r="E51" s="2">
        <f t="shared" si="7"/>
        <v>0</v>
      </c>
      <c r="F51" s="2">
        <f t="shared" si="8"/>
        <v>0</v>
      </c>
      <c r="I51" s="41">
        <f t="shared" si="0"/>
        <v>0</v>
      </c>
      <c r="J51" s="172"/>
      <c r="K51" s="172"/>
    </row>
    <row r="52" spans="1:12" hidden="1" outlineLevel="1">
      <c r="A52" s="20">
        <v>3299</v>
      </c>
      <c r="B52" s="20" t="s">
        <v>152</v>
      </c>
      <c r="C52" s="2"/>
      <c r="D52" s="2"/>
      <c r="E52" s="2">
        <f t="shared" si="7"/>
        <v>0</v>
      </c>
      <c r="F52" s="2">
        <f t="shared" si="8"/>
        <v>0</v>
      </c>
      <c r="I52" s="41">
        <f t="shared" si="0"/>
        <v>0</v>
      </c>
      <c r="J52" s="172"/>
      <c r="K52" s="172"/>
    </row>
    <row r="53" spans="1:12" hidden="1" outlineLevel="1">
      <c r="A53" s="20">
        <v>3301</v>
      </c>
      <c r="B53" s="20" t="s">
        <v>18</v>
      </c>
      <c r="C53" s="2">
        <v>5000</v>
      </c>
      <c r="D53" s="2">
        <v>5000</v>
      </c>
      <c r="E53" s="2">
        <f t="shared" si="7"/>
        <v>5000</v>
      </c>
      <c r="F53" s="2">
        <f t="shared" si="8"/>
        <v>5000</v>
      </c>
      <c r="I53" s="41">
        <f t="shared" si="0"/>
        <v>5000</v>
      </c>
      <c r="J53" s="172"/>
      <c r="K53" s="172"/>
    </row>
    <row r="54" spans="1:12" hidden="1" outlineLevel="1">
      <c r="A54" s="20">
        <v>3302</v>
      </c>
      <c r="B54" s="20" t="s">
        <v>19</v>
      </c>
      <c r="C54" s="2">
        <v>1000</v>
      </c>
      <c r="D54" s="2">
        <v>1000</v>
      </c>
      <c r="E54" s="2">
        <f t="shared" si="7"/>
        <v>1000</v>
      </c>
      <c r="F54" s="2">
        <f t="shared" si="8"/>
        <v>1000</v>
      </c>
      <c r="I54" s="41">
        <f t="shared" si="0"/>
        <v>1000</v>
      </c>
      <c r="J54" s="172"/>
      <c r="K54" s="172"/>
    </row>
    <row r="55" spans="1:12" hidden="1" outlineLevel="1">
      <c r="A55" s="20">
        <v>3303</v>
      </c>
      <c r="B55" s="20" t="s">
        <v>153</v>
      </c>
      <c r="C55" s="2">
        <v>150000</v>
      </c>
      <c r="D55" s="2">
        <v>150000</v>
      </c>
      <c r="E55" s="2">
        <f t="shared" si="7"/>
        <v>150000</v>
      </c>
      <c r="F55" s="2">
        <f t="shared" si="8"/>
        <v>150000</v>
      </c>
      <c r="I55" s="41">
        <f t="shared" si="0"/>
        <v>150000</v>
      </c>
      <c r="J55" s="172"/>
      <c r="K55" s="172"/>
    </row>
    <row r="56" spans="1:12" hidden="1" outlineLevel="1">
      <c r="A56" s="20">
        <v>3303</v>
      </c>
      <c r="B56" s="20" t="s">
        <v>154</v>
      </c>
      <c r="C56" s="2">
        <v>15000</v>
      </c>
      <c r="D56" s="2"/>
      <c r="E56" s="2">
        <v>0</v>
      </c>
      <c r="F56" s="2">
        <f t="shared" ref="F56:F60" si="9">E56</f>
        <v>0</v>
      </c>
      <c r="I56" s="41">
        <f t="shared" si="0"/>
        <v>15000</v>
      </c>
      <c r="J56" s="172"/>
      <c r="K56" s="172"/>
    </row>
    <row r="57" spans="1:12" hidden="1" outlineLevel="1">
      <c r="A57" s="20">
        <v>3304</v>
      </c>
      <c r="B57" s="20" t="s">
        <v>155</v>
      </c>
      <c r="C57" s="2">
        <v>15000</v>
      </c>
      <c r="D57" s="2">
        <v>15000</v>
      </c>
      <c r="E57" s="2">
        <v>15000</v>
      </c>
      <c r="F57" s="2">
        <f t="shared" si="9"/>
        <v>15000</v>
      </c>
      <c r="I57" s="41">
        <f t="shared" si="0"/>
        <v>15000</v>
      </c>
      <c r="J57" s="172"/>
      <c r="K57" s="172"/>
    </row>
    <row r="58" spans="1:12" hidden="1" outlineLevel="1">
      <c r="A58" s="20">
        <v>3305</v>
      </c>
      <c r="B58" s="20" t="s">
        <v>156</v>
      </c>
      <c r="C58" s="2"/>
      <c r="D58" s="2"/>
      <c r="E58" s="2">
        <f>C58</f>
        <v>0</v>
      </c>
      <c r="F58" s="2">
        <f t="shared" si="9"/>
        <v>0</v>
      </c>
      <c r="I58" s="41">
        <f t="shared" si="0"/>
        <v>0</v>
      </c>
      <c r="J58" s="172"/>
      <c r="K58" s="172"/>
    </row>
    <row r="59" spans="1:12" hidden="1" outlineLevel="1">
      <c r="A59" s="20">
        <v>3306</v>
      </c>
      <c r="B59" s="20" t="s">
        <v>157</v>
      </c>
      <c r="C59" s="2"/>
      <c r="D59" s="2"/>
      <c r="E59" s="2">
        <f>C59</f>
        <v>0</v>
      </c>
      <c r="F59" s="2">
        <f t="shared" si="9"/>
        <v>0</v>
      </c>
      <c r="I59" s="41">
        <f t="shared" si="0"/>
        <v>0</v>
      </c>
      <c r="J59" s="172"/>
      <c r="K59" s="172"/>
    </row>
    <row r="60" spans="1:12" hidden="1" outlineLevel="1">
      <c r="A60" s="20">
        <v>3399</v>
      </c>
      <c r="B60" s="20" t="s">
        <v>104</v>
      </c>
      <c r="C60" s="2">
        <v>2000</v>
      </c>
      <c r="D60" s="2">
        <v>2000</v>
      </c>
      <c r="E60" s="2">
        <f>C60</f>
        <v>2000</v>
      </c>
      <c r="F60" s="2">
        <f t="shared" si="9"/>
        <v>2000</v>
      </c>
      <c r="I60" s="41">
        <f t="shared" si="0"/>
        <v>2000</v>
      </c>
      <c r="J60" s="172"/>
      <c r="K60" s="172"/>
    </row>
    <row r="61" spans="1:12" collapsed="1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F61" s="22">
        <f>SUM(F62:F66)</f>
        <v>0</v>
      </c>
      <c r="H61" s="39" t="s">
        <v>105</v>
      </c>
      <c r="I61" s="41">
        <f t="shared" si="0"/>
        <v>0</v>
      </c>
      <c r="J61" s="41"/>
      <c r="K61" s="41"/>
      <c r="L61" s="40" t="b">
        <f>AND(I61=K61)</f>
        <v>1</v>
      </c>
    </row>
    <row r="62" spans="1:12" hidden="1" outlineLevel="1">
      <c r="A62" s="3">
        <v>4001</v>
      </c>
      <c r="B62" s="1" t="s">
        <v>159</v>
      </c>
      <c r="C62" s="2"/>
      <c r="D62" s="2"/>
      <c r="E62" s="2">
        <f>C62</f>
        <v>0</v>
      </c>
      <c r="F62" s="2">
        <f>E62</f>
        <v>0</v>
      </c>
      <c r="I62" s="41">
        <f t="shared" si="0"/>
        <v>0</v>
      </c>
      <c r="J62" s="172"/>
      <c r="K62" s="172"/>
    </row>
    <row r="63" spans="1:12" hidden="1" outlineLevel="1">
      <c r="A63" s="3">
        <v>4002</v>
      </c>
      <c r="B63" s="1" t="s">
        <v>160</v>
      </c>
      <c r="C63" s="2"/>
      <c r="D63" s="2"/>
      <c r="E63" s="2">
        <f>C63</f>
        <v>0</v>
      </c>
      <c r="F63" s="2">
        <f t="shared" ref="F63:F66" si="10">E63</f>
        <v>0</v>
      </c>
      <c r="I63" s="41">
        <f t="shared" si="0"/>
        <v>0</v>
      </c>
      <c r="J63" s="172"/>
      <c r="K63" s="172"/>
    </row>
    <row r="64" spans="1:12" hidden="1" outlineLevel="1">
      <c r="A64" s="3">
        <v>4003</v>
      </c>
      <c r="B64" s="1" t="s">
        <v>106</v>
      </c>
      <c r="C64" s="2"/>
      <c r="D64" s="2"/>
      <c r="E64" s="2">
        <f>C64</f>
        <v>0</v>
      </c>
      <c r="F64" s="2">
        <f t="shared" si="10"/>
        <v>0</v>
      </c>
      <c r="I64" s="41">
        <f t="shared" si="0"/>
        <v>0</v>
      </c>
      <c r="J64" s="172"/>
      <c r="K64" s="172"/>
    </row>
    <row r="65" spans="1:12" hidden="1" outlineLevel="1">
      <c r="A65" s="14">
        <v>4004</v>
      </c>
      <c r="B65" s="1" t="s">
        <v>161</v>
      </c>
      <c r="C65" s="2"/>
      <c r="D65" s="2"/>
      <c r="E65" s="2">
        <f>C65</f>
        <v>0</v>
      </c>
      <c r="F65" s="2">
        <f t="shared" si="10"/>
        <v>0</v>
      </c>
      <c r="I65" s="41">
        <f t="shared" si="0"/>
        <v>0</v>
      </c>
      <c r="J65" s="172"/>
      <c r="K65" s="172"/>
    </row>
    <row r="66" spans="1:12" hidden="1" outlineLevel="1">
      <c r="A66" s="14">
        <v>4099</v>
      </c>
      <c r="B66" s="1" t="s">
        <v>162</v>
      </c>
      <c r="C66" s="2"/>
      <c r="D66" s="2"/>
      <c r="E66" s="2">
        <f>C66</f>
        <v>0</v>
      </c>
      <c r="F66" s="2">
        <f t="shared" si="10"/>
        <v>0</v>
      </c>
      <c r="I66" s="41">
        <f t="shared" si="0"/>
        <v>0</v>
      </c>
      <c r="J66" s="172"/>
      <c r="K66" s="172"/>
    </row>
    <row r="67" spans="1:12" collapsed="1">
      <c r="A67" s="195" t="s">
        <v>579</v>
      </c>
      <c r="B67" s="195"/>
      <c r="C67" s="25">
        <f>C97+C68</f>
        <v>355500</v>
      </c>
      <c r="D67" s="25">
        <f>D97+D68</f>
        <v>355500</v>
      </c>
      <c r="E67" s="25">
        <f>E97+E68</f>
        <v>355500</v>
      </c>
      <c r="F67" s="25">
        <f>F97+F68</f>
        <v>355500</v>
      </c>
      <c r="H67" s="39" t="s">
        <v>59</v>
      </c>
      <c r="I67" s="41">
        <f t="shared" ref="I67:I130" si="11">C67</f>
        <v>355500</v>
      </c>
      <c r="J67" s="41">
        <f>D67</f>
        <v>355500</v>
      </c>
      <c r="K67" s="41">
        <f>E67</f>
        <v>355500</v>
      </c>
      <c r="L67" s="40" t="b">
        <f>AND(I67=K67)</f>
        <v>1</v>
      </c>
    </row>
    <row r="68" spans="1:12">
      <c r="A68" s="191" t="s">
        <v>163</v>
      </c>
      <c r="B68" s="192"/>
      <c r="C68" s="21">
        <f>SUM(C69:C96)</f>
        <v>62000</v>
      </c>
      <c r="D68" s="21">
        <f>SUM(D69:D96)</f>
        <v>62000</v>
      </c>
      <c r="E68" s="21">
        <f>SUM(E69:E96)</f>
        <v>62000</v>
      </c>
      <c r="F68" s="21">
        <f>SUM(F69:F96)</f>
        <v>62000</v>
      </c>
      <c r="H68" s="39" t="s">
        <v>56</v>
      </c>
      <c r="I68" s="41">
        <f t="shared" si="11"/>
        <v>62000</v>
      </c>
      <c r="J68" s="41">
        <f>D68</f>
        <v>62000</v>
      </c>
      <c r="K68" s="41">
        <f>E68</f>
        <v>62000</v>
      </c>
      <c r="L68" s="40" t="b">
        <f>AND(I68=K68)</f>
        <v>1</v>
      </c>
    </row>
    <row r="69" spans="1:12" ht="15" hidden="1" customHeight="1" outlineLevel="1">
      <c r="A69" s="3">
        <v>5101</v>
      </c>
      <c r="B69" s="2" t="s">
        <v>164</v>
      </c>
      <c r="C69" s="2">
        <v>8000</v>
      </c>
      <c r="D69" s="2">
        <v>8000</v>
      </c>
      <c r="E69" s="2">
        <f t="shared" ref="E69:E96" si="12">C69</f>
        <v>8000</v>
      </c>
      <c r="F69" s="2">
        <f>E69</f>
        <v>8000</v>
      </c>
      <c r="I69" s="41">
        <f t="shared" si="11"/>
        <v>8000</v>
      </c>
      <c r="J69" s="172"/>
      <c r="K69" s="172"/>
    </row>
    <row r="70" spans="1:12" ht="15" hidden="1" customHeight="1" outlineLevel="1">
      <c r="A70" s="3">
        <v>5102</v>
      </c>
      <c r="B70" s="2" t="s">
        <v>165</v>
      </c>
      <c r="C70" s="2"/>
      <c r="D70" s="2"/>
      <c r="E70" s="2">
        <f t="shared" si="12"/>
        <v>0</v>
      </c>
      <c r="F70" s="2">
        <f t="shared" ref="F70:F85" si="13">E70</f>
        <v>0</v>
      </c>
      <c r="I70" s="41">
        <f t="shared" si="11"/>
        <v>0</v>
      </c>
      <c r="J70" s="172"/>
      <c r="K70" s="172"/>
    </row>
    <row r="71" spans="1:12" ht="15" hidden="1" customHeight="1" outlineLevel="1">
      <c r="A71" s="3">
        <v>5102</v>
      </c>
      <c r="B71" s="2" t="s">
        <v>22</v>
      </c>
      <c r="C71" s="2"/>
      <c r="D71" s="2"/>
      <c r="E71" s="2">
        <f t="shared" si="12"/>
        <v>0</v>
      </c>
      <c r="F71" s="2">
        <f t="shared" si="13"/>
        <v>0</v>
      </c>
      <c r="I71" s="41">
        <f t="shared" si="11"/>
        <v>0</v>
      </c>
      <c r="J71" s="172"/>
      <c r="K71" s="172"/>
    </row>
    <row r="72" spans="1:12" ht="15" hidden="1" customHeight="1" outlineLevel="1">
      <c r="A72" s="3">
        <v>5102</v>
      </c>
      <c r="B72" s="2" t="s">
        <v>166</v>
      </c>
      <c r="C72" s="2"/>
      <c r="D72" s="2"/>
      <c r="E72" s="2">
        <f t="shared" si="12"/>
        <v>0</v>
      </c>
      <c r="F72" s="2">
        <f t="shared" si="13"/>
        <v>0</v>
      </c>
      <c r="I72" s="41">
        <f t="shared" si="11"/>
        <v>0</v>
      </c>
      <c r="J72" s="172"/>
      <c r="K72" s="172"/>
    </row>
    <row r="73" spans="1:12" ht="15" hidden="1" customHeight="1" outlineLevel="1">
      <c r="A73" s="3">
        <v>5103</v>
      </c>
      <c r="B73" s="2" t="s">
        <v>167</v>
      </c>
      <c r="C73" s="2"/>
      <c r="D73" s="2"/>
      <c r="E73" s="2">
        <f t="shared" si="12"/>
        <v>0</v>
      </c>
      <c r="F73" s="2">
        <f t="shared" si="13"/>
        <v>0</v>
      </c>
      <c r="I73" s="41">
        <f t="shared" si="11"/>
        <v>0</v>
      </c>
      <c r="J73" s="172"/>
      <c r="K73" s="172"/>
    </row>
    <row r="74" spans="1:12" ht="15" hidden="1" customHeight="1" outlineLevel="1">
      <c r="A74" s="3">
        <v>5104</v>
      </c>
      <c r="B74" s="2" t="s">
        <v>168</v>
      </c>
      <c r="C74" s="2"/>
      <c r="D74" s="2"/>
      <c r="E74" s="2">
        <f t="shared" si="12"/>
        <v>0</v>
      </c>
      <c r="F74" s="2">
        <f t="shared" si="13"/>
        <v>0</v>
      </c>
      <c r="I74" s="41">
        <f t="shared" si="11"/>
        <v>0</v>
      </c>
      <c r="J74" s="172"/>
      <c r="K74" s="172"/>
    </row>
    <row r="75" spans="1:12" ht="15" hidden="1" customHeight="1" outlineLevel="1">
      <c r="A75" s="3">
        <v>5105</v>
      </c>
      <c r="B75" s="2" t="s">
        <v>169</v>
      </c>
      <c r="C75" s="2">
        <v>2000</v>
      </c>
      <c r="D75" s="2">
        <v>2000</v>
      </c>
      <c r="E75" s="2">
        <f t="shared" si="12"/>
        <v>2000</v>
      </c>
      <c r="F75" s="2">
        <f t="shared" si="13"/>
        <v>2000</v>
      </c>
      <c r="I75" s="41">
        <f t="shared" si="11"/>
        <v>2000</v>
      </c>
      <c r="J75" s="172"/>
      <c r="K75" s="172"/>
    </row>
    <row r="76" spans="1:12" ht="15" hidden="1" customHeight="1" outlineLevel="1">
      <c r="A76" s="3">
        <v>5106</v>
      </c>
      <c r="B76" s="2" t="s">
        <v>170</v>
      </c>
      <c r="C76" s="2"/>
      <c r="D76" s="2"/>
      <c r="E76" s="2">
        <f t="shared" si="12"/>
        <v>0</v>
      </c>
      <c r="F76" s="2">
        <f t="shared" si="13"/>
        <v>0</v>
      </c>
      <c r="I76" s="41">
        <f t="shared" si="11"/>
        <v>0</v>
      </c>
      <c r="J76" s="172"/>
      <c r="K76" s="172"/>
    </row>
    <row r="77" spans="1:12" ht="15" hidden="1" customHeight="1" outlineLevel="1">
      <c r="A77" s="3">
        <v>5107</v>
      </c>
      <c r="B77" s="2" t="s">
        <v>171</v>
      </c>
      <c r="C77" s="2"/>
      <c r="D77" s="2"/>
      <c r="E77" s="2">
        <f t="shared" si="12"/>
        <v>0</v>
      </c>
      <c r="F77" s="2">
        <f t="shared" si="13"/>
        <v>0</v>
      </c>
      <c r="I77" s="41">
        <f t="shared" si="11"/>
        <v>0</v>
      </c>
      <c r="J77" s="172"/>
      <c r="K77" s="172"/>
    </row>
    <row r="78" spans="1:12" ht="15" hidden="1" customHeight="1" outlineLevel="1">
      <c r="A78" s="3">
        <v>5199</v>
      </c>
      <c r="B78" s="2" t="s">
        <v>173</v>
      </c>
      <c r="C78" s="2"/>
      <c r="D78" s="2"/>
      <c r="E78" s="2">
        <f t="shared" si="12"/>
        <v>0</v>
      </c>
      <c r="F78" s="2">
        <f t="shared" si="13"/>
        <v>0</v>
      </c>
      <c r="I78" s="41">
        <f t="shared" si="11"/>
        <v>0</v>
      </c>
      <c r="J78" s="172"/>
      <c r="K78" s="172"/>
    </row>
    <row r="79" spans="1:12" ht="15" hidden="1" customHeight="1" outlineLevel="1">
      <c r="A79" s="3">
        <v>5201</v>
      </c>
      <c r="B79" s="2" t="s">
        <v>20</v>
      </c>
      <c r="C79" s="18">
        <v>45000</v>
      </c>
      <c r="D79" s="18">
        <v>45000</v>
      </c>
      <c r="E79" s="2">
        <f t="shared" si="12"/>
        <v>45000</v>
      </c>
      <c r="F79" s="2">
        <f t="shared" si="13"/>
        <v>45000</v>
      </c>
      <c r="I79" s="41">
        <f t="shared" si="11"/>
        <v>45000</v>
      </c>
      <c r="J79" s="172"/>
      <c r="K79" s="172"/>
    </row>
    <row r="80" spans="1:12" ht="15" hidden="1" customHeight="1" outlineLevel="1">
      <c r="A80" s="3">
        <v>5202</v>
      </c>
      <c r="B80" s="2" t="s">
        <v>172</v>
      </c>
      <c r="C80" s="2"/>
      <c r="D80" s="2"/>
      <c r="E80" s="2">
        <f t="shared" si="12"/>
        <v>0</v>
      </c>
      <c r="F80" s="2">
        <f t="shared" si="13"/>
        <v>0</v>
      </c>
      <c r="I80" s="41">
        <f t="shared" si="11"/>
        <v>0</v>
      </c>
      <c r="J80" s="172"/>
      <c r="K80" s="172"/>
    </row>
    <row r="81" spans="1:11" ht="15" hidden="1" customHeight="1" outlineLevel="1">
      <c r="A81" s="3">
        <v>5203</v>
      </c>
      <c r="B81" s="2" t="s">
        <v>21</v>
      </c>
      <c r="C81" s="2"/>
      <c r="D81" s="2"/>
      <c r="E81" s="2">
        <f t="shared" si="12"/>
        <v>0</v>
      </c>
      <c r="F81" s="2">
        <f t="shared" si="13"/>
        <v>0</v>
      </c>
      <c r="I81" s="41">
        <f t="shared" si="11"/>
        <v>0</v>
      </c>
      <c r="J81" s="172"/>
      <c r="K81" s="172"/>
    </row>
    <row r="82" spans="1:11" ht="15" hidden="1" customHeight="1" outlineLevel="1">
      <c r="A82" s="3">
        <v>5204</v>
      </c>
      <c r="B82" s="2" t="s">
        <v>174</v>
      </c>
      <c r="C82" s="2"/>
      <c r="D82" s="2"/>
      <c r="E82" s="2">
        <f t="shared" si="12"/>
        <v>0</v>
      </c>
      <c r="F82" s="2">
        <f t="shared" si="13"/>
        <v>0</v>
      </c>
      <c r="I82" s="41">
        <f t="shared" si="11"/>
        <v>0</v>
      </c>
      <c r="J82" s="172"/>
      <c r="K82" s="172"/>
    </row>
    <row r="83" spans="1:11" s="16" customFormat="1" ht="15" hidden="1" customHeight="1" outlineLevel="1">
      <c r="A83" s="3">
        <v>5205</v>
      </c>
      <c r="B83" s="2" t="s">
        <v>175</v>
      </c>
      <c r="C83" s="2"/>
      <c r="D83" s="2"/>
      <c r="E83" s="2">
        <f t="shared" si="12"/>
        <v>0</v>
      </c>
      <c r="F83" s="2">
        <f t="shared" si="13"/>
        <v>0</v>
      </c>
      <c r="I83" s="41">
        <f t="shared" si="11"/>
        <v>0</v>
      </c>
      <c r="J83" s="172"/>
      <c r="K83" s="172"/>
    </row>
    <row r="84" spans="1:11" ht="15" hidden="1" customHeight="1" outlineLevel="1">
      <c r="A84" s="3">
        <v>5206</v>
      </c>
      <c r="B84" s="2" t="s">
        <v>176</v>
      </c>
      <c r="C84" s="2"/>
      <c r="D84" s="2">
        <v>0</v>
      </c>
      <c r="E84" s="2">
        <f t="shared" si="12"/>
        <v>0</v>
      </c>
      <c r="F84" s="2">
        <f t="shared" si="13"/>
        <v>0</v>
      </c>
      <c r="I84" s="41">
        <f t="shared" si="11"/>
        <v>0</v>
      </c>
      <c r="J84" s="172"/>
      <c r="K84" s="172"/>
    </row>
    <row r="85" spans="1:11" ht="15" hidden="1" customHeight="1" outlineLevel="1">
      <c r="A85" s="3">
        <v>5206</v>
      </c>
      <c r="B85" s="2" t="s">
        <v>177</v>
      </c>
      <c r="C85" s="2">
        <v>3000</v>
      </c>
      <c r="D85" s="2">
        <v>3000</v>
      </c>
      <c r="E85" s="2">
        <f t="shared" si="12"/>
        <v>3000</v>
      </c>
      <c r="F85" s="2">
        <f t="shared" si="13"/>
        <v>3000</v>
      </c>
      <c r="I85" s="41">
        <f t="shared" si="11"/>
        <v>3000</v>
      </c>
      <c r="J85" s="172"/>
      <c r="K85" s="172"/>
    </row>
    <row r="86" spans="1:11" ht="15" hidden="1" customHeight="1" outlineLevel="1">
      <c r="A86" s="3">
        <v>5206</v>
      </c>
      <c r="B86" s="2" t="s">
        <v>178</v>
      </c>
      <c r="C86" s="2"/>
      <c r="D86" s="2"/>
      <c r="E86" s="2">
        <f t="shared" si="12"/>
        <v>0</v>
      </c>
      <c r="F86" s="2">
        <f t="shared" ref="F86:F96" si="14">E86</f>
        <v>0</v>
      </c>
      <c r="I86" s="41">
        <f t="shared" si="11"/>
        <v>0</v>
      </c>
      <c r="J86" s="172"/>
      <c r="K86" s="172"/>
    </row>
    <row r="87" spans="1:11" ht="15" hidden="1" customHeight="1" outlineLevel="1">
      <c r="A87" s="3">
        <v>5207</v>
      </c>
      <c r="B87" s="2" t="s">
        <v>179</v>
      </c>
      <c r="C87" s="2"/>
      <c r="D87" s="2"/>
      <c r="E87" s="2">
        <f t="shared" si="12"/>
        <v>0</v>
      </c>
      <c r="F87" s="2">
        <f t="shared" si="14"/>
        <v>0</v>
      </c>
      <c r="I87" s="41">
        <f t="shared" si="11"/>
        <v>0</v>
      </c>
      <c r="J87" s="172"/>
      <c r="K87" s="172"/>
    </row>
    <row r="88" spans="1:11" ht="15" hidden="1" customHeight="1" outlineLevel="1">
      <c r="A88" s="3">
        <v>5208</v>
      </c>
      <c r="B88" s="2" t="s">
        <v>180</v>
      </c>
      <c r="C88" s="2"/>
      <c r="D88" s="2"/>
      <c r="E88" s="2">
        <f t="shared" si="12"/>
        <v>0</v>
      </c>
      <c r="F88" s="2">
        <f t="shared" si="14"/>
        <v>0</v>
      </c>
      <c r="I88" s="41">
        <f t="shared" si="11"/>
        <v>0</v>
      </c>
      <c r="J88" s="172"/>
      <c r="K88" s="172"/>
    </row>
    <row r="89" spans="1:11" ht="15" hidden="1" customHeight="1" outlineLevel="1">
      <c r="A89" s="3">
        <v>5209</v>
      </c>
      <c r="B89" s="2" t="s">
        <v>107</v>
      </c>
      <c r="C89" s="2"/>
      <c r="D89" s="2"/>
      <c r="E89" s="2">
        <f t="shared" si="12"/>
        <v>0</v>
      </c>
      <c r="F89" s="2">
        <f t="shared" si="14"/>
        <v>0</v>
      </c>
      <c r="I89" s="41">
        <f t="shared" si="11"/>
        <v>0</v>
      </c>
      <c r="J89" s="172"/>
      <c r="K89" s="172"/>
    </row>
    <row r="90" spans="1:11" ht="15" hidden="1" customHeight="1" outlineLevel="1">
      <c r="A90" s="3">
        <v>5210</v>
      </c>
      <c r="B90" s="2" t="s">
        <v>108</v>
      </c>
      <c r="C90" s="2"/>
      <c r="D90" s="2"/>
      <c r="E90" s="2">
        <f t="shared" si="12"/>
        <v>0</v>
      </c>
      <c r="F90" s="2">
        <f t="shared" si="14"/>
        <v>0</v>
      </c>
      <c r="I90" s="41">
        <f t="shared" si="11"/>
        <v>0</v>
      </c>
      <c r="J90" s="172"/>
      <c r="K90" s="172"/>
    </row>
    <row r="91" spans="1:11" ht="15" hidden="1" customHeight="1" outlineLevel="1">
      <c r="A91" s="3">
        <v>5211</v>
      </c>
      <c r="B91" s="2" t="s">
        <v>23</v>
      </c>
      <c r="C91" s="2">
        <v>2000</v>
      </c>
      <c r="D91" s="2">
        <v>2000</v>
      </c>
      <c r="E91" s="2">
        <f t="shared" si="12"/>
        <v>2000</v>
      </c>
      <c r="F91" s="2">
        <f t="shared" si="14"/>
        <v>2000</v>
      </c>
      <c r="I91" s="41">
        <f t="shared" si="11"/>
        <v>2000</v>
      </c>
      <c r="J91" s="172"/>
      <c r="K91" s="172"/>
    </row>
    <row r="92" spans="1:11" ht="15" hidden="1" customHeight="1" outlineLevel="1">
      <c r="A92" s="3">
        <v>5212</v>
      </c>
      <c r="B92" s="2" t="s">
        <v>181</v>
      </c>
      <c r="C92" s="2"/>
      <c r="D92" s="2"/>
      <c r="E92" s="2">
        <f t="shared" si="12"/>
        <v>0</v>
      </c>
      <c r="F92" s="2">
        <f t="shared" si="14"/>
        <v>0</v>
      </c>
      <c r="I92" s="41">
        <f t="shared" si="11"/>
        <v>0</v>
      </c>
      <c r="J92" s="172"/>
      <c r="K92" s="172"/>
    </row>
    <row r="93" spans="1:11" ht="15" hidden="1" customHeight="1" outlineLevel="1">
      <c r="A93" s="3">
        <v>5299</v>
      </c>
      <c r="B93" s="2" t="s">
        <v>182</v>
      </c>
      <c r="C93" s="2"/>
      <c r="D93" s="2"/>
      <c r="E93" s="2">
        <f t="shared" si="12"/>
        <v>0</v>
      </c>
      <c r="F93" s="2">
        <f t="shared" si="14"/>
        <v>0</v>
      </c>
      <c r="I93" s="41">
        <f t="shared" si="11"/>
        <v>0</v>
      </c>
      <c r="J93" s="172"/>
      <c r="K93" s="172"/>
    </row>
    <row r="94" spans="1:11" ht="15" hidden="1" customHeight="1" outlineLevel="1">
      <c r="A94" s="3">
        <v>5301</v>
      </c>
      <c r="B94" s="2" t="s">
        <v>109</v>
      </c>
      <c r="C94" s="2"/>
      <c r="D94" s="2"/>
      <c r="E94" s="2">
        <f t="shared" si="12"/>
        <v>0</v>
      </c>
      <c r="F94" s="2">
        <f t="shared" si="14"/>
        <v>0</v>
      </c>
      <c r="I94" s="41">
        <f t="shared" si="11"/>
        <v>0</v>
      </c>
      <c r="J94" s="172"/>
      <c r="K94" s="172"/>
    </row>
    <row r="95" spans="1:11" ht="13.5" hidden="1" customHeight="1" outlineLevel="1">
      <c r="A95" s="3">
        <v>5302</v>
      </c>
      <c r="B95" s="2" t="s">
        <v>24</v>
      </c>
      <c r="C95" s="2">
        <v>2000</v>
      </c>
      <c r="D95" s="2">
        <v>2000</v>
      </c>
      <c r="E95" s="2">
        <f t="shared" si="12"/>
        <v>2000</v>
      </c>
      <c r="F95" s="2">
        <f t="shared" si="14"/>
        <v>2000</v>
      </c>
      <c r="I95" s="41">
        <f t="shared" si="11"/>
        <v>2000</v>
      </c>
      <c r="J95" s="172"/>
      <c r="K95" s="172"/>
    </row>
    <row r="96" spans="1:11" ht="13.5" hidden="1" customHeight="1" outlineLevel="1">
      <c r="A96" s="3">
        <v>5399</v>
      </c>
      <c r="B96" s="2" t="s">
        <v>183</v>
      </c>
      <c r="C96" s="2"/>
      <c r="D96" s="2"/>
      <c r="E96" s="2">
        <f t="shared" si="12"/>
        <v>0</v>
      </c>
      <c r="F96" s="2">
        <f t="shared" si="14"/>
        <v>0</v>
      </c>
      <c r="I96" s="41">
        <f t="shared" si="11"/>
        <v>0</v>
      </c>
      <c r="J96" s="172"/>
      <c r="K96" s="172"/>
    </row>
    <row r="97" spans="1:12" collapsed="1">
      <c r="A97" s="19" t="s">
        <v>184</v>
      </c>
      <c r="B97" s="24"/>
      <c r="C97" s="21">
        <f>SUM(C98:C113)</f>
        <v>293500</v>
      </c>
      <c r="D97" s="21">
        <f>SUM(D98:D113)</f>
        <v>293500</v>
      </c>
      <c r="E97" s="21">
        <f>SUM(E98:E113)</f>
        <v>293500</v>
      </c>
      <c r="F97" s="21">
        <f>SUM(F98:F113)</f>
        <v>293500</v>
      </c>
      <c r="H97" s="39" t="s">
        <v>58</v>
      </c>
      <c r="I97" s="41">
        <f t="shared" si="11"/>
        <v>293500</v>
      </c>
      <c r="J97" s="41">
        <f>D97</f>
        <v>293500</v>
      </c>
      <c r="K97" s="41">
        <f>E97</f>
        <v>293500</v>
      </c>
      <c r="L97" s="40" t="b">
        <f>AND(I97=K97)</f>
        <v>1</v>
      </c>
    </row>
    <row r="98" spans="1:12" ht="15" hidden="1" customHeight="1" outlineLevel="1">
      <c r="A98" s="3">
        <v>6001</v>
      </c>
      <c r="B98" s="1" t="s">
        <v>25</v>
      </c>
      <c r="C98" s="2">
        <v>220000</v>
      </c>
      <c r="D98" s="2">
        <v>220000</v>
      </c>
      <c r="E98" s="2">
        <f t="shared" ref="E98:E113" si="15">C98</f>
        <v>220000</v>
      </c>
      <c r="F98" s="2">
        <f>E98</f>
        <v>220000</v>
      </c>
      <c r="I98" s="41">
        <f t="shared" si="11"/>
        <v>220000</v>
      </c>
      <c r="J98" s="172"/>
      <c r="K98" s="172"/>
    </row>
    <row r="99" spans="1:12" ht="15" hidden="1" customHeight="1" outlineLevel="1">
      <c r="A99" s="3">
        <v>6002</v>
      </c>
      <c r="B99" s="1" t="s">
        <v>185</v>
      </c>
      <c r="C99" s="2">
        <v>70500</v>
      </c>
      <c r="D99" s="2">
        <v>70500</v>
      </c>
      <c r="E99" s="2">
        <f t="shared" si="15"/>
        <v>70500</v>
      </c>
      <c r="F99" s="2">
        <f t="shared" ref="F99:F113" si="16">E99</f>
        <v>70500</v>
      </c>
      <c r="I99" s="41">
        <f t="shared" si="11"/>
        <v>70500</v>
      </c>
      <c r="J99" s="172"/>
      <c r="K99" s="172"/>
    </row>
    <row r="100" spans="1:12" ht="15" hidden="1" customHeight="1" outlineLevel="1">
      <c r="A100" s="3">
        <v>6003</v>
      </c>
      <c r="B100" s="1" t="s">
        <v>186</v>
      </c>
      <c r="C100" s="2"/>
      <c r="D100" s="2"/>
      <c r="E100" s="2">
        <f t="shared" si="15"/>
        <v>0</v>
      </c>
      <c r="F100" s="2">
        <f t="shared" si="16"/>
        <v>0</v>
      </c>
      <c r="I100" s="41">
        <f t="shared" si="11"/>
        <v>0</v>
      </c>
      <c r="J100" s="172"/>
      <c r="K100" s="172"/>
    </row>
    <row r="101" spans="1:12" ht="15" hidden="1" customHeight="1" outlineLevel="1">
      <c r="A101" s="3">
        <v>6004</v>
      </c>
      <c r="B101" s="1" t="s">
        <v>187</v>
      </c>
      <c r="C101" s="2"/>
      <c r="D101" s="2"/>
      <c r="E101" s="2">
        <f t="shared" si="15"/>
        <v>0</v>
      </c>
      <c r="F101" s="2">
        <f t="shared" si="16"/>
        <v>0</v>
      </c>
      <c r="I101" s="41">
        <f t="shared" si="11"/>
        <v>0</v>
      </c>
      <c r="J101" s="172"/>
      <c r="K101" s="172"/>
    </row>
    <row r="102" spans="1:12" ht="15" hidden="1" customHeight="1" outlineLevel="1">
      <c r="A102" s="3">
        <v>6005</v>
      </c>
      <c r="B102" s="1" t="s">
        <v>188</v>
      </c>
      <c r="C102" s="2"/>
      <c r="D102" s="2"/>
      <c r="E102" s="2">
        <f t="shared" si="15"/>
        <v>0</v>
      </c>
      <c r="F102" s="2">
        <f t="shared" si="16"/>
        <v>0</v>
      </c>
      <c r="I102" s="41">
        <f t="shared" si="11"/>
        <v>0</v>
      </c>
      <c r="J102" s="172"/>
      <c r="K102" s="172"/>
    </row>
    <row r="103" spans="1:12" hidden="1" outlineLevel="1">
      <c r="A103" s="3">
        <v>6006</v>
      </c>
      <c r="B103" s="1" t="s">
        <v>26</v>
      </c>
      <c r="C103" s="2"/>
      <c r="D103" s="2"/>
      <c r="E103" s="2">
        <f t="shared" si="15"/>
        <v>0</v>
      </c>
      <c r="F103" s="2">
        <f t="shared" si="16"/>
        <v>0</v>
      </c>
      <c r="I103" s="41">
        <f t="shared" si="11"/>
        <v>0</v>
      </c>
      <c r="J103" s="172"/>
      <c r="K103" s="172"/>
    </row>
    <row r="104" spans="1:12" ht="15" hidden="1" customHeight="1" outlineLevel="1">
      <c r="A104" s="3">
        <v>6007</v>
      </c>
      <c r="B104" s="1" t="s">
        <v>27</v>
      </c>
      <c r="C104" s="2"/>
      <c r="D104" s="2"/>
      <c r="E104" s="2">
        <f t="shared" si="15"/>
        <v>0</v>
      </c>
      <c r="F104" s="2">
        <f t="shared" si="16"/>
        <v>0</v>
      </c>
      <c r="I104" s="41">
        <f t="shared" si="11"/>
        <v>0</v>
      </c>
      <c r="J104" s="172"/>
      <c r="K104" s="172"/>
    </row>
    <row r="105" spans="1:12" hidden="1" outlineLevel="1">
      <c r="A105" s="3">
        <v>6008</v>
      </c>
      <c r="B105" s="1" t="s">
        <v>110</v>
      </c>
      <c r="C105" s="2"/>
      <c r="D105" s="2"/>
      <c r="E105" s="2">
        <f t="shared" si="15"/>
        <v>0</v>
      </c>
      <c r="F105" s="2">
        <f t="shared" si="16"/>
        <v>0</v>
      </c>
      <c r="I105" s="41">
        <f t="shared" si="11"/>
        <v>0</v>
      </c>
      <c r="J105" s="172"/>
      <c r="K105" s="172"/>
    </row>
    <row r="106" spans="1:12" hidden="1" outlineLevel="1">
      <c r="A106" s="3">
        <v>6009</v>
      </c>
      <c r="B106" s="1" t="s">
        <v>28</v>
      </c>
      <c r="C106" s="2"/>
      <c r="D106" s="2"/>
      <c r="E106" s="2">
        <f t="shared" si="15"/>
        <v>0</v>
      </c>
      <c r="F106" s="2">
        <f t="shared" si="16"/>
        <v>0</v>
      </c>
      <c r="I106" s="41">
        <f t="shared" si="11"/>
        <v>0</v>
      </c>
      <c r="J106" s="172"/>
      <c r="K106" s="172"/>
    </row>
    <row r="107" spans="1:12" hidden="1" outlineLevel="1">
      <c r="A107" s="3">
        <v>6010</v>
      </c>
      <c r="B107" s="1" t="s">
        <v>189</v>
      </c>
      <c r="C107" s="2"/>
      <c r="D107" s="2"/>
      <c r="E107" s="2">
        <f t="shared" si="15"/>
        <v>0</v>
      </c>
      <c r="F107" s="2">
        <f t="shared" si="16"/>
        <v>0</v>
      </c>
      <c r="I107" s="41">
        <f t="shared" si="11"/>
        <v>0</v>
      </c>
      <c r="J107" s="172"/>
      <c r="K107" s="172"/>
    </row>
    <row r="108" spans="1:12" hidden="1" outlineLevel="1">
      <c r="A108" s="3">
        <v>6011</v>
      </c>
      <c r="B108" s="1" t="s">
        <v>190</v>
      </c>
      <c r="C108" s="2"/>
      <c r="D108" s="2"/>
      <c r="E108" s="2">
        <f t="shared" si="15"/>
        <v>0</v>
      </c>
      <c r="F108" s="2">
        <f t="shared" si="16"/>
        <v>0</v>
      </c>
      <c r="I108" s="41">
        <f t="shared" si="11"/>
        <v>0</v>
      </c>
      <c r="J108" s="172"/>
      <c r="K108" s="172"/>
    </row>
    <row r="109" spans="1:12" hidden="1" outlineLevel="1">
      <c r="A109" s="3">
        <v>6099</v>
      </c>
      <c r="B109" s="1" t="s">
        <v>191</v>
      </c>
      <c r="C109" s="2"/>
      <c r="D109" s="2"/>
      <c r="E109" s="2">
        <f t="shared" si="15"/>
        <v>0</v>
      </c>
      <c r="F109" s="2">
        <f t="shared" si="16"/>
        <v>0</v>
      </c>
      <c r="I109" s="41">
        <f t="shared" si="11"/>
        <v>0</v>
      </c>
      <c r="J109" s="172"/>
      <c r="K109" s="172"/>
    </row>
    <row r="110" spans="1:12" hidden="1" outlineLevel="1">
      <c r="A110" s="3">
        <v>6099</v>
      </c>
      <c r="B110" s="1" t="s">
        <v>192</v>
      </c>
      <c r="C110" s="2"/>
      <c r="D110" s="2"/>
      <c r="E110" s="2">
        <f t="shared" si="15"/>
        <v>0</v>
      </c>
      <c r="F110" s="2">
        <f t="shared" si="16"/>
        <v>0</v>
      </c>
      <c r="I110" s="41">
        <f t="shared" si="11"/>
        <v>0</v>
      </c>
      <c r="J110" s="172"/>
      <c r="K110" s="172"/>
    </row>
    <row r="111" spans="1:12" hidden="1" outlineLevel="1">
      <c r="A111" s="3">
        <v>6099</v>
      </c>
      <c r="B111" s="1" t="s">
        <v>193</v>
      </c>
      <c r="C111" s="2">
        <v>3000</v>
      </c>
      <c r="D111" s="2">
        <v>3000</v>
      </c>
      <c r="E111" s="2">
        <f t="shared" si="15"/>
        <v>3000</v>
      </c>
      <c r="F111" s="2">
        <f t="shared" si="16"/>
        <v>3000</v>
      </c>
      <c r="I111" s="41">
        <f t="shared" si="11"/>
        <v>3000</v>
      </c>
      <c r="J111" s="172"/>
      <c r="K111" s="172"/>
    </row>
    <row r="112" spans="1:12" hidden="1" outlineLevel="1">
      <c r="A112" s="3">
        <v>6099</v>
      </c>
      <c r="B112" s="1" t="s">
        <v>194</v>
      </c>
      <c r="C112" s="2"/>
      <c r="D112" s="2"/>
      <c r="E112" s="2">
        <f t="shared" si="15"/>
        <v>0</v>
      </c>
      <c r="F112" s="2">
        <f t="shared" si="16"/>
        <v>0</v>
      </c>
      <c r="I112" s="41">
        <f t="shared" si="11"/>
        <v>0</v>
      </c>
      <c r="J112" s="172"/>
      <c r="K112" s="172"/>
    </row>
    <row r="113" spans="1:12" hidden="1" outlineLevel="1">
      <c r="A113" s="8">
        <v>6099</v>
      </c>
      <c r="B113" s="1" t="s">
        <v>29</v>
      </c>
      <c r="C113" s="2"/>
      <c r="D113" s="2"/>
      <c r="E113" s="2">
        <f t="shared" si="15"/>
        <v>0</v>
      </c>
      <c r="F113" s="2">
        <f t="shared" si="16"/>
        <v>0</v>
      </c>
      <c r="I113" s="41">
        <f t="shared" si="11"/>
        <v>0</v>
      </c>
      <c r="J113" s="172"/>
      <c r="K113" s="172"/>
    </row>
    <row r="114" spans="1:12" collapsed="1">
      <c r="A114" s="196" t="s">
        <v>62</v>
      </c>
      <c r="B114" s="197"/>
      <c r="C114" s="26">
        <f>C115+C152+C177</f>
        <v>321000</v>
      </c>
      <c r="D114" s="26">
        <f>D115+D152+D177</f>
        <v>450830.81700000004</v>
      </c>
      <c r="E114" s="26">
        <f>E115+E152+E177</f>
        <v>450830.81700000004</v>
      </c>
      <c r="F114" s="26">
        <f>F115+F152+F177</f>
        <v>450830.81700000004</v>
      </c>
      <c r="H114" s="39" t="s">
        <v>62</v>
      </c>
      <c r="I114" s="41">
        <f t="shared" si="11"/>
        <v>321000</v>
      </c>
      <c r="J114" s="41">
        <f t="shared" ref="J114:K116" si="17">D114</f>
        <v>450830.81700000004</v>
      </c>
      <c r="K114" s="41">
        <f t="shared" si="17"/>
        <v>450830.81700000004</v>
      </c>
      <c r="L114" s="40" t="b">
        <f>AND(I114=K114)</f>
        <v>0</v>
      </c>
    </row>
    <row r="115" spans="1:12">
      <c r="A115" s="193" t="s">
        <v>580</v>
      </c>
      <c r="B115" s="194"/>
      <c r="C115" s="23">
        <f>C116+C135</f>
        <v>221000</v>
      </c>
      <c r="D115" s="23">
        <f>D116+D135</f>
        <v>350830.81700000004</v>
      </c>
      <c r="E115" s="23">
        <f>E116+E135</f>
        <v>350830.81700000004</v>
      </c>
      <c r="F115" s="23">
        <f>F116+F135</f>
        <v>350830.81700000004</v>
      </c>
      <c r="H115" s="39" t="s">
        <v>61</v>
      </c>
      <c r="I115" s="41">
        <f t="shared" si="11"/>
        <v>221000</v>
      </c>
      <c r="J115" s="41">
        <f t="shared" si="17"/>
        <v>350830.81700000004</v>
      </c>
      <c r="K115" s="41">
        <f t="shared" si="17"/>
        <v>350830.81700000004</v>
      </c>
      <c r="L115" s="40" t="b">
        <f>AND(I115=K115)</f>
        <v>0</v>
      </c>
    </row>
    <row r="116" spans="1:12" ht="15" customHeight="1">
      <c r="A116" s="191" t="s">
        <v>195</v>
      </c>
      <c r="B116" s="192"/>
      <c r="C116" s="21">
        <f>C117+C120+C123+C126+C129+C132</f>
        <v>136000</v>
      </c>
      <c r="D116" s="21">
        <f>D117+D120+D123+D126+D129+D132</f>
        <v>216772.92300000001</v>
      </c>
      <c r="E116" s="21">
        <f>E117+E120+E123+E126+E129+E132</f>
        <v>216772.92300000001</v>
      </c>
      <c r="F116" s="21">
        <f>F117+F120+F123+F126+F129+F132</f>
        <v>216772.92300000001</v>
      </c>
      <c r="H116" s="39" t="s">
        <v>583</v>
      </c>
      <c r="I116" s="41">
        <f t="shared" si="11"/>
        <v>136000</v>
      </c>
      <c r="J116" s="41">
        <f t="shared" si="17"/>
        <v>216772.92300000001</v>
      </c>
      <c r="K116" s="41">
        <f t="shared" si="17"/>
        <v>216772.92300000001</v>
      </c>
      <c r="L116" s="40" t="b">
        <f>AND(I116=K116)</f>
        <v>0</v>
      </c>
    </row>
    <row r="117" spans="1:12" ht="15" hidden="1" customHeight="1" outlineLevel="1">
      <c r="A117" s="3">
        <v>7001</v>
      </c>
      <c r="B117" s="1" t="s">
        <v>196</v>
      </c>
      <c r="C117" s="2">
        <f>C118+C119</f>
        <v>136000</v>
      </c>
      <c r="D117" s="2">
        <f>D118+D119</f>
        <v>171360.274</v>
      </c>
      <c r="E117" s="2">
        <f>E118+E119</f>
        <v>171360.274</v>
      </c>
      <c r="F117" s="2">
        <f>F118+F119</f>
        <v>171360.274</v>
      </c>
      <c r="I117" s="41">
        <f t="shared" si="11"/>
        <v>136000</v>
      </c>
      <c r="J117" s="172"/>
      <c r="K117" s="172"/>
    </row>
    <row r="118" spans="1:12" ht="15" hidden="1" customHeight="1" outlineLevel="2">
      <c r="A118" s="130"/>
      <c r="B118" s="129" t="s">
        <v>855</v>
      </c>
      <c r="C118" s="128"/>
      <c r="D118" s="128">
        <v>31328.274000000001</v>
      </c>
      <c r="E118" s="128">
        <v>31328.274000000001</v>
      </c>
      <c r="F118" s="128">
        <f>E118</f>
        <v>31328.274000000001</v>
      </c>
      <c r="I118" s="41">
        <f t="shared" si="11"/>
        <v>0</v>
      </c>
      <c r="J118" s="172"/>
      <c r="K118" s="172"/>
    </row>
    <row r="119" spans="1:12" ht="15" hidden="1" customHeight="1" outlineLevel="2">
      <c r="A119" s="130"/>
      <c r="B119" s="129" t="s">
        <v>860</v>
      </c>
      <c r="C119" s="128">
        <v>136000</v>
      </c>
      <c r="D119" s="128">
        <v>140032</v>
      </c>
      <c r="E119" s="128">
        <v>140032</v>
      </c>
      <c r="F119" s="128">
        <f>E119</f>
        <v>140032</v>
      </c>
      <c r="I119" s="41">
        <f t="shared" si="11"/>
        <v>136000</v>
      </c>
      <c r="J119" s="172"/>
      <c r="K119" s="172"/>
    </row>
    <row r="120" spans="1:12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F120" s="2">
        <f>F121+F122</f>
        <v>0</v>
      </c>
      <c r="I120" s="41">
        <f t="shared" si="11"/>
        <v>0</v>
      </c>
      <c r="J120" s="172"/>
      <c r="K120" s="172"/>
    </row>
    <row r="121" spans="1:12" ht="15" hidden="1" customHeight="1" outlineLevel="2">
      <c r="A121" s="130"/>
      <c r="B121" s="129" t="s">
        <v>855</v>
      </c>
      <c r="C121" s="128"/>
      <c r="D121" s="128"/>
      <c r="E121" s="128">
        <f>C121</f>
        <v>0</v>
      </c>
      <c r="F121" s="128">
        <f>E121</f>
        <v>0</v>
      </c>
      <c r="I121" s="41">
        <f t="shared" si="11"/>
        <v>0</v>
      </c>
      <c r="J121" s="172"/>
      <c r="K121" s="172"/>
    </row>
    <row r="122" spans="1:12" ht="15" hidden="1" customHeight="1" outlineLevel="2">
      <c r="A122" s="130"/>
      <c r="B122" s="129" t="s">
        <v>860</v>
      </c>
      <c r="C122" s="128"/>
      <c r="D122" s="128"/>
      <c r="E122" s="128">
        <f>C122</f>
        <v>0</v>
      </c>
      <c r="F122" s="128">
        <f>E122</f>
        <v>0</v>
      </c>
      <c r="I122" s="41">
        <f t="shared" si="11"/>
        <v>0</v>
      </c>
      <c r="J122" s="172"/>
      <c r="K122" s="172"/>
    </row>
    <row r="123" spans="1:12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9482.6489999999994</v>
      </c>
      <c r="E123" s="2">
        <f>E124+E125</f>
        <v>9482.6489999999994</v>
      </c>
      <c r="F123" s="2">
        <f>F124+F125</f>
        <v>9482.6489999999994</v>
      </c>
      <c r="I123" s="41">
        <f t="shared" si="11"/>
        <v>0</v>
      </c>
      <c r="J123" s="172"/>
      <c r="K123" s="172"/>
    </row>
    <row r="124" spans="1:12" ht="15" hidden="1" customHeight="1" outlineLevel="2">
      <c r="A124" s="130"/>
      <c r="B124" s="129" t="s">
        <v>855</v>
      </c>
      <c r="C124" s="128"/>
      <c r="D124" s="128">
        <v>9482.6489999999994</v>
      </c>
      <c r="E124" s="128">
        <f>D124</f>
        <v>9482.6489999999994</v>
      </c>
      <c r="F124" s="128">
        <f>E124</f>
        <v>9482.6489999999994</v>
      </c>
      <c r="I124" s="41">
        <f t="shared" si="11"/>
        <v>0</v>
      </c>
      <c r="J124" s="172"/>
      <c r="K124" s="172"/>
    </row>
    <row r="125" spans="1:12" ht="15" hidden="1" customHeight="1" outlineLevel="2">
      <c r="A125" s="130"/>
      <c r="B125" s="129" t="s">
        <v>860</v>
      </c>
      <c r="C125" s="128"/>
      <c r="D125" s="128"/>
      <c r="E125" s="128">
        <f>C125</f>
        <v>0</v>
      </c>
      <c r="F125" s="128">
        <f>E125</f>
        <v>0</v>
      </c>
      <c r="I125" s="41">
        <f t="shared" si="11"/>
        <v>0</v>
      </c>
      <c r="J125" s="172"/>
      <c r="K125" s="172"/>
    </row>
    <row r="126" spans="1:12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35930</v>
      </c>
      <c r="E126" s="2">
        <f>E127+E128</f>
        <v>35930</v>
      </c>
      <c r="F126" s="2">
        <f>F127+F128</f>
        <v>35930</v>
      </c>
      <c r="I126" s="41">
        <f t="shared" si="11"/>
        <v>0</v>
      </c>
      <c r="J126" s="172"/>
      <c r="K126" s="172"/>
    </row>
    <row r="127" spans="1:12" ht="15" hidden="1" customHeight="1" outlineLevel="2">
      <c r="A127" s="130"/>
      <c r="B127" s="129" t="s">
        <v>855</v>
      </c>
      <c r="C127" s="128"/>
      <c r="D127" s="128">
        <v>32930</v>
      </c>
      <c r="E127" s="128">
        <f>D127</f>
        <v>32930</v>
      </c>
      <c r="F127" s="128">
        <f>E127</f>
        <v>32930</v>
      </c>
      <c r="I127" s="41">
        <f t="shared" si="11"/>
        <v>0</v>
      </c>
      <c r="J127" s="172"/>
      <c r="K127" s="172"/>
    </row>
    <row r="128" spans="1:12" ht="15" hidden="1" customHeight="1" outlineLevel="2">
      <c r="A128" s="130"/>
      <c r="B128" s="129" t="s">
        <v>860</v>
      </c>
      <c r="C128" s="128"/>
      <c r="D128" s="128">
        <v>3000</v>
      </c>
      <c r="E128" s="128">
        <v>3000</v>
      </c>
      <c r="F128" s="128">
        <f>E128</f>
        <v>3000</v>
      </c>
      <c r="I128" s="41">
        <f t="shared" si="11"/>
        <v>0</v>
      </c>
      <c r="J128" s="172"/>
      <c r="K128" s="172"/>
    </row>
    <row r="129" spans="1:12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F129" s="2">
        <f>F130+F131</f>
        <v>0</v>
      </c>
      <c r="I129" s="41">
        <f t="shared" si="11"/>
        <v>0</v>
      </c>
      <c r="J129" s="172"/>
      <c r="K129" s="172"/>
    </row>
    <row r="130" spans="1:12" ht="15" hidden="1" customHeight="1" outlineLevel="2">
      <c r="A130" s="130"/>
      <c r="B130" s="129" t="s">
        <v>855</v>
      </c>
      <c r="C130" s="128"/>
      <c r="D130" s="128"/>
      <c r="E130" s="128">
        <f>C130</f>
        <v>0</v>
      </c>
      <c r="F130" s="128">
        <f>E130</f>
        <v>0</v>
      </c>
      <c r="I130" s="41">
        <f t="shared" si="11"/>
        <v>0</v>
      </c>
      <c r="J130" s="172"/>
      <c r="K130" s="172"/>
    </row>
    <row r="131" spans="1:12" ht="15" hidden="1" customHeight="1" outlineLevel="2">
      <c r="A131" s="130"/>
      <c r="B131" s="129" t="s">
        <v>860</v>
      </c>
      <c r="C131" s="128"/>
      <c r="D131" s="128"/>
      <c r="E131" s="128">
        <f>C131</f>
        <v>0</v>
      </c>
      <c r="F131" s="128">
        <f>E131</f>
        <v>0</v>
      </c>
      <c r="I131" s="41">
        <f t="shared" ref="I131:I178" si="18">C131</f>
        <v>0</v>
      </c>
      <c r="J131" s="172"/>
      <c r="K131" s="172"/>
    </row>
    <row r="132" spans="1:12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F132" s="2">
        <f>F133+F134</f>
        <v>0</v>
      </c>
      <c r="I132" s="41">
        <f t="shared" si="18"/>
        <v>0</v>
      </c>
      <c r="J132" s="172"/>
      <c r="K132" s="172"/>
    </row>
    <row r="133" spans="1:12" ht="15" hidden="1" customHeight="1" outlineLevel="2">
      <c r="A133" s="130"/>
      <c r="B133" s="129" t="s">
        <v>855</v>
      </c>
      <c r="C133" s="128"/>
      <c r="D133" s="128"/>
      <c r="E133" s="128">
        <f>C133</f>
        <v>0</v>
      </c>
      <c r="F133" s="128">
        <f>E133</f>
        <v>0</v>
      </c>
      <c r="I133" s="41">
        <f t="shared" si="18"/>
        <v>0</v>
      </c>
      <c r="J133" s="172"/>
      <c r="K133" s="172"/>
    </row>
    <row r="134" spans="1:12" ht="15" hidden="1" customHeight="1" outlineLevel="2">
      <c r="A134" s="130"/>
      <c r="B134" s="129" t="s">
        <v>860</v>
      </c>
      <c r="C134" s="128"/>
      <c r="D134" s="128"/>
      <c r="E134" s="128">
        <f>C134</f>
        <v>0</v>
      </c>
      <c r="F134" s="128">
        <f>E134</f>
        <v>0</v>
      </c>
      <c r="I134" s="41">
        <f t="shared" si="18"/>
        <v>0</v>
      </c>
      <c r="J134" s="172"/>
      <c r="K134" s="172"/>
    </row>
    <row r="135" spans="1:12" collapsed="1">
      <c r="A135" s="191" t="s">
        <v>202</v>
      </c>
      <c r="B135" s="192"/>
      <c r="C135" s="21">
        <f>C136+C140+C143+C146+C149</f>
        <v>85000</v>
      </c>
      <c r="D135" s="21">
        <f>D136+D140+D143+D146+D149</f>
        <v>134057.894</v>
      </c>
      <c r="E135" s="21">
        <f>E136+E140+E143+E146+E149</f>
        <v>134057.894</v>
      </c>
      <c r="F135" s="21">
        <f>F136+F140+F143+F146+F149</f>
        <v>134057.894</v>
      </c>
      <c r="H135" s="39" t="s">
        <v>584</v>
      </c>
      <c r="I135" s="41">
        <f t="shared" si="18"/>
        <v>85000</v>
      </c>
      <c r="J135" s="41">
        <f>D135</f>
        <v>134057.894</v>
      </c>
      <c r="K135" s="41">
        <f>E135</f>
        <v>134057.894</v>
      </c>
      <c r="L135" s="40" t="b">
        <f>AND(I135=K135)</f>
        <v>0</v>
      </c>
    </row>
    <row r="136" spans="1:12" ht="15" hidden="1" customHeight="1" outlineLevel="1">
      <c r="A136" s="3">
        <v>8001</v>
      </c>
      <c r="B136" s="1" t="s">
        <v>203</v>
      </c>
      <c r="C136" s="2">
        <f>C137+C138+C139</f>
        <v>85000</v>
      </c>
      <c r="D136" s="2">
        <f>D137+D138+D139</f>
        <v>134057.894</v>
      </c>
      <c r="E136" s="2">
        <f>E137+E138+E139</f>
        <v>134057.894</v>
      </c>
      <c r="F136" s="2">
        <f>F137+F138+F139</f>
        <v>134057.894</v>
      </c>
      <c r="I136" s="41">
        <f t="shared" si="18"/>
        <v>85000</v>
      </c>
      <c r="J136" s="172"/>
      <c r="K136" s="172"/>
    </row>
    <row r="137" spans="1:12" ht="15" hidden="1" customHeight="1" outlineLevel="2">
      <c r="A137" s="130"/>
      <c r="B137" s="129" t="s">
        <v>855</v>
      </c>
      <c r="C137" s="128">
        <v>40000</v>
      </c>
      <c r="D137" s="128">
        <v>56265.663999999997</v>
      </c>
      <c r="E137" s="128">
        <f>D137</f>
        <v>56265.663999999997</v>
      </c>
      <c r="F137" s="128">
        <f>E137</f>
        <v>56265.663999999997</v>
      </c>
      <c r="I137" s="41">
        <f t="shared" si="18"/>
        <v>40000</v>
      </c>
      <c r="J137" s="172"/>
      <c r="K137" s="172"/>
    </row>
    <row r="138" spans="1:12" ht="15" hidden="1" customHeight="1" outlineLevel="2">
      <c r="A138" s="130"/>
      <c r="B138" s="129" t="s">
        <v>862</v>
      </c>
      <c r="C138" s="128">
        <v>30000</v>
      </c>
      <c r="D138" s="128">
        <v>48558.135000000002</v>
      </c>
      <c r="E138" s="128">
        <f>D138</f>
        <v>48558.135000000002</v>
      </c>
      <c r="F138" s="128">
        <f t="shared" ref="F138:F139" si="19">E138</f>
        <v>48558.135000000002</v>
      </c>
      <c r="I138" s="41">
        <f t="shared" si="18"/>
        <v>30000</v>
      </c>
      <c r="J138" s="172"/>
      <c r="K138" s="172"/>
    </row>
    <row r="139" spans="1:12" ht="15" hidden="1" customHeight="1" outlineLevel="2">
      <c r="A139" s="130"/>
      <c r="B139" s="129" t="s">
        <v>861</v>
      </c>
      <c r="C139" s="128">
        <v>15000</v>
      </c>
      <c r="D139" s="128">
        <v>29234.095000000001</v>
      </c>
      <c r="E139" s="128">
        <f>D139</f>
        <v>29234.095000000001</v>
      </c>
      <c r="F139" s="128">
        <f t="shared" si="19"/>
        <v>29234.095000000001</v>
      </c>
      <c r="I139" s="41">
        <f t="shared" si="18"/>
        <v>15000</v>
      </c>
      <c r="J139" s="172"/>
      <c r="K139" s="172"/>
    </row>
    <row r="140" spans="1:12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F140" s="2">
        <f>F141+F142</f>
        <v>0</v>
      </c>
      <c r="I140" s="41">
        <f t="shared" si="18"/>
        <v>0</v>
      </c>
      <c r="J140" s="172"/>
      <c r="K140" s="172"/>
    </row>
    <row r="141" spans="1:12" ht="15" hidden="1" customHeight="1" outlineLevel="2">
      <c r="A141" s="130"/>
      <c r="B141" s="129" t="s">
        <v>855</v>
      </c>
      <c r="C141" s="128"/>
      <c r="D141" s="128"/>
      <c r="E141" s="128">
        <f>C141</f>
        <v>0</v>
      </c>
      <c r="F141" s="128">
        <f>E141</f>
        <v>0</v>
      </c>
      <c r="I141" s="41">
        <f t="shared" si="18"/>
        <v>0</v>
      </c>
      <c r="J141" s="172"/>
      <c r="K141" s="172"/>
    </row>
    <row r="142" spans="1:12" ht="15" hidden="1" customHeight="1" outlineLevel="2">
      <c r="A142" s="130"/>
      <c r="B142" s="129" t="s">
        <v>860</v>
      </c>
      <c r="C142" s="128"/>
      <c r="D142" s="128"/>
      <c r="E142" s="128">
        <f>C142</f>
        <v>0</v>
      </c>
      <c r="F142" s="128">
        <f>E142</f>
        <v>0</v>
      </c>
      <c r="I142" s="41">
        <f t="shared" si="18"/>
        <v>0</v>
      </c>
      <c r="J142" s="172"/>
      <c r="K142" s="172"/>
    </row>
    <row r="143" spans="1:12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F143" s="2">
        <f>F144+F145</f>
        <v>0</v>
      </c>
      <c r="I143" s="41">
        <f t="shared" si="18"/>
        <v>0</v>
      </c>
      <c r="J143" s="172"/>
      <c r="K143" s="172"/>
    </row>
    <row r="144" spans="1:12" ht="15" hidden="1" customHeight="1" outlineLevel="2">
      <c r="A144" s="130"/>
      <c r="B144" s="129" t="s">
        <v>855</v>
      </c>
      <c r="C144" s="128"/>
      <c r="D144" s="128"/>
      <c r="E144" s="128">
        <f>C144</f>
        <v>0</v>
      </c>
      <c r="F144" s="128">
        <f>E144</f>
        <v>0</v>
      </c>
      <c r="I144" s="41">
        <f t="shared" si="18"/>
        <v>0</v>
      </c>
      <c r="J144" s="172"/>
      <c r="K144" s="172"/>
    </row>
    <row r="145" spans="1:12" ht="15" hidden="1" customHeight="1" outlineLevel="2">
      <c r="A145" s="130"/>
      <c r="B145" s="129" t="s">
        <v>860</v>
      </c>
      <c r="C145" s="128"/>
      <c r="D145" s="128"/>
      <c r="E145" s="128">
        <f>C145</f>
        <v>0</v>
      </c>
      <c r="F145" s="128">
        <f>E145</f>
        <v>0</v>
      </c>
      <c r="I145" s="41">
        <f t="shared" si="18"/>
        <v>0</v>
      </c>
      <c r="J145" s="172"/>
      <c r="K145" s="172"/>
    </row>
    <row r="146" spans="1:12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F146" s="2">
        <f>F147+F148</f>
        <v>0</v>
      </c>
      <c r="I146" s="41">
        <f t="shared" si="18"/>
        <v>0</v>
      </c>
      <c r="J146" s="172"/>
      <c r="K146" s="172"/>
    </row>
    <row r="147" spans="1:12" ht="15" hidden="1" customHeight="1" outlineLevel="2">
      <c r="A147" s="130"/>
      <c r="B147" s="129" t="s">
        <v>855</v>
      </c>
      <c r="C147" s="128"/>
      <c r="D147" s="128"/>
      <c r="E147" s="128">
        <f>C147</f>
        <v>0</v>
      </c>
      <c r="F147" s="128">
        <f>E147</f>
        <v>0</v>
      </c>
      <c r="I147" s="41">
        <f t="shared" si="18"/>
        <v>0</v>
      </c>
      <c r="J147" s="172"/>
      <c r="K147" s="172"/>
    </row>
    <row r="148" spans="1:12" ht="15" hidden="1" customHeight="1" outlineLevel="2">
      <c r="A148" s="130"/>
      <c r="B148" s="129" t="s">
        <v>860</v>
      </c>
      <c r="C148" s="128"/>
      <c r="D148" s="128"/>
      <c r="E148" s="128">
        <f>C148</f>
        <v>0</v>
      </c>
      <c r="F148" s="128">
        <f>E148</f>
        <v>0</v>
      </c>
      <c r="I148" s="41">
        <f t="shared" si="18"/>
        <v>0</v>
      </c>
      <c r="J148" s="172"/>
      <c r="K148" s="172"/>
    </row>
    <row r="149" spans="1:12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F149" s="2">
        <f>F150+F151</f>
        <v>0</v>
      </c>
      <c r="I149" s="41">
        <f t="shared" si="18"/>
        <v>0</v>
      </c>
      <c r="J149" s="172"/>
      <c r="K149" s="172"/>
    </row>
    <row r="150" spans="1:12" ht="15" hidden="1" customHeight="1" outlineLevel="2">
      <c r="A150" s="130"/>
      <c r="B150" s="129" t="s">
        <v>855</v>
      </c>
      <c r="C150" s="128"/>
      <c r="D150" s="128"/>
      <c r="E150" s="128">
        <f>C150</f>
        <v>0</v>
      </c>
      <c r="F150" s="128">
        <f>E150</f>
        <v>0</v>
      </c>
      <c r="I150" s="41">
        <f t="shared" si="18"/>
        <v>0</v>
      </c>
      <c r="J150" s="172"/>
      <c r="K150" s="172"/>
    </row>
    <row r="151" spans="1:12" ht="15" hidden="1" customHeight="1" outlineLevel="2">
      <c r="A151" s="130"/>
      <c r="B151" s="129" t="s">
        <v>860</v>
      </c>
      <c r="C151" s="128"/>
      <c r="D151" s="128"/>
      <c r="E151" s="128">
        <f>C151</f>
        <v>0</v>
      </c>
      <c r="F151" s="128">
        <f>E151</f>
        <v>0</v>
      </c>
      <c r="I151" s="41">
        <f t="shared" si="18"/>
        <v>0</v>
      </c>
      <c r="J151" s="172"/>
      <c r="K151" s="172"/>
    </row>
    <row r="152" spans="1:12" collapsed="1">
      <c r="A152" s="193" t="s">
        <v>581</v>
      </c>
      <c r="B152" s="194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F152" s="23">
        <f>F153+F163+F170</f>
        <v>100000</v>
      </c>
      <c r="H152" s="39" t="s">
        <v>66</v>
      </c>
      <c r="I152" s="41">
        <f t="shared" si="18"/>
        <v>100000</v>
      </c>
      <c r="J152" s="41">
        <f>D152</f>
        <v>100000</v>
      </c>
      <c r="K152" s="41">
        <f>E152</f>
        <v>100000</v>
      </c>
      <c r="L152" s="40" t="b">
        <f>AND(I152=K152)</f>
        <v>1</v>
      </c>
    </row>
    <row r="153" spans="1:12">
      <c r="A153" s="191" t="s">
        <v>208</v>
      </c>
      <c r="B153" s="192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F153" s="21">
        <f>F154+F157+F160</f>
        <v>100000</v>
      </c>
      <c r="H153" s="39" t="s">
        <v>585</v>
      </c>
      <c r="I153" s="41">
        <f t="shared" si="18"/>
        <v>100000</v>
      </c>
      <c r="J153" s="41">
        <f>D153</f>
        <v>100000</v>
      </c>
      <c r="K153" s="41">
        <f>E153</f>
        <v>100000</v>
      </c>
      <c r="L153" s="40" t="b">
        <f>AND(I153=K153)</f>
        <v>1</v>
      </c>
    </row>
    <row r="154" spans="1:12" ht="15" hidden="1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  <c r="F154" s="2">
        <f>F155+F156</f>
        <v>100000</v>
      </c>
      <c r="I154" s="41">
        <f t="shared" si="18"/>
        <v>100000</v>
      </c>
      <c r="J154" s="172"/>
      <c r="K154" s="172"/>
    </row>
    <row r="155" spans="1:12" ht="15" hidden="1" customHeight="1" outlineLevel="2">
      <c r="A155" s="130"/>
      <c r="B155" s="129" t="s">
        <v>855</v>
      </c>
      <c r="C155" s="128"/>
      <c r="D155" s="128"/>
      <c r="E155" s="128">
        <f>C155</f>
        <v>0</v>
      </c>
      <c r="F155" s="128">
        <f>E155</f>
        <v>0</v>
      </c>
      <c r="I155" s="41">
        <f t="shared" si="18"/>
        <v>0</v>
      </c>
      <c r="J155" s="172"/>
      <c r="K155" s="172"/>
    </row>
    <row r="156" spans="1:12" ht="15" hidden="1" customHeight="1" outlineLevel="2">
      <c r="A156" s="130"/>
      <c r="B156" s="129" t="s">
        <v>860</v>
      </c>
      <c r="C156" s="128">
        <v>100000</v>
      </c>
      <c r="D156" s="128">
        <v>100000</v>
      </c>
      <c r="E156" s="128">
        <f>C156</f>
        <v>100000</v>
      </c>
      <c r="F156" s="128">
        <f>E156</f>
        <v>100000</v>
      </c>
      <c r="I156" s="41">
        <f t="shared" si="18"/>
        <v>100000</v>
      </c>
      <c r="J156" s="172"/>
      <c r="K156" s="172"/>
    </row>
    <row r="157" spans="1:12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F157" s="2">
        <f>F158+F159</f>
        <v>0</v>
      </c>
      <c r="I157" s="41">
        <f t="shared" si="18"/>
        <v>0</v>
      </c>
      <c r="J157" s="172"/>
      <c r="K157" s="172"/>
    </row>
    <row r="158" spans="1:12" ht="15" hidden="1" customHeight="1" outlineLevel="2">
      <c r="A158" s="130"/>
      <c r="B158" s="129" t="s">
        <v>855</v>
      </c>
      <c r="C158" s="128"/>
      <c r="D158" s="128"/>
      <c r="E158" s="128">
        <f>C158</f>
        <v>0</v>
      </c>
      <c r="F158" s="128">
        <f>E158</f>
        <v>0</v>
      </c>
      <c r="I158" s="41">
        <f t="shared" si="18"/>
        <v>0</v>
      </c>
      <c r="J158" s="172"/>
      <c r="K158" s="172"/>
    </row>
    <row r="159" spans="1:12" ht="15" hidden="1" customHeight="1" outlineLevel="2">
      <c r="A159" s="130"/>
      <c r="B159" s="129" t="s">
        <v>860</v>
      </c>
      <c r="C159" s="128"/>
      <c r="D159" s="128"/>
      <c r="E159" s="128">
        <f>C159</f>
        <v>0</v>
      </c>
      <c r="F159" s="128">
        <f>E159</f>
        <v>0</v>
      </c>
      <c r="I159" s="41">
        <f t="shared" si="18"/>
        <v>0</v>
      </c>
      <c r="J159" s="172"/>
      <c r="K159" s="172"/>
    </row>
    <row r="160" spans="1:12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F160" s="2">
        <f>F161+F162</f>
        <v>0</v>
      </c>
      <c r="I160" s="41">
        <f t="shared" si="18"/>
        <v>0</v>
      </c>
      <c r="J160" s="172"/>
      <c r="K160" s="172"/>
    </row>
    <row r="161" spans="1:12" ht="15" hidden="1" customHeight="1" outlineLevel="2">
      <c r="A161" s="130"/>
      <c r="B161" s="129" t="s">
        <v>855</v>
      </c>
      <c r="C161" s="128"/>
      <c r="D161" s="128"/>
      <c r="E161" s="128">
        <f>C161</f>
        <v>0</v>
      </c>
      <c r="F161" s="128">
        <f>E161</f>
        <v>0</v>
      </c>
      <c r="I161" s="41">
        <f t="shared" si="18"/>
        <v>0</v>
      </c>
      <c r="J161" s="172"/>
      <c r="K161" s="172"/>
    </row>
    <row r="162" spans="1:12" ht="15" hidden="1" customHeight="1" outlineLevel="2">
      <c r="A162" s="130"/>
      <c r="B162" s="129" t="s">
        <v>860</v>
      </c>
      <c r="C162" s="128"/>
      <c r="D162" s="128"/>
      <c r="E162" s="128">
        <f>C162</f>
        <v>0</v>
      </c>
      <c r="F162" s="128">
        <f>E162</f>
        <v>0</v>
      </c>
      <c r="I162" s="41">
        <f t="shared" si="18"/>
        <v>0</v>
      </c>
      <c r="J162" s="172"/>
      <c r="K162" s="172"/>
    </row>
    <row r="163" spans="1:12" collapsed="1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F163" s="21">
        <f>F164+F167</f>
        <v>0</v>
      </c>
      <c r="H163" s="39" t="s">
        <v>63</v>
      </c>
      <c r="I163" s="41">
        <f t="shared" si="18"/>
        <v>0</v>
      </c>
      <c r="J163" s="41"/>
      <c r="K163" s="41"/>
      <c r="L163" s="40" t="b">
        <f>AND(I163=K163)</f>
        <v>1</v>
      </c>
    </row>
    <row r="164" spans="1:12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F164" s="2">
        <f>F165+F166</f>
        <v>0</v>
      </c>
      <c r="I164" s="41">
        <f t="shared" si="18"/>
        <v>0</v>
      </c>
      <c r="J164" s="172"/>
      <c r="K164" s="172"/>
    </row>
    <row r="165" spans="1:12" ht="15" hidden="1" customHeight="1" outlineLevel="2">
      <c r="A165" s="130"/>
      <c r="B165" s="129" t="s">
        <v>855</v>
      </c>
      <c r="C165" s="128"/>
      <c r="D165" s="128"/>
      <c r="E165" s="128">
        <f>C165</f>
        <v>0</v>
      </c>
      <c r="F165" s="128">
        <f>E165</f>
        <v>0</v>
      </c>
      <c r="I165" s="41">
        <f t="shared" si="18"/>
        <v>0</v>
      </c>
      <c r="J165" s="172"/>
      <c r="K165" s="172"/>
    </row>
    <row r="166" spans="1:12" ht="15" hidden="1" customHeight="1" outlineLevel="2">
      <c r="A166" s="130"/>
      <c r="B166" s="129" t="s">
        <v>860</v>
      </c>
      <c r="C166" s="128"/>
      <c r="D166" s="128"/>
      <c r="E166" s="128">
        <f>C166</f>
        <v>0</v>
      </c>
      <c r="F166" s="128">
        <f>E166</f>
        <v>0</v>
      </c>
      <c r="I166" s="41">
        <f t="shared" si="18"/>
        <v>0</v>
      </c>
      <c r="J166" s="172"/>
      <c r="K166" s="172"/>
    </row>
    <row r="167" spans="1:12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F167" s="2">
        <f>F168+F169</f>
        <v>0</v>
      </c>
      <c r="I167" s="41">
        <f t="shared" si="18"/>
        <v>0</v>
      </c>
      <c r="J167" s="172"/>
      <c r="K167" s="172"/>
    </row>
    <row r="168" spans="1:12" ht="15" hidden="1" customHeight="1" outlineLevel="2">
      <c r="A168" s="130"/>
      <c r="B168" s="129" t="s">
        <v>855</v>
      </c>
      <c r="C168" s="128"/>
      <c r="D168" s="128"/>
      <c r="E168" s="128">
        <f>C168</f>
        <v>0</v>
      </c>
      <c r="F168" s="128">
        <f>E168</f>
        <v>0</v>
      </c>
      <c r="I168" s="41">
        <f t="shared" si="18"/>
        <v>0</v>
      </c>
      <c r="J168" s="172"/>
      <c r="K168" s="172"/>
    </row>
    <row r="169" spans="1:12" ht="15" hidden="1" customHeight="1" outlineLevel="2">
      <c r="A169" s="130"/>
      <c r="B169" s="129" t="s">
        <v>860</v>
      </c>
      <c r="C169" s="128"/>
      <c r="D169" s="128"/>
      <c r="E169" s="128">
        <f>C169</f>
        <v>0</v>
      </c>
      <c r="F169" s="128">
        <f>E169</f>
        <v>0</v>
      </c>
      <c r="I169" s="41">
        <f t="shared" si="18"/>
        <v>0</v>
      </c>
      <c r="J169" s="172"/>
      <c r="K169" s="172"/>
    </row>
    <row r="170" spans="1:12" collapsed="1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F170" s="21">
        <f>F171+F174</f>
        <v>0</v>
      </c>
      <c r="H170" s="39" t="s">
        <v>586</v>
      </c>
      <c r="I170" s="41">
        <f t="shared" si="18"/>
        <v>0</v>
      </c>
      <c r="J170" s="41"/>
      <c r="K170" s="41"/>
      <c r="L170" s="40" t="b">
        <f>AND(I170=K170)</f>
        <v>1</v>
      </c>
    </row>
    <row r="171" spans="1:12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F171" s="2">
        <f>F172+F173</f>
        <v>0</v>
      </c>
      <c r="I171" s="41">
        <f t="shared" si="18"/>
        <v>0</v>
      </c>
      <c r="J171" s="172"/>
      <c r="K171" s="172"/>
    </row>
    <row r="172" spans="1:12" ht="15" hidden="1" customHeight="1" outlineLevel="2">
      <c r="A172" s="130"/>
      <c r="B172" s="129" t="s">
        <v>855</v>
      </c>
      <c r="C172" s="128"/>
      <c r="D172" s="128"/>
      <c r="E172" s="128">
        <f>C172</f>
        <v>0</v>
      </c>
      <c r="F172" s="128">
        <f>E172</f>
        <v>0</v>
      </c>
      <c r="I172" s="41">
        <f t="shared" si="18"/>
        <v>0</v>
      </c>
      <c r="J172" s="172"/>
      <c r="K172" s="172"/>
    </row>
    <row r="173" spans="1:12" ht="15" hidden="1" customHeight="1" outlineLevel="2">
      <c r="A173" s="130"/>
      <c r="B173" s="129" t="s">
        <v>860</v>
      </c>
      <c r="C173" s="128"/>
      <c r="D173" s="128"/>
      <c r="E173" s="128">
        <f>C173</f>
        <v>0</v>
      </c>
      <c r="F173" s="128">
        <f>E173</f>
        <v>0</v>
      </c>
      <c r="I173" s="41">
        <f t="shared" si="18"/>
        <v>0</v>
      </c>
      <c r="J173" s="172"/>
      <c r="K173" s="172"/>
    </row>
    <row r="174" spans="1:12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F174" s="2">
        <f>F175+F176</f>
        <v>0</v>
      </c>
      <c r="I174" s="41">
        <f t="shared" si="18"/>
        <v>0</v>
      </c>
      <c r="J174" s="172"/>
      <c r="K174" s="172"/>
    </row>
    <row r="175" spans="1:12" ht="15" hidden="1" customHeight="1" outlineLevel="2">
      <c r="A175" s="130"/>
      <c r="B175" s="129" t="s">
        <v>855</v>
      </c>
      <c r="C175" s="128"/>
      <c r="D175" s="128"/>
      <c r="E175" s="128">
        <f>C175</f>
        <v>0</v>
      </c>
      <c r="F175" s="128">
        <f>E175</f>
        <v>0</v>
      </c>
      <c r="I175" s="41">
        <f t="shared" si="18"/>
        <v>0</v>
      </c>
      <c r="J175" s="172"/>
      <c r="K175" s="172"/>
    </row>
    <row r="176" spans="1:12" ht="15" hidden="1" customHeight="1" outlineLevel="2">
      <c r="A176" s="130"/>
      <c r="B176" s="129" t="s">
        <v>860</v>
      </c>
      <c r="C176" s="128"/>
      <c r="D176" s="128"/>
      <c r="E176" s="128">
        <f>C176</f>
        <v>0</v>
      </c>
      <c r="F176" s="128">
        <f>E176</f>
        <v>0</v>
      </c>
      <c r="I176" s="41">
        <f t="shared" si="18"/>
        <v>0</v>
      </c>
      <c r="J176" s="172"/>
      <c r="K176" s="172"/>
    </row>
    <row r="177" spans="1:12" collapsed="1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F177" s="27">
        <f>F178</f>
        <v>0</v>
      </c>
      <c r="H177" s="39" t="s">
        <v>216</v>
      </c>
      <c r="I177" s="41">
        <f t="shared" si="18"/>
        <v>0</v>
      </c>
      <c r="J177" s="41"/>
      <c r="K177" s="41"/>
      <c r="L177" s="40" t="b">
        <f>AND(I177=K177)</f>
        <v>1</v>
      </c>
    </row>
    <row r="178" spans="1:12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F178" s="21">
        <f>F179+F184+F188+F197+F200+F203+F215+F222+F228+F235+F238+F243+F250</f>
        <v>0</v>
      </c>
      <c r="H178" s="39" t="s">
        <v>587</v>
      </c>
      <c r="I178" s="41">
        <f t="shared" si="18"/>
        <v>0</v>
      </c>
      <c r="J178" s="41"/>
      <c r="K178" s="41"/>
      <c r="L178" s="40" t="b">
        <f>AND(I178=K178)</f>
        <v>1</v>
      </c>
    </row>
    <row r="179" spans="1:12" hidden="1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  <c r="F179" s="2">
        <f>F180+F182</f>
        <v>0</v>
      </c>
    </row>
    <row r="180" spans="1:12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  <c r="F180" s="128">
        <f>F181</f>
        <v>0</v>
      </c>
    </row>
    <row r="181" spans="1:12" hidden="1" outlineLevel="2">
      <c r="A181" s="90"/>
      <c r="B181" s="89" t="s">
        <v>855</v>
      </c>
      <c r="C181" s="127"/>
      <c r="D181" s="127"/>
      <c r="E181" s="127">
        <f>C181</f>
        <v>0</v>
      </c>
      <c r="F181" s="127">
        <f>E181</f>
        <v>0</v>
      </c>
    </row>
    <row r="182" spans="1:12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  <c r="F182" s="128">
        <f>F183</f>
        <v>0</v>
      </c>
    </row>
    <row r="183" spans="1:12" hidden="1" outlineLevel="2">
      <c r="A183" s="90"/>
      <c r="B183" s="89" t="s">
        <v>855</v>
      </c>
      <c r="C183" s="127"/>
      <c r="D183" s="127"/>
      <c r="E183" s="127">
        <f>C183</f>
        <v>0</v>
      </c>
      <c r="F183" s="127">
        <f>E183</f>
        <v>0</v>
      </c>
    </row>
    <row r="184" spans="1:12" hidden="1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  <c r="F184" s="2">
        <f>F185</f>
        <v>0</v>
      </c>
    </row>
    <row r="185" spans="1:12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  <c r="F185" s="128">
        <f>F186+F187</f>
        <v>0</v>
      </c>
    </row>
    <row r="186" spans="1:12" hidden="1" outlineLevel="3">
      <c r="A186" s="90"/>
      <c r="B186" s="89" t="s">
        <v>855</v>
      </c>
      <c r="C186" s="127"/>
      <c r="D186" s="127"/>
      <c r="E186" s="127">
        <f>C186</f>
        <v>0</v>
      </c>
      <c r="F186" s="127">
        <f>E186</f>
        <v>0</v>
      </c>
    </row>
    <row r="187" spans="1:12" hidden="1" outlineLevel="3">
      <c r="A187" s="90"/>
      <c r="B187" s="89" t="s">
        <v>847</v>
      </c>
      <c r="C187" s="127"/>
      <c r="D187" s="127"/>
      <c r="E187" s="127">
        <f>C187</f>
        <v>0</v>
      </c>
      <c r="F187" s="127">
        <f>E187</f>
        <v>0</v>
      </c>
    </row>
    <row r="188" spans="1:12" hidden="1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  <c r="F188" s="2">
        <f>F189+F193+F195</f>
        <v>0</v>
      </c>
    </row>
    <row r="189" spans="1:12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  <c r="F189" s="128">
        <f>F190+F191+F192</f>
        <v>0</v>
      </c>
    </row>
    <row r="190" spans="1:12" hidden="1" outlineLevel="3">
      <c r="A190" s="90"/>
      <c r="B190" s="89" t="s">
        <v>855</v>
      </c>
      <c r="C190" s="127">
        <v>0</v>
      </c>
      <c r="D190" s="127">
        <v>0</v>
      </c>
      <c r="E190" s="127">
        <f>C190</f>
        <v>0</v>
      </c>
      <c r="F190" s="127">
        <f t="shared" ref="F190:F192" si="20">E190</f>
        <v>0</v>
      </c>
    </row>
    <row r="191" spans="1:12" hidden="1" outlineLevel="3">
      <c r="A191" s="90"/>
      <c r="B191" s="89" t="s">
        <v>845</v>
      </c>
      <c r="C191" s="127">
        <v>0</v>
      </c>
      <c r="D191" s="127">
        <v>0</v>
      </c>
      <c r="E191" s="127">
        <f>C191</f>
        <v>0</v>
      </c>
      <c r="F191" s="127">
        <f t="shared" si="20"/>
        <v>0</v>
      </c>
    </row>
    <row r="192" spans="1:12" hidden="1" outlineLevel="3">
      <c r="A192" s="90"/>
      <c r="B192" s="89" t="s">
        <v>844</v>
      </c>
      <c r="C192" s="127">
        <v>0</v>
      </c>
      <c r="D192" s="127">
        <v>0</v>
      </c>
      <c r="E192" s="127">
        <f>C192</f>
        <v>0</v>
      </c>
      <c r="F192" s="127">
        <f t="shared" si="20"/>
        <v>0</v>
      </c>
    </row>
    <row r="193" spans="1:6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  <c r="F193" s="128">
        <f>F194</f>
        <v>0</v>
      </c>
    </row>
    <row r="194" spans="1:6" hidden="1" outlineLevel="3">
      <c r="A194" s="90"/>
      <c r="B194" s="89" t="s">
        <v>855</v>
      </c>
      <c r="C194" s="127">
        <v>0</v>
      </c>
      <c r="D194" s="127">
        <v>0</v>
      </c>
      <c r="E194" s="127">
        <f>C194</f>
        <v>0</v>
      </c>
      <c r="F194" s="127">
        <f>E194</f>
        <v>0</v>
      </c>
    </row>
    <row r="195" spans="1:6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  <c r="F195" s="128">
        <f>F196</f>
        <v>0</v>
      </c>
    </row>
    <row r="196" spans="1:6" hidden="1" outlineLevel="3">
      <c r="A196" s="90"/>
      <c r="B196" s="89" t="s">
        <v>855</v>
      </c>
      <c r="C196" s="127">
        <v>0</v>
      </c>
      <c r="D196" s="127">
        <v>0</v>
      </c>
      <c r="E196" s="127">
        <f>C196</f>
        <v>0</v>
      </c>
      <c r="F196" s="127">
        <f>E196</f>
        <v>0</v>
      </c>
    </row>
    <row r="197" spans="1:6" hidden="1" outlineLevel="1">
      <c r="A197" s="188" t="s">
        <v>843</v>
      </c>
      <c r="B197" s="189"/>
      <c r="C197" s="2">
        <f t="shared" ref="C197:F198" si="21">C198</f>
        <v>0</v>
      </c>
      <c r="D197" s="2">
        <f t="shared" si="21"/>
        <v>0</v>
      </c>
      <c r="E197" s="2">
        <f t="shared" si="21"/>
        <v>0</v>
      </c>
      <c r="F197" s="2">
        <f t="shared" si="21"/>
        <v>0</v>
      </c>
    </row>
    <row r="198" spans="1:6" hidden="1" outlineLevel="2">
      <c r="A198" s="130">
        <v>4</v>
      </c>
      <c r="B198" s="129" t="s">
        <v>858</v>
      </c>
      <c r="C198" s="128">
        <f t="shared" si="21"/>
        <v>0</v>
      </c>
      <c r="D198" s="128">
        <f t="shared" si="21"/>
        <v>0</v>
      </c>
      <c r="E198" s="128">
        <f t="shared" si="21"/>
        <v>0</v>
      </c>
      <c r="F198" s="128">
        <f t="shared" si="21"/>
        <v>0</v>
      </c>
    </row>
    <row r="199" spans="1:6" hidden="1" outlineLevel="3">
      <c r="A199" s="90"/>
      <c r="B199" s="89" t="s">
        <v>855</v>
      </c>
      <c r="C199" s="127">
        <v>0</v>
      </c>
      <c r="D199" s="127">
        <v>0</v>
      </c>
      <c r="E199" s="127">
        <f>C199</f>
        <v>0</v>
      </c>
      <c r="F199" s="127">
        <f>E199</f>
        <v>0</v>
      </c>
    </row>
    <row r="200" spans="1:6" hidden="1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  <c r="F200" s="2">
        <f>SUM(F201)</f>
        <v>0</v>
      </c>
    </row>
    <row r="201" spans="1:6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  <c r="F201" s="128">
        <f>F202</f>
        <v>0</v>
      </c>
    </row>
    <row r="202" spans="1:6" hidden="1" outlineLevel="3">
      <c r="A202" s="90"/>
      <c r="B202" s="89" t="s">
        <v>855</v>
      </c>
      <c r="C202" s="127">
        <v>0</v>
      </c>
      <c r="D202" s="127">
        <v>0</v>
      </c>
      <c r="E202" s="127">
        <f>C202</f>
        <v>0</v>
      </c>
      <c r="F202" s="127">
        <f>E202</f>
        <v>0</v>
      </c>
    </row>
    <row r="203" spans="1:6" hidden="1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  <c r="F203" s="2">
        <f>F204+F211+F213+F207</f>
        <v>0</v>
      </c>
    </row>
    <row r="204" spans="1:6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  <c r="F204" s="128">
        <f>F205+F206</f>
        <v>0</v>
      </c>
    </row>
    <row r="205" spans="1:6" hidden="1" outlineLevel="3">
      <c r="A205" s="90"/>
      <c r="B205" s="89" t="s">
        <v>855</v>
      </c>
      <c r="C205" s="127">
        <v>0</v>
      </c>
      <c r="D205" s="127">
        <v>0</v>
      </c>
      <c r="E205" s="127">
        <f>C205</f>
        <v>0</v>
      </c>
      <c r="F205" s="127">
        <f>E205</f>
        <v>0</v>
      </c>
    </row>
    <row r="206" spans="1:6" hidden="1" outlineLevel="3">
      <c r="A206" s="90"/>
      <c r="B206" s="89" t="s">
        <v>839</v>
      </c>
      <c r="C206" s="127">
        <v>0</v>
      </c>
      <c r="D206" s="127">
        <v>0</v>
      </c>
      <c r="E206" s="127">
        <f>C206</f>
        <v>0</v>
      </c>
      <c r="F206" s="127">
        <f>E206</f>
        <v>0</v>
      </c>
    </row>
    <row r="207" spans="1:6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  <c r="F207" s="128">
        <f>F209+F208+F210</f>
        <v>0</v>
      </c>
    </row>
    <row r="208" spans="1:6" hidden="1" outlineLevel="3">
      <c r="A208" s="90"/>
      <c r="B208" s="89" t="s">
        <v>855</v>
      </c>
      <c r="C208" s="127">
        <v>0</v>
      </c>
      <c r="D208" s="127">
        <v>0</v>
      </c>
      <c r="E208" s="127">
        <f>C208</f>
        <v>0</v>
      </c>
      <c r="F208" s="127">
        <f t="shared" ref="F208:F210" si="22">E208</f>
        <v>0</v>
      </c>
    </row>
    <row r="209" spans="1:6" hidden="1" outlineLevel="3">
      <c r="A209" s="90"/>
      <c r="B209" s="89" t="s">
        <v>838</v>
      </c>
      <c r="C209" s="127"/>
      <c r="D209" s="127"/>
      <c r="E209" s="127">
        <f>C209</f>
        <v>0</v>
      </c>
      <c r="F209" s="127">
        <f t="shared" si="22"/>
        <v>0</v>
      </c>
    </row>
    <row r="210" spans="1:6" hidden="1" outlineLevel="3">
      <c r="A210" s="90"/>
      <c r="B210" s="89" t="s">
        <v>855</v>
      </c>
      <c r="C210" s="127">
        <v>0</v>
      </c>
      <c r="D210" s="127">
        <v>0</v>
      </c>
      <c r="E210" s="127">
        <f>C210</f>
        <v>0</v>
      </c>
      <c r="F210" s="127">
        <f t="shared" si="22"/>
        <v>0</v>
      </c>
    </row>
    <row r="211" spans="1:6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  <c r="F211" s="128">
        <f>F212</f>
        <v>0</v>
      </c>
    </row>
    <row r="212" spans="1:6" hidden="1" outlineLevel="3">
      <c r="A212" s="90"/>
      <c r="B212" s="89" t="s">
        <v>855</v>
      </c>
      <c r="C212" s="127">
        <v>0</v>
      </c>
      <c r="D212" s="127">
        <v>0</v>
      </c>
      <c r="E212" s="127">
        <f>C212</f>
        <v>0</v>
      </c>
      <c r="F212" s="127">
        <f>E212</f>
        <v>0</v>
      </c>
    </row>
    <row r="213" spans="1:6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  <c r="F213" s="128">
        <f>F214</f>
        <v>0</v>
      </c>
    </row>
    <row r="214" spans="1:6" hidden="1" outlineLevel="3">
      <c r="A214" s="90"/>
      <c r="B214" s="89" t="s">
        <v>855</v>
      </c>
      <c r="C214" s="127">
        <v>0</v>
      </c>
      <c r="D214" s="127">
        <v>0</v>
      </c>
      <c r="E214" s="127">
        <f>C214</f>
        <v>0</v>
      </c>
      <c r="F214" s="127">
        <f>E214</f>
        <v>0</v>
      </c>
    </row>
    <row r="215" spans="1:6" hidden="1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  <c r="F215" s="2">
        <f>F220++F216</f>
        <v>0</v>
      </c>
    </row>
    <row r="216" spans="1:6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  <c r="F216" s="128">
        <f>F219+F218+F217</f>
        <v>0</v>
      </c>
    </row>
    <row r="217" spans="1:6" hidden="1" outlineLevel="3">
      <c r="A217" s="90"/>
      <c r="B217" s="89" t="s">
        <v>855</v>
      </c>
      <c r="C217" s="127">
        <v>0</v>
      </c>
      <c r="D217" s="127">
        <v>0</v>
      </c>
      <c r="E217" s="127">
        <f>C217</f>
        <v>0</v>
      </c>
      <c r="F217" s="127">
        <f t="shared" ref="F217:F219" si="23">E217</f>
        <v>0</v>
      </c>
    </row>
    <row r="218" spans="1:6" s="123" customFormat="1" hidden="1" outlineLevel="3">
      <c r="A218" s="133"/>
      <c r="B218" s="132" t="s">
        <v>835</v>
      </c>
      <c r="C218" s="131"/>
      <c r="D218" s="131"/>
      <c r="E218" s="131">
        <f>C218</f>
        <v>0</v>
      </c>
      <c r="F218" s="131">
        <f t="shared" si="23"/>
        <v>0</v>
      </c>
    </row>
    <row r="219" spans="1:6" s="123" customFormat="1" hidden="1" outlineLevel="3">
      <c r="A219" s="133"/>
      <c r="B219" s="132" t="s">
        <v>821</v>
      </c>
      <c r="C219" s="131"/>
      <c r="D219" s="131"/>
      <c r="E219" s="131">
        <f>C219</f>
        <v>0</v>
      </c>
      <c r="F219" s="131">
        <f t="shared" si="23"/>
        <v>0</v>
      </c>
    </row>
    <row r="220" spans="1:6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  <c r="F220" s="128">
        <f>F221</f>
        <v>0</v>
      </c>
    </row>
    <row r="221" spans="1:6" hidden="1" outlineLevel="3">
      <c r="A221" s="90"/>
      <c r="B221" s="89" t="s">
        <v>855</v>
      </c>
      <c r="C221" s="127">
        <v>0</v>
      </c>
      <c r="D221" s="127">
        <v>0</v>
      </c>
      <c r="E221" s="127">
        <f>C221</f>
        <v>0</v>
      </c>
      <c r="F221" s="127">
        <f>E221</f>
        <v>0</v>
      </c>
    </row>
    <row r="222" spans="1:6" hidden="1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  <c r="F222" s="2">
        <f>F223</f>
        <v>0</v>
      </c>
    </row>
    <row r="223" spans="1:6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  <c r="F223" s="128">
        <f>F225+F226+F227+F224</f>
        <v>0</v>
      </c>
    </row>
    <row r="224" spans="1:6" hidden="1" outlineLevel="3">
      <c r="A224" s="90"/>
      <c r="B224" s="89" t="s">
        <v>855</v>
      </c>
      <c r="C224" s="127">
        <v>0</v>
      </c>
      <c r="D224" s="127">
        <v>0</v>
      </c>
      <c r="E224" s="127">
        <f>C224</f>
        <v>0</v>
      </c>
      <c r="F224" s="127">
        <f>E224</f>
        <v>0</v>
      </c>
    </row>
    <row r="225" spans="1:6" hidden="1" outlineLevel="3">
      <c r="A225" s="90"/>
      <c r="B225" s="89" t="s">
        <v>833</v>
      </c>
      <c r="C225" s="127"/>
      <c r="D225" s="127"/>
      <c r="E225" s="127">
        <f>C225</f>
        <v>0</v>
      </c>
      <c r="F225" s="127">
        <f t="shared" ref="F225:F227" si="24">E225</f>
        <v>0</v>
      </c>
    </row>
    <row r="226" spans="1:6" hidden="1" outlineLevel="3">
      <c r="A226" s="90"/>
      <c r="B226" s="89" t="s">
        <v>832</v>
      </c>
      <c r="C226" s="127"/>
      <c r="D226" s="127"/>
      <c r="E226" s="127">
        <f>C226</f>
        <v>0</v>
      </c>
      <c r="F226" s="127">
        <f t="shared" si="24"/>
        <v>0</v>
      </c>
    </row>
    <row r="227" spans="1:6" hidden="1" outlineLevel="3">
      <c r="A227" s="90"/>
      <c r="B227" s="89" t="s">
        <v>831</v>
      </c>
      <c r="C227" s="127"/>
      <c r="D227" s="127"/>
      <c r="E227" s="127">
        <f>C227</f>
        <v>0</v>
      </c>
      <c r="F227" s="127">
        <f t="shared" si="24"/>
        <v>0</v>
      </c>
    </row>
    <row r="228" spans="1:6" hidden="1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  <c r="F228" s="2">
        <f>F229+F233</f>
        <v>0</v>
      </c>
    </row>
    <row r="229" spans="1:6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  <c r="F229" s="128">
        <f>F231+F232+F230</f>
        <v>0</v>
      </c>
    </row>
    <row r="230" spans="1:6" hidden="1" outlineLevel="3">
      <c r="A230" s="90"/>
      <c r="B230" s="89" t="s">
        <v>855</v>
      </c>
      <c r="C230" s="127">
        <v>0</v>
      </c>
      <c r="D230" s="127">
        <v>0</v>
      </c>
      <c r="E230" s="127">
        <f>C230</f>
        <v>0</v>
      </c>
      <c r="F230" s="127">
        <f>E230</f>
        <v>0</v>
      </c>
    </row>
    <row r="231" spans="1:6" hidden="1" outlineLevel="3">
      <c r="A231" s="90"/>
      <c r="B231" s="89" t="s">
        <v>829</v>
      </c>
      <c r="C231" s="127">
        <v>0</v>
      </c>
      <c r="D231" s="127">
        <v>0</v>
      </c>
      <c r="E231" s="127">
        <f>C231</f>
        <v>0</v>
      </c>
      <c r="F231" s="127">
        <f t="shared" ref="F231:F232" si="25">E231</f>
        <v>0</v>
      </c>
    </row>
    <row r="232" spans="1:6" hidden="1" outlineLevel="3">
      <c r="A232" s="90"/>
      <c r="B232" s="89" t="s">
        <v>819</v>
      </c>
      <c r="C232" s="127"/>
      <c r="D232" s="127"/>
      <c r="E232" s="127">
        <f>C232</f>
        <v>0</v>
      </c>
      <c r="F232" s="127">
        <f t="shared" si="25"/>
        <v>0</v>
      </c>
    </row>
    <row r="233" spans="1:6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  <c r="F233" s="128">
        <f>F234</f>
        <v>0</v>
      </c>
    </row>
    <row r="234" spans="1:6" hidden="1" outlineLevel="3">
      <c r="A234" s="90"/>
      <c r="B234" s="89" t="s">
        <v>855</v>
      </c>
      <c r="C234" s="127">
        <v>0</v>
      </c>
      <c r="D234" s="127">
        <v>0</v>
      </c>
      <c r="E234" s="127">
        <f>C234</f>
        <v>0</v>
      </c>
      <c r="F234" s="127">
        <f>E234</f>
        <v>0</v>
      </c>
    </row>
    <row r="235" spans="1:6" hidden="1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  <c r="F235" s="2">
        <f>SUM(F236)</f>
        <v>0</v>
      </c>
    </row>
    <row r="236" spans="1:6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  <c r="F236" s="128">
        <f>F237</f>
        <v>0</v>
      </c>
    </row>
    <row r="237" spans="1:6" hidden="1" outlineLevel="3">
      <c r="A237" s="90"/>
      <c r="B237" s="89" t="s">
        <v>855</v>
      </c>
      <c r="C237" s="127">
        <v>0</v>
      </c>
      <c r="D237" s="127">
        <v>0</v>
      </c>
      <c r="E237" s="127">
        <f>C237</f>
        <v>0</v>
      </c>
      <c r="F237" s="127">
        <f>E237</f>
        <v>0</v>
      </c>
    </row>
    <row r="238" spans="1:6" hidden="1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  <c r="F238" s="2">
        <f>F239</f>
        <v>0</v>
      </c>
    </row>
    <row r="239" spans="1:6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  <c r="F239" s="128">
        <f>F241+F242+F240</f>
        <v>0</v>
      </c>
    </row>
    <row r="240" spans="1:6" hidden="1" outlineLevel="3">
      <c r="A240" s="90"/>
      <c r="B240" s="89" t="s">
        <v>855</v>
      </c>
      <c r="C240" s="127">
        <v>0</v>
      </c>
      <c r="D240" s="127">
        <v>0</v>
      </c>
      <c r="E240" s="127">
        <f>C240</f>
        <v>0</v>
      </c>
      <c r="F240" s="127">
        <f>E240</f>
        <v>0</v>
      </c>
    </row>
    <row r="241" spans="1:12" hidden="1" outlineLevel="3">
      <c r="A241" s="90"/>
      <c r="B241" s="89" t="s">
        <v>825</v>
      </c>
      <c r="C241" s="127"/>
      <c r="D241" s="127"/>
      <c r="E241" s="127">
        <f>C241</f>
        <v>0</v>
      </c>
      <c r="F241" s="127">
        <f t="shared" ref="F241:F242" si="26">E241</f>
        <v>0</v>
      </c>
    </row>
    <row r="242" spans="1:12" hidden="1" outlineLevel="3">
      <c r="A242" s="90"/>
      <c r="B242" s="89" t="s">
        <v>824</v>
      </c>
      <c r="C242" s="127"/>
      <c r="D242" s="127"/>
      <c r="E242" s="127">
        <f>C242</f>
        <v>0</v>
      </c>
      <c r="F242" s="127">
        <f t="shared" si="26"/>
        <v>0</v>
      </c>
    </row>
    <row r="243" spans="1:12" hidden="1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  <c r="F243" s="2">
        <f>F244</f>
        <v>0</v>
      </c>
    </row>
    <row r="244" spans="1:12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  <c r="F244" s="128">
        <f>F246+F247+F248+F249+F245</f>
        <v>0</v>
      </c>
    </row>
    <row r="245" spans="1:12" hidden="1" outlineLevel="3">
      <c r="A245" s="90"/>
      <c r="B245" s="89" t="s">
        <v>855</v>
      </c>
      <c r="C245" s="127">
        <v>0</v>
      </c>
      <c r="D245" s="127">
        <v>0</v>
      </c>
      <c r="E245" s="127">
        <f>C245</f>
        <v>0</v>
      </c>
      <c r="F245" s="127">
        <f>E245</f>
        <v>0</v>
      </c>
    </row>
    <row r="246" spans="1:12" hidden="1" outlineLevel="3">
      <c r="A246" s="90"/>
      <c r="B246" s="89" t="s">
        <v>821</v>
      </c>
      <c r="C246" s="127"/>
      <c r="D246" s="127"/>
      <c r="E246" s="127">
        <f>C246</f>
        <v>0</v>
      </c>
      <c r="F246" s="127">
        <f t="shared" ref="F246:F249" si="27">E246</f>
        <v>0</v>
      </c>
    </row>
    <row r="247" spans="1:12" hidden="1" outlineLevel="3">
      <c r="A247" s="90"/>
      <c r="B247" s="89" t="s">
        <v>820</v>
      </c>
      <c r="C247" s="127"/>
      <c r="D247" s="127"/>
      <c r="E247" s="127">
        <f>C247</f>
        <v>0</v>
      </c>
      <c r="F247" s="127">
        <f t="shared" si="27"/>
        <v>0</v>
      </c>
    </row>
    <row r="248" spans="1:12" hidden="1" outlineLevel="3">
      <c r="A248" s="90"/>
      <c r="B248" s="89" t="s">
        <v>819</v>
      </c>
      <c r="C248" s="127"/>
      <c r="D248" s="127"/>
      <c r="E248" s="127">
        <f>C248</f>
        <v>0</v>
      </c>
      <c r="F248" s="127">
        <f t="shared" si="27"/>
        <v>0</v>
      </c>
    </row>
    <row r="249" spans="1:12" hidden="1" outlineLevel="3">
      <c r="A249" s="90"/>
      <c r="B249" s="89" t="s">
        <v>818</v>
      </c>
      <c r="C249" s="127"/>
      <c r="D249" s="127"/>
      <c r="E249" s="127">
        <f>C249</f>
        <v>0</v>
      </c>
      <c r="F249" s="127">
        <f t="shared" si="27"/>
        <v>0</v>
      </c>
    </row>
    <row r="250" spans="1:12" hidden="1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  <c r="F250" s="2">
        <f>F251+F252</f>
        <v>0</v>
      </c>
    </row>
    <row r="251" spans="1:12" hidden="1" outlineLevel="3">
      <c r="A251" s="90"/>
      <c r="B251" s="89" t="s">
        <v>855</v>
      </c>
      <c r="C251" s="127">
        <v>0</v>
      </c>
      <c r="D251" s="127">
        <v>0</v>
      </c>
      <c r="E251" s="127">
        <f>C251</f>
        <v>0</v>
      </c>
      <c r="F251" s="127">
        <f>E251</f>
        <v>0</v>
      </c>
    </row>
    <row r="252" spans="1:12" hidden="1" outlineLevel="3">
      <c r="A252" s="90"/>
      <c r="B252" s="89" t="s">
        <v>854</v>
      </c>
      <c r="C252" s="127">
        <v>0</v>
      </c>
      <c r="D252" s="127">
        <v>0</v>
      </c>
      <c r="E252" s="127">
        <f>C252</f>
        <v>0</v>
      </c>
      <c r="F252" s="127">
        <f>E252</f>
        <v>0</v>
      </c>
    </row>
    <row r="253" spans="1:12" collapsed="1"/>
    <row r="256" spans="1:12" ht="18.75">
      <c r="A256" s="190" t="s">
        <v>67</v>
      </c>
      <c r="B256" s="190"/>
      <c r="C256" s="190"/>
      <c r="D256" s="146"/>
      <c r="E256" s="144" t="s">
        <v>853</v>
      </c>
      <c r="F256" s="144" t="s">
        <v>852</v>
      </c>
      <c r="H256" s="47" t="s">
        <v>589</v>
      </c>
      <c r="I256" s="48">
        <f>C257+C559</f>
        <v>1191000</v>
      </c>
      <c r="J256" s="48">
        <f>J257+J559</f>
        <v>1320830.8169999998</v>
      </c>
      <c r="K256" s="48">
        <f>K257+K559</f>
        <v>1320830.8169999998</v>
      </c>
      <c r="L256" s="50" t="b">
        <f>AND(I256=K256)</f>
        <v>0</v>
      </c>
    </row>
    <row r="257" spans="1:12">
      <c r="A257" s="182" t="s">
        <v>60</v>
      </c>
      <c r="B257" s="183"/>
      <c r="C257" s="37">
        <f>C258+C550</f>
        <v>791000</v>
      </c>
      <c r="D257" s="37">
        <f>D258+D550</f>
        <v>791000</v>
      </c>
      <c r="E257" s="37">
        <f>E258+E550</f>
        <v>791000</v>
      </c>
      <c r="F257" s="37">
        <f>F258+F550</f>
        <v>791000</v>
      </c>
      <c r="H257" s="39" t="s">
        <v>60</v>
      </c>
      <c r="I257" s="41">
        <f>C257</f>
        <v>791000</v>
      </c>
      <c r="J257" s="41">
        <f t="shared" ref="J257:K259" si="28">E257</f>
        <v>791000</v>
      </c>
      <c r="K257" s="41">
        <f t="shared" si="28"/>
        <v>791000</v>
      </c>
      <c r="L257" s="40" t="b">
        <f>AND(I257=K257)</f>
        <v>1</v>
      </c>
    </row>
    <row r="258" spans="1:12">
      <c r="A258" s="178" t="s">
        <v>266</v>
      </c>
      <c r="B258" s="179"/>
      <c r="C258" s="36">
        <f>C259+C339+C483+C547</f>
        <v>741000</v>
      </c>
      <c r="D258" s="36">
        <f>D259+D339+D483+D547</f>
        <v>741000</v>
      </c>
      <c r="E258" s="36">
        <f>E259+E339+E483+E547</f>
        <v>741000</v>
      </c>
      <c r="F258" s="36">
        <f>F259+F339+F483+F547</f>
        <v>741000</v>
      </c>
      <c r="H258" s="39" t="s">
        <v>57</v>
      </c>
      <c r="I258" s="41">
        <f t="shared" ref="I258:I321" si="29">C258</f>
        <v>741000</v>
      </c>
      <c r="J258" s="41">
        <f t="shared" si="28"/>
        <v>741000</v>
      </c>
      <c r="K258" s="41">
        <f t="shared" si="28"/>
        <v>741000</v>
      </c>
      <c r="L258" s="40" t="b">
        <f>AND(I258=K258)</f>
        <v>1</v>
      </c>
    </row>
    <row r="259" spans="1:12">
      <c r="A259" s="176" t="s">
        <v>267</v>
      </c>
      <c r="B259" s="177"/>
      <c r="C259" s="33">
        <f>C260+C263+C314</f>
        <v>438400</v>
      </c>
      <c r="D259" s="33">
        <f>D260+D263+D314</f>
        <v>438400</v>
      </c>
      <c r="E259" s="33">
        <f>E260+E263+E314</f>
        <v>438400</v>
      </c>
      <c r="F259" s="33">
        <f>F260+F263+F314</f>
        <v>438400</v>
      </c>
      <c r="H259" s="39" t="s">
        <v>590</v>
      </c>
      <c r="I259" s="41">
        <f t="shared" si="29"/>
        <v>438400</v>
      </c>
      <c r="J259" s="41">
        <f t="shared" si="28"/>
        <v>438400</v>
      </c>
      <c r="K259" s="41">
        <f t="shared" si="28"/>
        <v>438400</v>
      </c>
      <c r="L259" s="40" t="b">
        <f>AND(I259=K259)</f>
        <v>1</v>
      </c>
    </row>
    <row r="260" spans="1:12" hidden="1" outlineLevel="1">
      <c r="A260" s="180" t="s">
        <v>268</v>
      </c>
      <c r="B260" s="181"/>
      <c r="C260" s="32">
        <f>SUM(C261:C262)</f>
        <v>960</v>
      </c>
      <c r="D260" s="32">
        <v>960</v>
      </c>
      <c r="E260" s="32">
        <f>SUM(E261:E262)</f>
        <v>960</v>
      </c>
      <c r="F260" s="32">
        <f>SUM(F261:F262)</f>
        <v>960</v>
      </c>
      <c r="I260" s="41">
        <f t="shared" si="29"/>
        <v>960</v>
      </c>
      <c r="J260" s="172"/>
      <c r="K260" s="172"/>
    </row>
    <row r="261" spans="1:12" hidden="1" outlineLevel="2">
      <c r="A261" s="7">
        <v>1100</v>
      </c>
      <c r="B261" s="4" t="s">
        <v>32</v>
      </c>
      <c r="C261" s="5">
        <v>960</v>
      </c>
      <c r="D261" s="5">
        <v>960</v>
      </c>
      <c r="E261" s="5">
        <f>C261</f>
        <v>960</v>
      </c>
      <c r="F261" s="5">
        <f>E261</f>
        <v>960</v>
      </c>
      <c r="I261" s="41">
        <f t="shared" si="29"/>
        <v>960</v>
      </c>
      <c r="J261" s="172"/>
      <c r="K261" s="172"/>
    </row>
    <row r="262" spans="1:12" hidden="1" outlineLevel="2">
      <c r="A262" s="6">
        <v>1100</v>
      </c>
      <c r="B262" s="4" t="s">
        <v>33</v>
      </c>
      <c r="C262" s="5"/>
      <c r="D262" s="5"/>
      <c r="E262" s="5">
        <f>C262</f>
        <v>0</v>
      </c>
      <c r="F262" s="5">
        <f>E262</f>
        <v>0</v>
      </c>
      <c r="I262" s="41">
        <f t="shared" si="29"/>
        <v>0</v>
      </c>
      <c r="J262" s="172"/>
      <c r="K262" s="172"/>
    </row>
    <row r="263" spans="1:12" hidden="1" outlineLevel="1">
      <c r="A263" s="180" t="s">
        <v>269</v>
      </c>
      <c r="B263" s="181"/>
      <c r="C263" s="32">
        <f>C264+C265+C289+C296+C298+C302+C305+C308+C313</f>
        <v>437440</v>
      </c>
      <c r="D263" s="32">
        <f>D264+D265+D289+D296+D298+D302+D305+D308+D313</f>
        <v>437440</v>
      </c>
      <c r="E263" s="32">
        <f>E264+E265+E289+E296+E298+E302+E305+E308+E313</f>
        <v>437440</v>
      </c>
      <c r="F263" s="32">
        <f>F264+F265+F289+F296+F298+F302+F305+F308+F313</f>
        <v>437440</v>
      </c>
      <c r="I263" s="41">
        <f t="shared" si="29"/>
        <v>437440</v>
      </c>
      <c r="J263" s="172"/>
      <c r="K263" s="172"/>
    </row>
    <row r="264" spans="1:12" hidden="1" outlineLevel="2">
      <c r="A264" s="6">
        <v>1101</v>
      </c>
      <c r="B264" s="4" t="s">
        <v>34</v>
      </c>
      <c r="C264" s="5">
        <v>128300</v>
      </c>
      <c r="D264" s="5">
        <v>131600</v>
      </c>
      <c r="E264" s="5">
        <f>D264</f>
        <v>131600</v>
      </c>
      <c r="F264" s="5">
        <f>E264</f>
        <v>131600</v>
      </c>
      <c r="I264" s="41">
        <f t="shared" si="29"/>
        <v>128300</v>
      </c>
      <c r="J264" s="172"/>
      <c r="K264" s="172"/>
    </row>
    <row r="265" spans="1:12" hidden="1" outlineLevel="2">
      <c r="A265" s="6">
        <v>1101</v>
      </c>
      <c r="B265" s="4" t="s">
        <v>35</v>
      </c>
      <c r="C265" s="5">
        <f>SUM(C266:C288)</f>
        <v>226140</v>
      </c>
      <c r="D265" s="5">
        <v>220590</v>
      </c>
      <c r="E265" s="5">
        <v>220590</v>
      </c>
      <c r="F265" s="5">
        <v>220090</v>
      </c>
      <c r="I265" s="41">
        <f t="shared" si="29"/>
        <v>226140</v>
      </c>
      <c r="J265" s="172"/>
      <c r="K265" s="172"/>
    </row>
    <row r="266" spans="1:12" hidden="1" outlineLevel="3">
      <c r="A266" s="29"/>
      <c r="B266" s="28" t="s">
        <v>218</v>
      </c>
      <c r="C266" s="30">
        <v>9040</v>
      </c>
      <c r="D266" s="30"/>
      <c r="E266" s="30">
        <v>0</v>
      </c>
      <c r="F266" s="30">
        <f>E266</f>
        <v>0</v>
      </c>
      <c r="I266" s="41">
        <f t="shared" si="29"/>
        <v>9040</v>
      </c>
      <c r="J266" s="172"/>
      <c r="K266" s="172"/>
    </row>
    <row r="267" spans="1:12" hidden="1" outlineLevel="3">
      <c r="A267" s="29"/>
      <c r="B267" s="28" t="s">
        <v>219</v>
      </c>
      <c r="C267" s="30">
        <v>35275</v>
      </c>
      <c r="D267" s="30"/>
      <c r="E267" s="30">
        <v>0</v>
      </c>
      <c r="F267" s="30">
        <f t="shared" ref="F267:F282" si="30">E267</f>
        <v>0</v>
      </c>
      <c r="I267" s="41">
        <f t="shared" si="29"/>
        <v>35275</v>
      </c>
      <c r="J267" s="172"/>
      <c r="K267" s="172"/>
    </row>
    <row r="268" spans="1:12" hidden="1" outlineLevel="3">
      <c r="A268" s="29"/>
      <c r="B268" s="28" t="s">
        <v>220</v>
      </c>
      <c r="C268" s="30">
        <v>33600</v>
      </c>
      <c r="D268" s="30"/>
      <c r="E268" s="30">
        <v>0</v>
      </c>
      <c r="F268" s="30">
        <f t="shared" si="30"/>
        <v>0</v>
      </c>
      <c r="I268" s="41">
        <f t="shared" si="29"/>
        <v>33600</v>
      </c>
      <c r="J268" s="172"/>
      <c r="K268" s="172"/>
    </row>
    <row r="269" spans="1:12" hidden="1" outlineLevel="3">
      <c r="A269" s="29"/>
      <c r="B269" s="28" t="s">
        <v>221</v>
      </c>
      <c r="C269" s="30">
        <v>960</v>
      </c>
      <c r="D269" s="30"/>
      <c r="E269" s="30">
        <v>0</v>
      </c>
      <c r="F269" s="30">
        <f t="shared" si="30"/>
        <v>0</v>
      </c>
      <c r="I269" s="41">
        <f t="shared" si="29"/>
        <v>960</v>
      </c>
      <c r="J269" s="172"/>
      <c r="K269" s="172"/>
    </row>
    <row r="270" spans="1:12" hidden="1" outlineLevel="3">
      <c r="A270" s="29"/>
      <c r="B270" s="28" t="s">
        <v>222</v>
      </c>
      <c r="C270" s="30"/>
      <c r="D270" s="30"/>
      <c r="E270" s="30">
        <v>0</v>
      </c>
      <c r="F270" s="30">
        <f t="shared" si="30"/>
        <v>0</v>
      </c>
      <c r="I270" s="41">
        <f t="shared" si="29"/>
        <v>0</v>
      </c>
      <c r="J270" s="172"/>
      <c r="K270" s="172"/>
    </row>
    <row r="271" spans="1:12" hidden="1" outlineLevel="3">
      <c r="A271" s="29"/>
      <c r="B271" s="28" t="s">
        <v>223</v>
      </c>
      <c r="C271" s="30">
        <v>14665</v>
      </c>
      <c r="D271" s="30"/>
      <c r="E271" s="30">
        <v>0</v>
      </c>
      <c r="F271" s="30">
        <f t="shared" si="30"/>
        <v>0</v>
      </c>
      <c r="I271" s="41">
        <f t="shared" si="29"/>
        <v>14665</v>
      </c>
      <c r="J271" s="172"/>
      <c r="K271" s="172"/>
    </row>
    <row r="272" spans="1:12" hidden="1" outlineLevel="3">
      <c r="A272" s="29"/>
      <c r="B272" s="28" t="s">
        <v>224</v>
      </c>
      <c r="C272" s="30"/>
      <c r="D272" s="30"/>
      <c r="E272" s="30">
        <v>0</v>
      </c>
      <c r="F272" s="30">
        <f t="shared" si="30"/>
        <v>0</v>
      </c>
      <c r="I272" s="41">
        <f t="shared" si="29"/>
        <v>0</v>
      </c>
      <c r="J272" s="172"/>
      <c r="K272" s="172"/>
    </row>
    <row r="273" spans="1:11" hidden="1" outlineLevel="3">
      <c r="A273" s="29"/>
      <c r="B273" s="28" t="s">
        <v>225</v>
      </c>
      <c r="C273" s="30"/>
      <c r="D273" s="30"/>
      <c r="E273" s="30">
        <v>0</v>
      </c>
      <c r="F273" s="30">
        <f t="shared" si="30"/>
        <v>0</v>
      </c>
      <c r="I273" s="41">
        <f t="shared" si="29"/>
        <v>0</v>
      </c>
      <c r="J273" s="172"/>
      <c r="K273" s="172"/>
    </row>
    <row r="274" spans="1:11" hidden="1" outlineLevel="3">
      <c r="A274" s="29"/>
      <c r="B274" s="28" t="s">
        <v>226</v>
      </c>
      <c r="C274" s="30"/>
      <c r="D274" s="30"/>
      <c r="E274" s="30">
        <v>0</v>
      </c>
      <c r="F274" s="30">
        <f t="shared" si="30"/>
        <v>0</v>
      </c>
      <c r="I274" s="41">
        <f t="shared" si="29"/>
        <v>0</v>
      </c>
      <c r="J274" s="172"/>
      <c r="K274" s="172"/>
    </row>
    <row r="275" spans="1:11" hidden="1" outlineLevel="3">
      <c r="A275" s="29"/>
      <c r="B275" s="28" t="s">
        <v>227</v>
      </c>
      <c r="C275" s="30"/>
      <c r="D275" s="30"/>
      <c r="E275" s="30">
        <v>0</v>
      </c>
      <c r="F275" s="30">
        <f t="shared" si="30"/>
        <v>0</v>
      </c>
      <c r="I275" s="41">
        <f t="shared" si="29"/>
        <v>0</v>
      </c>
      <c r="J275" s="172"/>
      <c r="K275" s="172"/>
    </row>
    <row r="276" spans="1:11" hidden="1" outlineLevel="3">
      <c r="A276" s="29"/>
      <c r="B276" s="28" t="s">
        <v>228</v>
      </c>
      <c r="C276" s="30">
        <v>14755</v>
      </c>
      <c r="D276" s="30"/>
      <c r="E276" s="30">
        <v>0</v>
      </c>
      <c r="F276" s="30">
        <f t="shared" si="30"/>
        <v>0</v>
      </c>
      <c r="I276" s="41">
        <f t="shared" si="29"/>
        <v>14755</v>
      </c>
      <c r="J276" s="172"/>
      <c r="K276" s="172"/>
    </row>
    <row r="277" spans="1:11" hidden="1" outlineLevel="3">
      <c r="A277" s="29"/>
      <c r="B277" s="28" t="s">
        <v>229</v>
      </c>
      <c r="C277" s="30"/>
      <c r="D277" s="30"/>
      <c r="E277" s="30">
        <v>0</v>
      </c>
      <c r="F277" s="30">
        <f t="shared" si="30"/>
        <v>0</v>
      </c>
      <c r="I277" s="41">
        <f t="shared" si="29"/>
        <v>0</v>
      </c>
      <c r="J277" s="172"/>
      <c r="K277" s="172"/>
    </row>
    <row r="278" spans="1:11" hidden="1" outlineLevel="3">
      <c r="A278" s="29"/>
      <c r="B278" s="28" t="s">
        <v>230</v>
      </c>
      <c r="C278" s="30"/>
      <c r="D278" s="30"/>
      <c r="E278" s="30">
        <v>0</v>
      </c>
      <c r="F278" s="30">
        <f t="shared" si="30"/>
        <v>0</v>
      </c>
      <c r="I278" s="41">
        <f t="shared" si="29"/>
        <v>0</v>
      </c>
      <c r="J278" s="172"/>
      <c r="K278" s="172"/>
    </row>
    <row r="279" spans="1:11" hidden="1" outlineLevel="3">
      <c r="A279" s="29"/>
      <c r="B279" s="28" t="s">
        <v>231</v>
      </c>
      <c r="C279" s="30"/>
      <c r="D279" s="30"/>
      <c r="E279" s="30">
        <v>0</v>
      </c>
      <c r="F279" s="30">
        <f t="shared" si="30"/>
        <v>0</v>
      </c>
      <c r="I279" s="41">
        <f t="shared" si="29"/>
        <v>0</v>
      </c>
      <c r="J279" s="172"/>
      <c r="K279" s="172"/>
    </row>
    <row r="280" spans="1:11" hidden="1" outlineLevel="3">
      <c r="A280" s="29"/>
      <c r="B280" s="28" t="s">
        <v>232</v>
      </c>
      <c r="C280" s="30">
        <v>6790</v>
      </c>
      <c r="D280" s="30"/>
      <c r="E280" s="30">
        <v>0</v>
      </c>
      <c r="F280" s="30">
        <f t="shared" si="30"/>
        <v>0</v>
      </c>
      <c r="I280" s="41">
        <f t="shared" si="29"/>
        <v>6790</v>
      </c>
      <c r="J280" s="172"/>
      <c r="K280" s="172"/>
    </row>
    <row r="281" spans="1:11" hidden="1" outlineLevel="3">
      <c r="A281" s="29"/>
      <c r="B281" s="28" t="s">
        <v>233</v>
      </c>
      <c r="C281" s="30"/>
      <c r="D281" s="30"/>
      <c r="E281" s="30">
        <v>0</v>
      </c>
      <c r="F281" s="30">
        <f t="shared" si="30"/>
        <v>0</v>
      </c>
      <c r="I281" s="41">
        <f t="shared" si="29"/>
        <v>0</v>
      </c>
      <c r="J281" s="172"/>
      <c r="K281" s="172"/>
    </row>
    <row r="282" spans="1:11" hidden="1" outlineLevel="3">
      <c r="A282" s="29"/>
      <c r="B282" s="28" t="s">
        <v>234</v>
      </c>
      <c r="C282" s="30"/>
      <c r="D282" s="30"/>
      <c r="E282" s="30">
        <v>0</v>
      </c>
      <c r="F282" s="30">
        <f t="shared" si="30"/>
        <v>0</v>
      </c>
      <c r="I282" s="41">
        <f t="shared" si="29"/>
        <v>0</v>
      </c>
      <c r="J282" s="172"/>
      <c r="K282" s="172"/>
    </row>
    <row r="283" spans="1:11" hidden="1" outlineLevel="3">
      <c r="A283" s="29"/>
      <c r="B283" s="28" t="s">
        <v>235</v>
      </c>
      <c r="C283" s="30"/>
      <c r="D283" s="30"/>
      <c r="E283" s="30">
        <v>0</v>
      </c>
      <c r="F283" s="30">
        <f t="shared" ref="F283:F288" si="31">E283</f>
        <v>0</v>
      </c>
      <c r="I283" s="41">
        <f t="shared" si="29"/>
        <v>0</v>
      </c>
      <c r="J283" s="172"/>
      <c r="K283" s="172"/>
    </row>
    <row r="284" spans="1:11" hidden="1" outlineLevel="3">
      <c r="A284" s="29"/>
      <c r="B284" s="28" t="s">
        <v>236</v>
      </c>
      <c r="C284" s="30"/>
      <c r="D284" s="30"/>
      <c r="E284" s="30">
        <v>0</v>
      </c>
      <c r="F284" s="30">
        <f t="shared" si="31"/>
        <v>0</v>
      </c>
      <c r="I284" s="41">
        <f t="shared" si="29"/>
        <v>0</v>
      </c>
      <c r="J284" s="172"/>
      <c r="K284" s="172"/>
    </row>
    <row r="285" spans="1:11" hidden="1" outlineLevel="3">
      <c r="A285" s="29"/>
      <c r="B285" s="28" t="s">
        <v>237</v>
      </c>
      <c r="C285" s="30"/>
      <c r="D285" s="30"/>
      <c r="E285" s="30">
        <v>0</v>
      </c>
      <c r="F285" s="30">
        <f t="shared" si="31"/>
        <v>0</v>
      </c>
      <c r="I285" s="41">
        <f t="shared" si="29"/>
        <v>0</v>
      </c>
      <c r="J285" s="172"/>
      <c r="K285" s="172"/>
    </row>
    <row r="286" spans="1:11" hidden="1" outlineLevel="3">
      <c r="A286" s="29"/>
      <c r="B286" s="28" t="s">
        <v>238</v>
      </c>
      <c r="C286" s="30">
        <v>103835</v>
      </c>
      <c r="D286" s="30"/>
      <c r="E286" s="30">
        <v>0</v>
      </c>
      <c r="F286" s="30">
        <f t="shared" si="31"/>
        <v>0</v>
      </c>
      <c r="I286" s="41">
        <f t="shared" si="29"/>
        <v>103835</v>
      </c>
      <c r="J286" s="172"/>
      <c r="K286" s="172"/>
    </row>
    <row r="287" spans="1:11" hidden="1" outlineLevel="3">
      <c r="A287" s="29"/>
      <c r="B287" s="28" t="s">
        <v>239</v>
      </c>
      <c r="C287" s="30">
        <v>7220</v>
      </c>
      <c r="D287" s="30"/>
      <c r="E287" s="30">
        <v>0</v>
      </c>
      <c r="F287" s="30">
        <f t="shared" si="31"/>
        <v>0</v>
      </c>
      <c r="I287" s="41">
        <f t="shared" si="29"/>
        <v>7220</v>
      </c>
      <c r="J287" s="172"/>
      <c r="K287" s="172"/>
    </row>
    <row r="288" spans="1:11" hidden="1" outlineLevel="3">
      <c r="A288" s="29"/>
      <c r="B288" s="28" t="s">
        <v>240</v>
      </c>
      <c r="C288" s="30"/>
      <c r="D288" s="30"/>
      <c r="E288" s="30">
        <v>0</v>
      </c>
      <c r="F288" s="30">
        <f t="shared" si="31"/>
        <v>0</v>
      </c>
      <c r="I288" s="41">
        <f t="shared" si="29"/>
        <v>0</v>
      </c>
      <c r="J288" s="172"/>
      <c r="K288" s="172"/>
    </row>
    <row r="289" spans="1:11" hidden="1" outlineLevel="2">
      <c r="A289" s="6">
        <v>1101</v>
      </c>
      <c r="B289" s="4" t="s">
        <v>36</v>
      </c>
      <c r="C289" s="5">
        <f>SUM(C290:C295)</f>
        <v>4080</v>
      </c>
      <c r="D289" s="5">
        <v>4080</v>
      </c>
      <c r="E289" s="5">
        <f>SUM(E290:E295)</f>
        <v>4080</v>
      </c>
      <c r="F289" s="5">
        <f>SUM(F290:F295)</f>
        <v>4080</v>
      </c>
      <c r="I289" s="41">
        <f t="shared" si="29"/>
        <v>4080</v>
      </c>
      <c r="J289" s="172"/>
      <c r="K289" s="172"/>
    </row>
    <row r="290" spans="1:11" hidden="1" outlineLevel="3">
      <c r="A290" s="29"/>
      <c r="B290" s="28" t="s">
        <v>241</v>
      </c>
      <c r="C290" s="30">
        <v>3300</v>
      </c>
      <c r="D290" s="30"/>
      <c r="E290" s="30">
        <f t="shared" ref="E290:E295" si="32">C290</f>
        <v>3300</v>
      </c>
      <c r="F290" s="30">
        <f>E290</f>
        <v>3300</v>
      </c>
      <c r="I290" s="41">
        <f t="shared" si="29"/>
        <v>3300</v>
      </c>
      <c r="J290" s="172"/>
      <c r="K290" s="172"/>
    </row>
    <row r="291" spans="1:11" hidden="1" outlineLevel="3">
      <c r="A291" s="29"/>
      <c r="B291" s="28" t="s">
        <v>242</v>
      </c>
      <c r="C291" s="30"/>
      <c r="D291" s="30"/>
      <c r="E291" s="30">
        <f t="shared" si="32"/>
        <v>0</v>
      </c>
      <c r="F291" s="30">
        <f t="shared" ref="F291:F295" si="33">E291</f>
        <v>0</v>
      </c>
      <c r="I291" s="41">
        <f t="shared" si="29"/>
        <v>0</v>
      </c>
      <c r="J291" s="172"/>
      <c r="K291" s="172"/>
    </row>
    <row r="292" spans="1:11" hidden="1" outlineLevel="3">
      <c r="A292" s="29"/>
      <c r="B292" s="28" t="s">
        <v>243</v>
      </c>
      <c r="C292" s="30"/>
      <c r="D292" s="30"/>
      <c r="E292" s="30">
        <f t="shared" si="32"/>
        <v>0</v>
      </c>
      <c r="F292" s="30">
        <f t="shared" si="33"/>
        <v>0</v>
      </c>
      <c r="I292" s="41">
        <f t="shared" si="29"/>
        <v>0</v>
      </c>
      <c r="J292" s="172"/>
      <c r="K292" s="172"/>
    </row>
    <row r="293" spans="1:11" hidden="1" outlineLevel="3">
      <c r="A293" s="29"/>
      <c r="B293" s="28" t="s">
        <v>244</v>
      </c>
      <c r="C293" s="30"/>
      <c r="D293" s="30"/>
      <c r="E293" s="30">
        <f t="shared" si="32"/>
        <v>0</v>
      </c>
      <c r="F293" s="30">
        <f t="shared" si="33"/>
        <v>0</v>
      </c>
      <c r="I293" s="41">
        <f t="shared" si="29"/>
        <v>0</v>
      </c>
      <c r="J293" s="172"/>
      <c r="K293" s="172"/>
    </row>
    <row r="294" spans="1:11" hidden="1" outlineLevel="3">
      <c r="A294" s="29"/>
      <c r="B294" s="28" t="s">
        <v>245</v>
      </c>
      <c r="C294" s="30"/>
      <c r="D294" s="30"/>
      <c r="E294" s="30">
        <f t="shared" si="32"/>
        <v>0</v>
      </c>
      <c r="F294" s="30">
        <f t="shared" si="33"/>
        <v>0</v>
      </c>
      <c r="I294" s="41">
        <f t="shared" si="29"/>
        <v>0</v>
      </c>
      <c r="J294" s="172"/>
      <c r="K294" s="172"/>
    </row>
    <row r="295" spans="1:11" hidden="1" outlineLevel="3">
      <c r="A295" s="29"/>
      <c r="B295" s="28" t="s">
        <v>246</v>
      </c>
      <c r="C295" s="30">
        <v>780</v>
      </c>
      <c r="D295" s="30"/>
      <c r="E295" s="30">
        <f t="shared" si="32"/>
        <v>780</v>
      </c>
      <c r="F295" s="30">
        <f t="shared" si="33"/>
        <v>780</v>
      </c>
      <c r="I295" s="41">
        <f t="shared" si="29"/>
        <v>780</v>
      </c>
      <c r="J295" s="172"/>
      <c r="K295" s="172"/>
    </row>
    <row r="296" spans="1:11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F296" s="5">
        <f>SUM(F297)</f>
        <v>0</v>
      </c>
      <c r="I296" s="41">
        <f t="shared" si="29"/>
        <v>0</v>
      </c>
      <c r="J296" s="172"/>
      <c r="K296" s="172"/>
    </row>
    <row r="297" spans="1:11" hidden="1" outlineLevel="3">
      <c r="A297" s="29"/>
      <c r="B297" s="28" t="s">
        <v>111</v>
      </c>
      <c r="C297" s="30"/>
      <c r="D297" s="30"/>
      <c r="E297" s="30">
        <f>C297</f>
        <v>0</v>
      </c>
      <c r="F297" s="30">
        <f>E297</f>
        <v>0</v>
      </c>
      <c r="I297" s="41">
        <f t="shared" si="29"/>
        <v>0</v>
      </c>
      <c r="J297" s="172"/>
      <c r="K297" s="172"/>
    </row>
    <row r="298" spans="1:11" hidden="1" outlineLevel="2">
      <c r="A298" s="6">
        <v>1101</v>
      </c>
      <c r="B298" s="4" t="s">
        <v>37</v>
      </c>
      <c r="C298" s="5">
        <f>SUM(C299:C301)</f>
        <v>11650</v>
      </c>
      <c r="D298" s="5">
        <v>11650</v>
      </c>
      <c r="E298" s="5">
        <f>SUM(E299:E301)</f>
        <v>11650</v>
      </c>
      <c r="F298" s="5">
        <f>SUM(F299:F301)</f>
        <v>11650</v>
      </c>
      <c r="I298" s="41">
        <f t="shared" si="29"/>
        <v>11650</v>
      </c>
      <c r="J298" s="172"/>
      <c r="K298" s="172"/>
    </row>
    <row r="299" spans="1:11" hidden="1" outlineLevel="3">
      <c r="A299" s="29"/>
      <c r="B299" s="28" t="s">
        <v>248</v>
      </c>
      <c r="C299" s="30">
        <v>4500</v>
      </c>
      <c r="D299" s="30"/>
      <c r="E299" s="30">
        <f>C299</f>
        <v>4500</v>
      </c>
      <c r="F299" s="30">
        <f>E299</f>
        <v>4500</v>
      </c>
      <c r="I299" s="41">
        <f t="shared" si="29"/>
        <v>4500</v>
      </c>
      <c r="J299" s="172"/>
      <c r="K299" s="172"/>
    </row>
    <row r="300" spans="1:11" hidden="1" outlineLevel="3">
      <c r="A300" s="29"/>
      <c r="B300" s="28" t="s">
        <v>249</v>
      </c>
      <c r="C300" s="30">
        <v>7150</v>
      </c>
      <c r="D300" s="30"/>
      <c r="E300" s="30">
        <f>C300</f>
        <v>7150</v>
      </c>
      <c r="F300" s="30">
        <f t="shared" ref="F300:F301" si="34">E300</f>
        <v>7150</v>
      </c>
      <c r="I300" s="41">
        <f t="shared" si="29"/>
        <v>7150</v>
      </c>
      <c r="J300" s="172"/>
      <c r="K300" s="172"/>
    </row>
    <row r="301" spans="1:11" hidden="1" outlineLevel="3">
      <c r="A301" s="29"/>
      <c r="B301" s="28" t="s">
        <v>250</v>
      </c>
      <c r="C301" s="30"/>
      <c r="D301" s="30"/>
      <c r="E301" s="30">
        <f>C301</f>
        <v>0</v>
      </c>
      <c r="F301" s="30">
        <f t="shared" si="34"/>
        <v>0</v>
      </c>
      <c r="I301" s="41">
        <f t="shared" si="29"/>
        <v>0</v>
      </c>
      <c r="J301" s="172"/>
      <c r="K301" s="172"/>
    </row>
    <row r="302" spans="1:11" hidden="1" outlineLevel="2">
      <c r="A302" s="6">
        <v>1101</v>
      </c>
      <c r="B302" s="4" t="s">
        <v>251</v>
      </c>
      <c r="C302" s="5">
        <f>SUM(C303:C304)</f>
        <v>720</v>
      </c>
      <c r="D302" s="5">
        <v>720</v>
      </c>
      <c r="E302" s="5">
        <f>SUM(E303:E304)</f>
        <v>720</v>
      </c>
      <c r="F302" s="5">
        <v>1220</v>
      </c>
      <c r="I302" s="41">
        <f t="shared" si="29"/>
        <v>720</v>
      </c>
      <c r="J302" s="172"/>
      <c r="K302" s="172"/>
    </row>
    <row r="303" spans="1:11" hidden="1" outlineLevel="3">
      <c r="A303" s="29"/>
      <c r="B303" s="28" t="s">
        <v>252</v>
      </c>
      <c r="C303" s="30">
        <v>0</v>
      </c>
      <c r="D303" s="30">
        <v>0</v>
      </c>
      <c r="E303" s="30">
        <f>C303</f>
        <v>0</v>
      </c>
      <c r="F303" s="30">
        <f>E303</f>
        <v>0</v>
      </c>
      <c r="I303" s="41">
        <f t="shared" si="29"/>
        <v>0</v>
      </c>
      <c r="J303" s="172"/>
      <c r="K303" s="172"/>
    </row>
    <row r="304" spans="1:11" hidden="1" outlineLevel="3">
      <c r="A304" s="29"/>
      <c r="B304" s="28" t="s">
        <v>253</v>
      </c>
      <c r="C304" s="30">
        <v>720</v>
      </c>
      <c r="D304" s="30">
        <v>720</v>
      </c>
      <c r="E304" s="30">
        <f>C304</f>
        <v>720</v>
      </c>
      <c r="F304" s="30">
        <v>1220</v>
      </c>
      <c r="I304" s="41">
        <f t="shared" si="29"/>
        <v>720</v>
      </c>
      <c r="J304" s="172"/>
      <c r="K304" s="172"/>
    </row>
    <row r="305" spans="1:11" hidden="1" outlineLevel="2">
      <c r="A305" s="6">
        <v>1101</v>
      </c>
      <c r="B305" s="4" t="s">
        <v>38</v>
      </c>
      <c r="C305" s="5">
        <f>SUM(C306:C307)</f>
        <v>6067</v>
      </c>
      <c r="D305" s="5">
        <v>6067</v>
      </c>
      <c r="E305" s="5">
        <f>SUM(E306:E307)</f>
        <v>6067</v>
      </c>
      <c r="F305" s="5">
        <f>SUM(F306:F307)</f>
        <v>6067</v>
      </c>
      <c r="I305" s="41">
        <f t="shared" si="29"/>
        <v>6067</v>
      </c>
      <c r="J305" s="172"/>
      <c r="K305" s="172"/>
    </row>
    <row r="306" spans="1:11" hidden="1" outlineLevel="3">
      <c r="A306" s="29"/>
      <c r="B306" s="28" t="s">
        <v>254</v>
      </c>
      <c r="C306" s="30">
        <v>4800</v>
      </c>
      <c r="D306" s="30">
        <f>C306</f>
        <v>4800</v>
      </c>
      <c r="E306" s="30">
        <f>C306</f>
        <v>4800</v>
      </c>
      <c r="F306" s="30">
        <f>E306</f>
        <v>4800</v>
      </c>
      <c r="I306" s="41">
        <f t="shared" si="29"/>
        <v>4800</v>
      </c>
      <c r="J306" s="172"/>
      <c r="K306" s="172"/>
    </row>
    <row r="307" spans="1:11" hidden="1" outlineLevel="3">
      <c r="A307" s="29"/>
      <c r="B307" s="28" t="s">
        <v>255</v>
      </c>
      <c r="C307" s="30">
        <v>1267</v>
      </c>
      <c r="D307" s="30">
        <f>C307</f>
        <v>1267</v>
      </c>
      <c r="E307" s="30">
        <f>C307</f>
        <v>1267</v>
      </c>
      <c r="F307" s="30">
        <f>E307</f>
        <v>1267</v>
      </c>
      <c r="I307" s="41">
        <f t="shared" si="29"/>
        <v>1267</v>
      </c>
      <c r="J307" s="172"/>
      <c r="K307" s="172"/>
    </row>
    <row r="308" spans="1:11" hidden="1" outlineLevel="2">
      <c r="A308" s="6">
        <v>1101</v>
      </c>
      <c r="B308" s="4" t="s">
        <v>39</v>
      </c>
      <c r="C308" s="5">
        <f>SUM(C309:C312)</f>
        <v>60483</v>
      </c>
      <c r="D308" s="5">
        <v>62733</v>
      </c>
      <c r="E308" s="5">
        <v>62733</v>
      </c>
      <c r="F308" s="5">
        <v>62733</v>
      </c>
      <c r="I308" s="41">
        <f t="shared" si="29"/>
        <v>60483</v>
      </c>
      <c r="J308" s="172"/>
      <c r="K308" s="172"/>
    </row>
    <row r="309" spans="1:11" hidden="1" outlineLevel="3">
      <c r="A309" s="29"/>
      <c r="B309" s="28" t="s">
        <v>256</v>
      </c>
      <c r="C309" s="30">
        <v>57249</v>
      </c>
      <c r="D309" s="30">
        <f>C309</f>
        <v>57249</v>
      </c>
      <c r="E309" s="30">
        <f>C309</f>
        <v>57249</v>
      </c>
      <c r="F309" s="30">
        <f>E309</f>
        <v>57249</v>
      </c>
      <c r="I309" s="41">
        <f t="shared" si="29"/>
        <v>57249</v>
      </c>
      <c r="J309" s="172"/>
      <c r="K309" s="172"/>
    </row>
    <row r="310" spans="1:11" hidden="1" outlineLevel="3">
      <c r="A310" s="29"/>
      <c r="B310" s="28" t="s">
        <v>257</v>
      </c>
      <c r="C310" s="30"/>
      <c r="D310" s="30"/>
      <c r="E310" s="30">
        <f>C310</f>
        <v>0</v>
      </c>
      <c r="F310" s="30">
        <f t="shared" ref="F310:F312" si="35">E310</f>
        <v>0</v>
      </c>
      <c r="I310" s="41">
        <f t="shared" si="29"/>
        <v>0</v>
      </c>
      <c r="J310" s="172"/>
      <c r="K310" s="172"/>
    </row>
    <row r="311" spans="1:11" hidden="1" outlineLevel="3">
      <c r="A311" s="29"/>
      <c r="B311" s="28" t="s">
        <v>258</v>
      </c>
      <c r="C311" s="30"/>
      <c r="D311" s="30"/>
      <c r="E311" s="30">
        <f>C311</f>
        <v>0</v>
      </c>
      <c r="F311" s="30">
        <f t="shared" si="35"/>
        <v>0</v>
      </c>
      <c r="I311" s="41">
        <f t="shared" si="29"/>
        <v>0</v>
      </c>
      <c r="J311" s="172"/>
      <c r="K311" s="172"/>
    </row>
    <row r="312" spans="1:11" hidden="1" outlineLevel="3">
      <c r="A312" s="29"/>
      <c r="B312" s="28" t="s">
        <v>259</v>
      </c>
      <c r="C312" s="30">
        <v>3234</v>
      </c>
      <c r="D312" s="30">
        <f>C312</f>
        <v>3234</v>
      </c>
      <c r="E312" s="30">
        <f>C312</f>
        <v>3234</v>
      </c>
      <c r="F312" s="30">
        <f t="shared" si="35"/>
        <v>3234</v>
      </c>
      <c r="I312" s="41">
        <f t="shared" si="29"/>
        <v>3234</v>
      </c>
      <c r="J312" s="172"/>
      <c r="K312" s="172"/>
    </row>
    <row r="313" spans="1:11" hidden="1" outlineLevel="2">
      <c r="A313" s="6">
        <v>1101</v>
      </c>
      <c r="B313" s="4" t="s">
        <v>112</v>
      </c>
      <c r="C313" s="5">
        <v>0</v>
      </c>
      <c r="D313" s="5">
        <v>0</v>
      </c>
      <c r="E313" s="5">
        <f>C313</f>
        <v>0</v>
      </c>
      <c r="F313" s="5">
        <f>E313</f>
        <v>0</v>
      </c>
      <c r="I313" s="41">
        <f t="shared" si="29"/>
        <v>0</v>
      </c>
      <c r="J313" s="172"/>
      <c r="K313" s="172"/>
    </row>
    <row r="314" spans="1:11" hidden="1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F314" s="32">
        <f>F315+F325+F331+F336+F337+F338+F328</f>
        <v>0</v>
      </c>
      <c r="I314" s="41">
        <f t="shared" si="29"/>
        <v>0</v>
      </c>
      <c r="J314" s="172"/>
      <c r="K314" s="172"/>
    </row>
    <row r="315" spans="1:11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F315" s="5">
        <f>SUM(F316:F324)</f>
        <v>0</v>
      </c>
      <c r="I315" s="41">
        <f t="shared" si="29"/>
        <v>0</v>
      </c>
      <c r="J315" s="172"/>
      <c r="K315" s="172"/>
    </row>
    <row r="316" spans="1:11" hidden="1" outlineLevel="3">
      <c r="A316" s="29"/>
      <c r="B316" s="28" t="s">
        <v>260</v>
      </c>
      <c r="C316" s="30"/>
      <c r="D316" s="30"/>
      <c r="E316" s="30">
        <f t="shared" ref="E316:E324" si="36">C316</f>
        <v>0</v>
      </c>
      <c r="F316" s="30">
        <f>E316</f>
        <v>0</v>
      </c>
      <c r="I316" s="41">
        <f t="shared" si="29"/>
        <v>0</v>
      </c>
      <c r="J316" s="172"/>
      <c r="K316" s="172"/>
    </row>
    <row r="317" spans="1:11" hidden="1" outlineLevel="3">
      <c r="A317" s="29"/>
      <c r="B317" s="28" t="s">
        <v>218</v>
      </c>
      <c r="C317" s="30"/>
      <c r="D317" s="30"/>
      <c r="E317" s="30">
        <f t="shared" si="36"/>
        <v>0</v>
      </c>
      <c r="F317" s="30">
        <f t="shared" ref="F317:F324" si="37">E317</f>
        <v>0</v>
      </c>
      <c r="I317" s="41">
        <f t="shared" si="29"/>
        <v>0</v>
      </c>
      <c r="J317" s="172"/>
      <c r="K317" s="172"/>
    </row>
    <row r="318" spans="1:11" hidden="1" outlineLevel="3">
      <c r="A318" s="29"/>
      <c r="B318" s="28" t="s">
        <v>261</v>
      </c>
      <c r="C318" s="30"/>
      <c r="D318" s="30"/>
      <c r="E318" s="30">
        <f t="shared" si="36"/>
        <v>0</v>
      </c>
      <c r="F318" s="30">
        <f t="shared" si="37"/>
        <v>0</v>
      </c>
      <c r="I318" s="41">
        <f t="shared" si="29"/>
        <v>0</v>
      </c>
      <c r="J318" s="172"/>
      <c r="K318" s="172"/>
    </row>
    <row r="319" spans="1:11" hidden="1" outlineLevel="3">
      <c r="A319" s="29"/>
      <c r="B319" s="28" t="s">
        <v>248</v>
      </c>
      <c r="C319" s="30"/>
      <c r="D319" s="30"/>
      <c r="E319" s="30">
        <f t="shared" si="36"/>
        <v>0</v>
      </c>
      <c r="F319" s="30">
        <f t="shared" si="37"/>
        <v>0</v>
      </c>
      <c r="I319" s="41">
        <f t="shared" si="29"/>
        <v>0</v>
      </c>
      <c r="J319" s="172"/>
      <c r="K319" s="172"/>
    </row>
    <row r="320" spans="1:11" hidden="1" outlineLevel="3">
      <c r="A320" s="29"/>
      <c r="B320" s="28" t="s">
        <v>262</v>
      </c>
      <c r="C320" s="30"/>
      <c r="D320" s="30"/>
      <c r="E320" s="30">
        <f t="shared" si="36"/>
        <v>0</v>
      </c>
      <c r="F320" s="30">
        <f t="shared" si="37"/>
        <v>0</v>
      </c>
      <c r="I320" s="41">
        <f t="shared" si="29"/>
        <v>0</v>
      </c>
      <c r="J320" s="172"/>
      <c r="K320" s="172"/>
    </row>
    <row r="321" spans="1:11" hidden="1" outlineLevel="3">
      <c r="A321" s="29"/>
      <c r="B321" s="28" t="s">
        <v>252</v>
      </c>
      <c r="C321" s="30"/>
      <c r="D321" s="30"/>
      <c r="E321" s="30">
        <f t="shared" si="36"/>
        <v>0</v>
      </c>
      <c r="F321" s="30">
        <f t="shared" si="37"/>
        <v>0</v>
      </c>
      <c r="I321" s="41">
        <f t="shared" si="29"/>
        <v>0</v>
      </c>
      <c r="J321" s="172"/>
      <c r="K321" s="172"/>
    </row>
    <row r="322" spans="1:11" hidden="1" outlineLevel="3">
      <c r="A322" s="29"/>
      <c r="B322" s="28" t="s">
        <v>253</v>
      </c>
      <c r="C322" s="30"/>
      <c r="D322" s="30"/>
      <c r="E322" s="30">
        <f t="shared" si="36"/>
        <v>0</v>
      </c>
      <c r="F322" s="30">
        <f t="shared" si="37"/>
        <v>0</v>
      </c>
      <c r="I322" s="41">
        <f t="shared" ref="I322:I385" si="38">C322</f>
        <v>0</v>
      </c>
      <c r="J322" s="172"/>
      <c r="K322" s="172"/>
    </row>
    <row r="323" spans="1:11" hidden="1" outlineLevel="3">
      <c r="A323" s="29"/>
      <c r="B323" s="28" t="s">
        <v>238</v>
      </c>
      <c r="C323" s="30"/>
      <c r="D323" s="30"/>
      <c r="E323" s="30">
        <f t="shared" si="36"/>
        <v>0</v>
      </c>
      <c r="F323" s="30">
        <f t="shared" si="37"/>
        <v>0</v>
      </c>
      <c r="I323" s="41">
        <f t="shared" si="38"/>
        <v>0</v>
      </c>
      <c r="J323" s="172"/>
      <c r="K323" s="172"/>
    </row>
    <row r="324" spans="1:11" hidden="1" outlineLevel="3">
      <c r="A324" s="29"/>
      <c r="B324" s="28" t="s">
        <v>239</v>
      </c>
      <c r="C324" s="30"/>
      <c r="D324" s="30"/>
      <c r="E324" s="30">
        <f t="shared" si="36"/>
        <v>0</v>
      </c>
      <c r="F324" s="30">
        <f t="shared" si="37"/>
        <v>0</v>
      </c>
      <c r="I324" s="41">
        <f t="shared" si="38"/>
        <v>0</v>
      </c>
      <c r="J324" s="172"/>
      <c r="K324" s="172"/>
    </row>
    <row r="325" spans="1:11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F325" s="5">
        <f>SUM(F326:F327)</f>
        <v>0</v>
      </c>
      <c r="I325" s="41">
        <f t="shared" si="38"/>
        <v>0</v>
      </c>
      <c r="J325" s="172"/>
      <c r="K325" s="172"/>
    </row>
    <row r="326" spans="1:11" hidden="1" outlineLevel="3">
      <c r="A326" s="29"/>
      <c r="B326" s="28" t="s">
        <v>264</v>
      </c>
      <c r="C326" s="30">
        <v>0</v>
      </c>
      <c r="D326" s="30">
        <v>0</v>
      </c>
      <c r="E326" s="30">
        <f>C326</f>
        <v>0</v>
      </c>
      <c r="F326" s="30">
        <f>E326</f>
        <v>0</v>
      </c>
      <c r="I326" s="41">
        <f t="shared" si="38"/>
        <v>0</v>
      </c>
      <c r="J326" s="172"/>
      <c r="K326" s="172"/>
    </row>
    <row r="327" spans="1:11" hidden="1" outlineLevel="3">
      <c r="A327" s="29"/>
      <c r="B327" s="28" t="s">
        <v>265</v>
      </c>
      <c r="C327" s="30">
        <v>0</v>
      </c>
      <c r="D327" s="30">
        <v>0</v>
      </c>
      <c r="E327" s="30">
        <f>C327</f>
        <v>0</v>
      </c>
      <c r="F327" s="30">
        <f>E327</f>
        <v>0</v>
      </c>
      <c r="I327" s="41">
        <f t="shared" si="38"/>
        <v>0</v>
      </c>
      <c r="J327" s="172"/>
      <c r="K327" s="172"/>
    </row>
    <row r="328" spans="1:11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F328" s="5">
        <f>SUM(F329:F330)</f>
        <v>0</v>
      </c>
      <c r="I328" s="41">
        <f t="shared" si="38"/>
        <v>0</v>
      </c>
      <c r="J328" s="172"/>
      <c r="K328" s="172"/>
    </row>
    <row r="329" spans="1:11" hidden="1" outlineLevel="3">
      <c r="A329" s="29"/>
      <c r="B329" s="28" t="s">
        <v>254</v>
      </c>
      <c r="C329" s="30"/>
      <c r="D329" s="30"/>
      <c r="E329" s="30">
        <f>C329</f>
        <v>0</v>
      </c>
      <c r="F329" s="30">
        <f>E329</f>
        <v>0</v>
      </c>
      <c r="I329" s="41">
        <f t="shared" si="38"/>
        <v>0</v>
      </c>
      <c r="J329" s="172"/>
      <c r="K329" s="172"/>
    </row>
    <row r="330" spans="1:11" hidden="1" outlineLevel="3">
      <c r="A330" s="29"/>
      <c r="B330" s="28" t="s">
        <v>255</v>
      </c>
      <c r="C330" s="30"/>
      <c r="D330" s="30"/>
      <c r="E330" s="30">
        <f>C330</f>
        <v>0</v>
      </c>
      <c r="F330" s="30">
        <f>E330</f>
        <v>0</v>
      </c>
      <c r="I330" s="41">
        <f t="shared" si="38"/>
        <v>0</v>
      </c>
      <c r="J330" s="172"/>
      <c r="K330" s="172"/>
    </row>
    <row r="331" spans="1:11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F331" s="5">
        <f>SUM(F332:F335)</f>
        <v>0</v>
      </c>
      <c r="I331" s="41">
        <f t="shared" si="38"/>
        <v>0</v>
      </c>
      <c r="J331" s="172"/>
      <c r="K331" s="172"/>
    </row>
    <row r="332" spans="1:11" hidden="1" outlineLevel="3">
      <c r="A332" s="29"/>
      <c r="B332" s="28" t="s">
        <v>256</v>
      </c>
      <c r="C332" s="30"/>
      <c r="D332" s="30"/>
      <c r="E332" s="30">
        <f t="shared" ref="E332:E338" si="39">C332</f>
        <v>0</v>
      </c>
      <c r="F332" s="30">
        <f>E332</f>
        <v>0</v>
      </c>
      <c r="I332" s="41">
        <f t="shared" si="38"/>
        <v>0</v>
      </c>
      <c r="J332" s="172"/>
      <c r="K332" s="172"/>
    </row>
    <row r="333" spans="1:11" hidden="1" outlineLevel="3">
      <c r="A333" s="29"/>
      <c r="B333" s="28" t="s">
        <v>257</v>
      </c>
      <c r="C333" s="30"/>
      <c r="D333" s="30"/>
      <c r="E333" s="30">
        <f t="shared" si="39"/>
        <v>0</v>
      </c>
      <c r="F333" s="30">
        <f t="shared" ref="F333:F335" si="40">E333</f>
        <v>0</v>
      </c>
      <c r="I333" s="41">
        <f t="shared" si="38"/>
        <v>0</v>
      </c>
      <c r="J333" s="172"/>
      <c r="K333" s="172"/>
    </row>
    <row r="334" spans="1:11" hidden="1" outlineLevel="3">
      <c r="A334" s="29"/>
      <c r="B334" s="28" t="s">
        <v>258</v>
      </c>
      <c r="C334" s="30"/>
      <c r="D334" s="30"/>
      <c r="E334" s="30">
        <f t="shared" si="39"/>
        <v>0</v>
      </c>
      <c r="F334" s="30">
        <f t="shared" si="40"/>
        <v>0</v>
      </c>
      <c r="I334" s="41">
        <f t="shared" si="38"/>
        <v>0</v>
      </c>
      <c r="J334" s="172"/>
      <c r="K334" s="172"/>
    </row>
    <row r="335" spans="1:11" hidden="1" outlineLevel="3">
      <c r="A335" s="29"/>
      <c r="B335" s="28" t="s">
        <v>259</v>
      </c>
      <c r="C335" s="30"/>
      <c r="D335" s="30"/>
      <c r="E335" s="30">
        <f t="shared" si="39"/>
        <v>0</v>
      </c>
      <c r="F335" s="30">
        <f t="shared" si="40"/>
        <v>0</v>
      </c>
      <c r="I335" s="41">
        <f t="shared" si="38"/>
        <v>0</v>
      </c>
      <c r="J335" s="172"/>
      <c r="K335" s="172"/>
    </row>
    <row r="336" spans="1:11" hidden="1" outlineLevel="2">
      <c r="A336" s="6">
        <v>1102</v>
      </c>
      <c r="B336" s="4" t="s">
        <v>453</v>
      </c>
      <c r="C336" s="5">
        <v>0</v>
      </c>
      <c r="D336" s="5">
        <v>0</v>
      </c>
      <c r="E336" s="5">
        <f t="shared" si="39"/>
        <v>0</v>
      </c>
      <c r="F336" s="5">
        <f>E336</f>
        <v>0</v>
      </c>
      <c r="I336" s="41">
        <f t="shared" si="38"/>
        <v>0</v>
      </c>
      <c r="J336" s="172"/>
      <c r="K336" s="172"/>
    </row>
    <row r="337" spans="1:12" hidden="1" outlineLevel="2">
      <c r="A337" s="6">
        <v>1102</v>
      </c>
      <c r="B337" s="4" t="s">
        <v>452</v>
      </c>
      <c r="C337" s="5">
        <v>0</v>
      </c>
      <c r="D337" s="5">
        <v>0</v>
      </c>
      <c r="E337" s="5">
        <f t="shared" si="39"/>
        <v>0</v>
      </c>
      <c r="F337" s="5">
        <f t="shared" ref="F337:F338" si="41">E337</f>
        <v>0</v>
      </c>
      <c r="I337" s="41">
        <f t="shared" si="38"/>
        <v>0</v>
      </c>
      <c r="J337" s="172"/>
      <c r="K337" s="172"/>
    </row>
    <row r="338" spans="1:12" hidden="1" outlineLevel="2">
      <c r="A338" s="6">
        <v>1102</v>
      </c>
      <c r="B338" s="4" t="s">
        <v>454</v>
      </c>
      <c r="C338" s="5">
        <v>0</v>
      </c>
      <c r="D338" s="5">
        <v>0</v>
      </c>
      <c r="E338" s="5">
        <f t="shared" si="39"/>
        <v>0</v>
      </c>
      <c r="F338" s="5">
        <f t="shared" si="41"/>
        <v>0</v>
      </c>
      <c r="I338" s="41">
        <f t="shared" si="38"/>
        <v>0</v>
      </c>
      <c r="J338" s="172"/>
      <c r="K338" s="172"/>
    </row>
    <row r="339" spans="1:12" collapsed="1">
      <c r="A339" s="176" t="s">
        <v>270</v>
      </c>
      <c r="B339" s="177"/>
      <c r="C339" s="33">
        <f>C340+C444+C482</f>
        <v>260100</v>
      </c>
      <c r="D339" s="33">
        <f>D340+D444+D482</f>
        <v>260100</v>
      </c>
      <c r="E339" s="33">
        <f>E340+E444+E482</f>
        <v>260100</v>
      </c>
      <c r="F339" s="33">
        <f>F340+F444+F482</f>
        <v>260100</v>
      </c>
      <c r="H339" s="39" t="s">
        <v>591</v>
      </c>
      <c r="I339" s="41">
        <f t="shared" si="38"/>
        <v>260100</v>
      </c>
      <c r="J339" s="41">
        <f>E339</f>
        <v>260100</v>
      </c>
      <c r="K339" s="41">
        <f>F339</f>
        <v>260100</v>
      </c>
      <c r="L339" s="40" t="b">
        <f>AND(I339=K339)</f>
        <v>1</v>
      </c>
    </row>
    <row r="340" spans="1:12" hidden="1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232100</v>
      </c>
      <c r="D340" s="32">
        <f>D341+D342+D343+D344+D347+D348+D353+D356+D357+D362+D367+D368+D371+D372+D373+D376+D377+D378+D382+D388+D391+D392+D395+D398+D399+D404+D407+D408+D409+D412+D415+D416+D419+D420+D421+D422+D429+D443</f>
        <v>232100</v>
      </c>
      <c r="E340" s="32">
        <f>E341+E342+E343+E344+E347+E348+E353+E356+E357+E362+E367+BJ290668+E371+E372+E373+E376+E377+E378+E382+E388+E391+E392+E395+E398+E399+E404+E407+E408+E409+E412+E415+E416+E419+E420+E421+E422+E429+E443</f>
        <v>232100</v>
      </c>
      <c r="F340" s="32">
        <f>F341+F342+F343+F344+F347+F348+F353+F356+F357+F362+F367+BK290668+F371+F372+F373+F376+F377+F378+F382+F388+F391+F392+F395+F398+F399+F404+F407+F408+F409+F412+F415+F416+F419+F420+F421+F422+F429+F443</f>
        <v>232100</v>
      </c>
      <c r="I340" s="41">
        <f t="shared" si="38"/>
        <v>232100</v>
      </c>
      <c r="J340" s="172"/>
      <c r="K340" s="172"/>
    </row>
    <row r="341" spans="1:12" hidden="1" outlineLevel="2">
      <c r="A341" s="6">
        <v>2201</v>
      </c>
      <c r="B341" s="34" t="s">
        <v>272</v>
      </c>
      <c r="C341" s="5">
        <v>300</v>
      </c>
      <c r="D341" s="5">
        <v>300</v>
      </c>
      <c r="E341" s="5">
        <f>C341</f>
        <v>300</v>
      </c>
      <c r="F341" s="5">
        <f>E341</f>
        <v>300</v>
      </c>
      <c r="I341" s="41">
        <f t="shared" si="38"/>
        <v>300</v>
      </c>
      <c r="J341" s="172"/>
      <c r="K341" s="172"/>
    </row>
    <row r="342" spans="1:12" hidden="1" outlineLevel="2">
      <c r="A342" s="6">
        <v>2201</v>
      </c>
      <c r="B342" s="4" t="s">
        <v>40</v>
      </c>
      <c r="C342" s="5">
        <v>6000</v>
      </c>
      <c r="D342" s="5">
        <v>6000</v>
      </c>
      <c r="E342" s="5">
        <f>C342</f>
        <v>6000</v>
      </c>
      <c r="F342" s="5">
        <f t="shared" ref="F342:F343" si="42">E342</f>
        <v>6000</v>
      </c>
      <c r="I342" s="41">
        <f t="shared" si="38"/>
        <v>6000</v>
      </c>
      <c r="J342" s="172"/>
      <c r="K342" s="172"/>
    </row>
    <row r="343" spans="1:12" hidden="1" outlineLevel="2">
      <c r="A343" s="6">
        <v>2201</v>
      </c>
      <c r="B343" s="4" t="s">
        <v>41</v>
      </c>
      <c r="C343" s="5">
        <v>75000</v>
      </c>
      <c r="D343" s="5">
        <v>75000</v>
      </c>
      <c r="E343" s="5">
        <f>C343</f>
        <v>75000</v>
      </c>
      <c r="F343" s="5">
        <f t="shared" si="42"/>
        <v>75000</v>
      </c>
      <c r="I343" s="41">
        <f t="shared" si="38"/>
        <v>75000</v>
      </c>
      <c r="J343" s="172"/>
      <c r="K343" s="172"/>
    </row>
    <row r="344" spans="1:12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F344" s="5">
        <f>SUM(F345:F346)</f>
        <v>7000</v>
      </c>
      <c r="I344" s="41">
        <f t="shared" si="38"/>
        <v>7000</v>
      </c>
      <c r="J344" s="172"/>
      <c r="K344" s="172"/>
    </row>
    <row r="345" spans="1:12" hidden="1" outlineLevel="3">
      <c r="A345" s="29"/>
      <c r="B345" s="28" t="s">
        <v>274</v>
      </c>
      <c r="C345" s="30">
        <v>2500</v>
      </c>
      <c r="D345" s="30">
        <v>2500</v>
      </c>
      <c r="E345" s="30">
        <f>C345</f>
        <v>2500</v>
      </c>
      <c r="F345" s="30">
        <f t="shared" ref="F345:F347" si="43">E345</f>
        <v>2500</v>
      </c>
      <c r="I345" s="41">
        <f t="shared" si="38"/>
        <v>2500</v>
      </c>
      <c r="J345" s="172"/>
      <c r="K345" s="172"/>
    </row>
    <row r="346" spans="1:12" hidden="1" outlineLevel="3">
      <c r="A346" s="29"/>
      <c r="B346" s="28" t="s">
        <v>275</v>
      </c>
      <c r="C346" s="30">
        <v>4500</v>
      </c>
      <c r="D346" s="30">
        <v>4500</v>
      </c>
      <c r="E346" s="30">
        <f>C346</f>
        <v>4500</v>
      </c>
      <c r="F346" s="30">
        <f t="shared" si="43"/>
        <v>4500</v>
      </c>
      <c r="I346" s="41">
        <f t="shared" si="38"/>
        <v>4500</v>
      </c>
      <c r="J346" s="172"/>
      <c r="K346" s="172"/>
    </row>
    <row r="347" spans="1:12" hidden="1" outlineLevel="2">
      <c r="A347" s="6">
        <v>2201</v>
      </c>
      <c r="B347" s="4" t="s">
        <v>276</v>
      </c>
      <c r="C347" s="5">
        <v>4000</v>
      </c>
      <c r="D347" s="5">
        <v>4000</v>
      </c>
      <c r="E347" s="5">
        <f>C347</f>
        <v>4000</v>
      </c>
      <c r="F347" s="5">
        <f t="shared" si="43"/>
        <v>4000</v>
      </c>
      <c r="I347" s="41">
        <f t="shared" si="38"/>
        <v>4000</v>
      </c>
      <c r="J347" s="172"/>
      <c r="K347" s="172"/>
    </row>
    <row r="348" spans="1:12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F348" s="5">
        <f>SUM(F349:F352)</f>
        <v>30000</v>
      </c>
      <c r="I348" s="41">
        <f t="shared" si="38"/>
        <v>30000</v>
      </c>
      <c r="J348" s="172"/>
      <c r="K348" s="172"/>
    </row>
    <row r="349" spans="1:12" hidden="1" outlineLevel="3">
      <c r="A349" s="29"/>
      <c r="B349" s="28" t="s">
        <v>278</v>
      </c>
      <c r="C349" s="30">
        <v>30000</v>
      </c>
      <c r="D349" s="30">
        <v>30000</v>
      </c>
      <c r="E349" s="30">
        <f>C349</f>
        <v>30000</v>
      </c>
      <c r="F349" s="30">
        <f>E349</f>
        <v>30000</v>
      </c>
      <c r="I349" s="41">
        <f t="shared" si="38"/>
        <v>30000</v>
      </c>
      <c r="J349" s="172"/>
      <c r="K349" s="172"/>
    </row>
    <row r="350" spans="1:12" hidden="1" outlineLevel="3">
      <c r="A350" s="29"/>
      <c r="B350" s="28" t="s">
        <v>279</v>
      </c>
      <c r="C350" s="30">
        <v>0</v>
      </c>
      <c r="D350" s="30">
        <v>0</v>
      </c>
      <c r="E350" s="30">
        <f>C350</f>
        <v>0</v>
      </c>
      <c r="F350" s="30">
        <f t="shared" ref="F350:F352" si="44">E350</f>
        <v>0</v>
      </c>
      <c r="I350" s="41">
        <f t="shared" si="38"/>
        <v>0</v>
      </c>
      <c r="J350" s="172"/>
      <c r="K350" s="172"/>
    </row>
    <row r="351" spans="1:12" hidden="1" outlineLevel="3">
      <c r="A351" s="29"/>
      <c r="B351" s="28" t="s">
        <v>280</v>
      </c>
      <c r="C351" s="30">
        <v>0</v>
      </c>
      <c r="D351" s="30">
        <v>0</v>
      </c>
      <c r="E351" s="30">
        <f>C351</f>
        <v>0</v>
      </c>
      <c r="F351" s="30">
        <f t="shared" si="44"/>
        <v>0</v>
      </c>
      <c r="I351" s="41">
        <f t="shared" si="38"/>
        <v>0</v>
      </c>
      <c r="J351" s="172"/>
      <c r="K351" s="172"/>
    </row>
    <row r="352" spans="1:12" hidden="1" outlineLevel="3">
      <c r="A352" s="29"/>
      <c r="B352" s="28" t="s">
        <v>281</v>
      </c>
      <c r="C352" s="30">
        <v>0</v>
      </c>
      <c r="D352" s="30">
        <v>0</v>
      </c>
      <c r="E352" s="30">
        <f>C352</f>
        <v>0</v>
      </c>
      <c r="F352" s="30">
        <f t="shared" si="44"/>
        <v>0</v>
      </c>
      <c r="I352" s="41">
        <f t="shared" si="38"/>
        <v>0</v>
      </c>
      <c r="J352" s="172"/>
      <c r="K352" s="172"/>
    </row>
    <row r="353" spans="1:11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F353" s="5">
        <f>SUM(F354:F355)</f>
        <v>400</v>
      </c>
      <c r="I353" s="41">
        <f t="shared" si="38"/>
        <v>400</v>
      </c>
      <c r="J353" s="172"/>
      <c r="K353" s="172"/>
    </row>
    <row r="354" spans="1:11" hidden="1" outlineLevel="3">
      <c r="A354" s="29"/>
      <c r="B354" s="28" t="s">
        <v>42</v>
      </c>
      <c r="C354" s="30">
        <v>400</v>
      </c>
      <c r="D354" s="30">
        <v>400</v>
      </c>
      <c r="E354" s="30">
        <f>C354</f>
        <v>400</v>
      </c>
      <c r="F354" s="30">
        <f t="shared" ref="F354:F356" si="45">E354</f>
        <v>400</v>
      </c>
      <c r="I354" s="41">
        <f t="shared" si="38"/>
        <v>400</v>
      </c>
      <c r="J354" s="172"/>
      <c r="K354" s="172"/>
    </row>
    <row r="355" spans="1:11" hidden="1" outlineLevel="3">
      <c r="A355" s="29"/>
      <c r="B355" s="28" t="s">
        <v>283</v>
      </c>
      <c r="C355" s="30">
        <v>0</v>
      </c>
      <c r="D355" s="30">
        <v>0</v>
      </c>
      <c r="E355" s="30">
        <f>C355</f>
        <v>0</v>
      </c>
      <c r="F355" s="30">
        <f t="shared" si="45"/>
        <v>0</v>
      </c>
      <c r="I355" s="41">
        <f t="shared" si="38"/>
        <v>0</v>
      </c>
      <c r="J355" s="172"/>
      <c r="K355" s="172"/>
    </row>
    <row r="356" spans="1:11" hidden="1" outlineLevel="2">
      <c r="A356" s="6">
        <v>2201</v>
      </c>
      <c r="B356" s="4" t="s">
        <v>284</v>
      </c>
      <c r="C356" s="5">
        <v>1000</v>
      </c>
      <c r="D356" s="5">
        <v>1000</v>
      </c>
      <c r="E356" s="5">
        <f>C356</f>
        <v>1000</v>
      </c>
      <c r="F356" s="5">
        <f t="shared" si="45"/>
        <v>1000</v>
      </c>
      <c r="I356" s="41">
        <f t="shared" si="38"/>
        <v>1000</v>
      </c>
      <c r="J356" s="172"/>
      <c r="K356" s="172"/>
    </row>
    <row r="357" spans="1:11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F357" s="5">
        <f>SUM(F358:F361)</f>
        <v>7000</v>
      </c>
      <c r="I357" s="41">
        <f t="shared" si="38"/>
        <v>7000</v>
      </c>
      <c r="J357" s="172"/>
      <c r="K357" s="172"/>
    </row>
    <row r="358" spans="1:11" hidden="1" outlineLevel="3">
      <c r="A358" s="29"/>
      <c r="B358" s="28" t="s">
        <v>286</v>
      </c>
      <c r="C358" s="30">
        <v>5000</v>
      </c>
      <c r="D358" s="30">
        <v>5000</v>
      </c>
      <c r="E358" s="30">
        <f>C358</f>
        <v>5000</v>
      </c>
      <c r="F358" s="30">
        <f>E358</f>
        <v>5000</v>
      </c>
      <c r="I358" s="41">
        <f t="shared" si="38"/>
        <v>5000</v>
      </c>
      <c r="J358" s="172"/>
      <c r="K358" s="172"/>
    </row>
    <row r="359" spans="1:11" hidden="1" outlineLevel="3">
      <c r="A359" s="29"/>
      <c r="B359" s="28" t="s">
        <v>287</v>
      </c>
      <c r="C359" s="30"/>
      <c r="D359" s="30"/>
      <c r="E359" s="30">
        <f>C359</f>
        <v>0</v>
      </c>
      <c r="F359" s="30">
        <f t="shared" ref="F359:F361" si="46">E359</f>
        <v>0</v>
      </c>
      <c r="I359" s="41">
        <f t="shared" si="38"/>
        <v>0</v>
      </c>
      <c r="J359" s="172"/>
      <c r="K359" s="172"/>
    </row>
    <row r="360" spans="1:11" hidden="1" outlineLevel="3">
      <c r="A360" s="29"/>
      <c r="B360" s="28" t="s">
        <v>288</v>
      </c>
      <c r="C360" s="30">
        <v>2000</v>
      </c>
      <c r="D360" s="30">
        <v>2000</v>
      </c>
      <c r="E360" s="30">
        <f>C360</f>
        <v>2000</v>
      </c>
      <c r="F360" s="30">
        <f t="shared" si="46"/>
        <v>2000</v>
      </c>
      <c r="I360" s="41">
        <f t="shared" si="38"/>
        <v>2000</v>
      </c>
      <c r="J360" s="172"/>
      <c r="K360" s="172"/>
    </row>
    <row r="361" spans="1:11" hidden="1" outlineLevel="3">
      <c r="A361" s="29"/>
      <c r="B361" s="28" t="s">
        <v>289</v>
      </c>
      <c r="C361" s="30"/>
      <c r="D361" s="30"/>
      <c r="E361" s="30">
        <f>C361</f>
        <v>0</v>
      </c>
      <c r="F361" s="30">
        <f t="shared" si="46"/>
        <v>0</v>
      </c>
      <c r="I361" s="41">
        <f t="shared" si="38"/>
        <v>0</v>
      </c>
      <c r="J361" s="172"/>
      <c r="K361" s="172"/>
    </row>
    <row r="362" spans="1:11" hidden="1" outlineLevel="2">
      <c r="A362" s="6">
        <v>2201</v>
      </c>
      <c r="B362" s="4" t="s">
        <v>290</v>
      </c>
      <c r="C362" s="5">
        <f>SUM(C363:C366)</f>
        <v>25500</v>
      </c>
      <c r="D362" s="5">
        <f>SUM(D363:D366)</f>
        <v>25500</v>
      </c>
      <c r="E362" s="5">
        <f>SUM(E363:E366)</f>
        <v>25500</v>
      </c>
      <c r="F362" s="5">
        <f>SUM(F363:F366)</f>
        <v>25500</v>
      </c>
      <c r="I362" s="41">
        <f t="shared" si="38"/>
        <v>25500</v>
      </c>
      <c r="J362" s="172"/>
      <c r="K362" s="172"/>
    </row>
    <row r="363" spans="1:11" hidden="1" outlineLevel="3">
      <c r="A363" s="29"/>
      <c r="B363" s="28" t="s">
        <v>291</v>
      </c>
      <c r="C363" s="30">
        <v>10000</v>
      </c>
      <c r="D363" s="30">
        <v>10000</v>
      </c>
      <c r="E363" s="30">
        <f>C363</f>
        <v>10000</v>
      </c>
      <c r="F363" s="30">
        <f>E363</f>
        <v>10000</v>
      </c>
      <c r="I363" s="41">
        <f t="shared" si="38"/>
        <v>10000</v>
      </c>
      <c r="J363" s="172"/>
      <c r="K363" s="172"/>
    </row>
    <row r="364" spans="1:11" hidden="1" outlineLevel="3">
      <c r="A364" s="29"/>
      <c r="B364" s="28" t="s">
        <v>292</v>
      </c>
      <c r="C364" s="30">
        <v>15000</v>
      </c>
      <c r="D364" s="30">
        <v>15000</v>
      </c>
      <c r="E364" s="30">
        <f>C364</f>
        <v>15000</v>
      </c>
      <c r="F364" s="30">
        <f t="shared" ref="F364:F366" si="47">E364</f>
        <v>15000</v>
      </c>
      <c r="I364" s="41">
        <f t="shared" si="38"/>
        <v>15000</v>
      </c>
      <c r="J364" s="172"/>
      <c r="K364" s="172"/>
    </row>
    <row r="365" spans="1:11" hidden="1" outlineLevel="3">
      <c r="A365" s="29"/>
      <c r="B365" s="28" t="s">
        <v>293</v>
      </c>
      <c r="C365" s="30">
        <v>500</v>
      </c>
      <c r="D365" s="30">
        <v>500</v>
      </c>
      <c r="E365" s="30">
        <f>C365</f>
        <v>500</v>
      </c>
      <c r="F365" s="30">
        <f t="shared" si="47"/>
        <v>500</v>
      </c>
      <c r="I365" s="41">
        <f t="shared" si="38"/>
        <v>500</v>
      </c>
      <c r="J365" s="172"/>
      <c r="K365" s="172"/>
    </row>
    <row r="366" spans="1:11" hidden="1" outlineLevel="3">
      <c r="A366" s="29"/>
      <c r="B366" s="28" t="s">
        <v>294</v>
      </c>
      <c r="C366" s="30"/>
      <c r="D366" s="30"/>
      <c r="E366" s="30">
        <f>C366</f>
        <v>0</v>
      </c>
      <c r="F366" s="30">
        <f t="shared" si="47"/>
        <v>0</v>
      </c>
      <c r="I366" s="41">
        <f t="shared" si="38"/>
        <v>0</v>
      </c>
      <c r="J366" s="172"/>
      <c r="K366" s="172"/>
    </row>
    <row r="367" spans="1:11" hidden="1" outlineLevel="2">
      <c r="A367" s="6">
        <v>2201</v>
      </c>
      <c r="B367" s="4" t="s">
        <v>43</v>
      </c>
      <c r="C367" s="5">
        <v>1000</v>
      </c>
      <c r="D367" s="5">
        <v>1000</v>
      </c>
      <c r="E367" s="5">
        <f>C367</f>
        <v>1000</v>
      </c>
      <c r="F367" s="5">
        <f>E367</f>
        <v>1000</v>
      </c>
      <c r="I367" s="41">
        <f t="shared" si="38"/>
        <v>1000</v>
      </c>
      <c r="J367" s="172"/>
      <c r="K367" s="172"/>
    </row>
    <row r="368" spans="1:11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F368" s="5">
        <f>SUM(F369:F370)</f>
        <v>0</v>
      </c>
      <c r="I368" s="41">
        <f t="shared" si="38"/>
        <v>0</v>
      </c>
      <c r="J368" s="172"/>
      <c r="K368" s="172"/>
    </row>
    <row r="369" spans="1:11" hidden="1" outlineLevel="3">
      <c r="A369" s="29"/>
      <c r="B369" s="28" t="s">
        <v>296</v>
      </c>
      <c r="C369" s="30">
        <v>0</v>
      </c>
      <c r="D369" s="30">
        <v>0</v>
      </c>
      <c r="E369" s="30">
        <f>C369</f>
        <v>0</v>
      </c>
      <c r="F369" s="30">
        <f t="shared" ref="F369:F372" si="48">E369</f>
        <v>0</v>
      </c>
      <c r="I369" s="41">
        <f t="shared" si="38"/>
        <v>0</v>
      </c>
      <c r="J369" s="172"/>
      <c r="K369" s="172"/>
    </row>
    <row r="370" spans="1:11" hidden="1" outlineLevel="3">
      <c r="A370" s="29"/>
      <c r="B370" s="28" t="s">
        <v>297</v>
      </c>
      <c r="C370" s="30">
        <v>0</v>
      </c>
      <c r="D370" s="30">
        <v>0</v>
      </c>
      <c r="E370" s="30">
        <f>C370</f>
        <v>0</v>
      </c>
      <c r="F370" s="30">
        <f t="shared" si="48"/>
        <v>0</v>
      </c>
      <c r="I370" s="41">
        <f t="shared" si="38"/>
        <v>0</v>
      </c>
      <c r="J370" s="172"/>
      <c r="K370" s="172"/>
    </row>
    <row r="371" spans="1:11" hidden="1" outlineLevel="2">
      <c r="A371" s="6">
        <v>2201</v>
      </c>
      <c r="B371" s="4" t="s">
        <v>44</v>
      </c>
      <c r="C371" s="5">
        <v>1000</v>
      </c>
      <c r="D371" s="5">
        <v>1000</v>
      </c>
      <c r="E371" s="5">
        <f>C371</f>
        <v>1000</v>
      </c>
      <c r="F371" s="5">
        <f t="shared" si="48"/>
        <v>1000</v>
      </c>
      <c r="I371" s="41">
        <f t="shared" si="38"/>
        <v>1000</v>
      </c>
      <c r="J371" s="172"/>
      <c r="K371" s="172"/>
    </row>
    <row r="372" spans="1:11" hidden="1" outlineLevel="2">
      <c r="A372" s="6">
        <v>2201</v>
      </c>
      <c r="B372" s="4" t="s">
        <v>45</v>
      </c>
      <c r="C372" s="5">
        <v>4000</v>
      </c>
      <c r="D372" s="5">
        <v>4000</v>
      </c>
      <c r="E372" s="5">
        <f>C372</f>
        <v>4000</v>
      </c>
      <c r="F372" s="5">
        <f t="shared" si="48"/>
        <v>4000</v>
      </c>
      <c r="I372" s="41">
        <f t="shared" si="38"/>
        <v>4000</v>
      </c>
      <c r="J372" s="172"/>
      <c r="K372" s="172"/>
    </row>
    <row r="373" spans="1:11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F373" s="5">
        <f>SUM(F374:F375)</f>
        <v>500</v>
      </c>
      <c r="I373" s="41">
        <f t="shared" si="38"/>
        <v>500</v>
      </c>
      <c r="J373" s="172"/>
      <c r="K373" s="172"/>
    </row>
    <row r="374" spans="1:11" hidden="1" outlineLevel="3">
      <c r="A374" s="29"/>
      <c r="B374" s="28" t="s">
        <v>299</v>
      </c>
      <c r="C374" s="30">
        <v>500</v>
      </c>
      <c r="D374" s="30">
        <v>500</v>
      </c>
      <c r="E374" s="30">
        <f>C374</f>
        <v>500</v>
      </c>
      <c r="F374" s="30">
        <f t="shared" ref="F374:F377" si="49">E374</f>
        <v>500</v>
      </c>
      <c r="I374" s="41">
        <f t="shared" si="38"/>
        <v>500</v>
      </c>
      <c r="J374" s="172"/>
      <c r="K374" s="172"/>
    </row>
    <row r="375" spans="1:11" hidden="1" outlineLevel="3">
      <c r="A375" s="29"/>
      <c r="B375" s="28" t="s">
        <v>300</v>
      </c>
      <c r="C375" s="30">
        <v>0</v>
      </c>
      <c r="D375" s="30">
        <v>0</v>
      </c>
      <c r="E375" s="30">
        <f>C375</f>
        <v>0</v>
      </c>
      <c r="F375" s="30">
        <f t="shared" si="49"/>
        <v>0</v>
      </c>
      <c r="I375" s="41">
        <f t="shared" si="38"/>
        <v>0</v>
      </c>
      <c r="J375" s="172"/>
      <c r="K375" s="172"/>
    </row>
    <row r="376" spans="1:11" hidden="1" outlineLevel="2">
      <c r="A376" s="6">
        <v>2201</v>
      </c>
      <c r="B376" s="4" t="s">
        <v>301</v>
      </c>
      <c r="C376" s="5">
        <v>0</v>
      </c>
      <c r="D376" s="5">
        <v>0</v>
      </c>
      <c r="E376" s="5">
        <f>C376</f>
        <v>0</v>
      </c>
      <c r="F376" s="5">
        <f t="shared" si="49"/>
        <v>0</v>
      </c>
      <c r="I376" s="41">
        <f t="shared" si="38"/>
        <v>0</v>
      </c>
      <c r="J376" s="172"/>
      <c r="K376" s="172"/>
    </row>
    <row r="377" spans="1:11" hidden="1" outlineLevel="2" collapsed="1">
      <c r="A377" s="6">
        <v>2201</v>
      </c>
      <c r="B377" s="4" t="s">
        <v>302</v>
      </c>
      <c r="C377" s="5">
        <v>1500</v>
      </c>
      <c r="D377" s="5">
        <v>1500</v>
      </c>
      <c r="E377" s="5">
        <f>C377</f>
        <v>1500</v>
      </c>
      <c r="F377" s="5">
        <f t="shared" si="49"/>
        <v>1500</v>
      </c>
      <c r="I377" s="41">
        <f t="shared" si="38"/>
        <v>1500</v>
      </c>
      <c r="J377" s="172"/>
      <c r="K377" s="172"/>
    </row>
    <row r="378" spans="1:11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F378" s="5">
        <f>SUM(F379:F381)</f>
        <v>3000</v>
      </c>
      <c r="I378" s="41">
        <f t="shared" si="38"/>
        <v>3000</v>
      </c>
      <c r="J378" s="172"/>
      <c r="K378" s="172"/>
    </row>
    <row r="379" spans="1:11" hidden="1" outlineLevel="3">
      <c r="A379" s="29"/>
      <c r="B379" s="28" t="s">
        <v>46</v>
      </c>
      <c r="C379" s="30">
        <v>2500</v>
      </c>
      <c r="D379" s="30">
        <v>2500</v>
      </c>
      <c r="E379" s="30">
        <f>C379</f>
        <v>2500</v>
      </c>
      <c r="F379" s="30">
        <f>E379</f>
        <v>2500</v>
      </c>
      <c r="I379" s="41">
        <f t="shared" si="38"/>
        <v>2500</v>
      </c>
      <c r="J379" s="172"/>
      <c r="K379" s="172"/>
    </row>
    <row r="380" spans="1:11" hidden="1" outlineLevel="3">
      <c r="A380" s="29"/>
      <c r="B380" s="28" t="s">
        <v>113</v>
      </c>
      <c r="C380" s="30"/>
      <c r="D380" s="30"/>
      <c r="E380" s="30">
        <f>C380</f>
        <v>0</v>
      </c>
      <c r="F380" s="30">
        <f t="shared" ref="F380:F381" si="50">E380</f>
        <v>0</v>
      </c>
      <c r="I380" s="41">
        <f t="shared" si="38"/>
        <v>0</v>
      </c>
      <c r="J380" s="172"/>
      <c r="K380" s="172"/>
    </row>
    <row r="381" spans="1:11" hidden="1" outlineLevel="3">
      <c r="A381" s="29"/>
      <c r="B381" s="28" t="s">
        <v>47</v>
      </c>
      <c r="C381" s="30">
        <v>500</v>
      </c>
      <c r="D381" s="30">
        <v>500</v>
      </c>
      <c r="E381" s="30">
        <f>C381</f>
        <v>500</v>
      </c>
      <c r="F381" s="30">
        <f t="shared" si="50"/>
        <v>500</v>
      </c>
      <c r="I381" s="41">
        <f t="shared" si="38"/>
        <v>500</v>
      </c>
      <c r="J381" s="172"/>
      <c r="K381" s="172"/>
    </row>
    <row r="382" spans="1:11" hidden="1" outlineLevel="2">
      <c r="A382" s="6">
        <v>2201</v>
      </c>
      <c r="B382" s="4" t="s">
        <v>114</v>
      </c>
      <c r="C382" s="5">
        <f>SUM(C383:C387)</f>
        <v>3900</v>
      </c>
      <c r="D382" s="5">
        <f>D383+D386</f>
        <v>3900</v>
      </c>
      <c r="E382" s="5">
        <f>SUM(E383:E387)</f>
        <v>3900</v>
      </c>
      <c r="F382" s="5">
        <f>SUM(F383:F387)</f>
        <v>3900</v>
      </c>
      <c r="I382" s="41">
        <f t="shared" si="38"/>
        <v>3900</v>
      </c>
      <c r="J382" s="172"/>
      <c r="K382" s="172"/>
    </row>
    <row r="383" spans="1:11" hidden="1" outlineLevel="3">
      <c r="A383" s="29"/>
      <c r="B383" s="28" t="s">
        <v>304</v>
      </c>
      <c r="C383" s="30">
        <v>1200</v>
      </c>
      <c r="D383" s="30">
        <v>1200</v>
      </c>
      <c r="E383" s="30">
        <f>C383</f>
        <v>1200</v>
      </c>
      <c r="F383" s="30">
        <f>E383</f>
        <v>1200</v>
      </c>
      <c r="I383" s="41">
        <f t="shared" si="38"/>
        <v>1200</v>
      </c>
      <c r="J383" s="172"/>
      <c r="K383" s="172"/>
    </row>
    <row r="384" spans="1:11" hidden="1" outlineLevel="3">
      <c r="A384" s="29"/>
      <c r="B384" s="28" t="s">
        <v>305</v>
      </c>
      <c r="C384" s="30">
        <v>1000</v>
      </c>
      <c r="D384" s="30"/>
      <c r="E384" s="30">
        <v>0</v>
      </c>
      <c r="F384" s="30">
        <f t="shared" ref="F384:F387" si="51">E384</f>
        <v>0</v>
      </c>
      <c r="I384" s="41">
        <f t="shared" si="38"/>
        <v>1000</v>
      </c>
      <c r="J384" s="172"/>
      <c r="K384" s="172"/>
    </row>
    <row r="385" spans="1:11" hidden="1" outlineLevel="3">
      <c r="A385" s="29"/>
      <c r="B385" s="28" t="s">
        <v>306</v>
      </c>
      <c r="C385" s="30"/>
      <c r="D385" s="30"/>
      <c r="E385" s="30">
        <f>C385</f>
        <v>0</v>
      </c>
      <c r="F385" s="30">
        <f t="shared" si="51"/>
        <v>0</v>
      </c>
      <c r="I385" s="41">
        <f t="shared" si="38"/>
        <v>0</v>
      </c>
      <c r="J385" s="172"/>
      <c r="K385" s="172"/>
    </row>
    <row r="386" spans="1:11" hidden="1" outlineLevel="3">
      <c r="A386" s="29"/>
      <c r="B386" s="28" t="s">
        <v>307</v>
      </c>
      <c r="C386" s="30">
        <v>1700</v>
      </c>
      <c r="D386" s="30">
        <v>2700</v>
      </c>
      <c r="E386" s="30">
        <v>2700</v>
      </c>
      <c r="F386" s="30">
        <f t="shared" si="51"/>
        <v>2700</v>
      </c>
      <c r="I386" s="41">
        <f t="shared" ref="I386:I449" si="52">C386</f>
        <v>1700</v>
      </c>
      <c r="J386" s="172"/>
      <c r="K386" s="172"/>
    </row>
    <row r="387" spans="1:11" hidden="1" outlineLevel="3">
      <c r="A387" s="29"/>
      <c r="B387" s="28" t="s">
        <v>308</v>
      </c>
      <c r="C387" s="30"/>
      <c r="D387" s="30"/>
      <c r="E387" s="30">
        <f>C387</f>
        <v>0</v>
      </c>
      <c r="F387" s="30">
        <f t="shared" si="51"/>
        <v>0</v>
      </c>
      <c r="I387" s="41">
        <f t="shared" si="52"/>
        <v>0</v>
      </c>
      <c r="J387" s="172"/>
      <c r="K387" s="172"/>
    </row>
    <row r="388" spans="1:11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F388" s="5">
        <f>SUM(F389:F390)</f>
        <v>500</v>
      </c>
      <c r="I388" s="41">
        <f t="shared" si="52"/>
        <v>500</v>
      </c>
      <c r="J388" s="172"/>
      <c r="K388" s="172"/>
    </row>
    <row r="389" spans="1:11" hidden="1" outlineLevel="3">
      <c r="A389" s="29"/>
      <c r="B389" s="28" t="s">
        <v>48</v>
      </c>
      <c r="C389" s="30">
        <v>500</v>
      </c>
      <c r="D389" s="30">
        <v>500</v>
      </c>
      <c r="E389" s="30">
        <f>C389</f>
        <v>500</v>
      </c>
      <c r="F389" s="30">
        <f t="shared" ref="F389:F391" si="53">E389</f>
        <v>500</v>
      </c>
      <c r="I389" s="41">
        <f t="shared" si="52"/>
        <v>500</v>
      </c>
      <c r="J389" s="172"/>
      <c r="K389" s="172"/>
    </row>
    <row r="390" spans="1:11" hidden="1" outlineLevel="3">
      <c r="A390" s="29"/>
      <c r="B390" s="28" t="s">
        <v>310</v>
      </c>
      <c r="C390" s="30">
        <v>0</v>
      </c>
      <c r="D390" s="30">
        <v>0</v>
      </c>
      <c r="E390" s="30">
        <f>C390</f>
        <v>0</v>
      </c>
      <c r="F390" s="30">
        <f t="shared" si="53"/>
        <v>0</v>
      </c>
      <c r="I390" s="41">
        <f t="shared" si="52"/>
        <v>0</v>
      </c>
      <c r="J390" s="172"/>
      <c r="K390" s="172"/>
    </row>
    <row r="391" spans="1:11" hidden="1" outlineLevel="2">
      <c r="A391" s="6">
        <v>2201</v>
      </c>
      <c r="B391" s="4" t="s">
        <v>311</v>
      </c>
      <c r="C391" s="5">
        <v>0</v>
      </c>
      <c r="D391" s="5">
        <v>0</v>
      </c>
      <c r="E391" s="5">
        <f>C391</f>
        <v>0</v>
      </c>
      <c r="F391" s="5">
        <f t="shared" si="53"/>
        <v>0</v>
      </c>
      <c r="I391" s="41">
        <f t="shared" si="52"/>
        <v>0</v>
      </c>
      <c r="J391" s="172"/>
      <c r="K391" s="172"/>
    </row>
    <row r="392" spans="1:11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F392" s="5">
        <f>SUM(F393:F394)</f>
        <v>6000</v>
      </c>
      <c r="I392" s="41">
        <f t="shared" si="52"/>
        <v>6000</v>
      </c>
      <c r="J392" s="172"/>
      <c r="K392" s="172"/>
    </row>
    <row r="393" spans="1:11" hidden="1" outlineLevel="3">
      <c r="A393" s="29"/>
      <c r="B393" s="28" t="s">
        <v>313</v>
      </c>
      <c r="C393" s="30">
        <v>0</v>
      </c>
      <c r="D393" s="30">
        <v>0</v>
      </c>
      <c r="E393" s="30">
        <f>C393</f>
        <v>0</v>
      </c>
      <c r="F393" s="30">
        <f>E393</f>
        <v>0</v>
      </c>
      <c r="I393" s="41">
        <f t="shared" si="52"/>
        <v>0</v>
      </c>
      <c r="J393" s="172"/>
      <c r="K393" s="172"/>
    </row>
    <row r="394" spans="1:11" hidden="1" outlineLevel="3">
      <c r="A394" s="29"/>
      <c r="B394" s="28" t="s">
        <v>314</v>
      </c>
      <c r="C394" s="30">
        <v>6000</v>
      </c>
      <c r="D394" s="30">
        <v>6000</v>
      </c>
      <c r="E394" s="30">
        <f>C394</f>
        <v>6000</v>
      </c>
      <c r="F394" s="30">
        <f>E394</f>
        <v>6000</v>
      </c>
      <c r="I394" s="41">
        <f t="shared" si="52"/>
        <v>6000</v>
      </c>
      <c r="J394" s="172"/>
      <c r="K394" s="172"/>
    </row>
    <row r="395" spans="1:11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F395" s="5">
        <f>SUM(F396:F397)</f>
        <v>500</v>
      </c>
      <c r="I395" s="41">
        <f t="shared" si="52"/>
        <v>500</v>
      </c>
      <c r="J395" s="172"/>
      <c r="K395" s="172"/>
    </row>
    <row r="396" spans="1:11" hidden="1" outlineLevel="3">
      <c r="A396" s="29"/>
      <c r="B396" s="28" t="s">
        <v>315</v>
      </c>
      <c r="C396" s="30">
        <v>500</v>
      </c>
      <c r="D396" s="30">
        <v>500</v>
      </c>
      <c r="E396" s="30">
        <f>C396</f>
        <v>500</v>
      </c>
      <c r="F396" s="30">
        <f t="shared" ref="F396:F398" si="54">E396</f>
        <v>500</v>
      </c>
      <c r="I396" s="41">
        <f t="shared" si="52"/>
        <v>500</v>
      </c>
      <c r="J396" s="172"/>
      <c r="K396" s="172"/>
    </row>
    <row r="397" spans="1:11" hidden="1" outlineLevel="3">
      <c r="A397" s="29"/>
      <c r="B397" s="28" t="s">
        <v>316</v>
      </c>
      <c r="C397" s="30">
        <v>0</v>
      </c>
      <c r="D397" s="30">
        <v>0</v>
      </c>
      <c r="E397" s="30">
        <f>C397</f>
        <v>0</v>
      </c>
      <c r="F397" s="30">
        <f t="shared" si="54"/>
        <v>0</v>
      </c>
      <c r="I397" s="41">
        <f t="shared" si="52"/>
        <v>0</v>
      </c>
      <c r="J397" s="172"/>
      <c r="K397" s="172"/>
    </row>
    <row r="398" spans="1:11" hidden="1" outlineLevel="2">
      <c r="A398" s="6">
        <v>2201</v>
      </c>
      <c r="B398" s="4" t="s">
        <v>317</v>
      </c>
      <c r="C398" s="5">
        <v>0</v>
      </c>
      <c r="D398" s="5">
        <v>0</v>
      </c>
      <c r="E398" s="5">
        <f>C398</f>
        <v>0</v>
      </c>
      <c r="F398" s="5">
        <f t="shared" si="54"/>
        <v>0</v>
      </c>
      <c r="I398" s="41">
        <f t="shared" si="52"/>
        <v>0</v>
      </c>
      <c r="J398" s="172"/>
      <c r="K398" s="172"/>
    </row>
    <row r="399" spans="1:11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F399" s="5">
        <f>SUM(F400:F403)</f>
        <v>500</v>
      </c>
      <c r="I399" s="41">
        <f t="shared" si="52"/>
        <v>500</v>
      </c>
      <c r="J399" s="172"/>
      <c r="K399" s="172"/>
    </row>
    <row r="400" spans="1:11" hidden="1" outlineLevel="3">
      <c r="A400" s="29"/>
      <c r="B400" s="28" t="s">
        <v>318</v>
      </c>
      <c r="C400" s="30">
        <v>500</v>
      </c>
      <c r="D400" s="30">
        <v>500</v>
      </c>
      <c r="E400" s="30">
        <f>C400</f>
        <v>500</v>
      </c>
      <c r="F400" s="30">
        <f>E400</f>
        <v>500</v>
      </c>
      <c r="I400" s="41">
        <f t="shared" si="52"/>
        <v>500</v>
      </c>
      <c r="J400" s="172"/>
      <c r="K400" s="172"/>
    </row>
    <row r="401" spans="1:11" hidden="1" outlineLevel="3">
      <c r="A401" s="29"/>
      <c r="B401" s="28" t="s">
        <v>319</v>
      </c>
      <c r="C401" s="30"/>
      <c r="D401" s="30"/>
      <c r="E401" s="30">
        <f>C401</f>
        <v>0</v>
      </c>
      <c r="F401" s="30">
        <f t="shared" ref="F401:F403" si="55">E401</f>
        <v>0</v>
      </c>
      <c r="I401" s="41">
        <f t="shared" si="52"/>
        <v>0</v>
      </c>
      <c r="J401" s="172"/>
      <c r="K401" s="172"/>
    </row>
    <row r="402" spans="1:11" hidden="1" outlineLevel="3">
      <c r="A402" s="29"/>
      <c r="B402" s="28" t="s">
        <v>320</v>
      </c>
      <c r="C402" s="30">
        <v>0</v>
      </c>
      <c r="D402" s="30">
        <v>0</v>
      </c>
      <c r="E402" s="30">
        <f>C402</f>
        <v>0</v>
      </c>
      <c r="F402" s="30">
        <f t="shared" si="55"/>
        <v>0</v>
      </c>
      <c r="I402" s="41">
        <f t="shared" si="52"/>
        <v>0</v>
      </c>
      <c r="J402" s="172"/>
      <c r="K402" s="172"/>
    </row>
    <row r="403" spans="1:11" hidden="1" outlineLevel="3">
      <c r="A403" s="29"/>
      <c r="B403" s="28" t="s">
        <v>321</v>
      </c>
      <c r="C403" s="30">
        <v>0</v>
      </c>
      <c r="D403" s="30">
        <v>0</v>
      </c>
      <c r="E403" s="30">
        <f>C403</f>
        <v>0</v>
      </c>
      <c r="F403" s="30">
        <f t="shared" si="55"/>
        <v>0</v>
      </c>
      <c r="I403" s="41">
        <f t="shared" si="52"/>
        <v>0</v>
      </c>
      <c r="J403" s="172"/>
      <c r="K403" s="172"/>
    </row>
    <row r="404" spans="1:11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F404" s="5">
        <f>SUM(F405:F406)</f>
        <v>500</v>
      </c>
      <c r="I404" s="41">
        <f t="shared" si="52"/>
        <v>500</v>
      </c>
      <c r="J404" s="172"/>
      <c r="K404" s="172"/>
    </row>
    <row r="405" spans="1:11" hidden="1" outlineLevel="3">
      <c r="A405" s="29"/>
      <c r="B405" s="28" t="s">
        <v>323</v>
      </c>
      <c r="C405" s="30">
        <v>500</v>
      </c>
      <c r="D405" s="30">
        <v>500</v>
      </c>
      <c r="E405" s="30">
        <f>C405</f>
        <v>500</v>
      </c>
      <c r="F405" s="30">
        <f t="shared" ref="F405:F408" si="56">E405</f>
        <v>500</v>
      </c>
      <c r="I405" s="41">
        <f t="shared" si="52"/>
        <v>500</v>
      </c>
      <c r="J405" s="172"/>
      <c r="K405" s="172"/>
    </row>
    <row r="406" spans="1:11" hidden="1" outlineLevel="3">
      <c r="A406" s="29"/>
      <c r="B406" s="28" t="s">
        <v>324</v>
      </c>
      <c r="C406" s="30">
        <v>0</v>
      </c>
      <c r="D406" s="30">
        <v>0</v>
      </c>
      <c r="E406" s="30">
        <f>C406</f>
        <v>0</v>
      </c>
      <c r="F406" s="30">
        <f t="shared" si="56"/>
        <v>0</v>
      </c>
      <c r="I406" s="41">
        <f t="shared" si="52"/>
        <v>0</v>
      </c>
      <c r="J406" s="172"/>
      <c r="K406" s="172"/>
    </row>
    <row r="407" spans="1:11" hidden="1" outlineLevel="2">
      <c r="A407" s="6">
        <v>2201</v>
      </c>
      <c r="B407" s="4" t="s">
        <v>325</v>
      </c>
      <c r="C407" s="5">
        <v>0</v>
      </c>
      <c r="D407" s="5">
        <v>0</v>
      </c>
      <c r="E407" s="5">
        <f>C407</f>
        <v>0</v>
      </c>
      <c r="F407" s="5">
        <f t="shared" si="56"/>
        <v>0</v>
      </c>
      <c r="I407" s="41">
        <f t="shared" si="52"/>
        <v>0</v>
      </c>
      <c r="J407" s="172"/>
      <c r="K407" s="172"/>
    </row>
    <row r="408" spans="1:11" hidden="1" outlineLevel="2" collapsed="1">
      <c r="A408" s="6">
        <v>2201</v>
      </c>
      <c r="B408" s="4" t="s">
        <v>326</v>
      </c>
      <c r="C408" s="5">
        <v>0</v>
      </c>
      <c r="D408" s="5">
        <v>0</v>
      </c>
      <c r="E408" s="5">
        <f>C408</f>
        <v>0</v>
      </c>
      <c r="F408" s="5">
        <f t="shared" si="56"/>
        <v>0</v>
      </c>
      <c r="I408" s="41">
        <f t="shared" si="52"/>
        <v>0</v>
      </c>
      <c r="J408" s="172"/>
      <c r="K408" s="172"/>
    </row>
    <row r="409" spans="1:11" hidden="1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840</v>
      </c>
      <c r="E409" s="5">
        <f>SUM(E410:E411)</f>
        <v>840</v>
      </c>
      <c r="F409" s="5">
        <f>SUM(F410:F411)</f>
        <v>840</v>
      </c>
      <c r="I409" s="41">
        <f t="shared" si="52"/>
        <v>1200</v>
      </c>
      <c r="J409" s="172"/>
      <c r="K409" s="172"/>
    </row>
    <row r="410" spans="1:11" hidden="1" outlineLevel="3" collapsed="1">
      <c r="A410" s="29"/>
      <c r="B410" s="28" t="s">
        <v>49</v>
      </c>
      <c r="C410" s="30">
        <v>1200</v>
      </c>
      <c r="D410" s="30">
        <v>840</v>
      </c>
      <c r="E410" s="30">
        <v>840</v>
      </c>
      <c r="F410" s="30">
        <f>E410</f>
        <v>840</v>
      </c>
      <c r="I410" s="41">
        <f t="shared" si="52"/>
        <v>1200</v>
      </c>
      <c r="J410" s="172"/>
      <c r="K410" s="172"/>
    </row>
    <row r="411" spans="1:11" hidden="1" outlineLevel="3">
      <c r="A411" s="29"/>
      <c r="B411" s="28" t="s">
        <v>50</v>
      </c>
      <c r="C411" s="30"/>
      <c r="D411" s="30"/>
      <c r="E411" s="30">
        <f>C411</f>
        <v>0</v>
      </c>
      <c r="F411" s="30">
        <f>E411</f>
        <v>0</v>
      </c>
      <c r="I411" s="41">
        <f t="shared" si="52"/>
        <v>0</v>
      </c>
      <c r="J411" s="172"/>
      <c r="K411" s="172"/>
    </row>
    <row r="412" spans="1:11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F412" s="5">
        <f>SUM(F413:F414)</f>
        <v>10000</v>
      </c>
      <c r="I412" s="41">
        <f t="shared" si="52"/>
        <v>10000</v>
      </c>
      <c r="J412" s="172"/>
      <c r="K412" s="172"/>
    </row>
    <row r="413" spans="1:11" hidden="1" outlineLevel="3" collapsed="1">
      <c r="A413" s="29"/>
      <c r="B413" s="28" t="s">
        <v>328</v>
      </c>
      <c r="C413" s="30">
        <v>5000</v>
      </c>
      <c r="D413" s="30">
        <v>5000</v>
      </c>
      <c r="E413" s="30">
        <f>C413</f>
        <v>5000</v>
      </c>
      <c r="F413" s="30">
        <f t="shared" ref="F413:F415" si="57">E413</f>
        <v>5000</v>
      </c>
      <c r="I413" s="41">
        <f t="shared" si="52"/>
        <v>5000</v>
      </c>
      <c r="J413" s="172"/>
      <c r="K413" s="172"/>
    </row>
    <row r="414" spans="1:11" hidden="1" outlineLevel="3">
      <c r="A414" s="29"/>
      <c r="B414" s="28" t="s">
        <v>329</v>
      </c>
      <c r="C414" s="30">
        <v>5000</v>
      </c>
      <c r="D414" s="30">
        <v>5000</v>
      </c>
      <c r="E414" s="30">
        <f>C414</f>
        <v>5000</v>
      </c>
      <c r="F414" s="30">
        <f t="shared" si="57"/>
        <v>5000</v>
      </c>
      <c r="I414" s="41">
        <f t="shared" si="52"/>
        <v>5000</v>
      </c>
      <c r="J414" s="172"/>
      <c r="K414" s="172"/>
    </row>
    <row r="415" spans="1:11" hidden="1" outlineLevel="2">
      <c r="A415" s="6">
        <v>2201</v>
      </c>
      <c r="B415" s="4" t="s">
        <v>118</v>
      </c>
      <c r="C415" s="5">
        <v>500</v>
      </c>
      <c r="D415" s="5">
        <v>500</v>
      </c>
      <c r="E415" s="5">
        <f>C415</f>
        <v>500</v>
      </c>
      <c r="F415" s="5">
        <f t="shared" si="57"/>
        <v>500</v>
      </c>
      <c r="I415" s="41">
        <f t="shared" si="52"/>
        <v>500</v>
      </c>
      <c r="J415" s="172"/>
      <c r="K415" s="172"/>
    </row>
    <row r="416" spans="1:11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360</v>
      </c>
      <c r="E416" s="5">
        <f>SUM(E417:E418)</f>
        <v>360</v>
      </c>
      <c r="F416" s="5">
        <f>SUM(F417:F418)</f>
        <v>360</v>
      </c>
      <c r="I416" s="41">
        <f t="shared" si="52"/>
        <v>0</v>
      </c>
      <c r="J416" s="172"/>
      <c r="K416" s="172"/>
    </row>
    <row r="417" spans="1:11" hidden="1" outlineLevel="3" collapsed="1">
      <c r="A417" s="29"/>
      <c r="B417" s="28" t="s">
        <v>330</v>
      </c>
      <c r="C417" s="30">
        <v>0</v>
      </c>
      <c r="D417" s="30">
        <v>360</v>
      </c>
      <c r="E417" s="30">
        <v>360</v>
      </c>
      <c r="F417" s="30">
        <f t="shared" ref="F417:F421" si="58">E417</f>
        <v>360</v>
      </c>
      <c r="I417" s="41">
        <f t="shared" si="52"/>
        <v>0</v>
      </c>
      <c r="J417" s="172"/>
      <c r="K417" s="172"/>
    </row>
    <row r="418" spans="1:11" hidden="1" outlineLevel="3">
      <c r="A418" s="29"/>
      <c r="B418" s="28" t="s">
        <v>331</v>
      </c>
      <c r="C418" s="30">
        <v>0</v>
      </c>
      <c r="D418" s="30">
        <v>0</v>
      </c>
      <c r="E418" s="30">
        <f>C418</f>
        <v>0</v>
      </c>
      <c r="F418" s="30">
        <f t="shared" si="58"/>
        <v>0</v>
      </c>
      <c r="I418" s="41">
        <f t="shared" si="52"/>
        <v>0</v>
      </c>
      <c r="J418" s="172"/>
      <c r="K418" s="172"/>
    </row>
    <row r="419" spans="1:11" hidden="1" outlineLevel="2">
      <c r="A419" s="6">
        <v>2201</v>
      </c>
      <c r="B419" s="4" t="s">
        <v>333</v>
      </c>
      <c r="C419" s="5">
        <v>0</v>
      </c>
      <c r="D419" s="5">
        <v>0</v>
      </c>
      <c r="E419" s="5">
        <f>C419</f>
        <v>0</v>
      </c>
      <c r="F419" s="5">
        <f t="shared" si="58"/>
        <v>0</v>
      </c>
      <c r="I419" s="41">
        <f t="shared" si="52"/>
        <v>0</v>
      </c>
      <c r="J419" s="172"/>
      <c r="K419" s="172"/>
    </row>
    <row r="420" spans="1:11" hidden="1" outlineLevel="2">
      <c r="A420" s="6">
        <v>2201</v>
      </c>
      <c r="B420" s="4" t="s">
        <v>334</v>
      </c>
      <c r="C420" s="5">
        <v>0</v>
      </c>
      <c r="D420" s="5">
        <v>0</v>
      </c>
      <c r="E420" s="5">
        <f>C420</f>
        <v>0</v>
      </c>
      <c r="F420" s="5">
        <f t="shared" si="58"/>
        <v>0</v>
      </c>
      <c r="I420" s="41">
        <f t="shared" si="52"/>
        <v>0</v>
      </c>
      <c r="J420" s="172"/>
      <c r="K420" s="172"/>
    </row>
    <row r="421" spans="1:11" hidden="1" outlineLevel="2" collapsed="1">
      <c r="A421" s="6">
        <v>2201</v>
      </c>
      <c r="B421" s="4" t="s">
        <v>335</v>
      </c>
      <c r="C421" s="5">
        <v>0</v>
      </c>
      <c r="D421" s="5">
        <v>0</v>
      </c>
      <c r="E421" s="5">
        <f>C421</f>
        <v>0</v>
      </c>
      <c r="F421" s="5">
        <f t="shared" si="58"/>
        <v>0</v>
      </c>
      <c r="I421" s="41">
        <f t="shared" si="52"/>
        <v>0</v>
      </c>
      <c r="J421" s="172"/>
      <c r="K421" s="172"/>
    </row>
    <row r="422" spans="1:11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F422" s="5">
        <f>SUM(F423:F428)</f>
        <v>300</v>
      </c>
      <c r="I422" s="41">
        <f t="shared" si="52"/>
        <v>300</v>
      </c>
      <c r="J422" s="172"/>
      <c r="K422" s="172"/>
    </row>
    <row r="423" spans="1:11" hidden="1" outlineLevel="3">
      <c r="A423" s="29"/>
      <c r="B423" s="28" t="s">
        <v>336</v>
      </c>
      <c r="C423" s="30">
        <v>0</v>
      </c>
      <c r="D423" s="30">
        <v>0</v>
      </c>
      <c r="E423" s="30">
        <f t="shared" ref="E423:E428" si="59">C423</f>
        <v>0</v>
      </c>
      <c r="F423" s="30">
        <f>E423</f>
        <v>0</v>
      </c>
      <c r="I423" s="41">
        <f t="shared" si="52"/>
        <v>0</v>
      </c>
      <c r="J423" s="172"/>
      <c r="K423" s="172"/>
    </row>
    <row r="424" spans="1:11" hidden="1" outlineLevel="3">
      <c r="A424" s="29"/>
      <c r="B424" s="28" t="s">
        <v>337</v>
      </c>
      <c r="C424" s="30"/>
      <c r="D424" s="30"/>
      <c r="E424" s="30">
        <f t="shared" si="59"/>
        <v>0</v>
      </c>
      <c r="F424" s="30">
        <f t="shared" ref="F424:F428" si="60">E424</f>
        <v>0</v>
      </c>
      <c r="I424" s="41">
        <f t="shared" si="52"/>
        <v>0</v>
      </c>
      <c r="J424" s="172"/>
      <c r="K424" s="172"/>
    </row>
    <row r="425" spans="1:11" hidden="1" outlineLevel="3">
      <c r="A425" s="29"/>
      <c r="B425" s="28" t="s">
        <v>338</v>
      </c>
      <c r="C425" s="30"/>
      <c r="D425" s="30"/>
      <c r="E425" s="30">
        <f t="shared" si="59"/>
        <v>0</v>
      </c>
      <c r="F425" s="30">
        <f t="shared" si="60"/>
        <v>0</v>
      </c>
      <c r="I425" s="41">
        <f t="shared" si="52"/>
        <v>0</v>
      </c>
      <c r="J425" s="172"/>
      <c r="K425" s="172"/>
    </row>
    <row r="426" spans="1:11" hidden="1" outlineLevel="3">
      <c r="A426" s="29"/>
      <c r="B426" s="28" t="s">
        <v>339</v>
      </c>
      <c r="C426" s="30"/>
      <c r="D426" s="30"/>
      <c r="E426" s="30">
        <f t="shared" si="59"/>
        <v>0</v>
      </c>
      <c r="F426" s="30">
        <f t="shared" si="60"/>
        <v>0</v>
      </c>
      <c r="I426" s="41">
        <f t="shared" si="52"/>
        <v>0</v>
      </c>
      <c r="J426" s="172"/>
      <c r="K426" s="172"/>
    </row>
    <row r="427" spans="1:11" hidden="1" outlineLevel="3">
      <c r="A427" s="29"/>
      <c r="B427" s="28" t="s">
        <v>340</v>
      </c>
      <c r="C427" s="30"/>
      <c r="D427" s="30"/>
      <c r="E427" s="30">
        <f t="shared" si="59"/>
        <v>0</v>
      </c>
      <c r="F427" s="30">
        <f t="shared" si="60"/>
        <v>0</v>
      </c>
      <c r="I427" s="41">
        <f t="shared" si="52"/>
        <v>0</v>
      </c>
      <c r="J427" s="172"/>
      <c r="K427" s="172"/>
    </row>
    <row r="428" spans="1:11" hidden="1" outlineLevel="3">
      <c r="A428" s="29"/>
      <c r="B428" s="28" t="s">
        <v>341</v>
      </c>
      <c r="C428" s="30">
        <v>300</v>
      </c>
      <c r="D428" s="30">
        <v>300</v>
      </c>
      <c r="E428" s="30">
        <f t="shared" si="59"/>
        <v>300</v>
      </c>
      <c r="F428" s="30">
        <f t="shared" si="60"/>
        <v>300</v>
      </c>
      <c r="I428" s="41">
        <f t="shared" si="52"/>
        <v>300</v>
      </c>
      <c r="J428" s="172"/>
      <c r="K428" s="172"/>
    </row>
    <row r="429" spans="1:11" hidden="1" outlineLevel="2">
      <c r="A429" s="6">
        <v>2201</v>
      </c>
      <c r="B429" s="4" t="s">
        <v>342</v>
      </c>
      <c r="C429" s="5">
        <f>SUM(C430:C442)</f>
        <v>41000</v>
      </c>
      <c r="D429" s="5">
        <f>SUM(D430:D442)</f>
        <v>41000</v>
      </c>
      <c r="E429" s="5">
        <f>SUM(E430:E442)</f>
        <v>41000</v>
      </c>
      <c r="F429" s="5">
        <f>SUM(F430:F442)</f>
        <v>41000</v>
      </c>
      <c r="I429" s="41">
        <f t="shared" si="52"/>
        <v>41000</v>
      </c>
      <c r="J429" s="172"/>
      <c r="K429" s="172"/>
    </row>
    <row r="430" spans="1:11" hidden="1" outlineLevel="3">
      <c r="A430" s="29"/>
      <c r="B430" s="28" t="s">
        <v>343</v>
      </c>
      <c r="C430" s="30"/>
      <c r="D430" s="30"/>
      <c r="E430" s="30">
        <f t="shared" ref="E430:E443" si="61">C430</f>
        <v>0</v>
      </c>
      <c r="F430" s="30">
        <f>E430</f>
        <v>0</v>
      </c>
      <c r="I430" s="41">
        <f t="shared" si="52"/>
        <v>0</v>
      </c>
      <c r="J430" s="172"/>
      <c r="K430" s="172"/>
    </row>
    <row r="431" spans="1:11" hidden="1" outlineLevel="3">
      <c r="A431" s="29"/>
      <c r="B431" s="28" t="s">
        <v>344</v>
      </c>
      <c r="C431" s="30">
        <v>36000</v>
      </c>
      <c r="D431" s="30">
        <v>36000</v>
      </c>
      <c r="E431" s="30">
        <f t="shared" si="61"/>
        <v>36000</v>
      </c>
      <c r="F431" s="30">
        <f t="shared" ref="F431:F442" si="62">E431</f>
        <v>36000</v>
      </c>
      <c r="I431" s="41">
        <f t="shared" si="52"/>
        <v>36000</v>
      </c>
      <c r="J431" s="172"/>
      <c r="K431" s="172"/>
    </row>
    <row r="432" spans="1:11" hidden="1" outlineLevel="3">
      <c r="A432" s="29"/>
      <c r="B432" s="28" t="s">
        <v>345</v>
      </c>
      <c r="C432" s="30">
        <v>2000</v>
      </c>
      <c r="D432" s="30">
        <v>2000</v>
      </c>
      <c r="E432" s="30">
        <f t="shared" si="61"/>
        <v>2000</v>
      </c>
      <c r="F432" s="30">
        <f t="shared" si="62"/>
        <v>2000</v>
      </c>
      <c r="I432" s="41">
        <f t="shared" si="52"/>
        <v>2000</v>
      </c>
      <c r="J432" s="172"/>
      <c r="K432" s="172"/>
    </row>
    <row r="433" spans="1:11" hidden="1" outlineLevel="3">
      <c r="A433" s="29"/>
      <c r="B433" s="28" t="s">
        <v>346</v>
      </c>
      <c r="C433" s="30">
        <v>2000</v>
      </c>
      <c r="D433" s="30">
        <v>2000</v>
      </c>
      <c r="E433" s="30">
        <f t="shared" si="61"/>
        <v>2000</v>
      </c>
      <c r="F433" s="30">
        <f t="shared" si="62"/>
        <v>2000</v>
      </c>
      <c r="I433" s="41">
        <f t="shared" si="52"/>
        <v>2000</v>
      </c>
      <c r="J433" s="172"/>
      <c r="K433" s="172"/>
    </row>
    <row r="434" spans="1:11" hidden="1" outlineLevel="3">
      <c r="A434" s="29"/>
      <c r="B434" s="28" t="s">
        <v>347</v>
      </c>
      <c r="C434" s="30"/>
      <c r="D434" s="30"/>
      <c r="E434" s="30">
        <f t="shared" si="61"/>
        <v>0</v>
      </c>
      <c r="F434" s="30">
        <f t="shared" si="62"/>
        <v>0</v>
      </c>
      <c r="I434" s="41">
        <f t="shared" si="52"/>
        <v>0</v>
      </c>
      <c r="J434" s="172"/>
      <c r="K434" s="172"/>
    </row>
    <row r="435" spans="1:11" hidden="1" outlineLevel="3">
      <c r="A435" s="29"/>
      <c r="B435" s="28" t="s">
        <v>348</v>
      </c>
      <c r="C435" s="30"/>
      <c r="D435" s="30"/>
      <c r="E435" s="30">
        <f t="shared" si="61"/>
        <v>0</v>
      </c>
      <c r="F435" s="30">
        <f t="shared" si="62"/>
        <v>0</v>
      </c>
      <c r="I435" s="41">
        <f t="shared" si="52"/>
        <v>0</v>
      </c>
      <c r="J435" s="172"/>
      <c r="K435" s="172"/>
    </row>
    <row r="436" spans="1:11" hidden="1" outlineLevel="3">
      <c r="A436" s="29"/>
      <c r="B436" s="28" t="s">
        <v>349</v>
      </c>
      <c r="C436" s="30"/>
      <c r="D436" s="30"/>
      <c r="E436" s="30">
        <f t="shared" si="61"/>
        <v>0</v>
      </c>
      <c r="F436" s="30">
        <f t="shared" si="62"/>
        <v>0</v>
      </c>
      <c r="I436" s="41">
        <f t="shared" si="52"/>
        <v>0</v>
      </c>
      <c r="J436" s="172"/>
      <c r="K436" s="172"/>
    </row>
    <row r="437" spans="1:11" hidden="1" outlineLevel="3">
      <c r="A437" s="29"/>
      <c r="B437" s="28" t="s">
        <v>350</v>
      </c>
      <c r="C437" s="30"/>
      <c r="D437" s="30"/>
      <c r="E437" s="30">
        <f t="shared" si="61"/>
        <v>0</v>
      </c>
      <c r="F437" s="30">
        <f t="shared" si="62"/>
        <v>0</v>
      </c>
      <c r="I437" s="41">
        <f t="shared" si="52"/>
        <v>0</v>
      </c>
      <c r="J437" s="172"/>
      <c r="K437" s="172"/>
    </row>
    <row r="438" spans="1:11" hidden="1" outlineLevel="3">
      <c r="A438" s="29"/>
      <c r="B438" s="28" t="s">
        <v>351</v>
      </c>
      <c r="C438" s="30"/>
      <c r="D438" s="30"/>
      <c r="E438" s="30">
        <f t="shared" si="61"/>
        <v>0</v>
      </c>
      <c r="F438" s="30">
        <f t="shared" si="62"/>
        <v>0</v>
      </c>
      <c r="I438" s="41">
        <f t="shared" si="52"/>
        <v>0</v>
      </c>
      <c r="J438" s="172"/>
      <c r="K438" s="172"/>
    </row>
    <row r="439" spans="1:11" hidden="1" outlineLevel="3">
      <c r="A439" s="29"/>
      <c r="B439" s="28" t="s">
        <v>352</v>
      </c>
      <c r="C439" s="30"/>
      <c r="D439" s="30"/>
      <c r="E439" s="30">
        <f t="shared" si="61"/>
        <v>0</v>
      </c>
      <c r="F439" s="30">
        <f t="shared" si="62"/>
        <v>0</v>
      </c>
      <c r="I439" s="41">
        <f t="shared" si="52"/>
        <v>0</v>
      </c>
      <c r="J439" s="172"/>
      <c r="K439" s="172"/>
    </row>
    <row r="440" spans="1:11" hidden="1" outlineLevel="3">
      <c r="A440" s="29"/>
      <c r="B440" s="28" t="s">
        <v>353</v>
      </c>
      <c r="C440" s="30"/>
      <c r="D440" s="30"/>
      <c r="E440" s="30">
        <f t="shared" si="61"/>
        <v>0</v>
      </c>
      <c r="F440" s="30">
        <f t="shared" si="62"/>
        <v>0</v>
      </c>
      <c r="I440" s="41">
        <f t="shared" si="52"/>
        <v>0</v>
      </c>
      <c r="J440" s="172"/>
      <c r="K440" s="172"/>
    </row>
    <row r="441" spans="1:11" hidden="1" outlineLevel="3">
      <c r="A441" s="29"/>
      <c r="B441" s="28" t="s">
        <v>354</v>
      </c>
      <c r="C441" s="30">
        <v>1000</v>
      </c>
      <c r="D441" s="30">
        <v>1000</v>
      </c>
      <c r="E441" s="30">
        <f t="shared" si="61"/>
        <v>1000</v>
      </c>
      <c r="F441" s="30">
        <f t="shared" si="62"/>
        <v>1000</v>
      </c>
      <c r="I441" s="41">
        <f t="shared" si="52"/>
        <v>1000</v>
      </c>
      <c r="J441" s="172"/>
      <c r="K441" s="172"/>
    </row>
    <row r="442" spans="1:11" hidden="1" outlineLevel="3">
      <c r="A442" s="29"/>
      <c r="B442" s="28" t="s">
        <v>355</v>
      </c>
      <c r="C442" s="30"/>
      <c r="D442" s="30"/>
      <c r="E442" s="30">
        <f t="shared" si="61"/>
        <v>0</v>
      </c>
      <c r="F442" s="30">
        <f t="shared" si="62"/>
        <v>0</v>
      </c>
      <c r="I442" s="41">
        <f t="shared" si="52"/>
        <v>0</v>
      </c>
      <c r="J442" s="172"/>
      <c r="K442" s="172"/>
    </row>
    <row r="443" spans="1:11" ht="15" hidden="1" customHeight="1" outlineLevel="2">
      <c r="A443" s="6">
        <v>2201</v>
      </c>
      <c r="B443" s="4" t="s">
        <v>356</v>
      </c>
      <c r="C443" s="5">
        <v>0</v>
      </c>
      <c r="D443" s="5">
        <v>0</v>
      </c>
      <c r="E443" s="5">
        <f t="shared" si="61"/>
        <v>0</v>
      </c>
      <c r="F443" s="5">
        <f>E443</f>
        <v>0</v>
      </c>
      <c r="I443" s="41">
        <f t="shared" si="52"/>
        <v>0</v>
      </c>
      <c r="J443" s="172"/>
      <c r="K443" s="172"/>
    </row>
    <row r="444" spans="1:11" hidden="1" outlineLevel="1">
      <c r="A444" s="180" t="s">
        <v>357</v>
      </c>
      <c r="B444" s="181"/>
      <c r="C444" s="32">
        <f>C445+C454+C455+C459+C462+C463+C468+C474+C477+C480+C481+C450</f>
        <v>28000</v>
      </c>
      <c r="D444" s="32">
        <f>D445+D454+D455+D459+D462+D463+D468+D474+D477+D480+D481+D450</f>
        <v>28000</v>
      </c>
      <c r="E444" s="32">
        <f>E445+E454+E455+E459+E462+E463+E468+E474+E477+E480+E481+E450</f>
        <v>28000</v>
      </c>
      <c r="F444" s="32">
        <f>F445+F454+F455+F459+F462+F463+F468+F474+F477+F480+F481+F450</f>
        <v>28000</v>
      </c>
      <c r="I444" s="41">
        <f t="shared" si="52"/>
        <v>28000</v>
      </c>
      <c r="J444" s="172"/>
      <c r="K444" s="172"/>
    </row>
    <row r="445" spans="1:11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F445" s="5">
        <f>SUM(F446:F449)</f>
        <v>9000</v>
      </c>
      <c r="I445" s="41">
        <f t="shared" si="52"/>
        <v>9000</v>
      </c>
      <c r="J445" s="172"/>
      <c r="K445" s="172"/>
    </row>
    <row r="446" spans="1:11" ht="15" hidden="1" customHeight="1" outlineLevel="3">
      <c r="A446" s="28"/>
      <c r="B446" s="28" t="s">
        <v>359</v>
      </c>
      <c r="C446" s="30">
        <v>3000</v>
      </c>
      <c r="D446" s="30">
        <v>3000</v>
      </c>
      <c r="E446" s="30">
        <f>C446</f>
        <v>3000</v>
      </c>
      <c r="F446" s="30">
        <f>E446</f>
        <v>3000</v>
      </c>
      <c r="I446" s="41">
        <f t="shared" si="52"/>
        <v>3000</v>
      </c>
      <c r="J446" s="172"/>
      <c r="K446" s="172"/>
    </row>
    <row r="447" spans="1:11" ht="15" hidden="1" customHeight="1" outlineLevel="3">
      <c r="A447" s="28"/>
      <c r="B447" s="28" t="s">
        <v>360</v>
      </c>
      <c r="C447" s="30">
        <v>5000</v>
      </c>
      <c r="D447" s="30">
        <v>5000</v>
      </c>
      <c r="E447" s="30">
        <f>C447</f>
        <v>5000</v>
      </c>
      <c r="F447" s="30">
        <f t="shared" ref="F447:F449" si="63">E447</f>
        <v>5000</v>
      </c>
      <c r="I447" s="41">
        <f t="shared" si="52"/>
        <v>5000</v>
      </c>
      <c r="J447" s="172"/>
      <c r="K447" s="172"/>
    </row>
    <row r="448" spans="1:11" ht="15" hidden="1" customHeight="1" outlineLevel="3">
      <c r="A448" s="28"/>
      <c r="B448" s="28" t="s">
        <v>361</v>
      </c>
      <c r="C448" s="30">
        <v>1000</v>
      </c>
      <c r="D448" s="30">
        <v>1000</v>
      </c>
      <c r="E448" s="30">
        <f>C448</f>
        <v>1000</v>
      </c>
      <c r="F448" s="30">
        <f t="shared" si="63"/>
        <v>1000</v>
      </c>
      <c r="I448" s="41">
        <f t="shared" si="52"/>
        <v>1000</v>
      </c>
      <c r="J448" s="172"/>
      <c r="K448" s="172"/>
    </row>
    <row r="449" spans="1:11" ht="15" hidden="1" customHeight="1" outlineLevel="3">
      <c r="A449" s="28"/>
      <c r="B449" s="28" t="s">
        <v>362</v>
      </c>
      <c r="C449" s="30">
        <v>0</v>
      </c>
      <c r="D449" s="30">
        <v>0</v>
      </c>
      <c r="E449" s="30">
        <f>C449</f>
        <v>0</v>
      </c>
      <c r="F449" s="30">
        <f t="shared" si="63"/>
        <v>0</v>
      </c>
      <c r="I449" s="41">
        <f t="shared" si="52"/>
        <v>0</v>
      </c>
      <c r="J449" s="172"/>
      <c r="K449" s="172"/>
    </row>
    <row r="450" spans="1:11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F450" s="5">
        <f>SUM(F451:F453)</f>
        <v>0</v>
      </c>
      <c r="I450" s="41">
        <f t="shared" ref="I450:I513" si="64">C450</f>
        <v>0</v>
      </c>
      <c r="J450" s="172"/>
      <c r="K450" s="172"/>
    </row>
    <row r="451" spans="1:11" ht="15" hidden="1" customHeight="1" outlineLevel="3">
      <c r="A451" s="28"/>
      <c r="B451" s="28" t="s">
        <v>364</v>
      </c>
      <c r="C451" s="30">
        <v>0</v>
      </c>
      <c r="D451" s="30">
        <v>0</v>
      </c>
      <c r="E451" s="30">
        <f>C451</f>
        <v>0</v>
      </c>
      <c r="F451" s="30">
        <f>E451</f>
        <v>0</v>
      </c>
      <c r="I451" s="41">
        <f t="shared" si="64"/>
        <v>0</v>
      </c>
      <c r="J451" s="172"/>
      <c r="K451" s="172"/>
    </row>
    <row r="452" spans="1:11" ht="15" hidden="1" customHeight="1" outlineLevel="3">
      <c r="A452" s="28"/>
      <c r="B452" s="28" t="s">
        <v>365</v>
      </c>
      <c r="C452" s="30">
        <v>0</v>
      </c>
      <c r="D452" s="30">
        <v>0</v>
      </c>
      <c r="E452" s="30">
        <f>C452</f>
        <v>0</v>
      </c>
      <c r="F452" s="30">
        <f t="shared" ref="F452:F453" si="65">E452</f>
        <v>0</v>
      </c>
      <c r="I452" s="41">
        <f t="shared" si="64"/>
        <v>0</v>
      </c>
      <c r="J452" s="172"/>
      <c r="K452" s="172"/>
    </row>
    <row r="453" spans="1:11" ht="15" hidden="1" customHeight="1" outlineLevel="3">
      <c r="A453" s="28"/>
      <c r="B453" s="28" t="s">
        <v>366</v>
      </c>
      <c r="C453" s="30">
        <v>0</v>
      </c>
      <c r="D453" s="30">
        <v>0</v>
      </c>
      <c r="E453" s="30">
        <f>C453</f>
        <v>0</v>
      </c>
      <c r="F453" s="30">
        <f t="shared" si="65"/>
        <v>0</v>
      </c>
      <c r="I453" s="41">
        <f t="shared" si="64"/>
        <v>0</v>
      </c>
      <c r="J453" s="172"/>
      <c r="K453" s="172"/>
    </row>
    <row r="454" spans="1:11" ht="15" hidden="1" customHeight="1" outlineLevel="2">
      <c r="A454" s="6">
        <v>2202</v>
      </c>
      <c r="B454" s="4" t="s">
        <v>51</v>
      </c>
      <c r="C454" s="5">
        <v>5000</v>
      </c>
      <c r="D454" s="5">
        <v>5000</v>
      </c>
      <c r="E454" s="5">
        <f>C454</f>
        <v>5000</v>
      </c>
      <c r="F454" s="5">
        <f>E454</f>
        <v>5000</v>
      </c>
      <c r="I454" s="41">
        <f t="shared" si="64"/>
        <v>5000</v>
      </c>
      <c r="J454" s="172"/>
      <c r="K454" s="172"/>
    </row>
    <row r="455" spans="1:11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F455" s="5">
        <f>SUM(F456:F458)</f>
        <v>7000</v>
      </c>
      <c r="I455" s="41">
        <f t="shared" si="64"/>
        <v>7000</v>
      </c>
      <c r="J455" s="172"/>
      <c r="K455" s="172"/>
    </row>
    <row r="456" spans="1:11" ht="15" hidden="1" customHeight="1" outlineLevel="3">
      <c r="A456" s="28"/>
      <c r="B456" s="28" t="s">
        <v>367</v>
      </c>
      <c r="C456" s="30">
        <v>3500</v>
      </c>
      <c r="D456" s="30">
        <v>3500</v>
      </c>
      <c r="E456" s="30">
        <f>C456</f>
        <v>3500</v>
      </c>
      <c r="F456" s="30">
        <f>E456</f>
        <v>3500</v>
      </c>
      <c r="I456" s="41">
        <f t="shared" si="64"/>
        <v>3500</v>
      </c>
      <c r="J456" s="172"/>
      <c r="K456" s="172"/>
    </row>
    <row r="457" spans="1:11" ht="15" hidden="1" customHeight="1" outlineLevel="3">
      <c r="A457" s="28"/>
      <c r="B457" s="28" t="s">
        <v>368</v>
      </c>
      <c r="C457" s="30">
        <v>3500</v>
      </c>
      <c r="D457" s="30">
        <v>3500</v>
      </c>
      <c r="E457" s="30">
        <f>C457</f>
        <v>3500</v>
      </c>
      <c r="F457" s="30">
        <f t="shared" ref="F457:F458" si="66">E457</f>
        <v>3500</v>
      </c>
      <c r="I457" s="41">
        <f t="shared" si="64"/>
        <v>3500</v>
      </c>
      <c r="J457" s="172"/>
      <c r="K457" s="172"/>
    </row>
    <row r="458" spans="1:11" ht="15" hidden="1" customHeight="1" outlineLevel="3">
      <c r="A458" s="28"/>
      <c r="B458" s="28" t="s">
        <v>361</v>
      </c>
      <c r="C458" s="30">
        <v>0</v>
      </c>
      <c r="D458" s="30">
        <v>0</v>
      </c>
      <c r="E458" s="30">
        <f>C458</f>
        <v>0</v>
      </c>
      <c r="F458" s="30">
        <f t="shared" si="66"/>
        <v>0</v>
      </c>
      <c r="I458" s="41">
        <f t="shared" si="64"/>
        <v>0</v>
      </c>
      <c r="J458" s="172"/>
      <c r="K458" s="172"/>
    </row>
    <row r="459" spans="1:11" hidden="1" outlineLevel="2">
      <c r="A459" s="6">
        <v>2202</v>
      </c>
      <c r="B459" s="4" t="s">
        <v>121</v>
      </c>
      <c r="C459" s="5">
        <f>SUM(C460:C461)</f>
        <v>2000</v>
      </c>
      <c r="D459" s="5">
        <v>2000</v>
      </c>
      <c r="E459" s="5">
        <f>SUM(E460:E461)</f>
        <v>2000</v>
      </c>
      <c r="F459" s="5">
        <f>SUM(F460:F461)</f>
        <v>2000</v>
      </c>
      <c r="I459" s="41">
        <f t="shared" si="64"/>
        <v>2000</v>
      </c>
      <c r="J459" s="172"/>
      <c r="K459" s="172"/>
    </row>
    <row r="460" spans="1:11" ht="15" hidden="1" customHeight="1" outlineLevel="3">
      <c r="A460" s="28"/>
      <c r="B460" s="28" t="s">
        <v>369</v>
      </c>
      <c r="C460" s="30">
        <v>2000</v>
      </c>
      <c r="D460" s="30">
        <v>2000</v>
      </c>
      <c r="E460" s="30">
        <f>C460</f>
        <v>2000</v>
      </c>
      <c r="F460" s="30">
        <f t="shared" ref="F460:F462" si="67">E460</f>
        <v>2000</v>
      </c>
      <c r="I460" s="41">
        <f t="shared" si="64"/>
        <v>2000</v>
      </c>
      <c r="J460" s="172"/>
      <c r="K460" s="172"/>
    </row>
    <row r="461" spans="1:11" ht="15" hidden="1" customHeight="1" outlineLevel="3">
      <c r="A461" s="28"/>
      <c r="B461" s="28" t="s">
        <v>370</v>
      </c>
      <c r="C461" s="30"/>
      <c r="D461" s="30"/>
      <c r="E461" s="30">
        <f>C461</f>
        <v>0</v>
      </c>
      <c r="F461" s="30">
        <f t="shared" si="67"/>
        <v>0</v>
      </c>
      <c r="I461" s="41">
        <f t="shared" si="64"/>
        <v>0</v>
      </c>
      <c r="J461" s="172"/>
      <c r="K461" s="172"/>
    </row>
    <row r="462" spans="1:11" hidden="1" outlineLevel="2">
      <c r="A462" s="6">
        <v>2202</v>
      </c>
      <c r="B462" s="4" t="s">
        <v>371</v>
      </c>
      <c r="C462" s="5">
        <v>0</v>
      </c>
      <c r="D462" s="5">
        <v>0</v>
      </c>
      <c r="E462" s="5">
        <f>C462</f>
        <v>0</v>
      </c>
      <c r="F462" s="5">
        <f t="shared" si="67"/>
        <v>0</v>
      </c>
      <c r="I462" s="41">
        <f t="shared" si="64"/>
        <v>0</v>
      </c>
      <c r="J462" s="172"/>
      <c r="K462" s="172"/>
    </row>
    <row r="463" spans="1:11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F463" s="5">
        <f>SUM(F464:F467)</f>
        <v>0</v>
      </c>
      <c r="I463" s="41">
        <f t="shared" si="64"/>
        <v>0</v>
      </c>
      <c r="J463" s="172"/>
      <c r="K463" s="172"/>
    </row>
    <row r="464" spans="1:11" ht="15" hidden="1" customHeight="1" outlineLevel="3">
      <c r="A464" s="28"/>
      <c r="B464" s="28" t="s">
        <v>373</v>
      </c>
      <c r="C464" s="30">
        <v>0</v>
      </c>
      <c r="D464" s="30">
        <v>0</v>
      </c>
      <c r="E464" s="30">
        <f>C464</f>
        <v>0</v>
      </c>
      <c r="F464" s="30">
        <f>E464</f>
        <v>0</v>
      </c>
      <c r="I464" s="41">
        <f t="shared" si="64"/>
        <v>0</v>
      </c>
      <c r="J464" s="172"/>
      <c r="K464" s="172"/>
    </row>
    <row r="465" spans="1:11" ht="15" hidden="1" customHeight="1" outlineLevel="3">
      <c r="A465" s="28"/>
      <c r="B465" s="28" t="s">
        <v>374</v>
      </c>
      <c r="C465" s="30">
        <v>0</v>
      </c>
      <c r="D465" s="30">
        <v>0</v>
      </c>
      <c r="E465" s="30">
        <f>C465</f>
        <v>0</v>
      </c>
      <c r="F465" s="30">
        <f t="shared" ref="F465:F467" si="68">E465</f>
        <v>0</v>
      </c>
      <c r="I465" s="41">
        <f t="shared" si="64"/>
        <v>0</v>
      </c>
      <c r="J465" s="172"/>
      <c r="K465" s="172"/>
    </row>
    <row r="466" spans="1:11" ht="15" hidden="1" customHeight="1" outlineLevel="3">
      <c r="A466" s="28"/>
      <c r="B466" s="28" t="s">
        <v>375</v>
      </c>
      <c r="C466" s="30">
        <v>0</v>
      </c>
      <c r="D466" s="30">
        <v>0</v>
      </c>
      <c r="E466" s="30">
        <f>C466</f>
        <v>0</v>
      </c>
      <c r="F466" s="30">
        <f t="shared" si="68"/>
        <v>0</v>
      </c>
      <c r="I466" s="41">
        <f t="shared" si="64"/>
        <v>0</v>
      </c>
      <c r="J466" s="172"/>
      <c r="K466" s="172"/>
    </row>
    <row r="467" spans="1:11" ht="15" hidden="1" customHeight="1" outlineLevel="3">
      <c r="A467" s="28"/>
      <c r="B467" s="28" t="s">
        <v>376</v>
      </c>
      <c r="C467" s="30">
        <v>0</v>
      </c>
      <c r="D467" s="30">
        <v>0</v>
      </c>
      <c r="E467" s="30">
        <f>C467</f>
        <v>0</v>
      </c>
      <c r="F467" s="30">
        <f t="shared" si="68"/>
        <v>0</v>
      </c>
      <c r="I467" s="41">
        <f t="shared" si="64"/>
        <v>0</v>
      </c>
      <c r="J467" s="172"/>
      <c r="K467" s="172"/>
    </row>
    <row r="468" spans="1:11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F468" s="5">
        <f>SUM(F469:F473)</f>
        <v>0</v>
      </c>
      <c r="I468" s="41">
        <f t="shared" si="64"/>
        <v>0</v>
      </c>
      <c r="J468" s="172"/>
      <c r="K468" s="172"/>
    </row>
    <row r="469" spans="1:11" ht="15" hidden="1" customHeight="1" outlineLevel="3">
      <c r="A469" s="28"/>
      <c r="B469" s="28" t="s">
        <v>378</v>
      </c>
      <c r="C469" s="30">
        <v>0</v>
      </c>
      <c r="D469" s="30">
        <v>0</v>
      </c>
      <c r="E469" s="30">
        <f>C469</f>
        <v>0</v>
      </c>
      <c r="F469" s="30">
        <f>E469</f>
        <v>0</v>
      </c>
      <c r="I469" s="41">
        <f t="shared" si="64"/>
        <v>0</v>
      </c>
      <c r="J469" s="172"/>
      <c r="K469" s="172"/>
    </row>
    <row r="470" spans="1:11" ht="15" hidden="1" customHeight="1" outlineLevel="3">
      <c r="A470" s="28"/>
      <c r="B470" s="28" t="s">
        <v>379</v>
      </c>
      <c r="C470" s="30">
        <v>0</v>
      </c>
      <c r="D470" s="30">
        <v>0</v>
      </c>
      <c r="E470" s="30">
        <f>C470</f>
        <v>0</v>
      </c>
      <c r="F470" s="30">
        <f t="shared" ref="F470:F473" si="69">E470</f>
        <v>0</v>
      </c>
      <c r="I470" s="41">
        <f t="shared" si="64"/>
        <v>0</v>
      </c>
      <c r="J470" s="172"/>
      <c r="K470" s="172"/>
    </row>
    <row r="471" spans="1:11" ht="15" hidden="1" customHeight="1" outlineLevel="3">
      <c r="A471" s="28"/>
      <c r="B471" s="28" t="s">
        <v>380</v>
      </c>
      <c r="C471" s="30">
        <v>0</v>
      </c>
      <c r="D471" s="30">
        <v>0</v>
      </c>
      <c r="E471" s="30">
        <f>C471</f>
        <v>0</v>
      </c>
      <c r="F471" s="30">
        <f t="shared" si="69"/>
        <v>0</v>
      </c>
      <c r="I471" s="41">
        <f t="shared" si="64"/>
        <v>0</v>
      </c>
      <c r="J471" s="172"/>
      <c r="K471" s="172"/>
    </row>
    <row r="472" spans="1:11" ht="15" hidden="1" customHeight="1" outlineLevel="3">
      <c r="A472" s="28"/>
      <c r="B472" s="28" t="s">
        <v>381</v>
      </c>
      <c r="C472" s="30">
        <v>0</v>
      </c>
      <c r="D472" s="30">
        <v>0</v>
      </c>
      <c r="E472" s="30">
        <f>C472</f>
        <v>0</v>
      </c>
      <c r="F472" s="30">
        <f t="shared" si="69"/>
        <v>0</v>
      </c>
      <c r="I472" s="41">
        <f t="shared" si="64"/>
        <v>0</v>
      </c>
      <c r="J472" s="172"/>
      <c r="K472" s="172"/>
    </row>
    <row r="473" spans="1:11" ht="15" hidden="1" customHeight="1" outlineLevel="3">
      <c r="A473" s="28"/>
      <c r="B473" s="28" t="s">
        <v>382</v>
      </c>
      <c r="C473" s="30">
        <v>0</v>
      </c>
      <c r="D473" s="30">
        <v>0</v>
      </c>
      <c r="E473" s="30">
        <f>C473</f>
        <v>0</v>
      </c>
      <c r="F473" s="30">
        <f t="shared" si="69"/>
        <v>0</v>
      </c>
      <c r="I473" s="41">
        <f t="shared" si="64"/>
        <v>0</v>
      </c>
      <c r="J473" s="172"/>
      <c r="K473" s="172"/>
    </row>
    <row r="474" spans="1:11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F474" s="5">
        <f>SUM(F475:F476)</f>
        <v>0</v>
      </c>
      <c r="I474" s="41">
        <f t="shared" si="64"/>
        <v>0</v>
      </c>
      <c r="J474" s="172"/>
      <c r="K474" s="172"/>
    </row>
    <row r="475" spans="1:11" ht="15" hidden="1" customHeight="1" outlineLevel="3">
      <c r="A475" s="28"/>
      <c r="B475" s="28" t="s">
        <v>383</v>
      </c>
      <c r="C475" s="30"/>
      <c r="D475" s="30"/>
      <c r="E475" s="30">
        <f>C475</f>
        <v>0</v>
      </c>
      <c r="F475" s="30">
        <f>E475</f>
        <v>0</v>
      </c>
      <c r="I475" s="41">
        <f t="shared" si="64"/>
        <v>0</v>
      </c>
      <c r="J475" s="172"/>
      <c r="K475" s="172"/>
    </row>
    <row r="476" spans="1:11" ht="15" hidden="1" customHeight="1" outlineLevel="3">
      <c r="A476" s="28"/>
      <c r="B476" s="28" t="s">
        <v>384</v>
      </c>
      <c r="C476" s="30">
        <v>0</v>
      </c>
      <c r="D476" s="30">
        <v>0</v>
      </c>
      <c r="E476" s="30">
        <f>C476</f>
        <v>0</v>
      </c>
      <c r="F476" s="30">
        <f>E476</f>
        <v>0</v>
      </c>
      <c r="I476" s="41">
        <f t="shared" si="64"/>
        <v>0</v>
      </c>
      <c r="J476" s="172"/>
      <c r="K476" s="172"/>
    </row>
    <row r="477" spans="1:11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F477" s="5">
        <f>SUM(F478:F479)</f>
        <v>3000</v>
      </c>
      <c r="I477" s="41">
        <f t="shared" si="64"/>
        <v>3000</v>
      </c>
      <c r="J477" s="172"/>
      <c r="K477" s="172"/>
    </row>
    <row r="478" spans="1:11" ht="15" hidden="1" customHeight="1" outlineLevel="3">
      <c r="A478" s="28"/>
      <c r="B478" s="28" t="s">
        <v>383</v>
      </c>
      <c r="C478" s="30">
        <v>3000</v>
      </c>
      <c r="D478" s="30">
        <v>3000</v>
      </c>
      <c r="E478" s="30">
        <f>C478</f>
        <v>3000</v>
      </c>
      <c r="F478" s="30">
        <f t="shared" ref="F478:F481" si="70">E478</f>
        <v>3000</v>
      </c>
      <c r="I478" s="41">
        <f t="shared" si="64"/>
        <v>3000</v>
      </c>
      <c r="J478" s="172"/>
      <c r="K478" s="172"/>
    </row>
    <row r="479" spans="1:11" ht="15" hidden="1" customHeight="1" outlineLevel="3">
      <c r="A479" s="28"/>
      <c r="B479" s="28" t="s">
        <v>384</v>
      </c>
      <c r="C479" s="30">
        <v>0</v>
      </c>
      <c r="D479" s="30">
        <v>0</v>
      </c>
      <c r="E479" s="30">
        <f>C479</f>
        <v>0</v>
      </c>
      <c r="F479" s="30">
        <f t="shared" si="70"/>
        <v>0</v>
      </c>
      <c r="I479" s="41">
        <f t="shared" si="64"/>
        <v>0</v>
      </c>
      <c r="J479" s="172"/>
      <c r="K479" s="172"/>
    </row>
    <row r="480" spans="1:11" hidden="1" outlineLevel="2">
      <c r="A480" s="6">
        <v>2202</v>
      </c>
      <c r="B480" s="4" t="s">
        <v>386</v>
      </c>
      <c r="C480" s="5">
        <v>2000</v>
      </c>
      <c r="D480" s="5">
        <v>2000</v>
      </c>
      <c r="E480" s="5">
        <f>C480</f>
        <v>2000</v>
      </c>
      <c r="F480" s="5">
        <f t="shared" si="70"/>
        <v>2000</v>
      </c>
      <c r="I480" s="41">
        <f t="shared" si="64"/>
        <v>2000</v>
      </c>
      <c r="J480" s="172"/>
      <c r="K480" s="172"/>
    </row>
    <row r="481" spans="1:12" hidden="1" outlineLevel="2" collapsed="1">
      <c r="A481" s="6">
        <v>2202</v>
      </c>
      <c r="B481" s="4" t="s">
        <v>387</v>
      </c>
      <c r="C481" s="5">
        <v>0</v>
      </c>
      <c r="D481" s="5">
        <v>0</v>
      </c>
      <c r="E481" s="5">
        <f>C481</f>
        <v>0</v>
      </c>
      <c r="F481" s="5">
        <f t="shared" si="70"/>
        <v>0</v>
      </c>
      <c r="I481" s="41">
        <f t="shared" si="64"/>
        <v>0</v>
      </c>
      <c r="J481" s="172"/>
      <c r="K481" s="172"/>
    </row>
    <row r="482" spans="1:12" hidden="1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F482" s="32">
        <v>0</v>
      </c>
      <c r="I482" s="41">
        <f t="shared" si="64"/>
        <v>0</v>
      </c>
      <c r="J482" s="172"/>
      <c r="K482" s="172"/>
    </row>
    <row r="483" spans="1:12" collapsed="1">
      <c r="A483" s="186" t="s">
        <v>389</v>
      </c>
      <c r="B483" s="187"/>
      <c r="C483" s="35">
        <f>C484+C504+C509+C522+C528+C538</f>
        <v>41665</v>
      </c>
      <c r="D483" s="35">
        <f>D484+D504+D509+D522+D528+D538</f>
        <v>41665</v>
      </c>
      <c r="E483" s="35">
        <f>E484+E504+E509+E522+E528+E538</f>
        <v>41665</v>
      </c>
      <c r="F483" s="35">
        <f>F484+F504+F509+F522+F528+F538</f>
        <v>41665</v>
      </c>
      <c r="H483" s="39" t="s">
        <v>592</v>
      </c>
      <c r="I483" s="41">
        <f t="shared" si="64"/>
        <v>41665</v>
      </c>
      <c r="J483" s="41">
        <f>E483</f>
        <v>41665</v>
      </c>
      <c r="K483" s="41">
        <f>F483</f>
        <v>41665</v>
      </c>
      <c r="L483" s="40" t="b">
        <f>AND(I483=K483)</f>
        <v>1</v>
      </c>
    </row>
    <row r="484" spans="1:12" hidden="1" outlineLevel="1">
      <c r="A484" s="180" t="s">
        <v>390</v>
      </c>
      <c r="B484" s="181"/>
      <c r="C484" s="32">
        <f>C485+C486+C490+C491+C494+C497+C500+C501+C502+C503</f>
        <v>22000</v>
      </c>
      <c r="D484" s="32">
        <f>D485+D486+D490+D491+D494+D497+D500+D501+D502+D503</f>
        <v>22000</v>
      </c>
      <c r="E484" s="32">
        <f>E485+E486+E490+E491+E494+E497+E500+E501+E502+E503</f>
        <v>22000</v>
      </c>
      <c r="F484" s="32">
        <f>F485+F486+F490+F491+F494+F497+F500+F501+F502+F503</f>
        <v>22000</v>
      </c>
      <c r="I484" s="41">
        <f t="shared" si="64"/>
        <v>22000</v>
      </c>
      <c r="J484" s="172"/>
      <c r="K484" s="172"/>
    </row>
    <row r="485" spans="1:12" hidden="1" outlineLevel="2">
      <c r="A485" s="6">
        <v>3302</v>
      </c>
      <c r="B485" s="4" t="s">
        <v>391</v>
      </c>
      <c r="C485" s="5">
        <v>1500</v>
      </c>
      <c r="D485" s="5">
        <v>1500</v>
      </c>
      <c r="E485" s="5">
        <f>C485</f>
        <v>1500</v>
      </c>
      <c r="F485" s="5">
        <f>E485</f>
        <v>1500</v>
      </c>
      <c r="I485" s="41">
        <f t="shared" si="64"/>
        <v>1500</v>
      </c>
      <c r="J485" s="172"/>
      <c r="K485" s="172"/>
    </row>
    <row r="486" spans="1:12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F486" s="5">
        <f>SUM(F487:F489)</f>
        <v>8000</v>
      </c>
      <c r="I486" s="41">
        <f t="shared" si="64"/>
        <v>8000</v>
      </c>
      <c r="J486" s="172"/>
      <c r="K486" s="172"/>
    </row>
    <row r="487" spans="1:12" ht="15" hidden="1" customHeight="1" outlineLevel="3">
      <c r="A487" s="28"/>
      <c r="B487" s="28" t="s">
        <v>393</v>
      </c>
      <c r="C487" s="30">
        <v>3000</v>
      </c>
      <c r="D487" s="30">
        <v>3000</v>
      </c>
      <c r="E487" s="30">
        <f>C487</f>
        <v>3000</v>
      </c>
      <c r="F487" s="30">
        <f>E487</f>
        <v>3000</v>
      </c>
      <c r="I487" s="41">
        <f t="shared" si="64"/>
        <v>3000</v>
      </c>
      <c r="J487" s="172"/>
      <c r="K487" s="172"/>
    </row>
    <row r="488" spans="1:12" ht="15" hidden="1" customHeight="1" outlineLevel="3">
      <c r="A488" s="28"/>
      <c r="B488" s="28" t="s">
        <v>394</v>
      </c>
      <c r="C488" s="30">
        <v>5000</v>
      </c>
      <c r="D488" s="30">
        <v>5000</v>
      </c>
      <c r="E488" s="30">
        <f>C488</f>
        <v>5000</v>
      </c>
      <c r="F488" s="30">
        <f t="shared" ref="F488:F489" si="71">E488</f>
        <v>5000</v>
      </c>
      <c r="I488" s="41">
        <f t="shared" si="64"/>
        <v>5000</v>
      </c>
      <c r="J488" s="172"/>
      <c r="K488" s="172"/>
    </row>
    <row r="489" spans="1:12" ht="15" hidden="1" customHeight="1" outlineLevel="3">
      <c r="A489" s="28"/>
      <c r="B489" s="28" t="s">
        <v>395</v>
      </c>
      <c r="C489" s="30">
        <v>0</v>
      </c>
      <c r="D489" s="30">
        <v>0</v>
      </c>
      <c r="E489" s="30">
        <f>C489</f>
        <v>0</v>
      </c>
      <c r="F489" s="30">
        <f t="shared" si="71"/>
        <v>0</v>
      </c>
      <c r="I489" s="41">
        <f t="shared" si="64"/>
        <v>0</v>
      </c>
      <c r="J489" s="172"/>
      <c r="K489" s="172"/>
    </row>
    <row r="490" spans="1:12" hidden="1" outlineLevel="2">
      <c r="A490" s="6">
        <v>3302</v>
      </c>
      <c r="B490" s="4" t="s">
        <v>396</v>
      </c>
      <c r="C490" s="5"/>
      <c r="D490" s="5"/>
      <c r="E490" s="5">
        <f>C490</f>
        <v>0</v>
      </c>
      <c r="F490" s="5">
        <f>E490</f>
        <v>0</v>
      </c>
      <c r="I490" s="41">
        <f t="shared" si="64"/>
        <v>0</v>
      </c>
      <c r="J490" s="172"/>
      <c r="K490" s="172"/>
    </row>
    <row r="491" spans="1:12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F491" s="5">
        <f>SUM(F492:F493)</f>
        <v>0</v>
      </c>
      <c r="I491" s="41">
        <f t="shared" si="64"/>
        <v>0</v>
      </c>
      <c r="J491" s="172"/>
      <c r="K491" s="172"/>
    </row>
    <row r="492" spans="1:12" ht="15" hidden="1" customHeight="1" outlineLevel="3">
      <c r="A492" s="28"/>
      <c r="B492" s="28" t="s">
        <v>398</v>
      </c>
      <c r="C492" s="30">
        <v>0</v>
      </c>
      <c r="D492" s="30">
        <v>0</v>
      </c>
      <c r="E492" s="30">
        <f>C492</f>
        <v>0</v>
      </c>
      <c r="F492" s="30">
        <f>E492</f>
        <v>0</v>
      </c>
      <c r="I492" s="41">
        <f t="shared" si="64"/>
        <v>0</v>
      </c>
      <c r="J492" s="172"/>
      <c r="K492" s="172"/>
    </row>
    <row r="493" spans="1:12" ht="15" hidden="1" customHeight="1" outlineLevel="3">
      <c r="A493" s="28"/>
      <c r="B493" s="28" t="s">
        <v>399</v>
      </c>
      <c r="C493" s="30">
        <v>0</v>
      </c>
      <c r="D493" s="30">
        <v>0</v>
      </c>
      <c r="E493" s="30">
        <f>C493</f>
        <v>0</v>
      </c>
      <c r="F493" s="30">
        <f>E493</f>
        <v>0</v>
      </c>
      <c r="I493" s="41">
        <f t="shared" si="64"/>
        <v>0</v>
      </c>
      <c r="J493" s="172"/>
      <c r="K493" s="172"/>
    </row>
    <row r="494" spans="1:12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F494" s="5">
        <f>SUM(F495:F496)</f>
        <v>2000</v>
      </c>
      <c r="I494" s="41">
        <f t="shared" si="64"/>
        <v>2000</v>
      </c>
      <c r="J494" s="172"/>
      <c r="K494" s="172"/>
    </row>
    <row r="495" spans="1:12" ht="15" hidden="1" customHeight="1" outlineLevel="3">
      <c r="A495" s="28"/>
      <c r="B495" s="28" t="s">
        <v>401</v>
      </c>
      <c r="C495" s="30">
        <v>1000</v>
      </c>
      <c r="D495" s="30">
        <v>1000</v>
      </c>
      <c r="E495" s="30">
        <f>C495</f>
        <v>1000</v>
      </c>
      <c r="F495" s="30">
        <f>E495</f>
        <v>1000</v>
      </c>
      <c r="I495" s="41">
        <f t="shared" si="64"/>
        <v>1000</v>
      </c>
      <c r="J495" s="172"/>
      <c r="K495" s="172"/>
    </row>
    <row r="496" spans="1:12" ht="15" hidden="1" customHeight="1" outlineLevel="3">
      <c r="A496" s="28"/>
      <c r="B496" s="28" t="s">
        <v>402</v>
      </c>
      <c r="C496" s="30">
        <v>1000</v>
      </c>
      <c r="D496" s="30">
        <v>1000</v>
      </c>
      <c r="E496" s="30">
        <f>C496</f>
        <v>1000</v>
      </c>
      <c r="F496" s="30">
        <f>E496</f>
        <v>1000</v>
      </c>
      <c r="I496" s="41">
        <f t="shared" si="64"/>
        <v>1000</v>
      </c>
      <c r="J496" s="172"/>
      <c r="K496" s="172"/>
    </row>
    <row r="497" spans="1:14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F497" s="5">
        <f>SUM(F498:F499)</f>
        <v>2000</v>
      </c>
      <c r="I497" s="41">
        <f t="shared" si="64"/>
        <v>2000</v>
      </c>
      <c r="J497" s="172"/>
      <c r="K497" s="172"/>
    </row>
    <row r="498" spans="1:14" ht="15" hidden="1" customHeight="1" outlineLevel="3">
      <c r="A498" s="28"/>
      <c r="B498" s="28" t="s">
        <v>404</v>
      </c>
      <c r="C498" s="30">
        <v>1000</v>
      </c>
      <c r="D498" s="30">
        <v>1000</v>
      </c>
      <c r="E498" s="30">
        <f t="shared" ref="E498:E503" si="72">C498</f>
        <v>1000</v>
      </c>
      <c r="F498" s="30">
        <f t="shared" ref="F498:F503" si="73">E498</f>
        <v>1000</v>
      </c>
      <c r="I498" s="41">
        <f t="shared" si="64"/>
        <v>1000</v>
      </c>
      <c r="J498" s="172"/>
      <c r="K498" s="172"/>
    </row>
    <row r="499" spans="1:14" ht="15" hidden="1" customHeight="1" outlineLevel="3">
      <c r="A499" s="28"/>
      <c r="B499" s="28" t="s">
        <v>405</v>
      </c>
      <c r="C499" s="30">
        <v>1000</v>
      </c>
      <c r="D499" s="30">
        <v>1000</v>
      </c>
      <c r="E499" s="30">
        <f t="shared" si="72"/>
        <v>1000</v>
      </c>
      <c r="F499" s="30">
        <f t="shared" si="73"/>
        <v>1000</v>
      </c>
      <c r="I499" s="41">
        <f t="shared" si="64"/>
        <v>1000</v>
      </c>
      <c r="J499" s="172"/>
      <c r="K499" s="172"/>
    </row>
    <row r="500" spans="1:14" hidden="1" outlineLevel="2">
      <c r="A500" s="6">
        <v>3302</v>
      </c>
      <c r="B500" s="4" t="s">
        <v>406</v>
      </c>
      <c r="C500" s="5">
        <v>7000</v>
      </c>
      <c r="D500" s="5">
        <v>7000</v>
      </c>
      <c r="E500" s="5">
        <f t="shared" si="72"/>
        <v>7000</v>
      </c>
      <c r="F500" s="5">
        <f t="shared" si="73"/>
        <v>7000</v>
      </c>
      <c r="I500" s="41">
        <f t="shared" si="64"/>
        <v>7000</v>
      </c>
      <c r="J500" s="172"/>
      <c r="K500" s="172"/>
    </row>
    <row r="501" spans="1:14" hidden="1" outlineLevel="2">
      <c r="A501" s="6">
        <v>3302</v>
      </c>
      <c r="B501" s="4" t="s">
        <v>407</v>
      </c>
      <c r="C501" s="5"/>
      <c r="D501" s="5"/>
      <c r="E501" s="5">
        <f t="shared" si="72"/>
        <v>0</v>
      </c>
      <c r="F501" s="5">
        <f t="shared" si="73"/>
        <v>0</v>
      </c>
      <c r="I501" s="41">
        <f t="shared" si="64"/>
        <v>0</v>
      </c>
      <c r="J501" s="172"/>
      <c r="K501" s="172"/>
    </row>
    <row r="502" spans="1:14" hidden="1" outlineLevel="2">
      <c r="A502" s="6">
        <v>3302</v>
      </c>
      <c r="B502" s="4" t="s">
        <v>408</v>
      </c>
      <c r="C502" s="5">
        <v>1500</v>
      </c>
      <c r="D502" s="5">
        <v>1500</v>
      </c>
      <c r="E502" s="5">
        <f t="shared" si="72"/>
        <v>1500</v>
      </c>
      <c r="F502" s="5">
        <f t="shared" si="73"/>
        <v>1500</v>
      </c>
      <c r="I502" s="41">
        <f t="shared" si="64"/>
        <v>1500</v>
      </c>
      <c r="J502" s="172"/>
      <c r="K502" s="172"/>
    </row>
    <row r="503" spans="1:14" hidden="1" outlineLevel="2">
      <c r="A503" s="6">
        <v>3302</v>
      </c>
      <c r="B503" s="4" t="s">
        <v>409</v>
      </c>
      <c r="C503" s="5">
        <v>0</v>
      </c>
      <c r="D503" s="5">
        <v>0</v>
      </c>
      <c r="E503" s="5">
        <f t="shared" si="72"/>
        <v>0</v>
      </c>
      <c r="F503" s="5">
        <f t="shared" si="73"/>
        <v>0</v>
      </c>
      <c r="I503" s="41">
        <f t="shared" si="64"/>
        <v>0</v>
      </c>
      <c r="J503" s="172"/>
      <c r="K503" s="172"/>
    </row>
    <row r="504" spans="1:14" hidden="1" outlineLevel="1">
      <c r="A504" s="180" t="s">
        <v>410</v>
      </c>
      <c r="B504" s="181"/>
      <c r="C504" s="32">
        <f>SUM(C505:C508)</f>
        <v>2300</v>
      </c>
      <c r="D504" s="32">
        <f>SUM(D505:D508)</f>
        <v>2300</v>
      </c>
      <c r="E504" s="32">
        <f>SUM(E505:E508)</f>
        <v>2300</v>
      </c>
      <c r="F504" s="32">
        <f>SUM(F505:F508)</f>
        <v>2300</v>
      </c>
      <c r="I504" s="41">
        <f t="shared" si="64"/>
        <v>2300</v>
      </c>
      <c r="J504" s="172"/>
      <c r="K504" s="172"/>
    </row>
    <row r="505" spans="1:14" hidden="1" outlineLevel="2" collapsed="1">
      <c r="A505" s="6">
        <v>3303</v>
      </c>
      <c r="B505" s="4" t="s">
        <v>411</v>
      </c>
      <c r="C505" s="5">
        <v>2300</v>
      </c>
      <c r="D505" s="5">
        <v>2300</v>
      </c>
      <c r="E505" s="5">
        <f>C505</f>
        <v>2300</v>
      </c>
      <c r="F505" s="5">
        <f>E505</f>
        <v>2300</v>
      </c>
      <c r="I505" s="41">
        <f t="shared" si="64"/>
        <v>2300</v>
      </c>
      <c r="J505" s="172"/>
      <c r="K505" s="172"/>
    </row>
    <row r="506" spans="1:14" hidden="1" outlineLevel="2">
      <c r="A506" s="6">
        <v>3303</v>
      </c>
      <c r="B506" s="4" t="s">
        <v>412</v>
      </c>
      <c r="C506" s="5">
        <v>0</v>
      </c>
      <c r="D506" s="5">
        <v>0</v>
      </c>
      <c r="E506" s="5">
        <f>C506</f>
        <v>0</v>
      </c>
      <c r="F506" s="5">
        <f t="shared" ref="F506:F508" si="74">E506</f>
        <v>0</v>
      </c>
      <c r="I506" s="41">
        <f t="shared" si="64"/>
        <v>0</v>
      </c>
      <c r="J506" s="172"/>
      <c r="K506" s="172"/>
    </row>
    <row r="507" spans="1:14" hidden="1" outlineLevel="2">
      <c r="A507" s="6">
        <v>3303</v>
      </c>
      <c r="B507" s="4" t="s">
        <v>413</v>
      </c>
      <c r="C507" s="5">
        <v>0</v>
      </c>
      <c r="D507" s="5">
        <v>0</v>
      </c>
      <c r="E507" s="5">
        <f>C507</f>
        <v>0</v>
      </c>
      <c r="F507" s="5">
        <f t="shared" si="74"/>
        <v>0</v>
      </c>
      <c r="I507" s="41">
        <f t="shared" si="64"/>
        <v>0</v>
      </c>
      <c r="J507" s="172"/>
      <c r="K507" s="172"/>
    </row>
    <row r="508" spans="1:14" hidden="1" outlineLevel="2">
      <c r="A508" s="6">
        <v>3303</v>
      </c>
      <c r="B508" s="4" t="s">
        <v>409</v>
      </c>
      <c r="C508" s="5">
        <v>0</v>
      </c>
      <c r="D508" s="5">
        <v>0</v>
      </c>
      <c r="E508" s="5">
        <f>C508</f>
        <v>0</v>
      </c>
      <c r="F508" s="5">
        <f t="shared" si="74"/>
        <v>0</v>
      </c>
      <c r="I508" s="41">
        <f t="shared" si="64"/>
        <v>0</v>
      </c>
      <c r="J508" s="172"/>
      <c r="K508" s="172"/>
    </row>
    <row r="509" spans="1:14" hidden="1" outlineLevel="1">
      <c r="A509" s="180" t="s">
        <v>414</v>
      </c>
      <c r="B509" s="181"/>
      <c r="C509" s="32">
        <f>C510+C511+C512+C513+C517+C518+C519+C520+C521</f>
        <v>16500</v>
      </c>
      <c r="D509" s="32">
        <f>D510+D511+D512+D513+D517+D518+D519+D520+D521</f>
        <v>16500</v>
      </c>
      <c r="E509" s="32">
        <f>E517+E520</f>
        <v>16500</v>
      </c>
      <c r="F509" s="32">
        <f>E509</f>
        <v>16500</v>
      </c>
      <c r="G509" s="51"/>
      <c r="I509" s="41">
        <f t="shared" si="64"/>
        <v>16500</v>
      </c>
      <c r="J509" s="172"/>
      <c r="K509" s="172"/>
      <c r="N509" s="51"/>
    </row>
    <row r="510" spans="1:14" hidden="1" outlineLevel="2" collapsed="1">
      <c r="A510" s="6">
        <v>3305</v>
      </c>
      <c r="B510" s="4" t="s">
        <v>415</v>
      </c>
      <c r="C510" s="5">
        <v>0</v>
      </c>
      <c r="D510" s="5">
        <v>0</v>
      </c>
      <c r="E510" s="5">
        <f>C510</f>
        <v>0</v>
      </c>
      <c r="F510" s="5">
        <f>E510</f>
        <v>0</v>
      </c>
      <c r="I510" s="41">
        <f t="shared" si="64"/>
        <v>0</v>
      </c>
      <c r="J510" s="172"/>
      <c r="K510" s="172"/>
    </row>
    <row r="511" spans="1:14" hidden="1" outlineLevel="2">
      <c r="A511" s="6">
        <v>3305</v>
      </c>
      <c r="B511" s="4" t="s">
        <v>416</v>
      </c>
      <c r="C511" s="5">
        <v>0</v>
      </c>
      <c r="D511" s="5">
        <v>0</v>
      </c>
      <c r="E511" s="5">
        <f>C511</f>
        <v>0</v>
      </c>
      <c r="F511" s="5">
        <f t="shared" ref="F511:F512" si="75">E511</f>
        <v>0</v>
      </c>
      <c r="I511" s="41">
        <f t="shared" si="64"/>
        <v>0</v>
      </c>
      <c r="J511" s="172"/>
      <c r="K511" s="172"/>
    </row>
    <row r="512" spans="1:14" hidden="1" outlineLevel="2">
      <c r="A512" s="6">
        <v>3305</v>
      </c>
      <c r="B512" s="4" t="s">
        <v>417</v>
      </c>
      <c r="C512" s="5">
        <v>0</v>
      </c>
      <c r="D512" s="5">
        <v>0</v>
      </c>
      <c r="E512" s="5">
        <f>C512</f>
        <v>0</v>
      </c>
      <c r="F512" s="5">
        <f t="shared" si="75"/>
        <v>0</v>
      </c>
      <c r="I512" s="41">
        <f t="shared" si="64"/>
        <v>0</v>
      </c>
      <c r="J512" s="172"/>
      <c r="K512" s="172"/>
    </row>
    <row r="513" spans="1:11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F513" s="5">
        <f>SUM(F514:F516)</f>
        <v>0</v>
      </c>
      <c r="I513" s="41">
        <f t="shared" si="64"/>
        <v>0</v>
      </c>
      <c r="J513" s="172"/>
      <c r="K513" s="172"/>
    </row>
    <row r="514" spans="1:11" ht="15" hidden="1" customHeight="1" outlineLevel="3">
      <c r="A514" s="29"/>
      <c r="B514" s="28" t="s">
        <v>419</v>
      </c>
      <c r="C514" s="30"/>
      <c r="D514" s="30"/>
      <c r="E514" s="30">
        <f>C514</f>
        <v>0</v>
      </c>
      <c r="F514" s="30">
        <f t="shared" ref="F514:F521" si="76">E514</f>
        <v>0</v>
      </c>
      <c r="I514" s="41">
        <f t="shared" ref="I514:I577" si="77">C514</f>
        <v>0</v>
      </c>
      <c r="J514" s="172"/>
      <c r="K514" s="172"/>
    </row>
    <row r="515" spans="1:11" ht="15" hidden="1" customHeight="1" outlineLevel="3">
      <c r="A515" s="29"/>
      <c r="B515" s="28" t="s">
        <v>420</v>
      </c>
      <c r="C515" s="30">
        <v>0</v>
      </c>
      <c r="D515" s="30">
        <v>0</v>
      </c>
      <c r="E515" s="30">
        <f>C515</f>
        <v>0</v>
      </c>
      <c r="F515" s="30">
        <f t="shared" si="76"/>
        <v>0</v>
      </c>
      <c r="I515" s="41">
        <f t="shared" si="77"/>
        <v>0</v>
      </c>
      <c r="J515" s="172"/>
      <c r="K515" s="172"/>
    </row>
    <row r="516" spans="1:11" ht="15" hidden="1" customHeight="1" outlineLevel="3">
      <c r="A516" s="29"/>
      <c r="B516" s="28" t="s">
        <v>421</v>
      </c>
      <c r="C516" s="30">
        <v>0</v>
      </c>
      <c r="D516" s="30">
        <v>0</v>
      </c>
      <c r="E516" s="30">
        <f>C516</f>
        <v>0</v>
      </c>
      <c r="F516" s="30">
        <f t="shared" si="76"/>
        <v>0</v>
      </c>
      <c r="I516" s="41">
        <f t="shared" si="77"/>
        <v>0</v>
      </c>
      <c r="J516" s="172"/>
      <c r="K516" s="172"/>
    </row>
    <row r="517" spans="1:11" hidden="1" outlineLevel="2">
      <c r="A517" s="6">
        <v>3305</v>
      </c>
      <c r="B517" s="4" t="s">
        <v>422</v>
      </c>
      <c r="C517" s="5">
        <v>1500</v>
      </c>
      <c r="D517" s="5">
        <v>1500</v>
      </c>
      <c r="E517" s="5">
        <v>1500</v>
      </c>
      <c r="F517" s="5">
        <f t="shared" si="76"/>
        <v>1500</v>
      </c>
      <c r="I517" s="41">
        <f t="shared" si="77"/>
        <v>1500</v>
      </c>
      <c r="J517" s="172"/>
      <c r="K517" s="172"/>
    </row>
    <row r="518" spans="1:11" hidden="1" outlineLevel="2">
      <c r="A518" s="6">
        <v>3305</v>
      </c>
      <c r="B518" s="4" t="s">
        <v>423</v>
      </c>
      <c r="C518" s="5">
        <v>0</v>
      </c>
      <c r="D518" s="5">
        <v>0</v>
      </c>
      <c r="E518" s="5">
        <f>C518</f>
        <v>0</v>
      </c>
      <c r="F518" s="5">
        <f t="shared" si="76"/>
        <v>0</v>
      </c>
      <c r="I518" s="41">
        <f t="shared" si="77"/>
        <v>0</v>
      </c>
      <c r="J518" s="172"/>
      <c r="K518" s="172"/>
    </row>
    <row r="519" spans="1:11" hidden="1" outlineLevel="2">
      <c r="A519" s="6">
        <v>3305</v>
      </c>
      <c r="B519" s="4" t="s">
        <v>424</v>
      </c>
      <c r="C519" s="5">
        <v>0</v>
      </c>
      <c r="D519" s="5">
        <v>0</v>
      </c>
      <c r="E519" s="5">
        <f>C519</f>
        <v>0</v>
      </c>
      <c r="F519" s="5">
        <f t="shared" si="76"/>
        <v>0</v>
      </c>
      <c r="I519" s="41">
        <f t="shared" si="77"/>
        <v>0</v>
      </c>
      <c r="J519" s="172"/>
      <c r="K519" s="172"/>
    </row>
    <row r="520" spans="1:11" hidden="1" outlineLevel="2">
      <c r="A520" s="6">
        <v>3305</v>
      </c>
      <c r="B520" s="4" t="s">
        <v>425</v>
      </c>
      <c r="C520" s="5">
        <v>15000</v>
      </c>
      <c r="D520" s="5">
        <v>15000</v>
      </c>
      <c r="E520" s="5">
        <f>C520</f>
        <v>15000</v>
      </c>
      <c r="F520" s="5">
        <f t="shared" si="76"/>
        <v>15000</v>
      </c>
      <c r="I520" s="41">
        <f t="shared" si="77"/>
        <v>15000</v>
      </c>
      <c r="J520" s="172"/>
      <c r="K520" s="172"/>
    </row>
    <row r="521" spans="1:11" hidden="1" outlineLevel="2">
      <c r="A521" s="6">
        <v>3305</v>
      </c>
      <c r="B521" s="4" t="s">
        <v>409</v>
      </c>
      <c r="C521" s="5">
        <v>0</v>
      </c>
      <c r="D521" s="5">
        <v>0</v>
      </c>
      <c r="E521" s="5">
        <f>C521</f>
        <v>0</v>
      </c>
      <c r="F521" s="5">
        <f t="shared" si="76"/>
        <v>0</v>
      </c>
      <c r="I521" s="41">
        <f t="shared" si="77"/>
        <v>0</v>
      </c>
      <c r="J521" s="172"/>
      <c r="K521" s="172"/>
    </row>
    <row r="522" spans="1:11" hidden="1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F522" s="32">
        <f>SUM(F523:F527)</f>
        <v>0</v>
      </c>
      <c r="I522" s="41">
        <f t="shared" si="77"/>
        <v>0</v>
      </c>
      <c r="J522" s="172"/>
      <c r="K522" s="172"/>
    </row>
    <row r="523" spans="1:11" hidden="1" outlineLevel="2" collapsed="1">
      <c r="A523" s="6">
        <v>3306</v>
      </c>
      <c r="B523" s="4" t="s">
        <v>427</v>
      </c>
      <c r="C523" s="5">
        <v>0</v>
      </c>
      <c r="D523" s="5">
        <v>0</v>
      </c>
      <c r="E523" s="5">
        <f>C523</f>
        <v>0</v>
      </c>
      <c r="F523" s="5">
        <f>E523</f>
        <v>0</v>
      </c>
      <c r="I523" s="41">
        <f t="shared" si="77"/>
        <v>0</v>
      </c>
      <c r="J523" s="172"/>
      <c r="K523" s="172"/>
    </row>
    <row r="524" spans="1:11" hidden="1" outlineLevel="2">
      <c r="A524" s="6">
        <v>3306</v>
      </c>
      <c r="B524" s="4" t="s">
        <v>428</v>
      </c>
      <c r="C524" s="5">
        <v>0</v>
      </c>
      <c r="D524" s="5">
        <v>0</v>
      </c>
      <c r="E524" s="5">
        <f>C524</f>
        <v>0</v>
      </c>
      <c r="F524" s="5">
        <f t="shared" ref="F524:F527" si="78">E524</f>
        <v>0</v>
      </c>
      <c r="I524" s="41">
        <f t="shared" si="77"/>
        <v>0</v>
      </c>
      <c r="J524" s="172"/>
      <c r="K524" s="172"/>
    </row>
    <row r="525" spans="1:11" hidden="1" outlineLevel="2">
      <c r="A525" s="6">
        <v>3306</v>
      </c>
      <c r="B525" s="4" t="s">
        <v>429</v>
      </c>
      <c r="C525" s="5">
        <v>0</v>
      </c>
      <c r="D525" s="5">
        <v>0</v>
      </c>
      <c r="E525" s="5">
        <f>C525</f>
        <v>0</v>
      </c>
      <c r="F525" s="5">
        <f t="shared" si="78"/>
        <v>0</v>
      </c>
      <c r="I525" s="41">
        <f t="shared" si="77"/>
        <v>0</v>
      </c>
      <c r="J525" s="172"/>
      <c r="K525" s="172"/>
    </row>
    <row r="526" spans="1:11" hidden="1" outlineLevel="2">
      <c r="A526" s="6">
        <v>3306</v>
      </c>
      <c r="B526" s="4" t="s">
        <v>430</v>
      </c>
      <c r="C526" s="5">
        <v>0</v>
      </c>
      <c r="D526" s="5">
        <v>0</v>
      </c>
      <c r="E526" s="5">
        <f>C526</f>
        <v>0</v>
      </c>
      <c r="F526" s="5">
        <f t="shared" si="78"/>
        <v>0</v>
      </c>
      <c r="I526" s="41">
        <f t="shared" si="77"/>
        <v>0</v>
      </c>
      <c r="J526" s="172"/>
      <c r="K526" s="172"/>
    </row>
    <row r="527" spans="1:11" hidden="1" outlineLevel="2">
      <c r="A527" s="6">
        <v>3306</v>
      </c>
      <c r="B527" s="4" t="s">
        <v>431</v>
      </c>
      <c r="C527" s="5">
        <v>0</v>
      </c>
      <c r="D527" s="5">
        <v>0</v>
      </c>
      <c r="E527" s="5">
        <f>C527</f>
        <v>0</v>
      </c>
      <c r="F527" s="5">
        <f t="shared" si="78"/>
        <v>0</v>
      </c>
      <c r="I527" s="41">
        <f t="shared" si="77"/>
        <v>0</v>
      </c>
      <c r="J527" s="172"/>
      <c r="K527" s="172"/>
    </row>
    <row r="528" spans="1:11" hidden="1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F528" s="32">
        <f>F529+F531+F537</f>
        <v>0</v>
      </c>
      <c r="I528" s="41">
        <f t="shared" si="77"/>
        <v>0</v>
      </c>
      <c r="J528" s="172"/>
      <c r="K528" s="172"/>
    </row>
    <row r="529" spans="1:11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F529" s="5">
        <f>SUM(F530)</f>
        <v>0</v>
      </c>
      <c r="I529" s="41">
        <f t="shared" si="77"/>
        <v>0</v>
      </c>
      <c r="J529" s="172"/>
      <c r="K529" s="172"/>
    </row>
    <row r="530" spans="1:11" ht="15" hidden="1" customHeight="1" outlineLevel="3">
      <c r="A530" s="29"/>
      <c r="B530" s="28" t="s">
        <v>434</v>
      </c>
      <c r="C530" s="30">
        <v>0</v>
      </c>
      <c r="D530" s="30">
        <v>0</v>
      </c>
      <c r="E530" s="30">
        <f>C530</f>
        <v>0</v>
      </c>
      <c r="F530" s="30">
        <f>E530</f>
        <v>0</v>
      </c>
      <c r="I530" s="41">
        <f t="shared" si="77"/>
        <v>0</v>
      </c>
      <c r="J530" s="172"/>
      <c r="K530" s="172"/>
    </row>
    <row r="531" spans="1:11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F531" s="5">
        <f>SUM(F532:F536)</f>
        <v>0</v>
      </c>
      <c r="I531" s="41">
        <f t="shared" si="77"/>
        <v>0</v>
      </c>
      <c r="J531" s="172"/>
      <c r="K531" s="172"/>
    </row>
    <row r="532" spans="1:11" ht="15" hidden="1" customHeight="1" outlineLevel="3">
      <c r="A532" s="29"/>
      <c r="B532" s="28" t="s">
        <v>435</v>
      </c>
      <c r="C532" s="30">
        <v>0</v>
      </c>
      <c r="D532" s="30">
        <v>0</v>
      </c>
      <c r="E532" s="30">
        <f t="shared" ref="E532:E537" si="79">C532</f>
        <v>0</v>
      </c>
      <c r="F532" s="30">
        <f>E532</f>
        <v>0</v>
      </c>
      <c r="I532" s="41">
        <f t="shared" si="77"/>
        <v>0</v>
      </c>
      <c r="J532" s="172"/>
      <c r="K532" s="172"/>
    </row>
    <row r="533" spans="1:11" ht="15" hidden="1" customHeight="1" outlineLevel="3">
      <c r="A533" s="29"/>
      <c r="B533" s="28" t="s">
        <v>436</v>
      </c>
      <c r="C533" s="30">
        <v>0</v>
      </c>
      <c r="D533" s="30">
        <v>0</v>
      </c>
      <c r="E533" s="30">
        <f t="shared" si="79"/>
        <v>0</v>
      </c>
      <c r="F533" s="30">
        <f t="shared" ref="F533:F536" si="80">E533</f>
        <v>0</v>
      </c>
      <c r="I533" s="41">
        <f t="shared" si="77"/>
        <v>0</v>
      </c>
      <c r="J533" s="172"/>
      <c r="K533" s="172"/>
    </row>
    <row r="534" spans="1:11" ht="15" hidden="1" customHeight="1" outlineLevel="3">
      <c r="A534" s="29"/>
      <c r="B534" s="28" t="s">
        <v>437</v>
      </c>
      <c r="C534" s="30">
        <v>0</v>
      </c>
      <c r="D534" s="30">
        <v>0</v>
      </c>
      <c r="E534" s="30">
        <f t="shared" si="79"/>
        <v>0</v>
      </c>
      <c r="F534" s="30">
        <f t="shared" si="80"/>
        <v>0</v>
      </c>
      <c r="I534" s="41">
        <f t="shared" si="77"/>
        <v>0</v>
      </c>
      <c r="J534" s="172"/>
      <c r="K534" s="172"/>
    </row>
    <row r="535" spans="1:11" ht="15" hidden="1" customHeight="1" outlineLevel="3">
      <c r="A535" s="29"/>
      <c r="B535" s="28" t="s">
        <v>438</v>
      </c>
      <c r="C535" s="30">
        <v>0</v>
      </c>
      <c r="D535" s="30">
        <v>0</v>
      </c>
      <c r="E535" s="30">
        <f t="shared" si="79"/>
        <v>0</v>
      </c>
      <c r="F535" s="30">
        <f t="shared" si="80"/>
        <v>0</v>
      </c>
      <c r="I535" s="41">
        <f t="shared" si="77"/>
        <v>0</v>
      </c>
      <c r="J535" s="172"/>
      <c r="K535" s="172"/>
    </row>
    <row r="536" spans="1:11" ht="15" hidden="1" customHeight="1" outlineLevel="3">
      <c r="A536" s="29"/>
      <c r="B536" s="28" t="s">
        <v>439</v>
      </c>
      <c r="C536" s="30">
        <v>0</v>
      </c>
      <c r="D536" s="30">
        <v>0</v>
      </c>
      <c r="E536" s="30">
        <f t="shared" si="79"/>
        <v>0</v>
      </c>
      <c r="F536" s="30">
        <f t="shared" si="80"/>
        <v>0</v>
      </c>
      <c r="I536" s="41">
        <f t="shared" si="77"/>
        <v>0</v>
      </c>
      <c r="J536" s="172"/>
      <c r="K536" s="172"/>
    </row>
    <row r="537" spans="1:11" hidden="1" outlineLevel="2">
      <c r="A537" s="6">
        <v>3307</v>
      </c>
      <c r="B537" s="4" t="s">
        <v>440</v>
      </c>
      <c r="C537" s="5">
        <v>0</v>
      </c>
      <c r="D537" s="5">
        <v>0</v>
      </c>
      <c r="E537" s="5">
        <f t="shared" si="79"/>
        <v>0</v>
      </c>
      <c r="F537" s="5">
        <f>E537</f>
        <v>0</v>
      </c>
      <c r="I537" s="41">
        <f t="shared" si="77"/>
        <v>0</v>
      </c>
      <c r="J537" s="172"/>
      <c r="K537" s="172"/>
    </row>
    <row r="538" spans="1:11" hidden="1" outlineLevel="1">
      <c r="A538" s="180" t="s">
        <v>441</v>
      </c>
      <c r="B538" s="181"/>
      <c r="C538" s="32">
        <f>SUM(C539:C544)</f>
        <v>865</v>
      </c>
      <c r="D538" s="32">
        <f>SUM(D539:D544)</f>
        <v>865</v>
      </c>
      <c r="E538" s="32">
        <f>SUM(E539:E544)</f>
        <v>865</v>
      </c>
      <c r="F538" s="32">
        <f>SUM(F539:F544)</f>
        <v>865</v>
      </c>
      <c r="I538" s="41">
        <f t="shared" si="77"/>
        <v>865</v>
      </c>
      <c r="J538" s="172"/>
      <c r="K538" s="172"/>
    </row>
    <row r="539" spans="1:11" hidden="1" outlineLevel="2" collapsed="1">
      <c r="A539" s="6">
        <v>3310</v>
      </c>
      <c r="B539" s="4" t="s">
        <v>443</v>
      </c>
      <c r="C539" s="5">
        <v>0</v>
      </c>
      <c r="D539" s="5">
        <v>0</v>
      </c>
      <c r="E539" s="5">
        <f>C539</f>
        <v>0</v>
      </c>
      <c r="F539" s="5">
        <f>E539</f>
        <v>0</v>
      </c>
      <c r="I539" s="41">
        <f t="shared" si="77"/>
        <v>0</v>
      </c>
      <c r="J539" s="172"/>
      <c r="K539" s="172"/>
    </row>
    <row r="540" spans="1:11" hidden="1" outlineLevel="2" collapsed="1">
      <c r="A540" s="6">
        <v>3310</v>
      </c>
      <c r="B540" s="4" t="s">
        <v>52</v>
      </c>
      <c r="C540" s="5">
        <v>865</v>
      </c>
      <c r="D540" s="5">
        <v>865</v>
      </c>
      <c r="E540" s="5">
        <f>C540</f>
        <v>865</v>
      </c>
      <c r="F540" s="5">
        <f t="shared" ref="F540:F543" si="81">E540</f>
        <v>865</v>
      </c>
      <c r="I540" s="41">
        <f t="shared" si="77"/>
        <v>865</v>
      </c>
      <c r="J540" s="172"/>
      <c r="K540" s="172"/>
    </row>
    <row r="541" spans="1:11" hidden="1" outlineLevel="2" collapsed="1">
      <c r="A541" s="6">
        <v>3310</v>
      </c>
      <c r="B541" s="4" t="s">
        <v>444</v>
      </c>
      <c r="C541" s="5">
        <v>0</v>
      </c>
      <c r="D541" s="5">
        <v>0</v>
      </c>
      <c r="E541" s="5">
        <f>C541</f>
        <v>0</v>
      </c>
      <c r="F541" s="5">
        <f t="shared" si="81"/>
        <v>0</v>
      </c>
      <c r="I541" s="41">
        <f t="shared" si="77"/>
        <v>0</v>
      </c>
      <c r="J541" s="172"/>
      <c r="K541" s="172"/>
    </row>
    <row r="542" spans="1:11" hidden="1" outlineLevel="2" collapsed="1">
      <c r="A542" s="6">
        <v>3310</v>
      </c>
      <c r="B542" s="4" t="s">
        <v>445</v>
      </c>
      <c r="C542" s="5">
        <v>0</v>
      </c>
      <c r="D542" s="5">
        <v>0</v>
      </c>
      <c r="E542" s="5">
        <f>C542</f>
        <v>0</v>
      </c>
      <c r="F542" s="5">
        <f t="shared" si="81"/>
        <v>0</v>
      </c>
      <c r="I542" s="41">
        <f t="shared" si="77"/>
        <v>0</v>
      </c>
      <c r="J542" s="172"/>
      <c r="K542" s="172"/>
    </row>
    <row r="543" spans="1:11" hidden="1" outlineLevel="2" collapsed="1">
      <c r="A543" s="6">
        <v>3310</v>
      </c>
      <c r="B543" s="4" t="s">
        <v>442</v>
      </c>
      <c r="C543" s="5">
        <v>0</v>
      </c>
      <c r="D543" s="5">
        <v>0</v>
      </c>
      <c r="E543" s="5">
        <f>C543</f>
        <v>0</v>
      </c>
      <c r="F543" s="5">
        <f t="shared" si="81"/>
        <v>0</v>
      </c>
      <c r="I543" s="41">
        <f t="shared" si="77"/>
        <v>0</v>
      </c>
      <c r="J543" s="172"/>
      <c r="K543" s="172"/>
    </row>
    <row r="544" spans="1:11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F544" s="5">
        <f>SUM(F545:F546)</f>
        <v>0</v>
      </c>
      <c r="I544" s="41">
        <f t="shared" si="77"/>
        <v>0</v>
      </c>
      <c r="J544" s="172"/>
      <c r="K544" s="172"/>
    </row>
    <row r="545" spans="1:12" ht="15" hidden="1" customHeight="1" outlineLevel="2">
      <c r="A545" s="29"/>
      <c r="B545" s="28" t="s">
        <v>447</v>
      </c>
      <c r="C545" s="30">
        <v>0</v>
      </c>
      <c r="D545" s="30">
        <v>0</v>
      </c>
      <c r="E545" s="30">
        <f>C545</f>
        <v>0</v>
      </c>
      <c r="F545" s="30">
        <f>E545</f>
        <v>0</v>
      </c>
      <c r="I545" s="41">
        <f t="shared" si="77"/>
        <v>0</v>
      </c>
      <c r="J545" s="172"/>
      <c r="K545" s="172"/>
    </row>
    <row r="546" spans="1:12" ht="15" hidden="1" customHeight="1" outlineLevel="2">
      <c r="A546" s="29"/>
      <c r="B546" s="28" t="s">
        <v>448</v>
      </c>
      <c r="C546" s="30">
        <v>0</v>
      </c>
      <c r="D546" s="30">
        <v>0</v>
      </c>
      <c r="E546" s="30">
        <f>C546</f>
        <v>0</v>
      </c>
      <c r="F546" s="30">
        <f>E546</f>
        <v>0</v>
      </c>
      <c r="I546" s="41">
        <f t="shared" si="77"/>
        <v>0</v>
      </c>
      <c r="J546" s="172"/>
      <c r="K546" s="172"/>
    </row>
    <row r="547" spans="1:12" collapsed="1">
      <c r="A547" s="184" t="s">
        <v>449</v>
      </c>
      <c r="B547" s="185"/>
      <c r="C547" s="35">
        <f>C548+C549</f>
        <v>835</v>
      </c>
      <c r="D547" s="35">
        <f>D548+D549</f>
        <v>835</v>
      </c>
      <c r="E547" s="35">
        <f>E548+E549</f>
        <v>835</v>
      </c>
      <c r="F547" s="35">
        <f>F548+F549</f>
        <v>835</v>
      </c>
      <c r="H547" s="39" t="s">
        <v>593</v>
      </c>
      <c r="I547" s="41">
        <f t="shared" si="77"/>
        <v>835</v>
      </c>
      <c r="J547" s="41">
        <f>E547</f>
        <v>835</v>
      </c>
      <c r="K547" s="41">
        <f>F547</f>
        <v>835</v>
      </c>
      <c r="L547" s="40" t="b">
        <f>AND(I547=K547)</f>
        <v>1</v>
      </c>
    </row>
    <row r="548" spans="1:12" hidden="1" outlineLevel="1">
      <c r="A548" s="180" t="s">
        <v>450</v>
      </c>
      <c r="B548" s="181"/>
      <c r="C548" s="32">
        <v>835</v>
      </c>
      <c r="D548" s="32">
        <v>835</v>
      </c>
      <c r="E548" s="32">
        <f>C548</f>
        <v>835</v>
      </c>
      <c r="F548" s="32">
        <f>E548</f>
        <v>835</v>
      </c>
      <c r="I548" s="41">
        <f t="shared" si="77"/>
        <v>835</v>
      </c>
      <c r="J548" s="172"/>
      <c r="K548" s="172"/>
    </row>
    <row r="549" spans="1:12" hidden="1" outlineLevel="1">
      <c r="A549" s="180" t="s">
        <v>451</v>
      </c>
      <c r="B549" s="181"/>
      <c r="C549" s="32">
        <v>0</v>
      </c>
      <c r="D549" s="32">
        <v>0</v>
      </c>
      <c r="E549" s="32">
        <f>C549</f>
        <v>0</v>
      </c>
      <c r="F549" s="32">
        <f>E549</f>
        <v>0</v>
      </c>
      <c r="I549" s="41">
        <f t="shared" si="77"/>
        <v>0</v>
      </c>
      <c r="J549" s="172"/>
      <c r="K549" s="172"/>
    </row>
    <row r="550" spans="1:12" collapsed="1">
      <c r="A550" s="178" t="s">
        <v>455</v>
      </c>
      <c r="B550" s="179"/>
      <c r="C550" s="36">
        <f>C551</f>
        <v>50000</v>
      </c>
      <c r="D550" s="36">
        <f>D551</f>
        <v>50000</v>
      </c>
      <c r="E550" s="36">
        <f>E551</f>
        <v>50000</v>
      </c>
      <c r="F550" s="36">
        <f>F551</f>
        <v>50000</v>
      </c>
      <c r="H550" s="39" t="s">
        <v>59</v>
      </c>
      <c r="I550" s="41">
        <f t="shared" si="77"/>
        <v>50000</v>
      </c>
      <c r="J550" s="41">
        <f>E550</f>
        <v>50000</v>
      </c>
      <c r="K550" s="41">
        <f>F550</f>
        <v>50000</v>
      </c>
      <c r="L550" s="40" t="b">
        <f>AND(I550=K550)</f>
        <v>1</v>
      </c>
    </row>
    <row r="551" spans="1:12">
      <c r="A551" s="176" t="s">
        <v>456</v>
      </c>
      <c r="B551" s="177"/>
      <c r="C551" s="33">
        <f>C552+C556</f>
        <v>50000</v>
      </c>
      <c r="D551" s="33">
        <f>D552+D556</f>
        <v>50000</v>
      </c>
      <c r="E551" s="33">
        <f>E552+E556</f>
        <v>50000</v>
      </c>
      <c r="F551" s="33">
        <f>F552+F556</f>
        <v>50000</v>
      </c>
      <c r="H551" s="39" t="s">
        <v>594</v>
      </c>
      <c r="I551" s="41">
        <f t="shared" si="77"/>
        <v>50000</v>
      </c>
      <c r="J551" s="41">
        <f>E551</f>
        <v>50000</v>
      </c>
      <c r="K551" s="41">
        <f>F551</f>
        <v>50000</v>
      </c>
      <c r="L551" s="40" t="b">
        <f>AND(I551=K551)</f>
        <v>1</v>
      </c>
    </row>
    <row r="552" spans="1:12" hidden="1" outlineLevel="1">
      <c r="A552" s="180" t="s">
        <v>457</v>
      </c>
      <c r="B552" s="181"/>
      <c r="C552" s="32">
        <f>SUM(C553:C555)</f>
        <v>50000</v>
      </c>
      <c r="D552" s="32">
        <f>SUM(D553:D555)</f>
        <v>50000</v>
      </c>
      <c r="E552" s="32">
        <f>SUM(E553:E555)</f>
        <v>50000</v>
      </c>
      <c r="F552" s="32">
        <f>SUM(F553:F555)</f>
        <v>50000</v>
      </c>
      <c r="I552" s="41">
        <f t="shared" si="77"/>
        <v>50000</v>
      </c>
      <c r="J552" s="172"/>
      <c r="K552" s="172"/>
    </row>
    <row r="553" spans="1:12" hidden="1" outlineLevel="2" collapsed="1">
      <c r="A553" s="6">
        <v>5500</v>
      </c>
      <c r="B553" s="4" t="s">
        <v>458</v>
      </c>
      <c r="C553" s="5">
        <v>50000</v>
      </c>
      <c r="D553" s="5">
        <v>50000</v>
      </c>
      <c r="E553" s="5">
        <f>C553</f>
        <v>50000</v>
      </c>
      <c r="F553" s="5">
        <f t="shared" ref="F553:F555" si="82">E553</f>
        <v>50000</v>
      </c>
      <c r="I553" s="41">
        <f t="shared" si="77"/>
        <v>50000</v>
      </c>
      <c r="J553" s="172"/>
      <c r="K553" s="172"/>
    </row>
    <row r="554" spans="1:12" hidden="1" outlineLevel="2" collapsed="1">
      <c r="A554" s="6">
        <v>5500</v>
      </c>
      <c r="B554" s="4" t="s">
        <v>459</v>
      </c>
      <c r="C554" s="5">
        <v>0</v>
      </c>
      <c r="D554" s="5">
        <v>0</v>
      </c>
      <c r="E554" s="5">
        <f>C554</f>
        <v>0</v>
      </c>
      <c r="F554" s="5">
        <f t="shared" si="82"/>
        <v>0</v>
      </c>
      <c r="I554" s="41">
        <f t="shared" si="77"/>
        <v>0</v>
      </c>
      <c r="J554" s="172"/>
      <c r="K554" s="172"/>
    </row>
    <row r="555" spans="1:12" hidden="1" outlineLevel="2" collapsed="1">
      <c r="A555" s="6">
        <v>5500</v>
      </c>
      <c r="B555" s="4" t="s">
        <v>460</v>
      </c>
      <c r="C555" s="5">
        <v>0</v>
      </c>
      <c r="D555" s="5">
        <v>0</v>
      </c>
      <c r="E555" s="5">
        <f>C555</f>
        <v>0</v>
      </c>
      <c r="F555" s="5">
        <f t="shared" si="82"/>
        <v>0</v>
      </c>
      <c r="I555" s="41">
        <f t="shared" si="77"/>
        <v>0</v>
      </c>
      <c r="J555" s="172"/>
      <c r="K555" s="172"/>
    </row>
    <row r="556" spans="1:12" hidden="1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F556" s="32">
        <f>SUM(F557:F558)</f>
        <v>0</v>
      </c>
      <c r="I556" s="41">
        <f t="shared" si="77"/>
        <v>0</v>
      </c>
      <c r="J556" s="172"/>
      <c r="K556" s="172"/>
    </row>
    <row r="557" spans="1:12" hidden="1" outlineLevel="2" collapsed="1">
      <c r="A557" s="6">
        <v>5501</v>
      </c>
      <c r="B557" s="4" t="s">
        <v>462</v>
      </c>
      <c r="C557" s="5">
        <v>0</v>
      </c>
      <c r="D557" s="5">
        <v>0</v>
      </c>
      <c r="E557" s="5">
        <f>C557</f>
        <v>0</v>
      </c>
      <c r="F557" s="5">
        <f>E557</f>
        <v>0</v>
      </c>
      <c r="I557" s="41">
        <f t="shared" si="77"/>
        <v>0</v>
      </c>
      <c r="J557" s="172"/>
      <c r="K557" s="172"/>
    </row>
    <row r="558" spans="1:12" ht="15" hidden="1" customHeight="1" outlineLevel="2" collapsed="1">
      <c r="A558" s="6">
        <v>5501</v>
      </c>
      <c r="B558" s="4" t="s">
        <v>463</v>
      </c>
      <c r="C558" s="5">
        <v>0</v>
      </c>
      <c r="D558" s="5">
        <v>0</v>
      </c>
      <c r="E558" s="5">
        <f>C558</f>
        <v>0</v>
      </c>
      <c r="F558" s="5">
        <f>E558</f>
        <v>0</v>
      </c>
      <c r="I558" s="41">
        <f t="shared" si="77"/>
        <v>0</v>
      </c>
      <c r="J558" s="172"/>
      <c r="K558" s="172"/>
    </row>
    <row r="559" spans="1:12" collapsed="1">
      <c r="A559" s="182" t="s">
        <v>62</v>
      </c>
      <c r="B559" s="183"/>
      <c r="C559" s="37">
        <f>C560+C716+C725</f>
        <v>400000</v>
      </c>
      <c r="D559" s="37">
        <f>D560+D716+D725</f>
        <v>529830.81699999992</v>
      </c>
      <c r="E559" s="37">
        <f>E560+E716+E725</f>
        <v>529830.81699999992</v>
      </c>
      <c r="F559" s="37">
        <f>F560+F716+F725</f>
        <v>529830.81699999992</v>
      </c>
      <c r="H559" s="39" t="s">
        <v>62</v>
      </c>
      <c r="I559" s="41">
        <f t="shared" si="77"/>
        <v>400000</v>
      </c>
      <c r="J559" s="41">
        <f t="shared" ref="J559:K561" si="83">E559</f>
        <v>529830.81699999992</v>
      </c>
      <c r="K559" s="41">
        <f t="shared" si="83"/>
        <v>529830.81699999992</v>
      </c>
      <c r="L559" s="40" t="b">
        <f>AND(I559=K559)</f>
        <v>0</v>
      </c>
    </row>
    <row r="560" spans="1:12">
      <c r="A560" s="178" t="s">
        <v>464</v>
      </c>
      <c r="B560" s="179"/>
      <c r="C560" s="36">
        <f>C561+C638+C642+C645</f>
        <v>345500</v>
      </c>
      <c r="D560" s="36">
        <f>D561+D638+D642+D645</f>
        <v>475330.81699999992</v>
      </c>
      <c r="E560" s="36">
        <f>E561+E638+E642+E645</f>
        <v>475330.81699999992</v>
      </c>
      <c r="F560" s="36">
        <f>F561+F638+F642+F645</f>
        <v>475330.81699999992</v>
      </c>
      <c r="H560" s="39" t="s">
        <v>61</v>
      </c>
      <c r="I560" s="41">
        <f t="shared" si="77"/>
        <v>345500</v>
      </c>
      <c r="J560" s="41">
        <f t="shared" si="83"/>
        <v>475330.81699999992</v>
      </c>
      <c r="K560" s="41">
        <f t="shared" si="83"/>
        <v>475330.81699999992</v>
      </c>
      <c r="L560" s="40" t="b">
        <f>AND(I560=K560)</f>
        <v>0</v>
      </c>
    </row>
    <row r="561" spans="1:12">
      <c r="A561" s="176" t="s">
        <v>465</v>
      </c>
      <c r="B561" s="177"/>
      <c r="C561" s="38">
        <f>C562+C567+C568+C569+C576+C577+C581+C584+C585+C586+C587+C592+C595+C599+C603+C610+C616+C628</f>
        <v>345500</v>
      </c>
      <c r="D561" s="38">
        <f>D562+D567+D568+D569+D576+D577+D581+D584+D585+D586+D587+D592+D595+D599+D603+D610+D616+D628</f>
        <v>475330.81699999992</v>
      </c>
      <c r="E561" s="38">
        <f>E562+E567+E568+E569+E576+E577+E581+E584+E585+E586+E587+E592+E595+E599+E603+E610+E616+E628</f>
        <v>475330.81699999992</v>
      </c>
      <c r="F561" s="38">
        <f>F562+F567+F568+F569+F576+F577+F581+F584+F585+F586+F587+F592+F595+F599+F603+F610+F616+F628</f>
        <v>475330.81699999992</v>
      </c>
      <c r="H561" s="39" t="s">
        <v>595</v>
      </c>
      <c r="I561" s="41">
        <f t="shared" si="77"/>
        <v>345500</v>
      </c>
      <c r="J561" s="41">
        <f t="shared" si="83"/>
        <v>475330.81699999992</v>
      </c>
      <c r="K561" s="41">
        <f t="shared" si="83"/>
        <v>475330.81699999992</v>
      </c>
      <c r="L561" s="40" t="b">
        <f>AND(I561=K561)</f>
        <v>0</v>
      </c>
    </row>
    <row r="562" spans="1:12" hidden="1" outlineLevel="1">
      <c r="A562" s="180" t="s">
        <v>466</v>
      </c>
      <c r="B562" s="181"/>
      <c r="C562" s="32">
        <f>SUM(C563:C566)</f>
        <v>2000</v>
      </c>
      <c r="D562" s="32">
        <f>SUM(D563:D566)</f>
        <v>15032</v>
      </c>
      <c r="E562" s="32">
        <f>SUM(E563:E566)</f>
        <v>15032</v>
      </c>
      <c r="F562" s="32">
        <f>SUM(F563:F566)</f>
        <v>15032</v>
      </c>
      <c r="I562" s="41">
        <f t="shared" si="77"/>
        <v>2000</v>
      </c>
      <c r="J562" s="172"/>
      <c r="K562" s="172"/>
    </row>
    <row r="563" spans="1:12" hidden="1" outlineLevel="2">
      <c r="A563" s="7">
        <v>6600</v>
      </c>
      <c r="B563" s="4" t="s">
        <v>468</v>
      </c>
      <c r="C563" s="5">
        <v>2000</v>
      </c>
      <c r="D563" s="5">
        <v>5000</v>
      </c>
      <c r="E563" s="5">
        <v>5000</v>
      </c>
      <c r="F563" s="5">
        <f>E563</f>
        <v>5000</v>
      </c>
      <c r="I563" s="41">
        <f t="shared" si="77"/>
        <v>2000</v>
      </c>
      <c r="J563" s="172"/>
      <c r="K563" s="172"/>
    </row>
    <row r="564" spans="1:12" hidden="1" outlineLevel="2">
      <c r="A564" s="7">
        <v>6600</v>
      </c>
      <c r="B564" s="4" t="s">
        <v>469</v>
      </c>
      <c r="C564" s="5">
        <v>0</v>
      </c>
      <c r="D564" s="5">
        <v>0</v>
      </c>
      <c r="E564" s="5">
        <f>C564</f>
        <v>0</v>
      </c>
      <c r="F564" s="5">
        <f t="shared" ref="F564:F566" si="84">E564</f>
        <v>0</v>
      </c>
      <c r="I564" s="41">
        <f t="shared" si="77"/>
        <v>0</v>
      </c>
      <c r="J564" s="172"/>
      <c r="K564" s="172"/>
    </row>
    <row r="565" spans="1:12" hidden="1" outlineLevel="2">
      <c r="A565" s="7">
        <v>6600</v>
      </c>
      <c r="B565" s="4" t="s">
        <v>470</v>
      </c>
      <c r="C565" s="5">
        <v>0</v>
      </c>
      <c r="D565" s="5">
        <v>0</v>
      </c>
      <c r="E565" s="5">
        <f>C565</f>
        <v>0</v>
      </c>
      <c r="F565" s="5">
        <f t="shared" si="84"/>
        <v>0</v>
      </c>
      <c r="I565" s="41">
        <f t="shared" si="77"/>
        <v>0</v>
      </c>
      <c r="J565" s="172"/>
      <c r="K565" s="172"/>
    </row>
    <row r="566" spans="1:12" hidden="1" outlineLevel="2">
      <c r="A566" s="6">
        <v>6600</v>
      </c>
      <c r="B566" s="4" t="s">
        <v>471</v>
      </c>
      <c r="C566" s="5">
        <v>0</v>
      </c>
      <c r="D566" s="5">
        <v>10032</v>
      </c>
      <c r="E566" s="5">
        <f>D566</f>
        <v>10032</v>
      </c>
      <c r="F566" s="5">
        <f t="shared" si="84"/>
        <v>10032</v>
      </c>
      <c r="I566" s="41">
        <f t="shared" si="77"/>
        <v>0</v>
      </c>
      <c r="J566" s="172"/>
      <c r="K566" s="172"/>
    </row>
    <row r="567" spans="1:12" hidden="1" outlineLevel="1">
      <c r="A567" s="180" t="s">
        <v>467</v>
      </c>
      <c r="B567" s="181"/>
      <c r="C567" s="31">
        <v>0</v>
      </c>
      <c r="D567" s="31">
        <v>0</v>
      </c>
      <c r="E567" s="31">
        <f>C567</f>
        <v>0</v>
      </c>
      <c r="F567" s="31">
        <f>E567</f>
        <v>0</v>
      </c>
      <c r="I567" s="41">
        <f t="shared" si="77"/>
        <v>0</v>
      </c>
      <c r="J567" s="172"/>
      <c r="K567" s="172"/>
    </row>
    <row r="568" spans="1:12" hidden="1" outlineLevel="1">
      <c r="A568" s="180" t="s">
        <v>472</v>
      </c>
      <c r="B568" s="181"/>
      <c r="C568" s="32">
        <v>0</v>
      </c>
      <c r="D568" s="32">
        <v>0</v>
      </c>
      <c r="E568" s="32">
        <f>C568</f>
        <v>0</v>
      </c>
      <c r="F568" s="32">
        <f>E568</f>
        <v>0</v>
      </c>
      <c r="I568" s="41">
        <f t="shared" si="77"/>
        <v>0</v>
      </c>
      <c r="J568" s="172"/>
      <c r="K568" s="172"/>
    </row>
    <row r="569" spans="1:12" hidden="1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F569" s="32">
        <f>SUM(F570:F575)</f>
        <v>0</v>
      </c>
      <c r="I569" s="41">
        <f t="shared" si="77"/>
        <v>0</v>
      </c>
      <c r="J569" s="172"/>
      <c r="K569" s="172"/>
    </row>
    <row r="570" spans="1:12" hidden="1" outlineLevel="2">
      <c r="A570" s="7">
        <v>6603</v>
      </c>
      <c r="B570" s="4" t="s">
        <v>474</v>
      </c>
      <c r="C570" s="5">
        <v>0</v>
      </c>
      <c r="D570" s="5">
        <v>0</v>
      </c>
      <c r="E570" s="5">
        <f t="shared" ref="E570:E576" si="85">C570</f>
        <v>0</v>
      </c>
      <c r="F570" s="5">
        <f>E570</f>
        <v>0</v>
      </c>
      <c r="I570" s="41">
        <f t="shared" si="77"/>
        <v>0</v>
      </c>
      <c r="J570" s="172"/>
      <c r="K570" s="172"/>
    </row>
    <row r="571" spans="1:12" hidden="1" outlineLevel="2">
      <c r="A571" s="7">
        <v>6603</v>
      </c>
      <c r="B571" s="4" t="s">
        <v>475</v>
      </c>
      <c r="C571" s="5">
        <v>0</v>
      </c>
      <c r="D571" s="5">
        <v>0</v>
      </c>
      <c r="E571" s="5">
        <f t="shared" si="85"/>
        <v>0</v>
      </c>
      <c r="F571" s="5">
        <f t="shared" ref="F571:F575" si="86">E571</f>
        <v>0</v>
      </c>
      <c r="I571" s="41">
        <f t="shared" si="77"/>
        <v>0</v>
      </c>
      <c r="J571" s="172"/>
      <c r="K571" s="172"/>
    </row>
    <row r="572" spans="1:12" hidden="1" outlineLevel="2">
      <c r="A572" s="7">
        <v>6603</v>
      </c>
      <c r="B572" s="4" t="s">
        <v>476</v>
      </c>
      <c r="C572" s="5">
        <v>0</v>
      </c>
      <c r="D572" s="5">
        <v>0</v>
      </c>
      <c r="E572" s="5">
        <f t="shared" si="85"/>
        <v>0</v>
      </c>
      <c r="F572" s="5">
        <f t="shared" si="86"/>
        <v>0</v>
      </c>
      <c r="I572" s="41">
        <f t="shared" si="77"/>
        <v>0</v>
      </c>
      <c r="J572" s="172"/>
      <c r="K572" s="172"/>
    </row>
    <row r="573" spans="1:12" hidden="1" outlineLevel="2">
      <c r="A573" s="7">
        <v>6603</v>
      </c>
      <c r="B573" s="4" t="s">
        <v>477</v>
      </c>
      <c r="C573" s="5">
        <v>0</v>
      </c>
      <c r="D573" s="5">
        <v>0</v>
      </c>
      <c r="E573" s="5">
        <f t="shared" si="85"/>
        <v>0</v>
      </c>
      <c r="F573" s="5">
        <f t="shared" si="86"/>
        <v>0</v>
      </c>
      <c r="I573" s="41">
        <f t="shared" si="77"/>
        <v>0</v>
      </c>
      <c r="J573" s="172"/>
      <c r="K573" s="172"/>
    </row>
    <row r="574" spans="1:12" hidden="1" outlineLevel="2">
      <c r="A574" s="7">
        <v>6603</v>
      </c>
      <c r="B574" s="4" t="s">
        <v>478</v>
      </c>
      <c r="C574" s="5">
        <v>0</v>
      </c>
      <c r="D574" s="5">
        <v>0</v>
      </c>
      <c r="E574" s="5">
        <f t="shared" si="85"/>
        <v>0</v>
      </c>
      <c r="F574" s="5">
        <f t="shared" si="86"/>
        <v>0</v>
      </c>
      <c r="I574" s="41">
        <f t="shared" si="77"/>
        <v>0</v>
      </c>
      <c r="J574" s="172"/>
      <c r="K574" s="172"/>
    </row>
    <row r="575" spans="1:12" hidden="1" outlineLevel="2">
      <c r="A575" s="7">
        <v>6603</v>
      </c>
      <c r="B575" s="4" t="s">
        <v>479</v>
      </c>
      <c r="C575" s="5">
        <v>0</v>
      </c>
      <c r="D575" s="5">
        <v>0</v>
      </c>
      <c r="E575" s="5">
        <f t="shared" si="85"/>
        <v>0</v>
      </c>
      <c r="F575" s="5">
        <f t="shared" si="86"/>
        <v>0</v>
      </c>
      <c r="I575" s="41">
        <f t="shared" si="77"/>
        <v>0</v>
      </c>
      <c r="J575" s="172"/>
      <c r="K575" s="172"/>
    </row>
    <row r="576" spans="1:12" hidden="1" outlineLevel="1">
      <c r="A576" s="180" t="s">
        <v>480</v>
      </c>
      <c r="B576" s="181"/>
      <c r="C576" s="32">
        <v>0</v>
      </c>
      <c r="D576" s="32">
        <v>0</v>
      </c>
      <c r="E576" s="32">
        <f t="shared" si="85"/>
        <v>0</v>
      </c>
      <c r="F576" s="32">
        <f>E576</f>
        <v>0</v>
      </c>
      <c r="I576" s="41">
        <f t="shared" si="77"/>
        <v>0</v>
      </c>
      <c r="J576" s="172"/>
      <c r="K576" s="172"/>
    </row>
    <row r="577" spans="1:11" hidden="1" outlineLevel="1">
      <c r="A577" s="180" t="s">
        <v>481</v>
      </c>
      <c r="B577" s="181"/>
      <c r="C577" s="32">
        <f>SUM(C578:C580)</f>
        <v>1500</v>
      </c>
      <c r="D577" s="32">
        <f>SUM(D578:D580)</f>
        <v>1500</v>
      </c>
      <c r="E577" s="32">
        <f>SUM(E578:E580)</f>
        <v>1500</v>
      </c>
      <c r="F577" s="32">
        <f>SUM(F578:F580)</f>
        <v>1500</v>
      </c>
      <c r="I577" s="41">
        <f t="shared" si="77"/>
        <v>1500</v>
      </c>
      <c r="J577" s="172"/>
      <c r="K577" s="172"/>
    </row>
    <row r="578" spans="1:11" hidden="1" outlineLevel="2">
      <c r="A578" s="7">
        <v>6605</v>
      </c>
      <c r="B578" s="4" t="s">
        <v>482</v>
      </c>
      <c r="C578" s="5">
        <v>0</v>
      </c>
      <c r="D578" s="5">
        <v>0</v>
      </c>
      <c r="E578" s="5">
        <f>C578</f>
        <v>0</v>
      </c>
      <c r="F578" s="5">
        <f t="shared" ref="F578:F580" si="87">E578</f>
        <v>0</v>
      </c>
      <c r="I578" s="41">
        <f t="shared" ref="I578:I641" si="88">C578</f>
        <v>0</v>
      </c>
      <c r="J578" s="172"/>
      <c r="K578" s="172"/>
    </row>
    <row r="579" spans="1:11" hidden="1" outlineLevel="2">
      <c r="A579" s="7">
        <v>6605</v>
      </c>
      <c r="B579" s="4" t="s">
        <v>483</v>
      </c>
      <c r="C579" s="5">
        <v>0</v>
      </c>
      <c r="D579" s="5">
        <v>0</v>
      </c>
      <c r="E579" s="5">
        <f>C579</f>
        <v>0</v>
      </c>
      <c r="F579" s="5">
        <f t="shared" si="87"/>
        <v>0</v>
      </c>
      <c r="I579" s="41">
        <f t="shared" si="88"/>
        <v>0</v>
      </c>
      <c r="J579" s="172"/>
      <c r="K579" s="172"/>
    </row>
    <row r="580" spans="1:11" hidden="1" outlineLevel="2">
      <c r="A580" s="7">
        <v>6605</v>
      </c>
      <c r="B580" s="4" t="s">
        <v>484</v>
      </c>
      <c r="C580" s="5">
        <v>1500</v>
      </c>
      <c r="D580" s="5">
        <v>1500</v>
      </c>
      <c r="E580" s="5">
        <f>C580</f>
        <v>1500</v>
      </c>
      <c r="F580" s="5">
        <f t="shared" si="87"/>
        <v>1500</v>
      </c>
      <c r="I580" s="41">
        <f t="shared" si="88"/>
        <v>1500</v>
      </c>
      <c r="J580" s="172"/>
      <c r="K580" s="172"/>
    </row>
    <row r="581" spans="1:11" hidden="1" outlineLevel="1">
      <c r="A581" s="180" t="s">
        <v>485</v>
      </c>
      <c r="B581" s="181"/>
      <c r="C581" s="32">
        <f>SUM(C582:C583)</f>
        <v>5000</v>
      </c>
      <c r="D581" s="32">
        <f>SUM(D582:D583)</f>
        <v>39987.894</v>
      </c>
      <c r="E581" s="32">
        <f>SUM(E582:E583)</f>
        <v>39987.894</v>
      </c>
      <c r="F581" s="32">
        <f>SUM(F582:F583)</f>
        <v>39987.894</v>
      </c>
      <c r="I581" s="41">
        <f t="shared" si="88"/>
        <v>5000</v>
      </c>
      <c r="J581" s="172"/>
      <c r="K581" s="172"/>
    </row>
    <row r="582" spans="1:11" hidden="1" outlineLevel="2">
      <c r="A582" s="7">
        <v>6606</v>
      </c>
      <c r="B582" s="4" t="s">
        <v>486</v>
      </c>
      <c r="C582" s="5">
        <v>5000</v>
      </c>
      <c r="D582" s="5">
        <v>39987.894</v>
      </c>
      <c r="E582" s="5">
        <f>D582</f>
        <v>39987.894</v>
      </c>
      <c r="F582" s="5">
        <f t="shared" ref="F582:F586" si="89">E582</f>
        <v>39987.894</v>
      </c>
      <c r="I582" s="41">
        <f t="shared" si="88"/>
        <v>5000</v>
      </c>
      <c r="J582" s="172"/>
      <c r="K582" s="172"/>
    </row>
    <row r="583" spans="1:11" hidden="1" outlineLevel="2">
      <c r="A583" s="7">
        <v>6606</v>
      </c>
      <c r="B583" s="4" t="s">
        <v>487</v>
      </c>
      <c r="C583" s="5">
        <v>0</v>
      </c>
      <c r="D583" s="5">
        <v>0</v>
      </c>
      <c r="E583" s="5">
        <f>C583</f>
        <v>0</v>
      </c>
      <c r="F583" s="5">
        <f t="shared" si="89"/>
        <v>0</v>
      </c>
      <c r="I583" s="41">
        <f t="shared" si="88"/>
        <v>0</v>
      </c>
      <c r="J583" s="172"/>
      <c r="K583" s="172"/>
    </row>
    <row r="584" spans="1:11" hidden="1" outlineLevel="1">
      <c r="A584" s="180" t="s">
        <v>488</v>
      </c>
      <c r="B584" s="181"/>
      <c r="C584" s="32">
        <v>500</v>
      </c>
      <c r="D584" s="32">
        <v>500</v>
      </c>
      <c r="E584" s="32">
        <f>C584</f>
        <v>500</v>
      </c>
      <c r="F584" s="32">
        <f t="shared" si="89"/>
        <v>500</v>
      </c>
      <c r="I584" s="41">
        <f t="shared" si="88"/>
        <v>500</v>
      </c>
      <c r="J584" s="172"/>
      <c r="K584" s="172"/>
    </row>
    <row r="585" spans="1:11" hidden="1" outlineLevel="1" collapsed="1">
      <c r="A585" s="180" t="s">
        <v>489</v>
      </c>
      <c r="B585" s="181"/>
      <c r="C585" s="32">
        <v>0</v>
      </c>
      <c r="D585" s="32">
        <v>34000</v>
      </c>
      <c r="E585" s="32">
        <f>D585</f>
        <v>34000</v>
      </c>
      <c r="F585" s="32">
        <f t="shared" si="89"/>
        <v>34000</v>
      </c>
      <c r="I585" s="41">
        <f t="shared" si="88"/>
        <v>0</v>
      </c>
      <c r="J585" s="172"/>
      <c r="K585" s="172"/>
    </row>
    <row r="586" spans="1:11" hidden="1" outlineLevel="1" collapsed="1">
      <c r="A586" s="180" t="s">
        <v>490</v>
      </c>
      <c r="B586" s="181"/>
      <c r="C586" s="32">
        <v>0</v>
      </c>
      <c r="D586" s="32">
        <v>0</v>
      </c>
      <c r="E586" s="32">
        <f>C586</f>
        <v>0</v>
      </c>
      <c r="F586" s="32">
        <f t="shared" si="89"/>
        <v>0</v>
      </c>
      <c r="I586" s="41">
        <f t="shared" si="88"/>
        <v>0</v>
      </c>
      <c r="J586" s="172"/>
      <c r="K586" s="172"/>
    </row>
    <row r="587" spans="1:11" hidden="1" outlineLevel="1">
      <c r="A587" s="180" t="s">
        <v>491</v>
      </c>
      <c r="B587" s="181"/>
      <c r="C587" s="32">
        <f>SUM(C588:C591)</f>
        <v>6500</v>
      </c>
      <c r="D587" s="32">
        <f>SUM(D588:D591)</f>
        <v>6500</v>
      </c>
      <c r="E587" s="32">
        <f>SUM(E588:E591)</f>
        <v>6500</v>
      </c>
      <c r="F587" s="32">
        <f>SUM(F588:F591)</f>
        <v>6500</v>
      </c>
      <c r="I587" s="41">
        <f t="shared" si="88"/>
        <v>6500</v>
      </c>
      <c r="J587" s="172"/>
      <c r="K587" s="172"/>
    </row>
    <row r="588" spans="1:11" hidden="1" outlineLevel="2">
      <c r="A588" s="7">
        <v>6610</v>
      </c>
      <c r="B588" s="4" t="s">
        <v>492</v>
      </c>
      <c r="C588" s="5">
        <v>6500</v>
      </c>
      <c r="D588" s="5">
        <v>6500</v>
      </c>
      <c r="E588" s="5">
        <f>C588</f>
        <v>6500</v>
      </c>
      <c r="F588" s="5">
        <f>E588</f>
        <v>6500</v>
      </c>
      <c r="I588" s="41">
        <f t="shared" si="88"/>
        <v>6500</v>
      </c>
      <c r="J588" s="172"/>
      <c r="K588" s="172"/>
    </row>
    <row r="589" spans="1:11" hidden="1" outlineLevel="2">
      <c r="A589" s="7">
        <v>6610</v>
      </c>
      <c r="B589" s="4" t="s">
        <v>493</v>
      </c>
      <c r="C589" s="5">
        <v>0</v>
      </c>
      <c r="D589" s="5">
        <v>0</v>
      </c>
      <c r="E589" s="5">
        <f>C589</f>
        <v>0</v>
      </c>
      <c r="F589" s="5">
        <f t="shared" ref="F589:F591" si="90">E589</f>
        <v>0</v>
      </c>
      <c r="I589" s="41">
        <f t="shared" si="88"/>
        <v>0</v>
      </c>
      <c r="J589" s="172"/>
      <c r="K589" s="172"/>
    </row>
    <row r="590" spans="1:11" hidden="1" outlineLevel="2">
      <c r="A590" s="7">
        <v>6610</v>
      </c>
      <c r="B590" s="4" t="s">
        <v>494</v>
      </c>
      <c r="C590" s="5">
        <v>0</v>
      </c>
      <c r="D590" s="5">
        <v>0</v>
      </c>
      <c r="E590" s="5">
        <f>C590</f>
        <v>0</v>
      </c>
      <c r="F590" s="5">
        <f t="shared" si="90"/>
        <v>0</v>
      </c>
      <c r="I590" s="41">
        <f t="shared" si="88"/>
        <v>0</v>
      </c>
      <c r="J590" s="172"/>
      <c r="K590" s="172"/>
    </row>
    <row r="591" spans="1:11" hidden="1" outlineLevel="2">
      <c r="A591" s="7">
        <v>6610</v>
      </c>
      <c r="B591" s="4" t="s">
        <v>495</v>
      </c>
      <c r="C591" s="5">
        <v>0</v>
      </c>
      <c r="D591" s="5">
        <v>0</v>
      </c>
      <c r="E591" s="5">
        <f>C591</f>
        <v>0</v>
      </c>
      <c r="F591" s="5">
        <f t="shared" si="90"/>
        <v>0</v>
      </c>
      <c r="I591" s="41">
        <f t="shared" si="88"/>
        <v>0</v>
      </c>
      <c r="J591" s="172"/>
      <c r="K591" s="172"/>
    </row>
    <row r="592" spans="1:11" hidden="1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F592" s="32">
        <f>SUM(F593:F594)</f>
        <v>0</v>
      </c>
      <c r="I592" s="41">
        <f t="shared" si="88"/>
        <v>0</v>
      </c>
      <c r="J592" s="172"/>
      <c r="K592" s="172"/>
    </row>
    <row r="593" spans="1:11" hidden="1" outlineLevel="2">
      <c r="A593" s="7">
        <v>6611</v>
      </c>
      <c r="B593" s="4" t="s">
        <v>496</v>
      </c>
      <c r="C593" s="5">
        <v>0</v>
      </c>
      <c r="D593" s="5">
        <v>0</v>
      </c>
      <c r="E593" s="5">
        <f>C593</f>
        <v>0</v>
      </c>
      <c r="F593" s="5">
        <f>E593</f>
        <v>0</v>
      </c>
      <c r="I593" s="41">
        <f t="shared" si="88"/>
        <v>0</v>
      </c>
      <c r="J593" s="172"/>
      <c r="K593" s="172"/>
    </row>
    <row r="594" spans="1:11" hidden="1" outlineLevel="2">
      <c r="A594" s="7">
        <v>6611</v>
      </c>
      <c r="B594" s="4" t="s">
        <v>497</v>
      </c>
      <c r="C594" s="5">
        <v>0</v>
      </c>
      <c r="D594" s="5">
        <v>0</v>
      </c>
      <c r="E594" s="5">
        <f>C594</f>
        <v>0</v>
      </c>
      <c r="F594" s="5">
        <f>E594</f>
        <v>0</v>
      </c>
      <c r="I594" s="41">
        <f t="shared" si="88"/>
        <v>0</v>
      </c>
      <c r="J594" s="172"/>
      <c r="K594" s="172"/>
    </row>
    <row r="595" spans="1:11" hidden="1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F595" s="32">
        <f>SUM(F596:F598)</f>
        <v>0</v>
      </c>
      <c r="I595" s="41">
        <f t="shared" si="88"/>
        <v>0</v>
      </c>
      <c r="J595" s="172"/>
      <c r="K595" s="172"/>
    </row>
    <row r="596" spans="1:11" hidden="1" outlineLevel="2">
      <c r="A596" s="7">
        <v>6612</v>
      </c>
      <c r="B596" s="4" t="s">
        <v>499</v>
      </c>
      <c r="C596" s="5">
        <v>0</v>
      </c>
      <c r="D596" s="5">
        <v>0</v>
      </c>
      <c r="E596" s="5">
        <f>C596</f>
        <v>0</v>
      </c>
      <c r="F596" s="5">
        <f>E596</f>
        <v>0</v>
      </c>
      <c r="I596" s="41">
        <f t="shared" si="88"/>
        <v>0</v>
      </c>
      <c r="J596" s="172"/>
      <c r="K596" s="172"/>
    </row>
    <row r="597" spans="1:11" hidden="1" outlineLevel="2">
      <c r="A597" s="7">
        <v>6612</v>
      </c>
      <c r="B597" s="4" t="s">
        <v>500</v>
      </c>
      <c r="C597" s="5">
        <v>0</v>
      </c>
      <c r="D597" s="5">
        <v>0</v>
      </c>
      <c r="E597" s="5">
        <f>C597</f>
        <v>0</v>
      </c>
      <c r="F597" s="5">
        <f t="shared" ref="F597:F598" si="91">E597</f>
        <v>0</v>
      </c>
      <c r="I597" s="41">
        <f t="shared" si="88"/>
        <v>0</v>
      </c>
      <c r="J597" s="172"/>
      <c r="K597" s="172"/>
    </row>
    <row r="598" spans="1:11" hidden="1" outlineLevel="2">
      <c r="A598" s="7">
        <v>6612</v>
      </c>
      <c r="B598" s="4" t="s">
        <v>501</v>
      </c>
      <c r="C598" s="5">
        <v>0</v>
      </c>
      <c r="D598" s="5">
        <v>0</v>
      </c>
      <c r="E598" s="5">
        <f>C598</f>
        <v>0</v>
      </c>
      <c r="F598" s="5">
        <f t="shared" si="91"/>
        <v>0</v>
      </c>
      <c r="I598" s="41">
        <f t="shared" si="88"/>
        <v>0</v>
      </c>
      <c r="J598" s="172"/>
      <c r="K598" s="172"/>
    </row>
    <row r="599" spans="1:11" hidden="1" outlineLevel="1">
      <c r="A599" s="180" t="s">
        <v>503</v>
      </c>
      <c r="B599" s="181"/>
      <c r="C599" s="32">
        <f>SUM(C600:C602)</f>
        <v>330000</v>
      </c>
      <c r="D599" s="32">
        <f>SUM(D600:D602)</f>
        <v>368328.27399999998</v>
      </c>
      <c r="E599" s="32">
        <f>SUM(E600:E602)</f>
        <v>368328.27399999998</v>
      </c>
      <c r="F599" s="32">
        <f>SUM(F600:F602)</f>
        <v>368328.27399999998</v>
      </c>
      <c r="I599" s="41">
        <f t="shared" si="88"/>
        <v>330000</v>
      </c>
      <c r="J599" s="172"/>
      <c r="K599" s="172"/>
    </row>
    <row r="600" spans="1:11" hidden="1" outlineLevel="2">
      <c r="A600" s="7">
        <v>6613</v>
      </c>
      <c r="B600" s="4" t="s">
        <v>504</v>
      </c>
      <c r="C600" s="5">
        <v>0</v>
      </c>
      <c r="D600" s="5">
        <v>12799.843999999999</v>
      </c>
      <c r="E600" s="5">
        <f>D600</f>
        <v>12799.843999999999</v>
      </c>
      <c r="F600" s="5">
        <f t="shared" ref="F600:F602" si="92">E600</f>
        <v>12799.843999999999</v>
      </c>
      <c r="I600" s="41">
        <f t="shared" si="88"/>
        <v>0</v>
      </c>
      <c r="J600" s="172"/>
      <c r="K600" s="172"/>
    </row>
    <row r="601" spans="1:11" hidden="1" outlineLevel="2">
      <c r="A601" s="7">
        <v>6613</v>
      </c>
      <c r="B601" s="4" t="s">
        <v>505</v>
      </c>
      <c r="C601" s="5">
        <v>330000</v>
      </c>
      <c r="D601" s="5">
        <v>355528.43</v>
      </c>
      <c r="E601" s="5">
        <f>D601</f>
        <v>355528.43</v>
      </c>
      <c r="F601" s="5">
        <f t="shared" si="92"/>
        <v>355528.43</v>
      </c>
      <c r="I601" s="41">
        <f t="shared" si="88"/>
        <v>330000</v>
      </c>
      <c r="J601" s="172"/>
      <c r="K601" s="172"/>
    </row>
    <row r="602" spans="1:11" hidden="1" outlineLevel="2">
      <c r="A602" s="7">
        <v>6613</v>
      </c>
      <c r="B602" s="4" t="s">
        <v>501</v>
      </c>
      <c r="C602" s="5">
        <v>0</v>
      </c>
      <c r="D602" s="5">
        <v>0</v>
      </c>
      <c r="E602" s="5">
        <f>C602</f>
        <v>0</v>
      </c>
      <c r="F602" s="5">
        <f t="shared" si="92"/>
        <v>0</v>
      </c>
      <c r="I602" s="41">
        <f t="shared" si="88"/>
        <v>0</v>
      </c>
      <c r="J602" s="172"/>
      <c r="K602" s="172"/>
    </row>
    <row r="603" spans="1:11" hidden="1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F603" s="32">
        <f>SUM(F604:F609)</f>
        <v>0</v>
      </c>
      <c r="I603" s="41">
        <f t="shared" si="88"/>
        <v>0</v>
      </c>
      <c r="J603" s="172"/>
      <c r="K603" s="172"/>
    </row>
    <row r="604" spans="1:11" hidden="1" outlineLevel="2">
      <c r="A604" s="7">
        <v>6614</v>
      </c>
      <c r="B604" s="4" t="s">
        <v>507</v>
      </c>
      <c r="C604" s="5">
        <v>0</v>
      </c>
      <c r="D604" s="5">
        <v>0</v>
      </c>
      <c r="E604" s="5">
        <f t="shared" ref="E604:E609" si="93">C604</f>
        <v>0</v>
      </c>
      <c r="F604" s="5">
        <f>E604</f>
        <v>0</v>
      </c>
      <c r="I604" s="41">
        <f t="shared" si="88"/>
        <v>0</v>
      </c>
      <c r="J604" s="172"/>
      <c r="K604" s="172"/>
    </row>
    <row r="605" spans="1:11" hidden="1" outlineLevel="2">
      <c r="A605" s="7">
        <v>6614</v>
      </c>
      <c r="B605" s="4" t="s">
        <v>508</v>
      </c>
      <c r="C605" s="5">
        <v>0</v>
      </c>
      <c r="D605" s="5">
        <v>0</v>
      </c>
      <c r="E605" s="5">
        <f t="shared" si="93"/>
        <v>0</v>
      </c>
      <c r="F605" s="5">
        <f t="shared" ref="F605:F609" si="94">E605</f>
        <v>0</v>
      </c>
      <c r="I605" s="41">
        <f t="shared" si="88"/>
        <v>0</v>
      </c>
      <c r="J605" s="172"/>
      <c r="K605" s="172"/>
    </row>
    <row r="606" spans="1:11" hidden="1" outlineLevel="2">
      <c r="A606" s="7">
        <v>6614</v>
      </c>
      <c r="B606" s="4" t="s">
        <v>509</v>
      </c>
      <c r="C606" s="5">
        <v>0</v>
      </c>
      <c r="D606" s="5">
        <v>0</v>
      </c>
      <c r="E606" s="5">
        <f t="shared" si="93"/>
        <v>0</v>
      </c>
      <c r="F606" s="5">
        <f t="shared" si="94"/>
        <v>0</v>
      </c>
      <c r="I606" s="41">
        <f t="shared" si="88"/>
        <v>0</v>
      </c>
      <c r="J606" s="172"/>
      <c r="K606" s="172"/>
    </row>
    <row r="607" spans="1:11" hidden="1" outlineLevel="2">
      <c r="A607" s="7">
        <v>6614</v>
      </c>
      <c r="B607" s="4" t="s">
        <v>510</v>
      </c>
      <c r="C607" s="5">
        <v>0</v>
      </c>
      <c r="D607" s="5">
        <v>0</v>
      </c>
      <c r="E607" s="5">
        <f t="shared" si="93"/>
        <v>0</v>
      </c>
      <c r="F607" s="5">
        <f t="shared" si="94"/>
        <v>0</v>
      </c>
      <c r="I607" s="41">
        <f t="shared" si="88"/>
        <v>0</v>
      </c>
      <c r="J607" s="172"/>
      <c r="K607" s="172"/>
    </row>
    <row r="608" spans="1:11" hidden="1" outlineLevel="2">
      <c r="A608" s="7">
        <v>6614</v>
      </c>
      <c r="B608" s="4" t="s">
        <v>511</v>
      </c>
      <c r="C608" s="5">
        <v>0</v>
      </c>
      <c r="D608" s="5">
        <v>0</v>
      </c>
      <c r="E608" s="5">
        <f t="shared" si="93"/>
        <v>0</v>
      </c>
      <c r="F608" s="5">
        <f t="shared" si="94"/>
        <v>0</v>
      </c>
      <c r="I608" s="41">
        <f t="shared" si="88"/>
        <v>0</v>
      </c>
      <c r="J608" s="172"/>
      <c r="K608" s="172"/>
    </row>
    <row r="609" spans="1:11" hidden="1" outlineLevel="2">
      <c r="A609" s="7">
        <v>6614</v>
      </c>
      <c r="B609" s="4" t="s">
        <v>512</v>
      </c>
      <c r="C609" s="5">
        <v>0</v>
      </c>
      <c r="D609" s="5">
        <v>0</v>
      </c>
      <c r="E609" s="5">
        <f t="shared" si="93"/>
        <v>0</v>
      </c>
      <c r="F609" s="5">
        <f t="shared" si="94"/>
        <v>0</v>
      </c>
      <c r="I609" s="41">
        <f t="shared" si="88"/>
        <v>0</v>
      </c>
      <c r="J609" s="172"/>
      <c r="K609" s="172"/>
    </row>
    <row r="610" spans="1:11" hidden="1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F610" s="32">
        <f>SUM(F611:F615)</f>
        <v>0</v>
      </c>
      <c r="I610" s="41">
        <f t="shared" si="88"/>
        <v>0</v>
      </c>
      <c r="J610" s="172"/>
      <c r="K610" s="172"/>
    </row>
    <row r="611" spans="1:11" hidden="1" outlineLevel="2">
      <c r="A611" s="7">
        <v>6615</v>
      </c>
      <c r="B611" s="4" t="s">
        <v>514</v>
      </c>
      <c r="C611" s="5">
        <v>0</v>
      </c>
      <c r="D611" s="5">
        <v>0</v>
      </c>
      <c r="E611" s="5">
        <f>C611</f>
        <v>0</v>
      </c>
      <c r="F611" s="5">
        <f>E611</f>
        <v>0</v>
      </c>
      <c r="I611" s="41">
        <f t="shared" si="88"/>
        <v>0</v>
      </c>
      <c r="J611" s="172"/>
      <c r="K611" s="172"/>
    </row>
    <row r="612" spans="1:11" hidden="1" outlineLevel="2">
      <c r="A612" s="7">
        <v>6615</v>
      </c>
      <c r="B612" s="4" t="s">
        <v>515</v>
      </c>
      <c r="C612" s="5">
        <v>0</v>
      </c>
      <c r="D612" s="5">
        <v>0</v>
      </c>
      <c r="E612" s="5">
        <f>C612</f>
        <v>0</v>
      </c>
      <c r="F612" s="5">
        <f t="shared" ref="F612:F615" si="95">E612</f>
        <v>0</v>
      </c>
      <c r="I612" s="41">
        <f t="shared" si="88"/>
        <v>0</v>
      </c>
      <c r="J612" s="172"/>
      <c r="K612" s="172"/>
    </row>
    <row r="613" spans="1:11" hidden="1" outlineLevel="2">
      <c r="A613" s="7">
        <v>6615</v>
      </c>
      <c r="B613" s="4" t="s">
        <v>516</v>
      </c>
      <c r="C613" s="5">
        <v>0</v>
      </c>
      <c r="D613" s="5">
        <v>0</v>
      </c>
      <c r="E613" s="5">
        <f>C613</f>
        <v>0</v>
      </c>
      <c r="F613" s="5">
        <f t="shared" si="95"/>
        <v>0</v>
      </c>
      <c r="I613" s="41">
        <f t="shared" si="88"/>
        <v>0</v>
      </c>
      <c r="J613" s="172"/>
      <c r="K613" s="172"/>
    </row>
    <row r="614" spans="1:11" hidden="1" outlineLevel="2">
      <c r="A614" s="7">
        <v>6615</v>
      </c>
      <c r="B614" s="4" t="s">
        <v>517</v>
      </c>
      <c r="C614" s="5">
        <v>0</v>
      </c>
      <c r="D614" s="5">
        <v>0</v>
      </c>
      <c r="E614" s="5">
        <f>C614</f>
        <v>0</v>
      </c>
      <c r="F614" s="5">
        <f t="shared" si="95"/>
        <v>0</v>
      </c>
      <c r="I614" s="41">
        <f t="shared" si="88"/>
        <v>0</v>
      </c>
      <c r="J614" s="172"/>
      <c r="K614" s="172"/>
    </row>
    <row r="615" spans="1:11" hidden="1" outlineLevel="2">
      <c r="A615" s="7">
        <v>6615</v>
      </c>
      <c r="B615" s="4" t="s">
        <v>518</v>
      </c>
      <c r="C615" s="5">
        <v>0</v>
      </c>
      <c r="D615" s="5">
        <v>0</v>
      </c>
      <c r="E615" s="5">
        <f>C615</f>
        <v>0</v>
      </c>
      <c r="F615" s="5">
        <f t="shared" si="95"/>
        <v>0</v>
      </c>
      <c r="I615" s="41">
        <f t="shared" si="88"/>
        <v>0</v>
      </c>
      <c r="J615" s="172"/>
      <c r="K615" s="172"/>
    </row>
    <row r="616" spans="1:11" hidden="1" outlineLevel="1">
      <c r="A616" s="180" t="s">
        <v>519</v>
      </c>
      <c r="B616" s="181"/>
      <c r="C616" s="32">
        <f>SUM(C617:C627)</f>
        <v>0</v>
      </c>
      <c r="D616" s="32">
        <f>SUM(D617:D627)</f>
        <v>9482.6489999999994</v>
      </c>
      <c r="E616" s="32">
        <f>SUM(E617:E627)</f>
        <v>9482.6489999999994</v>
      </c>
      <c r="F616" s="32">
        <f>SUM(F617:F627)</f>
        <v>9482.6489999999994</v>
      </c>
      <c r="I616" s="41">
        <f t="shared" si="88"/>
        <v>0</v>
      </c>
      <c r="J616" s="172"/>
      <c r="K616" s="172"/>
    </row>
    <row r="617" spans="1:11" hidden="1" outlineLevel="2">
      <c r="A617" s="7">
        <v>6616</v>
      </c>
      <c r="B617" s="4" t="s">
        <v>520</v>
      </c>
      <c r="C617" s="5">
        <v>0</v>
      </c>
      <c r="D617" s="5">
        <v>0</v>
      </c>
      <c r="E617" s="5">
        <f>C617</f>
        <v>0</v>
      </c>
      <c r="F617" s="5">
        <f>E617</f>
        <v>0</v>
      </c>
      <c r="I617" s="41">
        <f t="shared" si="88"/>
        <v>0</v>
      </c>
      <c r="J617" s="172"/>
      <c r="K617" s="172"/>
    </row>
    <row r="618" spans="1:11" hidden="1" outlineLevel="2">
      <c r="A618" s="7">
        <v>6616</v>
      </c>
      <c r="B618" s="4" t="s">
        <v>521</v>
      </c>
      <c r="C618" s="5">
        <v>0</v>
      </c>
      <c r="D618" s="5">
        <v>9482.6489999999994</v>
      </c>
      <c r="E618" s="5">
        <f>D618</f>
        <v>9482.6489999999994</v>
      </c>
      <c r="F618" s="5">
        <f t="shared" ref="F618:F627" si="96">E618</f>
        <v>9482.6489999999994</v>
      </c>
      <c r="I618" s="41">
        <f t="shared" si="88"/>
        <v>0</v>
      </c>
      <c r="J618" s="172"/>
      <c r="K618" s="172"/>
    </row>
    <row r="619" spans="1:11" hidden="1" outlineLevel="2">
      <c r="A619" s="7">
        <v>6616</v>
      </c>
      <c r="B619" s="4" t="s">
        <v>522</v>
      </c>
      <c r="C619" s="5">
        <v>0</v>
      </c>
      <c r="D619" s="5">
        <v>0</v>
      </c>
      <c r="E619" s="5">
        <f t="shared" ref="E619:E627" si="97">C619</f>
        <v>0</v>
      </c>
      <c r="F619" s="5">
        <f t="shared" si="96"/>
        <v>0</v>
      </c>
      <c r="I619" s="41">
        <f t="shared" si="88"/>
        <v>0</v>
      </c>
      <c r="J619" s="172"/>
      <c r="K619" s="172"/>
    </row>
    <row r="620" spans="1:11" hidden="1" outlineLevel="2">
      <c r="A620" s="7">
        <v>6616</v>
      </c>
      <c r="B620" s="4" t="s">
        <v>523</v>
      </c>
      <c r="C620" s="5">
        <v>0</v>
      </c>
      <c r="D620" s="5">
        <v>0</v>
      </c>
      <c r="E620" s="5">
        <f t="shared" si="97"/>
        <v>0</v>
      </c>
      <c r="F620" s="5">
        <f t="shared" si="96"/>
        <v>0</v>
      </c>
      <c r="I620" s="41">
        <f t="shared" si="88"/>
        <v>0</v>
      </c>
      <c r="J620" s="172"/>
      <c r="K620" s="172"/>
    </row>
    <row r="621" spans="1:11" hidden="1" outlineLevel="2">
      <c r="A621" s="7">
        <v>6616</v>
      </c>
      <c r="B621" s="4" t="s">
        <v>524</v>
      </c>
      <c r="C621" s="5">
        <v>0</v>
      </c>
      <c r="D621" s="5">
        <v>0</v>
      </c>
      <c r="E621" s="5">
        <f t="shared" si="97"/>
        <v>0</v>
      </c>
      <c r="F621" s="5">
        <f t="shared" si="96"/>
        <v>0</v>
      </c>
      <c r="I621" s="41">
        <f t="shared" si="88"/>
        <v>0</v>
      </c>
      <c r="J621" s="172"/>
      <c r="K621" s="172"/>
    </row>
    <row r="622" spans="1:11" hidden="1" outlineLevel="2">
      <c r="A622" s="7">
        <v>6616</v>
      </c>
      <c r="B622" s="4" t="s">
        <v>525</v>
      </c>
      <c r="C622" s="5">
        <v>0</v>
      </c>
      <c r="D622" s="5">
        <v>0</v>
      </c>
      <c r="E622" s="5">
        <f t="shared" si="97"/>
        <v>0</v>
      </c>
      <c r="F622" s="5">
        <f t="shared" si="96"/>
        <v>0</v>
      </c>
      <c r="I622" s="41">
        <f t="shared" si="88"/>
        <v>0</v>
      </c>
      <c r="J622" s="172"/>
      <c r="K622" s="172"/>
    </row>
    <row r="623" spans="1:11" hidden="1" outlineLevel="2">
      <c r="A623" s="7">
        <v>6616</v>
      </c>
      <c r="B623" s="4" t="s">
        <v>526</v>
      </c>
      <c r="C623" s="5">
        <v>0</v>
      </c>
      <c r="D623" s="5">
        <v>0</v>
      </c>
      <c r="E623" s="5">
        <f t="shared" si="97"/>
        <v>0</v>
      </c>
      <c r="F623" s="5">
        <f t="shared" si="96"/>
        <v>0</v>
      </c>
      <c r="I623" s="41">
        <f t="shared" si="88"/>
        <v>0</v>
      </c>
      <c r="J623" s="172"/>
      <c r="K623" s="172"/>
    </row>
    <row r="624" spans="1:11" hidden="1" outlineLevel="2">
      <c r="A624" s="7">
        <v>6616</v>
      </c>
      <c r="B624" s="4" t="s">
        <v>527</v>
      </c>
      <c r="C624" s="5">
        <v>0</v>
      </c>
      <c r="D624" s="5">
        <v>0</v>
      </c>
      <c r="E624" s="5">
        <f t="shared" si="97"/>
        <v>0</v>
      </c>
      <c r="F624" s="5">
        <f t="shared" si="96"/>
        <v>0</v>
      </c>
      <c r="I624" s="41">
        <f t="shared" si="88"/>
        <v>0</v>
      </c>
      <c r="J624" s="172"/>
      <c r="K624" s="172"/>
    </row>
    <row r="625" spans="1:12" hidden="1" outlineLevel="2">
      <c r="A625" s="7">
        <v>6616</v>
      </c>
      <c r="B625" s="4" t="s">
        <v>528</v>
      </c>
      <c r="C625" s="5">
        <v>0</v>
      </c>
      <c r="D625" s="5">
        <v>0</v>
      </c>
      <c r="E625" s="5">
        <f t="shared" si="97"/>
        <v>0</v>
      </c>
      <c r="F625" s="5">
        <f t="shared" si="96"/>
        <v>0</v>
      </c>
      <c r="I625" s="41">
        <f t="shared" si="88"/>
        <v>0</v>
      </c>
      <c r="J625" s="172"/>
      <c r="K625" s="172"/>
    </row>
    <row r="626" spans="1:12" hidden="1" outlineLevel="2">
      <c r="A626" s="7">
        <v>6616</v>
      </c>
      <c r="B626" s="4" t="s">
        <v>529</v>
      </c>
      <c r="C626" s="5">
        <v>0</v>
      </c>
      <c r="D626" s="5">
        <v>0</v>
      </c>
      <c r="E626" s="5">
        <f t="shared" si="97"/>
        <v>0</v>
      </c>
      <c r="F626" s="5">
        <f t="shared" si="96"/>
        <v>0</v>
      </c>
      <c r="I626" s="41">
        <f t="shared" si="88"/>
        <v>0</v>
      </c>
      <c r="J626" s="172"/>
      <c r="K626" s="172"/>
    </row>
    <row r="627" spans="1:12" hidden="1" outlineLevel="2">
      <c r="A627" s="7">
        <v>6616</v>
      </c>
      <c r="B627" s="4" t="s">
        <v>530</v>
      </c>
      <c r="C627" s="5">
        <v>0</v>
      </c>
      <c r="D627" s="5">
        <v>0</v>
      </c>
      <c r="E627" s="5">
        <f t="shared" si="97"/>
        <v>0</v>
      </c>
      <c r="F627" s="5">
        <f t="shared" si="96"/>
        <v>0</v>
      </c>
      <c r="I627" s="41">
        <f t="shared" si="88"/>
        <v>0</v>
      </c>
      <c r="J627" s="172"/>
      <c r="K627" s="172"/>
    </row>
    <row r="628" spans="1:12" hidden="1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F628" s="32">
        <f>SUM(F629:F637)</f>
        <v>0</v>
      </c>
      <c r="I628" s="41">
        <f t="shared" si="88"/>
        <v>0</v>
      </c>
      <c r="J628" s="172"/>
      <c r="K628" s="172"/>
    </row>
    <row r="629" spans="1:12" hidden="1" outlineLevel="2">
      <c r="A629" s="7">
        <v>6617</v>
      </c>
      <c r="B629" s="4" t="s">
        <v>532</v>
      </c>
      <c r="C629" s="5">
        <v>0</v>
      </c>
      <c r="D629" s="5">
        <v>0</v>
      </c>
      <c r="E629" s="5">
        <f t="shared" ref="E629:E637" si="98">C629</f>
        <v>0</v>
      </c>
      <c r="F629" s="5">
        <f>E629</f>
        <v>0</v>
      </c>
      <c r="I629" s="41">
        <f t="shared" si="88"/>
        <v>0</v>
      </c>
      <c r="J629" s="172"/>
      <c r="K629" s="172"/>
    </row>
    <row r="630" spans="1:12" hidden="1" outlineLevel="2">
      <c r="A630" s="7">
        <v>6617</v>
      </c>
      <c r="B630" s="4" t="s">
        <v>533</v>
      </c>
      <c r="C630" s="5">
        <v>0</v>
      </c>
      <c r="D630" s="5">
        <v>0</v>
      </c>
      <c r="E630" s="5">
        <f t="shared" si="98"/>
        <v>0</v>
      </c>
      <c r="F630" s="5">
        <f t="shared" ref="F630:F637" si="99">E630</f>
        <v>0</v>
      </c>
      <c r="I630" s="41">
        <f t="shared" si="88"/>
        <v>0</v>
      </c>
      <c r="J630" s="172"/>
      <c r="K630" s="172"/>
    </row>
    <row r="631" spans="1:12" hidden="1" outlineLevel="2">
      <c r="A631" s="7">
        <v>6617</v>
      </c>
      <c r="B631" s="4" t="s">
        <v>534</v>
      </c>
      <c r="C631" s="5">
        <v>0</v>
      </c>
      <c r="D631" s="5">
        <v>0</v>
      </c>
      <c r="E631" s="5">
        <f t="shared" si="98"/>
        <v>0</v>
      </c>
      <c r="F631" s="5">
        <f t="shared" si="99"/>
        <v>0</v>
      </c>
      <c r="I631" s="41">
        <f t="shared" si="88"/>
        <v>0</v>
      </c>
      <c r="J631" s="172"/>
      <c r="K631" s="172"/>
    </row>
    <row r="632" spans="1:12" hidden="1" outlineLevel="2">
      <c r="A632" s="7">
        <v>6617</v>
      </c>
      <c r="B632" s="4" t="s">
        <v>535</v>
      </c>
      <c r="C632" s="5">
        <v>0</v>
      </c>
      <c r="D632" s="5">
        <v>0</v>
      </c>
      <c r="E632" s="5">
        <f t="shared" si="98"/>
        <v>0</v>
      </c>
      <c r="F632" s="5">
        <f t="shared" si="99"/>
        <v>0</v>
      </c>
      <c r="I632" s="41">
        <f t="shared" si="88"/>
        <v>0</v>
      </c>
      <c r="J632" s="172"/>
      <c r="K632" s="172"/>
    </row>
    <row r="633" spans="1:12" hidden="1" outlineLevel="2">
      <c r="A633" s="7">
        <v>6617</v>
      </c>
      <c r="B633" s="4" t="s">
        <v>536</v>
      </c>
      <c r="C633" s="5">
        <v>0</v>
      </c>
      <c r="D633" s="5">
        <v>0</v>
      </c>
      <c r="E633" s="5">
        <f t="shared" si="98"/>
        <v>0</v>
      </c>
      <c r="F633" s="5">
        <f t="shared" si="99"/>
        <v>0</v>
      </c>
      <c r="I633" s="41">
        <f t="shared" si="88"/>
        <v>0</v>
      </c>
      <c r="J633" s="172"/>
      <c r="K633" s="172"/>
    </row>
    <row r="634" spans="1:12" hidden="1" outlineLevel="2">
      <c r="A634" s="7">
        <v>6617</v>
      </c>
      <c r="B634" s="4" t="s">
        <v>537</v>
      </c>
      <c r="C634" s="5">
        <v>0</v>
      </c>
      <c r="D634" s="5">
        <v>0</v>
      </c>
      <c r="E634" s="5">
        <f t="shared" si="98"/>
        <v>0</v>
      </c>
      <c r="F634" s="5">
        <f t="shared" si="99"/>
        <v>0</v>
      </c>
      <c r="I634" s="41">
        <f t="shared" si="88"/>
        <v>0</v>
      </c>
      <c r="J634" s="172"/>
      <c r="K634" s="172"/>
    </row>
    <row r="635" spans="1:12" hidden="1" outlineLevel="2">
      <c r="A635" s="7">
        <v>6617</v>
      </c>
      <c r="B635" s="4" t="s">
        <v>538</v>
      </c>
      <c r="C635" s="5">
        <v>0</v>
      </c>
      <c r="D635" s="5">
        <v>0</v>
      </c>
      <c r="E635" s="5">
        <f t="shared" si="98"/>
        <v>0</v>
      </c>
      <c r="F635" s="5">
        <f t="shared" si="99"/>
        <v>0</v>
      </c>
      <c r="I635" s="41">
        <f t="shared" si="88"/>
        <v>0</v>
      </c>
      <c r="J635" s="172"/>
      <c r="K635" s="172"/>
    </row>
    <row r="636" spans="1:12" hidden="1" outlineLevel="2">
      <c r="A636" s="7">
        <v>6617</v>
      </c>
      <c r="B636" s="4" t="s">
        <v>539</v>
      </c>
      <c r="C636" s="5">
        <v>0</v>
      </c>
      <c r="D636" s="5">
        <v>0</v>
      </c>
      <c r="E636" s="5">
        <f t="shared" si="98"/>
        <v>0</v>
      </c>
      <c r="F636" s="5">
        <f t="shared" si="99"/>
        <v>0</v>
      </c>
      <c r="I636" s="41">
        <f t="shared" si="88"/>
        <v>0</v>
      </c>
      <c r="J636" s="172"/>
      <c r="K636" s="172"/>
    </row>
    <row r="637" spans="1:12" hidden="1" outlineLevel="2">
      <c r="A637" s="7">
        <v>6617</v>
      </c>
      <c r="B637" s="4" t="s">
        <v>540</v>
      </c>
      <c r="C637" s="5">
        <v>0</v>
      </c>
      <c r="D637" s="5">
        <v>0</v>
      </c>
      <c r="E637" s="5">
        <f t="shared" si="98"/>
        <v>0</v>
      </c>
      <c r="F637" s="5">
        <f t="shared" si="99"/>
        <v>0</v>
      </c>
      <c r="I637" s="41">
        <f t="shared" si="88"/>
        <v>0</v>
      </c>
      <c r="J637" s="172"/>
      <c r="K637" s="172"/>
    </row>
    <row r="638" spans="1:12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F638" s="38">
        <f>F639+F640+F641</f>
        <v>0</v>
      </c>
      <c r="H638" s="39" t="s">
        <v>596</v>
      </c>
      <c r="I638" s="41">
        <f t="shared" si="88"/>
        <v>0</v>
      </c>
      <c r="J638" s="41"/>
      <c r="K638" s="41"/>
      <c r="L638" s="40" t="b">
        <f>AND(I638=K638)</f>
        <v>1</v>
      </c>
    </row>
    <row r="639" spans="1:12" hidden="1" outlineLevel="1">
      <c r="A639" s="180" t="s">
        <v>542</v>
      </c>
      <c r="B639" s="181"/>
      <c r="C639" s="32">
        <v>0</v>
      </c>
      <c r="D639" s="32">
        <v>0</v>
      </c>
      <c r="E639" s="32">
        <f>C639</f>
        <v>0</v>
      </c>
      <c r="F639" s="32">
        <f t="shared" ref="F639:F641" si="100">E639</f>
        <v>0</v>
      </c>
      <c r="I639" s="41">
        <f t="shared" si="88"/>
        <v>0</v>
      </c>
      <c r="J639" s="172"/>
      <c r="K639" s="172"/>
    </row>
    <row r="640" spans="1:12" hidden="1" outlineLevel="1">
      <c r="A640" s="180" t="s">
        <v>543</v>
      </c>
      <c r="B640" s="181"/>
      <c r="C640" s="32">
        <v>0</v>
      </c>
      <c r="D640" s="32">
        <v>0</v>
      </c>
      <c r="E640" s="32">
        <f>C640</f>
        <v>0</v>
      </c>
      <c r="F640" s="32">
        <f t="shared" si="100"/>
        <v>0</v>
      </c>
      <c r="I640" s="41">
        <f t="shared" si="88"/>
        <v>0</v>
      </c>
      <c r="J640" s="172"/>
      <c r="K640" s="172"/>
    </row>
    <row r="641" spans="1:12" hidden="1" outlineLevel="1">
      <c r="A641" s="180" t="s">
        <v>544</v>
      </c>
      <c r="B641" s="181"/>
      <c r="C641" s="32">
        <v>0</v>
      </c>
      <c r="D641" s="32">
        <v>0</v>
      </c>
      <c r="E641" s="32">
        <f>C641</f>
        <v>0</v>
      </c>
      <c r="F641" s="32">
        <f t="shared" si="100"/>
        <v>0</v>
      </c>
      <c r="I641" s="41">
        <f t="shared" si="88"/>
        <v>0</v>
      </c>
      <c r="J641" s="172"/>
      <c r="K641" s="172"/>
    </row>
    <row r="642" spans="1:12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F642" s="38">
        <f>F643+F644</f>
        <v>0</v>
      </c>
      <c r="H642" s="39" t="s">
        <v>597</v>
      </c>
      <c r="I642" s="41">
        <f t="shared" ref="I642:I705" si="101">C642</f>
        <v>0</v>
      </c>
      <c r="J642" s="41"/>
      <c r="K642" s="41"/>
      <c r="L642" s="40" t="b">
        <f>AND(I642=K642)</f>
        <v>1</v>
      </c>
    </row>
    <row r="643" spans="1:12" hidden="1" outlineLevel="1">
      <c r="A643" s="180" t="s">
        <v>546</v>
      </c>
      <c r="B643" s="181"/>
      <c r="C643" s="32">
        <v>0</v>
      </c>
      <c r="D643" s="32">
        <v>0</v>
      </c>
      <c r="E643" s="32">
        <f>C643</f>
        <v>0</v>
      </c>
      <c r="F643" s="32">
        <f>E643</f>
        <v>0</v>
      </c>
      <c r="I643" s="41">
        <f t="shared" si="101"/>
        <v>0</v>
      </c>
      <c r="J643" s="172"/>
      <c r="K643" s="172"/>
    </row>
    <row r="644" spans="1:12" hidden="1" outlineLevel="1">
      <c r="A644" s="180" t="s">
        <v>547</v>
      </c>
      <c r="B644" s="181"/>
      <c r="C644" s="32">
        <v>0</v>
      </c>
      <c r="D644" s="32">
        <v>0</v>
      </c>
      <c r="E644" s="32">
        <f>C644</f>
        <v>0</v>
      </c>
      <c r="F644" s="32">
        <f>E644</f>
        <v>0</v>
      </c>
      <c r="I644" s="41">
        <f t="shared" si="101"/>
        <v>0</v>
      </c>
      <c r="J644" s="172"/>
      <c r="K644" s="172"/>
    </row>
    <row r="645" spans="1:12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F645" s="38">
        <f>F646+F651+F652+F653+F660+F661+F665+F668+F669+F670+F671+F676+F679+F683+F687+F694+F700+F712+F713+F714+F715</f>
        <v>0</v>
      </c>
      <c r="H645" s="39" t="s">
        <v>598</v>
      </c>
      <c r="I645" s="41">
        <f t="shared" si="101"/>
        <v>0</v>
      </c>
      <c r="J645" s="41"/>
      <c r="K645" s="41"/>
      <c r="L645" s="40" t="b">
        <f>AND(I645=K645)</f>
        <v>1</v>
      </c>
    </row>
    <row r="646" spans="1:12" hidden="1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F646" s="32">
        <f>SUM(F647:F650)</f>
        <v>0</v>
      </c>
      <c r="I646" s="41">
        <f t="shared" si="101"/>
        <v>0</v>
      </c>
      <c r="J646" s="172"/>
      <c r="K646" s="172"/>
    </row>
    <row r="647" spans="1:12" hidden="1" outlineLevel="2">
      <c r="A647" s="7">
        <v>9600</v>
      </c>
      <c r="B647" s="4" t="s">
        <v>468</v>
      </c>
      <c r="C647" s="5">
        <v>0</v>
      </c>
      <c r="D647" s="5">
        <v>0</v>
      </c>
      <c r="E647" s="5">
        <f t="shared" ref="E647:E652" si="102">C647</f>
        <v>0</v>
      </c>
      <c r="F647" s="5">
        <f>E647</f>
        <v>0</v>
      </c>
      <c r="I647" s="41">
        <f t="shared" si="101"/>
        <v>0</v>
      </c>
      <c r="J647" s="172"/>
      <c r="K647" s="172"/>
    </row>
    <row r="648" spans="1:12" hidden="1" outlineLevel="2">
      <c r="A648" s="7">
        <v>9600</v>
      </c>
      <c r="B648" s="4" t="s">
        <v>469</v>
      </c>
      <c r="C648" s="5">
        <v>0</v>
      </c>
      <c r="D648" s="5">
        <v>0</v>
      </c>
      <c r="E648" s="5">
        <f t="shared" si="102"/>
        <v>0</v>
      </c>
      <c r="F648" s="5">
        <f t="shared" ref="F648:F650" si="103">E648</f>
        <v>0</v>
      </c>
      <c r="I648" s="41">
        <f t="shared" si="101"/>
        <v>0</v>
      </c>
      <c r="J648" s="172"/>
      <c r="K648" s="172"/>
    </row>
    <row r="649" spans="1:12" hidden="1" outlineLevel="2">
      <c r="A649" s="7">
        <v>9600</v>
      </c>
      <c r="B649" s="4" t="s">
        <v>470</v>
      </c>
      <c r="C649" s="5">
        <v>0</v>
      </c>
      <c r="D649" s="5">
        <v>0</v>
      </c>
      <c r="E649" s="5">
        <f t="shared" si="102"/>
        <v>0</v>
      </c>
      <c r="F649" s="5">
        <f t="shared" si="103"/>
        <v>0</v>
      </c>
      <c r="I649" s="41">
        <f t="shared" si="101"/>
        <v>0</v>
      </c>
      <c r="J649" s="172"/>
      <c r="K649" s="172"/>
    </row>
    <row r="650" spans="1:12" hidden="1" outlineLevel="2">
      <c r="A650" s="7">
        <v>9600</v>
      </c>
      <c r="B650" s="4" t="s">
        <v>471</v>
      </c>
      <c r="C650" s="5">
        <v>0</v>
      </c>
      <c r="D650" s="5">
        <v>0</v>
      </c>
      <c r="E650" s="5">
        <f t="shared" si="102"/>
        <v>0</v>
      </c>
      <c r="F650" s="5">
        <f t="shared" si="103"/>
        <v>0</v>
      </c>
      <c r="I650" s="41">
        <f t="shared" si="101"/>
        <v>0</v>
      </c>
      <c r="J650" s="172"/>
      <c r="K650" s="172"/>
    </row>
    <row r="651" spans="1:12" hidden="1" outlineLevel="1">
      <c r="A651" s="180" t="s">
        <v>550</v>
      </c>
      <c r="B651" s="181"/>
      <c r="C651" s="31">
        <v>0</v>
      </c>
      <c r="D651" s="31">
        <v>0</v>
      </c>
      <c r="E651" s="31">
        <f t="shared" si="102"/>
        <v>0</v>
      </c>
      <c r="F651" s="31">
        <f>E651</f>
        <v>0</v>
      </c>
      <c r="I651" s="41">
        <f t="shared" si="101"/>
        <v>0</v>
      </c>
      <c r="J651" s="172"/>
      <c r="K651" s="172"/>
    </row>
    <row r="652" spans="1:12" hidden="1" outlineLevel="1">
      <c r="A652" s="180" t="s">
        <v>551</v>
      </c>
      <c r="B652" s="181"/>
      <c r="C652" s="32">
        <v>0</v>
      </c>
      <c r="D652" s="32">
        <v>0</v>
      </c>
      <c r="E652" s="32">
        <f t="shared" si="102"/>
        <v>0</v>
      </c>
      <c r="F652" s="32">
        <f>E652</f>
        <v>0</v>
      </c>
      <c r="I652" s="41">
        <f t="shared" si="101"/>
        <v>0</v>
      </c>
      <c r="J652" s="172"/>
      <c r="K652" s="172"/>
    </row>
    <row r="653" spans="1:12" hidden="1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F653" s="32">
        <f>SUM(F654:F659)</f>
        <v>0</v>
      </c>
      <c r="I653" s="41">
        <f t="shared" si="101"/>
        <v>0</v>
      </c>
      <c r="J653" s="172"/>
      <c r="K653" s="172"/>
    </row>
    <row r="654" spans="1:12" hidden="1" outlineLevel="2">
      <c r="A654" s="7">
        <v>9603</v>
      </c>
      <c r="B654" s="4" t="s">
        <v>474</v>
      </c>
      <c r="C654" s="5">
        <v>0</v>
      </c>
      <c r="D654" s="5">
        <v>0</v>
      </c>
      <c r="E654" s="5">
        <f t="shared" ref="E654:E660" si="104">C654</f>
        <v>0</v>
      </c>
      <c r="F654" s="5">
        <f>E654</f>
        <v>0</v>
      </c>
      <c r="I654" s="41">
        <f t="shared" si="101"/>
        <v>0</v>
      </c>
      <c r="J654" s="172"/>
      <c r="K654" s="172"/>
    </row>
    <row r="655" spans="1:12" hidden="1" outlineLevel="2">
      <c r="A655" s="7">
        <v>9603</v>
      </c>
      <c r="B655" s="4" t="s">
        <v>475</v>
      </c>
      <c r="C655" s="5">
        <v>0</v>
      </c>
      <c r="D655" s="5">
        <v>0</v>
      </c>
      <c r="E655" s="5">
        <f t="shared" si="104"/>
        <v>0</v>
      </c>
      <c r="F655" s="5">
        <f t="shared" ref="F655:F659" si="105">E655</f>
        <v>0</v>
      </c>
      <c r="I655" s="41">
        <f t="shared" si="101"/>
        <v>0</v>
      </c>
      <c r="J655" s="172"/>
      <c r="K655" s="172"/>
    </row>
    <row r="656" spans="1:12" hidden="1" outlineLevel="2">
      <c r="A656" s="7">
        <v>9603</v>
      </c>
      <c r="B656" s="4" t="s">
        <v>476</v>
      </c>
      <c r="C656" s="5">
        <v>0</v>
      </c>
      <c r="D656" s="5">
        <v>0</v>
      </c>
      <c r="E656" s="5">
        <f t="shared" si="104"/>
        <v>0</v>
      </c>
      <c r="F656" s="5">
        <f t="shared" si="105"/>
        <v>0</v>
      </c>
      <c r="I656" s="41">
        <f t="shared" si="101"/>
        <v>0</v>
      </c>
      <c r="J656" s="172"/>
      <c r="K656" s="172"/>
    </row>
    <row r="657" spans="1:11" hidden="1" outlineLevel="2">
      <c r="A657" s="7">
        <v>9603</v>
      </c>
      <c r="B657" s="4" t="s">
        <v>477</v>
      </c>
      <c r="C657" s="5">
        <v>0</v>
      </c>
      <c r="D657" s="5">
        <v>0</v>
      </c>
      <c r="E657" s="5">
        <f t="shared" si="104"/>
        <v>0</v>
      </c>
      <c r="F657" s="5">
        <f t="shared" si="105"/>
        <v>0</v>
      </c>
      <c r="I657" s="41">
        <f t="shared" si="101"/>
        <v>0</v>
      </c>
      <c r="J657" s="172"/>
      <c r="K657" s="172"/>
    </row>
    <row r="658" spans="1:11" hidden="1" outlineLevel="2">
      <c r="A658" s="7">
        <v>9603</v>
      </c>
      <c r="B658" s="4" t="s">
        <v>478</v>
      </c>
      <c r="C658" s="5">
        <v>0</v>
      </c>
      <c r="D658" s="5">
        <v>0</v>
      </c>
      <c r="E658" s="5">
        <f t="shared" si="104"/>
        <v>0</v>
      </c>
      <c r="F658" s="5">
        <f t="shared" si="105"/>
        <v>0</v>
      </c>
      <c r="I658" s="41">
        <f t="shared" si="101"/>
        <v>0</v>
      </c>
      <c r="J658" s="172"/>
      <c r="K658" s="172"/>
    </row>
    <row r="659" spans="1:11" hidden="1" outlineLevel="2">
      <c r="A659" s="7">
        <v>9603</v>
      </c>
      <c r="B659" s="4" t="s">
        <v>479</v>
      </c>
      <c r="C659" s="5">
        <v>0</v>
      </c>
      <c r="D659" s="5">
        <v>0</v>
      </c>
      <c r="E659" s="5">
        <f t="shared" si="104"/>
        <v>0</v>
      </c>
      <c r="F659" s="5">
        <f t="shared" si="105"/>
        <v>0</v>
      </c>
      <c r="I659" s="41">
        <f t="shared" si="101"/>
        <v>0</v>
      </c>
      <c r="J659" s="172"/>
      <c r="K659" s="172"/>
    </row>
    <row r="660" spans="1:11" hidden="1" outlineLevel="1">
      <c r="A660" s="180" t="s">
        <v>553</v>
      </c>
      <c r="B660" s="181"/>
      <c r="C660" s="32">
        <v>0</v>
      </c>
      <c r="D660" s="32">
        <v>0</v>
      </c>
      <c r="E660" s="32">
        <f t="shared" si="104"/>
        <v>0</v>
      </c>
      <c r="F660" s="32">
        <f>E660</f>
        <v>0</v>
      </c>
      <c r="I660" s="41">
        <f t="shared" si="101"/>
        <v>0</v>
      </c>
      <c r="J660" s="172"/>
      <c r="K660" s="172"/>
    </row>
    <row r="661" spans="1:11" hidden="1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F661" s="32">
        <f>SUM(F662:F664)</f>
        <v>0</v>
      </c>
      <c r="I661" s="41">
        <f t="shared" si="101"/>
        <v>0</v>
      </c>
      <c r="J661" s="172"/>
      <c r="K661" s="172"/>
    </row>
    <row r="662" spans="1:11" hidden="1" outlineLevel="2">
      <c r="A662" s="7">
        <v>9605</v>
      </c>
      <c r="B662" s="4" t="s">
        <v>482</v>
      </c>
      <c r="C662" s="5">
        <v>0</v>
      </c>
      <c r="D662" s="5">
        <v>0</v>
      </c>
      <c r="E662" s="5">
        <f>C662</f>
        <v>0</v>
      </c>
      <c r="F662" s="5">
        <f t="shared" ref="F662:F664" si="106">E662</f>
        <v>0</v>
      </c>
      <c r="I662" s="41">
        <f t="shared" si="101"/>
        <v>0</v>
      </c>
      <c r="J662" s="172"/>
      <c r="K662" s="172"/>
    </row>
    <row r="663" spans="1:11" hidden="1" outlineLevel="2">
      <c r="A663" s="7">
        <v>9605</v>
      </c>
      <c r="B663" s="4" t="s">
        <v>483</v>
      </c>
      <c r="C663" s="5">
        <v>0</v>
      </c>
      <c r="D663" s="5">
        <v>0</v>
      </c>
      <c r="E663" s="5">
        <f>C663</f>
        <v>0</v>
      </c>
      <c r="F663" s="5">
        <f t="shared" si="106"/>
        <v>0</v>
      </c>
      <c r="I663" s="41">
        <f t="shared" si="101"/>
        <v>0</v>
      </c>
      <c r="J663" s="172"/>
      <c r="K663" s="172"/>
    </row>
    <row r="664" spans="1:11" hidden="1" outlineLevel="2">
      <c r="A664" s="7">
        <v>9605</v>
      </c>
      <c r="B664" s="4" t="s">
        <v>484</v>
      </c>
      <c r="C664" s="5">
        <v>0</v>
      </c>
      <c r="D664" s="5">
        <v>0</v>
      </c>
      <c r="E664" s="5">
        <f>C664</f>
        <v>0</v>
      </c>
      <c r="F664" s="5">
        <f t="shared" si="106"/>
        <v>0</v>
      </c>
      <c r="I664" s="41">
        <f t="shared" si="101"/>
        <v>0</v>
      </c>
      <c r="J664" s="172"/>
      <c r="K664" s="172"/>
    </row>
    <row r="665" spans="1:11" hidden="1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F665" s="32">
        <f>SUM(F666:F667)</f>
        <v>0</v>
      </c>
      <c r="I665" s="41">
        <f t="shared" si="101"/>
        <v>0</v>
      </c>
      <c r="J665" s="172"/>
      <c r="K665" s="172"/>
    </row>
    <row r="666" spans="1:11" hidden="1" outlineLevel="2">
      <c r="A666" s="7">
        <v>9606</v>
      </c>
      <c r="B666" s="4" t="s">
        <v>486</v>
      </c>
      <c r="C666" s="5">
        <v>0</v>
      </c>
      <c r="D666" s="5">
        <v>0</v>
      </c>
      <c r="E666" s="5">
        <f>C666</f>
        <v>0</v>
      </c>
      <c r="F666" s="5">
        <f t="shared" ref="F666:F670" si="107">E666</f>
        <v>0</v>
      </c>
      <c r="I666" s="41">
        <f t="shared" si="101"/>
        <v>0</v>
      </c>
      <c r="J666" s="172"/>
      <c r="K666" s="172"/>
    </row>
    <row r="667" spans="1:11" hidden="1" outlineLevel="2">
      <c r="A667" s="7">
        <v>9606</v>
      </c>
      <c r="B667" s="4" t="s">
        <v>487</v>
      </c>
      <c r="C667" s="5">
        <v>0</v>
      </c>
      <c r="D667" s="5">
        <v>0</v>
      </c>
      <c r="E667" s="5">
        <f>C667</f>
        <v>0</v>
      </c>
      <c r="F667" s="5">
        <f t="shared" si="107"/>
        <v>0</v>
      </c>
      <c r="I667" s="41">
        <f t="shared" si="101"/>
        <v>0</v>
      </c>
      <c r="J667" s="172"/>
      <c r="K667" s="172"/>
    </row>
    <row r="668" spans="1:11" hidden="1" outlineLevel="1">
      <c r="A668" s="180" t="s">
        <v>556</v>
      </c>
      <c r="B668" s="181"/>
      <c r="C668" s="32">
        <v>0</v>
      </c>
      <c r="D668" s="32">
        <v>0</v>
      </c>
      <c r="E668" s="32">
        <f>C668</f>
        <v>0</v>
      </c>
      <c r="F668" s="32">
        <f t="shared" si="107"/>
        <v>0</v>
      </c>
      <c r="I668" s="41">
        <f t="shared" si="101"/>
        <v>0</v>
      </c>
      <c r="J668" s="172"/>
      <c r="K668" s="172"/>
    </row>
    <row r="669" spans="1:11" hidden="1" outlineLevel="1" collapsed="1">
      <c r="A669" s="180" t="s">
        <v>557</v>
      </c>
      <c r="B669" s="181"/>
      <c r="C669" s="32">
        <v>0</v>
      </c>
      <c r="D669" s="32">
        <v>0</v>
      </c>
      <c r="E669" s="32">
        <f>C669</f>
        <v>0</v>
      </c>
      <c r="F669" s="32">
        <f t="shared" si="107"/>
        <v>0</v>
      </c>
      <c r="I669" s="41">
        <f t="shared" si="101"/>
        <v>0</v>
      </c>
      <c r="J669" s="172"/>
      <c r="K669" s="172"/>
    </row>
    <row r="670" spans="1:11" hidden="1" outlineLevel="1" collapsed="1">
      <c r="A670" s="180" t="s">
        <v>558</v>
      </c>
      <c r="B670" s="181"/>
      <c r="C670" s="32">
        <v>0</v>
      </c>
      <c r="D670" s="32">
        <v>0</v>
      </c>
      <c r="E670" s="32">
        <f>C670</f>
        <v>0</v>
      </c>
      <c r="F670" s="32">
        <f t="shared" si="107"/>
        <v>0</v>
      </c>
      <c r="I670" s="41">
        <f t="shared" si="101"/>
        <v>0</v>
      </c>
      <c r="J670" s="172"/>
      <c r="K670" s="172"/>
    </row>
    <row r="671" spans="1:11" hidden="1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F671" s="32">
        <f>SUM(F672:F675)</f>
        <v>0</v>
      </c>
      <c r="I671" s="41">
        <f t="shared" si="101"/>
        <v>0</v>
      </c>
      <c r="J671" s="172"/>
      <c r="K671" s="172"/>
    </row>
    <row r="672" spans="1:11" hidden="1" outlineLevel="2">
      <c r="A672" s="7">
        <v>9610</v>
      </c>
      <c r="B672" s="4" t="s">
        <v>492</v>
      </c>
      <c r="C672" s="5">
        <v>0</v>
      </c>
      <c r="D672" s="5">
        <v>0</v>
      </c>
      <c r="E672" s="5">
        <f>C672</f>
        <v>0</v>
      </c>
      <c r="F672" s="5">
        <f>E672</f>
        <v>0</v>
      </c>
      <c r="I672" s="41">
        <f t="shared" si="101"/>
        <v>0</v>
      </c>
      <c r="J672" s="172"/>
      <c r="K672" s="172"/>
    </row>
    <row r="673" spans="1:11" hidden="1" outlineLevel="2">
      <c r="A673" s="7">
        <v>9610</v>
      </c>
      <c r="B673" s="4" t="s">
        <v>493</v>
      </c>
      <c r="C673" s="5">
        <v>0</v>
      </c>
      <c r="D673" s="5">
        <v>0</v>
      </c>
      <c r="E673" s="5">
        <f>C673</f>
        <v>0</v>
      </c>
      <c r="F673" s="5">
        <f t="shared" ref="F673:F675" si="108">E673</f>
        <v>0</v>
      </c>
      <c r="I673" s="41">
        <f t="shared" si="101"/>
        <v>0</v>
      </c>
      <c r="J673" s="172"/>
      <c r="K673" s="172"/>
    </row>
    <row r="674" spans="1:11" hidden="1" outlineLevel="2">
      <c r="A674" s="7">
        <v>9610</v>
      </c>
      <c r="B674" s="4" t="s">
        <v>494</v>
      </c>
      <c r="C674" s="5">
        <v>0</v>
      </c>
      <c r="D674" s="5">
        <v>0</v>
      </c>
      <c r="E674" s="5">
        <f>C674</f>
        <v>0</v>
      </c>
      <c r="F674" s="5">
        <f t="shared" si="108"/>
        <v>0</v>
      </c>
      <c r="I674" s="41">
        <f t="shared" si="101"/>
        <v>0</v>
      </c>
      <c r="J674" s="172"/>
      <c r="K674" s="172"/>
    </row>
    <row r="675" spans="1:11" hidden="1" outlineLevel="2">
      <c r="A675" s="7">
        <v>9610</v>
      </c>
      <c r="B675" s="4" t="s">
        <v>495</v>
      </c>
      <c r="C675" s="5">
        <v>0</v>
      </c>
      <c r="D675" s="5">
        <v>0</v>
      </c>
      <c r="E675" s="5">
        <f>C675</f>
        <v>0</v>
      </c>
      <c r="F675" s="5">
        <f t="shared" si="108"/>
        <v>0</v>
      </c>
      <c r="I675" s="41">
        <f t="shared" si="101"/>
        <v>0</v>
      </c>
      <c r="J675" s="172"/>
      <c r="K675" s="172"/>
    </row>
    <row r="676" spans="1:11" hidden="1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F676" s="32">
        <f>SUM(F677:F678)</f>
        <v>0</v>
      </c>
      <c r="I676" s="41">
        <f t="shared" si="101"/>
        <v>0</v>
      </c>
      <c r="J676" s="172"/>
      <c r="K676" s="172"/>
    </row>
    <row r="677" spans="1:11" hidden="1" outlineLevel="2">
      <c r="A677" s="7">
        <v>9611</v>
      </c>
      <c r="B677" s="4" t="s">
        <v>496</v>
      </c>
      <c r="C677" s="5">
        <v>0</v>
      </c>
      <c r="D677" s="5">
        <v>0</v>
      </c>
      <c r="E677" s="5">
        <f>C677</f>
        <v>0</v>
      </c>
      <c r="F677" s="5">
        <f>E677</f>
        <v>0</v>
      </c>
      <c r="I677" s="41">
        <f t="shared" si="101"/>
        <v>0</v>
      </c>
      <c r="J677" s="172"/>
      <c r="K677" s="172"/>
    </row>
    <row r="678" spans="1:11" hidden="1" outlineLevel="2">
      <c r="A678" s="7">
        <v>9611</v>
      </c>
      <c r="B678" s="4" t="s">
        <v>497</v>
      </c>
      <c r="C678" s="5">
        <v>0</v>
      </c>
      <c r="D678" s="5">
        <v>0</v>
      </c>
      <c r="E678" s="5">
        <f>C678</f>
        <v>0</v>
      </c>
      <c r="F678" s="5">
        <f>E678</f>
        <v>0</v>
      </c>
      <c r="I678" s="41">
        <f t="shared" si="101"/>
        <v>0</v>
      </c>
      <c r="J678" s="172"/>
      <c r="K678" s="172"/>
    </row>
    <row r="679" spans="1:11" hidden="1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F679" s="32">
        <f>SUM(F680:F682)</f>
        <v>0</v>
      </c>
      <c r="I679" s="41">
        <f t="shared" si="101"/>
        <v>0</v>
      </c>
      <c r="J679" s="172"/>
      <c r="K679" s="172"/>
    </row>
    <row r="680" spans="1:11" hidden="1" outlineLevel="2">
      <c r="A680" s="7">
        <v>9612</v>
      </c>
      <c r="B680" s="4" t="s">
        <v>499</v>
      </c>
      <c r="C680" s="5">
        <v>0</v>
      </c>
      <c r="D680" s="5">
        <v>0</v>
      </c>
      <c r="E680" s="5">
        <f>C680</f>
        <v>0</v>
      </c>
      <c r="F680" s="5">
        <f>E680</f>
        <v>0</v>
      </c>
      <c r="I680" s="41">
        <f t="shared" si="101"/>
        <v>0</v>
      </c>
      <c r="J680" s="172"/>
      <c r="K680" s="172"/>
    </row>
    <row r="681" spans="1:11" hidden="1" outlineLevel="2">
      <c r="A681" s="7">
        <v>9612</v>
      </c>
      <c r="B681" s="4" t="s">
        <v>500</v>
      </c>
      <c r="C681" s="5">
        <v>0</v>
      </c>
      <c r="D681" s="5">
        <v>0</v>
      </c>
      <c r="E681" s="5">
        <f>C681</f>
        <v>0</v>
      </c>
      <c r="F681" s="5">
        <f t="shared" ref="F681:F682" si="109">E681</f>
        <v>0</v>
      </c>
      <c r="I681" s="41">
        <f t="shared" si="101"/>
        <v>0</v>
      </c>
      <c r="J681" s="172"/>
      <c r="K681" s="172"/>
    </row>
    <row r="682" spans="1:11" hidden="1" outlineLevel="2">
      <c r="A682" s="7">
        <v>9612</v>
      </c>
      <c r="B682" s="4" t="s">
        <v>501</v>
      </c>
      <c r="C682" s="5">
        <v>0</v>
      </c>
      <c r="D682" s="5">
        <v>0</v>
      </c>
      <c r="E682" s="5">
        <f>C682</f>
        <v>0</v>
      </c>
      <c r="F682" s="5">
        <f t="shared" si="109"/>
        <v>0</v>
      </c>
      <c r="I682" s="41">
        <f t="shared" si="101"/>
        <v>0</v>
      </c>
      <c r="J682" s="172"/>
      <c r="K682" s="172"/>
    </row>
    <row r="683" spans="1:11" hidden="1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F683" s="32">
        <f>SUM(F684:F686)</f>
        <v>0</v>
      </c>
      <c r="I683" s="41">
        <f t="shared" si="101"/>
        <v>0</v>
      </c>
      <c r="J683" s="172"/>
      <c r="K683" s="172"/>
    </row>
    <row r="684" spans="1:11" hidden="1" outlineLevel="2">
      <c r="A684" s="7">
        <v>9613</v>
      </c>
      <c r="B684" s="4" t="s">
        <v>504</v>
      </c>
      <c r="C684" s="5">
        <v>0</v>
      </c>
      <c r="D684" s="5">
        <v>0</v>
      </c>
      <c r="E684" s="5">
        <f>C684</f>
        <v>0</v>
      </c>
      <c r="F684" s="5">
        <f t="shared" ref="F684:F686" si="110">E684</f>
        <v>0</v>
      </c>
      <c r="I684" s="41">
        <f t="shared" si="101"/>
        <v>0</v>
      </c>
      <c r="J684" s="172"/>
      <c r="K684" s="172"/>
    </row>
    <row r="685" spans="1:11" hidden="1" outlineLevel="2">
      <c r="A685" s="7">
        <v>9613</v>
      </c>
      <c r="B685" s="4" t="s">
        <v>505</v>
      </c>
      <c r="C685" s="5">
        <v>0</v>
      </c>
      <c r="D685" s="5">
        <v>0</v>
      </c>
      <c r="E685" s="5">
        <f>C685</f>
        <v>0</v>
      </c>
      <c r="F685" s="5">
        <f t="shared" si="110"/>
        <v>0</v>
      </c>
      <c r="I685" s="41">
        <f t="shared" si="101"/>
        <v>0</v>
      </c>
      <c r="J685" s="172"/>
      <c r="K685" s="172"/>
    </row>
    <row r="686" spans="1:11" hidden="1" outlineLevel="2">
      <c r="A686" s="7">
        <v>9613</v>
      </c>
      <c r="B686" s="4" t="s">
        <v>501</v>
      </c>
      <c r="C686" s="5">
        <v>0</v>
      </c>
      <c r="D686" s="5">
        <v>0</v>
      </c>
      <c r="E686" s="5">
        <f>C686</f>
        <v>0</v>
      </c>
      <c r="F686" s="5">
        <f t="shared" si="110"/>
        <v>0</v>
      </c>
      <c r="I686" s="41">
        <f t="shared" si="101"/>
        <v>0</v>
      </c>
      <c r="J686" s="172"/>
      <c r="K686" s="172"/>
    </row>
    <row r="687" spans="1:11" hidden="1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F687" s="32">
        <f>SUM(F688:F693)</f>
        <v>0</v>
      </c>
      <c r="I687" s="41">
        <f t="shared" si="101"/>
        <v>0</v>
      </c>
      <c r="J687" s="172"/>
      <c r="K687" s="172"/>
    </row>
    <row r="688" spans="1:11" hidden="1" outlineLevel="2">
      <c r="A688" s="7">
        <v>9614</v>
      </c>
      <c r="B688" s="4" t="s">
        <v>507</v>
      </c>
      <c r="C688" s="5">
        <v>0</v>
      </c>
      <c r="D688" s="5">
        <v>0</v>
      </c>
      <c r="E688" s="5">
        <f t="shared" ref="E688:E693" si="111">C688</f>
        <v>0</v>
      </c>
      <c r="F688" s="5">
        <f>E688</f>
        <v>0</v>
      </c>
      <c r="I688" s="41">
        <f t="shared" si="101"/>
        <v>0</v>
      </c>
      <c r="J688" s="172"/>
      <c r="K688" s="172"/>
    </row>
    <row r="689" spans="1:11" hidden="1" outlineLevel="2">
      <c r="A689" s="7">
        <v>9614</v>
      </c>
      <c r="B689" s="4" t="s">
        <v>508</v>
      </c>
      <c r="C689" s="5">
        <v>0</v>
      </c>
      <c r="D689" s="5">
        <v>0</v>
      </c>
      <c r="E689" s="5">
        <f t="shared" si="111"/>
        <v>0</v>
      </c>
      <c r="F689" s="5">
        <f t="shared" ref="F689:F693" si="112">E689</f>
        <v>0</v>
      </c>
      <c r="I689" s="41">
        <f t="shared" si="101"/>
        <v>0</v>
      </c>
      <c r="J689" s="172"/>
      <c r="K689" s="172"/>
    </row>
    <row r="690" spans="1:11" hidden="1" outlineLevel="2">
      <c r="A690" s="7">
        <v>9614</v>
      </c>
      <c r="B690" s="4" t="s">
        <v>509</v>
      </c>
      <c r="C690" s="5">
        <v>0</v>
      </c>
      <c r="D690" s="5">
        <v>0</v>
      </c>
      <c r="E690" s="5">
        <f t="shared" si="111"/>
        <v>0</v>
      </c>
      <c r="F690" s="5">
        <f t="shared" si="112"/>
        <v>0</v>
      </c>
      <c r="I690" s="41">
        <f t="shared" si="101"/>
        <v>0</v>
      </c>
      <c r="J690" s="172"/>
      <c r="K690" s="172"/>
    </row>
    <row r="691" spans="1:11" hidden="1" outlineLevel="2">
      <c r="A691" s="7">
        <v>9614</v>
      </c>
      <c r="B691" s="4" t="s">
        <v>510</v>
      </c>
      <c r="C691" s="5">
        <v>0</v>
      </c>
      <c r="D691" s="5">
        <v>0</v>
      </c>
      <c r="E691" s="5">
        <f t="shared" si="111"/>
        <v>0</v>
      </c>
      <c r="F691" s="5">
        <f t="shared" si="112"/>
        <v>0</v>
      </c>
      <c r="I691" s="41">
        <f t="shared" si="101"/>
        <v>0</v>
      </c>
      <c r="J691" s="172"/>
      <c r="K691" s="172"/>
    </row>
    <row r="692" spans="1:11" hidden="1" outlineLevel="2">
      <c r="A692" s="7">
        <v>9614</v>
      </c>
      <c r="B692" s="4" t="s">
        <v>511</v>
      </c>
      <c r="C692" s="5">
        <v>0</v>
      </c>
      <c r="D692" s="5">
        <v>0</v>
      </c>
      <c r="E692" s="5">
        <f t="shared" si="111"/>
        <v>0</v>
      </c>
      <c r="F692" s="5">
        <f t="shared" si="112"/>
        <v>0</v>
      </c>
      <c r="I692" s="41">
        <f t="shared" si="101"/>
        <v>0</v>
      </c>
      <c r="J692" s="172"/>
      <c r="K692" s="172"/>
    </row>
    <row r="693" spans="1:11" hidden="1" outlineLevel="2">
      <c r="A693" s="7">
        <v>9614</v>
      </c>
      <c r="B693" s="4" t="s">
        <v>512</v>
      </c>
      <c r="C693" s="5">
        <v>0</v>
      </c>
      <c r="D693" s="5">
        <v>0</v>
      </c>
      <c r="E693" s="5">
        <f t="shared" si="111"/>
        <v>0</v>
      </c>
      <c r="F693" s="5">
        <f t="shared" si="112"/>
        <v>0</v>
      </c>
      <c r="I693" s="41">
        <f t="shared" si="101"/>
        <v>0</v>
      </c>
      <c r="J693" s="172"/>
      <c r="K693" s="172"/>
    </row>
    <row r="694" spans="1:11" hidden="1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F694" s="32">
        <f>SUM(F695:F699)</f>
        <v>0</v>
      </c>
      <c r="I694" s="41">
        <f t="shared" si="101"/>
        <v>0</v>
      </c>
      <c r="J694" s="172"/>
      <c r="K694" s="172"/>
    </row>
    <row r="695" spans="1:11" hidden="1" outlineLevel="2">
      <c r="A695" s="7">
        <v>9615</v>
      </c>
      <c r="B695" s="4" t="s">
        <v>514</v>
      </c>
      <c r="C695" s="5">
        <v>0</v>
      </c>
      <c r="D695" s="5">
        <v>0</v>
      </c>
      <c r="E695" s="5">
        <f>C695</f>
        <v>0</v>
      </c>
      <c r="F695" s="5">
        <f>E695</f>
        <v>0</v>
      </c>
      <c r="I695" s="41">
        <f t="shared" si="101"/>
        <v>0</v>
      </c>
      <c r="J695" s="172"/>
      <c r="K695" s="172"/>
    </row>
    <row r="696" spans="1:11" hidden="1" outlineLevel="2">
      <c r="A696" s="7">
        <v>9615</v>
      </c>
      <c r="B696" s="4" t="s">
        <v>515</v>
      </c>
      <c r="C696" s="5">
        <v>0</v>
      </c>
      <c r="D696" s="5">
        <v>0</v>
      </c>
      <c r="E696" s="5">
        <f>C696</f>
        <v>0</v>
      </c>
      <c r="F696" s="5">
        <f t="shared" ref="F696:F699" si="113">E696</f>
        <v>0</v>
      </c>
      <c r="I696" s="41">
        <f t="shared" si="101"/>
        <v>0</v>
      </c>
      <c r="J696" s="172"/>
      <c r="K696" s="172"/>
    </row>
    <row r="697" spans="1:11" hidden="1" outlineLevel="2">
      <c r="A697" s="7">
        <v>9615</v>
      </c>
      <c r="B697" s="4" t="s">
        <v>516</v>
      </c>
      <c r="C697" s="5">
        <v>0</v>
      </c>
      <c r="D697" s="5">
        <v>0</v>
      </c>
      <c r="E697" s="5">
        <f>C697</f>
        <v>0</v>
      </c>
      <c r="F697" s="5">
        <f t="shared" si="113"/>
        <v>0</v>
      </c>
      <c r="I697" s="41">
        <f t="shared" si="101"/>
        <v>0</v>
      </c>
      <c r="J697" s="172"/>
      <c r="K697" s="172"/>
    </row>
    <row r="698" spans="1:11" hidden="1" outlineLevel="2">
      <c r="A698" s="7">
        <v>9615</v>
      </c>
      <c r="B698" s="4" t="s">
        <v>517</v>
      </c>
      <c r="C698" s="5">
        <v>0</v>
      </c>
      <c r="D698" s="5">
        <v>0</v>
      </c>
      <c r="E698" s="5">
        <f>C698</f>
        <v>0</v>
      </c>
      <c r="F698" s="5">
        <f t="shared" si="113"/>
        <v>0</v>
      </c>
      <c r="I698" s="41">
        <f t="shared" si="101"/>
        <v>0</v>
      </c>
      <c r="J698" s="172"/>
      <c r="K698" s="172"/>
    </row>
    <row r="699" spans="1:11" hidden="1" outlineLevel="2">
      <c r="A699" s="7">
        <v>9615</v>
      </c>
      <c r="B699" s="4" t="s">
        <v>518</v>
      </c>
      <c r="C699" s="5">
        <v>0</v>
      </c>
      <c r="D699" s="5">
        <v>0</v>
      </c>
      <c r="E699" s="5">
        <f>C699</f>
        <v>0</v>
      </c>
      <c r="F699" s="5">
        <f t="shared" si="113"/>
        <v>0</v>
      </c>
      <c r="I699" s="41">
        <f t="shared" si="101"/>
        <v>0</v>
      </c>
      <c r="J699" s="172"/>
      <c r="K699" s="172"/>
    </row>
    <row r="700" spans="1:11" hidden="1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F700" s="32">
        <f>SUM(F701:F711)</f>
        <v>0</v>
      </c>
      <c r="I700" s="41">
        <f t="shared" si="101"/>
        <v>0</v>
      </c>
      <c r="J700" s="172"/>
      <c r="K700" s="172"/>
    </row>
    <row r="701" spans="1:11" hidden="1" outlineLevel="2">
      <c r="A701" s="7">
        <v>9616</v>
      </c>
      <c r="B701" s="4" t="s">
        <v>520</v>
      </c>
      <c r="C701" s="5">
        <v>0</v>
      </c>
      <c r="D701" s="5">
        <v>0</v>
      </c>
      <c r="E701" s="5">
        <f t="shared" ref="E701:E715" si="114">C701</f>
        <v>0</v>
      </c>
      <c r="F701" s="5">
        <f>E701</f>
        <v>0</v>
      </c>
      <c r="I701" s="41">
        <f t="shared" si="101"/>
        <v>0</v>
      </c>
      <c r="J701" s="172"/>
      <c r="K701" s="172"/>
    </row>
    <row r="702" spans="1:11" hidden="1" outlineLevel="2">
      <c r="A702" s="7">
        <v>9616</v>
      </c>
      <c r="B702" s="4" t="s">
        <v>521</v>
      </c>
      <c r="C702" s="5">
        <v>0</v>
      </c>
      <c r="D702" s="5">
        <v>0</v>
      </c>
      <c r="E702" s="5">
        <f t="shared" si="114"/>
        <v>0</v>
      </c>
      <c r="F702" s="5">
        <f t="shared" ref="F702:F711" si="115">E702</f>
        <v>0</v>
      </c>
      <c r="I702" s="41">
        <f t="shared" si="101"/>
        <v>0</v>
      </c>
      <c r="J702" s="172"/>
      <c r="K702" s="172"/>
    </row>
    <row r="703" spans="1:11" hidden="1" outlineLevel="2">
      <c r="A703" s="7">
        <v>9616</v>
      </c>
      <c r="B703" s="4" t="s">
        <v>522</v>
      </c>
      <c r="C703" s="5">
        <v>0</v>
      </c>
      <c r="D703" s="5">
        <v>0</v>
      </c>
      <c r="E703" s="5">
        <f t="shared" si="114"/>
        <v>0</v>
      </c>
      <c r="F703" s="5">
        <f t="shared" si="115"/>
        <v>0</v>
      </c>
      <c r="I703" s="41">
        <f t="shared" si="101"/>
        <v>0</v>
      </c>
      <c r="J703" s="172"/>
      <c r="K703" s="172"/>
    </row>
    <row r="704" spans="1:11" hidden="1" outlineLevel="2">
      <c r="A704" s="7">
        <v>9616</v>
      </c>
      <c r="B704" s="4" t="s">
        <v>523</v>
      </c>
      <c r="C704" s="5">
        <v>0</v>
      </c>
      <c r="D704" s="5">
        <v>0</v>
      </c>
      <c r="E704" s="5">
        <f t="shared" si="114"/>
        <v>0</v>
      </c>
      <c r="F704" s="5">
        <f t="shared" si="115"/>
        <v>0</v>
      </c>
      <c r="I704" s="41">
        <f t="shared" si="101"/>
        <v>0</v>
      </c>
      <c r="J704" s="172"/>
      <c r="K704" s="172"/>
    </row>
    <row r="705" spans="1:12" hidden="1" outlineLevel="2">
      <c r="A705" s="7">
        <v>9616</v>
      </c>
      <c r="B705" s="4" t="s">
        <v>524</v>
      </c>
      <c r="C705" s="5">
        <v>0</v>
      </c>
      <c r="D705" s="5">
        <v>0</v>
      </c>
      <c r="E705" s="5">
        <f t="shared" si="114"/>
        <v>0</v>
      </c>
      <c r="F705" s="5">
        <f t="shared" si="115"/>
        <v>0</v>
      </c>
      <c r="I705" s="41">
        <f t="shared" si="101"/>
        <v>0</v>
      </c>
      <c r="J705" s="172"/>
      <c r="K705" s="172"/>
    </row>
    <row r="706" spans="1:12" hidden="1" outlineLevel="2">
      <c r="A706" s="7">
        <v>9616</v>
      </c>
      <c r="B706" s="4" t="s">
        <v>525</v>
      </c>
      <c r="C706" s="5">
        <v>0</v>
      </c>
      <c r="D706" s="5">
        <v>0</v>
      </c>
      <c r="E706" s="5">
        <f t="shared" si="114"/>
        <v>0</v>
      </c>
      <c r="F706" s="5">
        <f t="shared" si="115"/>
        <v>0</v>
      </c>
      <c r="I706" s="41">
        <f t="shared" ref="I706:I726" si="116">C706</f>
        <v>0</v>
      </c>
      <c r="J706" s="172"/>
      <c r="K706" s="172"/>
    </row>
    <row r="707" spans="1:12" hidden="1" outlineLevel="2">
      <c r="A707" s="7">
        <v>9616</v>
      </c>
      <c r="B707" s="4" t="s">
        <v>526</v>
      </c>
      <c r="C707" s="5">
        <v>0</v>
      </c>
      <c r="D707" s="5">
        <v>0</v>
      </c>
      <c r="E707" s="5">
        <f t="shared" si="114"/>
        <v>0</v>
      </c>
      <c r="F707" s="5">
        <f t="shared" si="115"/>
        <v>0</v>
      </c>
      <c r="I707" s="41">
        <f t="shared" si="116"/>
        <v>0</v>
      </c>
      <c r="J707" s="172"/>
      <c r="K707" s="172"/>
    </row>
    <row r="708" spans="1:12" hidden="1" outlineLevel="2">
      <c r="A708" s="7">
        <v>9616</v>
      </c>
      <c r="B708" s="4" t="s">
        <v>527</v>
      </c>
      <c r="C708" s="5">
        <v>0</v>
      </c>
      <c r="D708" s="5">
        <v>0</v>
      </c>
      <c r="E708" s="5">
        <f t="shared" si="114"/>
        <v>0</v>
      </c>
      <c r="F708" s="5">
        <f t="shared" si="115"/>
        <v>0</v>
      </c>
      <c r="I708" s="41">
        <f t="shared" si="116"/>
        <v>0</v>
      </c>
      <c r="J708" s="172"/>
      <c r="K708" s="172"/>
    </row>
    <row r="709" spans="1:12" hidden="1" outlineLevel="2">
      <c r="A709" s="7">
        <v>9616</v>
      </c>
      <c r="B709" s="4" t="s">
        <v>528</v>
      </c>
      <c r="C709" s="5">
        <v>0</v>
      </c>
      <c r="D709" s="5">
        <v>0</v>
      </c>
      <c r="E709" s="5">
        <f t="shared" si="114"/>
        <v>0</v>
      </c>
      <c r="F709" s="5">
        <f t="shared" si="115"/>
        <v>0</v>
      </c>
      <c r="I709" s="41">
        <f t="shared" si="116"/>
        <v>0</v>
      </c>
      <c r="J709" s="172"/>
      <c r="K709" s="172"/>
    </row>
    <row r="710" spans="1:12" hidden="1" outlineLevel="2">
      <c r="A710" s="7">
        <v>9616</v>
      </c>
      <c r="B710" s="4" t="s">
        <v>529</v>
      </c>
      <c r="C710" s="5">
        <v>0</v>
      </c>
      <c r="D710" s="5">
        <v>0</v>
      </c>
      <c r="E710" s="5">
        <f t="shared" si="114"/>
        <v>0</v>
      </c>
      <c r="F710" s="5">
        <f t="shared" si="115"/>
        <v>0</v>
      </c>
      <c r="I710" s="41">
        <f t="shared" si="116"/>
        <v>0</v>
      </c>
      <c r="J710" s="172"/>
      <c r="K710" s="172"/>
    </row>
    <row r="711" spans="1:12" hidden="1" outlineLevel="2">
      <c r="A711" s="7">
        <v>9616</v>
      </c>
      <c r="B711" s="4" t="s">
        <v>530</v>
      </c>
      <c r="C711" s="5">
        <v>0</v>
      </c>
      <c r="D711" s="5">
        <v>0</v>
      </c>
      <c r="E711" s="5">
        <f t="shared" si="114"/>
        <v>0</v>
      </c>
      <c r="F711" s="5">
        <f t="shared" si="115"/>
        <v>0</v>
      </c>
      <c r="I711" s="41">
        <f t="shared" si="116"/>
        <v>0</v>
      </c>
      <c r="J711" s="172"/>
      <c r="K711" s="172"/>
    </row>
    <row r="712" spans="1:12" hidden="1" outlineLevel="1">
      <c r="A712" s="180" t="s">
        <v>566</v>
      </c>
      <c r="B712" s="181"/>
      <c r="C712" s="31">
        <v>0</v>
      </c>
      <c r="D712" s="31">
        <v>0</v>
      </c>
      <c r="E712" s="31">
        <f t="shared" si="114"/>
        <v>0</v>
      </c>
      <c r="F712" s="31">
        <f>E712</f>
        <v>0</v>
      </c>
      <c r="I712" s="41">
        <f t="shared" si="116"/>
        <v>0</v>
      </c>
      <c r="J712" s="172"/>
      <c r="K712" s="172"/>
    </row>
    <row r="713" spans="1:12" hidden="1" outlineLevel="1">
      <c r="A713" s="180" t="s">
        <v>567</v>
      </c>
      <c r="B713" s="181"/>
      <c r="C713" s="32">
        <v>0</v>
      </c>
      <c r="D713" s="32">
        <v>0</v>
      </c>
      <c r="E713" s="31">
        <f t="shared" si="114"/>
        <v>0</v>
      </c>
      <c r="F713" s="31">
        <f t="shared" ref="F713:F715" si="117">E713</f>
        <v>0</v>
      </c>
      <c r="I713" s="41">
        <f t="shared" si="116"/>
        <v>0</v>
      </c>
      <c r="J713" s="172"/>
      <c r="K713" s="172"/>
    </row>
    <row r="714" spans="1:12" hidden="1" outlineLevel="1">
      <c r="A714" s="180" t="s">
        <v>568</v>
      </c>
      <c r="B714" s="181"/>
      <c r="C714" s="32">
        <v>0</v>
      </c>
      <c r="D714" s="32">
        <v>0</v>
      </c>
      <c r="E714" s="31">
        <f t="shared" si="114"/>
        <v>0</v>
      </c>
      <c r="F714" s="31">
        <f t="shared" si="117"/>
        <v>0</v>
      </c>
      <c r="I714" s="41">
        <f t="shared" si="116"/>
        <v>0</v>
      </c>
      <c r="J714" s="172"/>
      <c r="K714" s="172"/>
    </row>
    <row r="715" spans="1:12" hidden="1" outlineLevel="1">
      <c r="A715" s="180" t="s">
        <v>569</v>
      </c>
      <c r="B715" s="181"/>
      <c r="C715" s="32">
        <v>0</v>
      </c>
      <c r="D715" s="32">
        <v>0</v>
      </c>
      <c r="E715" s="31">
        <f t="shared" si="114"/>
        <v>0</v>
      </c>
      <c r="F715" s="31">
        <f t="shared" si="117"/>
        <v>0</v>
      </c>
      <c r="I715" s="41">
        <f t="shared" si="116"/>
        <v>0</v>
      </c>
      <c r="J715" s="172"/>
      <c r="K715" s="172"/>
    </row>
    <row r="716" spans="1:12" collapsed="1">
      <c r="A716" s="178" t="s">
        <v>570</v>
      </c>
      <c r="B716" s="179"/>
      <c r="C716" s="36">
        <f>C717</f>
        <v>54500</v>
      </c>
      <c r="D716" s="36">
        <f>D717</f>
        <v>54500</v>
      </c>
      <c r="E716" s="36">
        <f>E717</f>
        <v>54500</v>
      </c>
      <c r="F716" s="36">
        <f>F717</f>
        <v>54500</v>
      </c>
      <c r="H716" s="39" t="s">
        <v>66</v>
      </c>
      <c r="I716" s="41">
        <f t="shared" si="116"/>
        <v>54500</v>
      </c>
      <c r="J716" s="41">
        <f>E716</f>
        <v>54500</v>
      </c>
      <c r="K716" s="41">
        <f>F716</f>
        <v>54500</v>
      </c>
      <c r="L716" s="40" t="b">
        <f>AND(I716=K716)</f>
        <v>1</v>
      </c>
    </row>
    <row r="717" spans="1:12">
      <c r="A717" s="176" t="s">
        <v>571</v>
      </c>
      <c r="B717" s="177"/>
      <c r="C717" s="33">
        <f>C718+C722</f>
        <v>54500</v>
      </c>
      <c r="D717" s="33">
        <f>D718+D722</f>
        <v>54500</v>
      </c>
      <c r="E717" s="33">
        <f>E718+E722</f>
        <v>54500</v>
      </c>
      <c r="F717" s="33">
        <f>F718+F722</f>
        <v>54500</v>
      </c>
      <c r="H717" s="39" t="s">
        <v>599</v>
      </c>
      <c r="I717" s="41">
        <f t="shared" si="116"/>
        <v>54500</v>
      </c>
      <c r="J717" s="41">
        <f>E717</f>
        <v>54500</v>
      </c>
      <c r="K717" s="41">
        <f>F717</f>
        <v>54500</v>
      </c>
      <c r="L717" s="40" t="b">
        <f>AND(I717=K717)</f>
        <v>1</v>
      </c>
    </row>
    <row r="718" spans="1:12" hidden="1" outlineLevel="1" collapsed="1">
      <c r="A718" s="174" t="s">
        <v>851</v>
      </c>
      <c r="B718" s="175"/>
      <c r="C718" s="31">
        <f>SUM(C719:C721)</f>
        <v>54500</v>
      </c>
      <c r="D718" s="31">
        <f>SUM(D719:D721)</f>
        <v>54500</v>
      </c>
      <c r="E718" s="31">
        <f>SUM(E719:E721)</f>
        <v>54500</v>
      </c>
      <c r="F718" s="31">
        <f>SUM(F719:F721)</f>
        <v>54500</v>
      </c>
      <c r="I718" s="41">
        <f t="shared" si="116"/>
        <v>54500</v>
      </c>
      <c r="J718" s="172"/>
      <c r="K718" s="172"/>
    </row>
    <row r="719" spans="1:12" ht="15" hidden="1" customHeight="1" outlineLevel="2">
      <c r="A719" s="6">
        <v>10950</v>
      </c>
      <c r="B719" s="4" t="s">
        <v>572</v>
      </c>
      <c r="C719" s="5">
        <v>54500</v>
      </c>
      <c r="D719" s="5">
        <f>C719</f>
        <v>54500</v>
      </c>
      <c r="E719" s="5">
        <f>C719</f>
        <v>54500</v>
      </c>
      <c r="F719" s="5">
        <f>E719</f>
        <v>54500</v>
      </c>
      <c r="I719" s="41">
        <f t="shared" si="116"/>
        <v>54500</v>
      </c>
      <c r="J719" s="172"/>
      <c r="K719" s="172"/>
    </row>
    <row r="720" spans="1:12" ht="15" hidden="1" customHeight="1" outlineLevel="2">
      <c r="A720" s="6">
        <v>10950</v>
      </c>
      <c r="B720" s="4" t="s">
        <v>573</v>
      </c>
      <c r="C720" s="5">
        <v>0</v>
      </c>
      <c r="D720" s="5">
        <v>0</v>
      </c>
      <c r="E720" s="5">
        <f>C720</f>
        <v>0</v>
      </c>
      <c r="F720" s="5">
        <f t="shared" ref="F720:F721" si="118">E720</f>
        <v>0</v>
      </c>
      <c r="I720" s="41">
        <f t="shared" si="116"/>
        <v>0</v>
      </c>
      <c r="J720" s="172"/>
      <c r="K720" s="172"/>
    </row>
    <row r="721" spans="1:12" ht="15" hidden="1" customHeight="1" outlineLevel="2">
      <c r="A721" s="6">
        <v>10950</v>
      </c>
      <c r="B721" s="4" t="s">
        <v>574</v>
      </c>
      <c r="C721" s="5">
        <v>0</v>
      </c>
      <c r="D721" s="5">
        <v>0</v>
      </c>
      <c r="E721" s="5">
        <f>C721</f>
        <v>0</v>
      </c>
      <c r="F721" s="5">
        <f t="shared" si="118"/>
        <v>0</v>
      </c>
      <c r="I721" s="41">
        <f t="shared" si="116"/>
        <v>0</v>
      </c>
      <c r="J721" s="172"/>
      <c r="K721" s="172"/>
    </row>
    <row r="722" spans="1:12" hidden="1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F722" s="31">
        <f>SUM(F723:F724)</f>
        <v>0</v>
      </c>
      <c r="I722" s="41">
        <f t="shared" si="116"/>
        <v>0</v>
      </c>
      <c r="J722" s="172"/>
      <c r="K722" s="172"/>
    </row>
    <row r="723" spans="1:12" ht="15" hidden="1" customHeight="1" outlineLevel="2">
      <c r="A723" s="6">
        <v>10951</v>
      </c>
      <c r="B723" s="4" t="s">
        <v>575</v>
      </c>
      <c r="C723" s="5">
        <v>0</v>
      </c>
      <c r="D723" s="5">
        <v>0</v>
      </c>
      <c r="E723" s="5">
        <f>C723</f>
        <v>0</v>
      </c>
      <c r="F723" s="5">
        <f>E723</f>
        <v>0</v>
      </c>
      <c r="I723" s="41">
        <f t="shared" si="116"/>
        <v>0</v>
      </c>
      <c r="J723" s="172"/>
      <c r="K723" s="172"/>
    </row>
    <row r="724" spans="1:12" ht="15" hidden="1" customHeight="1" outlineLevel="2">
      <c r="A724" s="6">
        <v>10951</v>
      </c>
      <c r="B724" s="4" t="s">
        <v>576</v>
      </c>
      <c r="C724" s="5">
        <v>0</v>
      </c>
      <c r="D724" s="5">
        <v>0</v>
      </c>
      <c r="E724" s="5">
        <f>C724</f>
        <v>0</v>
      </c>
      <c r="F724" s="5">
        <f>E724</f>
        <v>0</v>
      </c>
      <c r="I724" s="41">
        <f t="shared" si="116"/>
        <v>0</v>
      </c>
      <c r="J724" s="172"/>
      <c r="K724" s="172"/>
    </row>
    <row r="725" spans="1:12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F725" s="36">
        <f>F726</f>
        <v>0</v>
      </c>
      <c r="H725" s="39" t="s">
        <v>216</v>
      </c>
      <c r="I725" s="41">
        <f t="shared" si="116"/>
        <v>0</v>
      </c>
      <c r="J725" s="41"/>
      <c r="K725" s="41"/>
      <c r="L725" s="40" t="b">
        <f>AND(I725=K725)</f>
        <v>1</v>
      </c>
    </row>
    <row r="726" spans="1:12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F726" s="33">
        <f>F727+F730+F733+F739+F741+F743+F750+F755+F760+F765+F767+F771+F777</f>
        <v>0</v>
      </c>
      <c r="H726" s="39" t="s">
        <v>600</v>
      </c>
      <c r="I726" s="41">
        <f t="shared" si="116"/>
        <v>0</v>
      </c>
      <c r="J726" s="41"/>
      <c r="K726" s="41"/>
      <c r="L726" s="40" t="b">
        <f>AND(I726=K726)</f>
        <v>1</v>
      </c>
    </row>
    <row r="727" spans="1:12" hidden="1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  <c r="F727" s="31">
        <f>SUM(F728:F729)</f>
        <v>0</v>
      </c>
    </row>
    <row r="728" spans="1:12" hidden="1" outlineLevel="2">
      <c r="A728" s="6">
        <v>3</v>
      </c>
      <c r="B728" s="4" t="s">
        <v>827</v>
      </c>
      <c r="C728" s="5"/>
      <c r="D728" s="5"/>
      <c r="E728" s="5">
        <f>C728</f>
        <v>0</v>
      </c>
      <c r="F728" s="5">
        <f>E728</f>
        <v>0</v>
      </c>
    </row>
    <row r="729" spans="1:12" hidden="1" outlineLevel="2">
      <c r="A729" s="6">
        <v>4</v>
      </c>
      <c r="B729" s="4" t="s">
        <v>837</v>
      </c>
      <c r="C729" s="5"/>
      <c r="D729" s="5"/>
      <c r="E729" s="5">
        <f>C729</f>
        <v>0</v>
      </c>
      <c r="F729" s="5">
        <f>E729</f>
        <v>0</v>
      </c>
    </row>
    <row r="730" spans="1:12" hidden="1" outlineLevel="1">
      <c r="A730" s="174" t="s">
        <v>848</v>
      </c>
      <c r="B730" s="175"/>
      <c r="C730" s="31">
        <f t="shared" ref="C730:F731" si="119">C731</f>
        <v>0</v>
      </c>
      <c r="D730" s="31">
        <f t="shared" si="119"/>
        <v>0</v>
      </c>
      <c r="E730" s="31">
        <f t="shared" si="119"/>
        <v>0</v>
      </c>
      <c r="F730" s="31">
        <f t="shared" si="119"/>
        <v>0</v>
      </c>
    </row>
    <row r="731" spans="1:12" hidden="1" outlineLevel="2">
      <c r="A731" s="6">
        <v>2</v>
      </c>
      <c r="B731" s="4" t="s">
        <v>822</v>
      </c>
      <c r="C731" s="5">
        <f t="shared" si="119"/>
        <v>0</v>
      </c>
      <c r="D731" s="5">
        <f t="shared" si="119"/>
        <v>0</v>
      </c>
      <c r="E731" s="5">
        <f t="shared" si="119"/>
        <v>0</v>
      </c>
      <c r="F731" s="5">
        <f t="shared" si="119"/>
        <v>0</v>
      </c>
    </row>
    <row r="732" spans="1:12" hidden="1" outlineLevel="3">
      <c r="A732" s="29"/>
      <c r="B732" s="28" t="s">
        <v>847</v>
      </c>
      <c r="C732" s="30"/>
      <c r="D732" s="30"/>
      <c r="E732" s="30">
        <f>C732</f>
        <v>0</v>
      </c>
      <c r="F732" s="30">
        <f>E732</f>
        <v>0</v>
      </c>
    </row>
    <row r="733" spans="1:12" hidden="1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  <c r="F733" s="31">
        <f>F734+F737+F738</f>
        <v>0</v>
      </c>
    </row>
    <row r="734" spans="1:12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  <c r="F734" s="5">
        <f>F735+F736</f>
        <v>0</v>
      </c>
    </row>
    <row r="735" spans="1:12" hidden="1" outlineLevel="3">
      <c r="A735" s="29"/>
      <c r="B735" s="28" t="s">
        <v>845</v>
      </c>
      <c r="C735" s="30">
        <v>0</v>
      </c>
      <c r="D735" s="30">
        <v>0</v>
      </c>
      <c r="E735" s="30">
        <f>C735</f>
        <v>0</v>
      </c>
      <c r="F735" s="30">
        <f t="shared" ref="F735:F738" si="120">E735</f>
        <v>0</v>
      </c>
    </row>
    <row r="736" spans="1:12" hidden="1" outlineLevel="3">
      <c r="A736" s="29"/>
      <c r="B736" s="28" t="s">
        <v>844</v>
      </c>
      <c r="C736" s="30">
        <v>0</v>
      </c>
      <c r="D736" s="30">
        <v>0</v>
      </c>
      <c r="E736" s="30">
        <f>C736</f>
        <v>0</v>
      </c>
      <c r="F736" s="30">
        <f t="shared" si="120"/>
        <v>0</v>
      </c>
    </row>
    <row r="737" spans="1:6" hidden="1" outlineLevel="2">
      <c r="A737" s="6">
        <v>3</v>
      </c>
      <c r="B737" s="4" t="s">
        <v>827</v>
      </c>
      <c r="C737" s="5"/>
      <c r="D737" s="5"/>
      <c r="E737" s="5">
        <f>C737</f>
        <v>0</v>
      </c>
      <c r="F737" s="5">
        <f t="shared" si="120"/>
        <v>0</v>
      </c>
    </row>
    <row r="738" spans="1:6" hidden="1" outlineLevel="2">
      <c r="A738" s="6">
        <v>4</v>
      </c>
      <c r="B738" s="4" t="s">
        <v>837</v>
      </c>
      <c r="C738" s="5"/>
      <c r="D738" s="5"/>
      <c r="E738" s="5">
        <f>C738</f>
        <v>0</v>
      </c>
      <c r="F738" s="5">
        <f t="shared" si="120"/>
        <v>0</v>
      </c>
    </row>
    <row r="739" spans="1:6" hidden="1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  <c r="F739" s="31">
        <f>F740</f>
        <v>0</v>
      </c>
    </row>
    <row r="740" spans="1:6" hidden="1" outlineLevel="2">
      <c r="A740" s="6">
        <v>4</v>
      </c>
      <c r="B740" s="4" t="s">
        <v>837</v>
      </c>
      <c r="C740" s="5"/>
      <c r="D740" s="5"/>
      <c r="E740" s="5">
        <f>C740</f>
        <v>0</v>
      </c>
      <c r="F740" s="5">
        <f>E740</f>
        <v>0</v>
      </c>
    </row>
    <row r="741" spans="1:6" hidden="1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  <c r="F741" s="31">
        <f>SUM(F742)</f>
        <v>0</v>
      </c>
    </row>
    <row r="742" spans="1:6" hidden="1" outlineLevel="2">
      <c r="A742" s="6">
        <v>3</v>
      </c>
      <c r="B742" s="4" t="s">
        <v>827</v>
      </c>
      <c r="C742" s="5"/>
      <c r="D742" s="5"/>
      <c r="E742" s="5">
        <f>C742</f>
        <v>0</v>
      </c>
      <c r="F742" s="5">
        <f>E742</f>
        <v>0</v>
      </c>
    </row>
    <row r="743" spans="1:6" hidden="1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  <c r="F743" s="31">
        <f>F744+F748+F749+F746</f>
        <v>0</v>
      </c>
    </row>
    <row r="744" spans="1:6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  <c r="F744" s="5">
        <f>F745</f>
        <v>0</v>
      </c>
    </row>
    <row r="745" spans="1:6" hidden="1" outlineLevel="3">
      <c r="A745" s="29"/>
      <c r="B745" s="28" t="s">
        <v>839</v>
      </c>
      <c r="C745" s="30">
        <v>0</v>
      </c>
      <c r="D745" s="30">
        <v>0</v>
      </c>
      <c r="E745" s="30">
        <f>C745</f>
        <v>0</v>
      </c>
      <c r="F745" s="30">
        <f>E745</f>
        <v>0</v>
      </c>
    </row>
    <row r="746" spans="1:6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  <c r="F746" s="5">
        <f>F747</f>
        <v>0</v>
      </c>
    </row>
    <row r="747" spans="1:6" hidden="1" outlineLevel="3">
      <c r="A747" s="29"/>
      <c r="B747" s="28" t="s">
        <v>838</v>
      </c>
      <c r="C747" s="30"/>
      <c r="D747" s="30"/>
      <c r="E747" s="30">
        <f>C747</f>
        <v>0</v>
      </c>
      <c r="F747" s="30">
        <f t="shared" ref="F747:F749" si="121">E747</f>
        <v>0</v>
      </c>
    </row>
    <row r="748" spans="1:6" hidden="1" outlineLevel="2">
      <c r="A748" s="6">
        <v>3</v>
      </c>
      <c r="B748" s="4" t="s">
        <v>827</v>
      </c>
      <c r="C748" s="5"/>
      <c r="D748" s="5"/>
      <c r="E748" s="5">
        <f>C748</f>
        <v>0</v>
      </c>
      <c r="F748" s="5">
        <f t="shared" si="121"/>
        <v>0</v>
      </c>
    </row>
    <row r="749" spans="1:6" hidden="1" outlineLevel="2">
      <c r="A749" s="6">
        <v>4</v>
      </c>
      <c r="B749" s="4" t="s">
        <v>837</v>
      </c>
      <c r="C749" s="5"/>
      <c r="D749" s="5"/>
      <c r="E749" s="5">
        <f>C749</f>
        <v>0</v>
      </c>
      <c r="F749" s="5">
        <f t="shared" si="121"/>
        <v>0</v>
      </c>
    </row>
    <row r="750" spans="1:6" hidden="1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  <c r="F750" s="31">
        <f>F754++F751</f>
        <v>0</v>
      </c>
    </row>
    <row r="751" spans="1:6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  <c r="F751" s="5">
        <f>F753+F752</f>
        <v>0</v>
      </c>
    </row>
    <row r="752" spans="1:6" s="123" customFormat="1" hidden="1" outlineLevel="3">
      <c r="A752" s="126"/>
      <c r="B752" s="125" t="s">
        <v>835</v>
      </c>
      <c r="C752" s="124"/>
      <c r="D752" s="124"/>
      <c r="E752" s="124">
        <f>C752</f>
        <v>0</v>
      </c>
      <c r="F752" s="124">
        <f t="shared" ref="F752:F754" si="122">E752</f>
        <v>0</v>
      </c>
    </row>
    <row r="753" spans="1:6" s="123" customFormat="1" hidden="1" outlineLevel="3">
      <c r="A753" s="126"/>
      <c r="B753" s="125" t="s">
        <v>821</v>
      </c>
      <c r="C753" s="124"/>
      <c r="D753" s="124"/>
      <c r="E753" s="124">
        <f>C753</f>
        <v>0</v>
      </c>
      <c r="F753" s="124">
        <f t="shared" si="122"/>
        <v>0</v>
      </c>
    </row>
    <row r="754" spans="1:6" hidden="1" outlineLevel="2">
      <c r="A754" s="6">
        <v>3</v>
      </c>
      <c r="B754" s="4" t="s">
        <v>827</v>
      </c>
      <c r="C754" s="5"/>
      <c r="D754" s="5"/>
      <c r="E754" s="5">
        <f>C754</f>
        <v>0</v>
      </c>
      <c r="F754" s="5">
        <f t="shared" si="122"/>
        <v>0</v>
      </c>
    </row>
    <row r="755" spans="1:6" hidden="1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  <c r="F755" s="31">
        <f>F756</f>
        <v>0</v>
      </c>
    </row>
    <row r="756" spans="1:6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  <c r="F756" s="5">
        <f>F757+F758+F759</f>
        <v>0</v>
      </c>
    </row>
    <row r="757" spans="1:6" hidden="1" outlineLevel="3">
      <c r="A757" s="29"/>
      <c r="B757" s="28" t="s">
        <v>833</v>
      </c>
      <c r="C757" s="30"/>
      <c r="D757" s="30"/>
      <c r="E757" s="30">
        <f>C757</f>
        <v>0</v>
      </c>
      <c r="F757" s="30">
        <f>E757</f>
        <v>0</v>
      </c>
    </row>
    <row r="758" spans="1:6" hidden="1" outlineLevel="3">
      <c r="A758" s="29"/>
      <c r="B758" s="28" t="s">
        <v>832</v>
      </c>
      <c r="C758" s="30"/>
      <c r="D758" s="30"/>
      <c r="E758" s="30">
        <f>C758</f>
        <v>0</v>
      </c>
      <c r="F758" s="30">
        <f t="shared" ref="F758:F759" si="123">E758</f>
        <v>0</v>
      </c>
    </row>
    <row r="759" spans="1:6" hidden="1" outlineLevel="3">
      <c r="A759" s="29"/>
      <c r="B759" s="28" t="s">
        <v>831</v>
      </c>
      <c r="C759" s="30"/>
      <c r="D759" s="30"/>
      <c r="E759" s="30">
        <f>C759</f>
        <v>0</v>
      </c>
      <c r="F759" s="30">
        <f t="shared" si="123"/>
        <v>0</v>
      </c>
    </row>
    <row r="760" spans="1:6" hidden="1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  <c r="F760" s="31">
        <f>F761+F764</f>
        <v>0</v>
      </c>
    </row>
    <row r="761" spans="1:6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  <c r="F761" s="5">
        <f>F762+F763</f>
        <v>0</v>
      </c>
    </row>
    <row r="762" spans="1:6" hidden="1" outlineLevel="3">
      <c r="A762" s="29"/>
      <c r="B762" s="28" t="s">
        <v>829</v>
      </c>
      <c r="C762" s="30">
        <v>0</v>
      </c>
      <c r="D762" s="30">
        <v>0</v>
      </c>
      <c r="E762" s="30">
        <f>C762</f>
        <v>0</v>
      </c>
      <c r="F762" s="30">
        <f t="shared" ref="F762:F764" si="124">E762</f>
        <v>0</v>
      </c>
    </row>
    <row r="763" spans="1:6" hidden="1" outlineLevel="3">
      <c r="A763" s="29"/>
      <c r="B763" s="28" t="s">
        <v>819</v>
      </c>
      <c r="C763" s="30"/>
      <c r="D763" s="30"/>
      <c r="E763" s="30">
        <f>C763</f>
        <v>0</v>
      </c>
      <c r="F763" s="30">
        <f t="shared" si="124"/>
        <v>0</v>
      </c>
    </row>
    <row r="764" spans="1:6" hidden="1" outlineLevel="2">
      <c r="A764" s="6">
        <v>3</v>
      </c>
      <c r="B764" s="4" t="s">
        <v>827</v>
      </c>
      <c r="C764" s="5">
        <v>0</v>
      </c>
      <c r="D764" s="5">
        <v>0</v>
      </c>
      <c r="E764" s="5">
        <f>C764</f>
        <v>0</v>
      </c>
      <c r="F764" s="5">
        <f t="shared" si="124"/>
        <v>0</v>
      </c>
    </row>
    <row r="765" spans="1:6" hidden="1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  <c r="F765" s="31">
        <f>SUM(F766)</f>
        <v>0</v>
      </c>
    </row>
    <row r="766" spans="1:6" hidden="1" outlineLevel="2">
      <c r="A766" s="6">
        <v>3</v>
      </c>
      <c r="B766" s="4" t="s">
        <v>827</v>
      </c>
      <c r="C766" s="5"/>
      <c r="D766" s="5"/>
      <c r="E766" s="5">
        <f>C766</f>
        <v>0</v>
      </c>
      <c r="F766" s="5">
        <f>E766</f>
        <v>0</v>
      </c>
    </row>
    <row r="767" spans="1:6" hidden="1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  <c r="F767" s="31">
        <f>F768</f>
        <v>0</v>
      </c>
    </row>
    <row r="768" spans="1:6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  <c r="F768" s="5">
        <f>F769+F770</f>
        <v>0</v>
      </c>
    </row>
    <row r="769" spans="1:6" hidden="1" outlineLevel="3">
      <c r="A769" s="29"/>
      <c r="B769" s="28" t="s">
        <v>825</v>
      </c>
      <c r="C769" s="30"/>
      <c r="D769" s="30"/>
      <c r="E769" s="30">
        <f>C769</f>
        <v>0</v>
      </c>
      <c r="F769" s="30">
        <f>E769</f>
        <v>0</v>
      </c>
    </row>
    <row r="770" spans="1:6" hidden="1" outlineLevel="3">
      <c r="A770" s="29"/>
      <c r="B770" s="28" t="s">
        <v>824</v>
      </c>
      <c r="C770" s="30"/>
      <c r="D770" s="30"/>
      <c r="E770" s="30">
        <f>C770</f>
        <v>0</v>
      </c>
      <c r="F770" s="30">
        <f>E770</f>
        <v>0</v>
      </c>
    </row>
    <row r="771" spans="1:6" hidden="1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  <c r="F771" s="31">
        <f>F772</f>
        <v>0</v>
      </c>
    </row>
    <row r="772" spans="1:6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  <c r="F772" s="5">
        <f>F773+F774+F775+F776</f>
        <v>0</v>
      </c>
    </row>
    <row r="773" spans="1:6" hidden="1" outlineLevel="3">
      <c r="A773" s="29"/>
      <c r="B773" s="28" t="s">
        <v>821</v>
      </c>
      <c r="C773" s="30"/>
      <c r="D773" s="30"/>
      <c r="E773" s="30">
        <f>C773</f>
        <v>0</v>
      </c>
      <c r="F773" s="30">
        <f>E773</f>
        <v>0</v>
      </c>
    </row>
    <row r="774" spans="1:6" hidden="1" outlineLevel="3">
      <c r="A774" s="29"/>
      <c r="B774" s="28" t="s">
        <v>820</v>
      </c>
      <c r="C774" s="30"/>
      <c r="D774" s="30"/>
      <c r="E774" s="30">
        <f>C774</f>
        <v>0</v>
      </c>
      <c r="F774" s="30">
        <f t="shared" ref="F774:F776" si="125">E774</f>
        <v>0</v>
      </c>
    </row>
    <row r="775" spans="1:6" hidden="1" outlineLevel="3">
      <c r="A775" s="29"/>
      <c r="B775" s="28" t="s">
        <v>819</v>
      </c>
      <c r="C775" s="30"/>
      <c r="D775" s="30"/>
      <c r="E775" s="30">
        <f>C775</f>
        <v>0</v>
      </c>
      <c r="F775" s="30">
        <f t="shared" si="125"/>
        <v>0</v>
      </c>
    </row>
    <row r="776" spans="1:6" hidden="1" outlineLevel="3">
      <c r="A776" s="29"/>
      <c r="B776" s="28" t="s">
        <v>818</v>
      </c>
      <c r="C776" s="30"/>
      <c r="D776" s="30"/>
      <c r="E776" s="30">
        <f>C776</f>
        <v>0</v>
      </c>
      <c r="F776" s="30">
        <f t="shared" si="125"/>
        <v>0</v>
      </c>
    </row>
    <row r="777" spans="1:6" hidden="1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  <c r="F777" s="31">
        <f>F778</f>
        <v>0</v>
      </c>
    </row>
    <row r="778" spans="1:6" hidden="1" outlineLevel="2">
      <c r="A778" s="6"/>
      <c r="B778" s="4" t="s">
        <v>816</v>
      </c>
      <c r="C778" s="5">
        <v>0</v>
      </c>
      <c r="D778" s="5">
        <v>0</v>
      </c>
      <c r="E778" s="5">
        <f>C778</f>
        <v>0</v>
      </c>
      <c r="F778" s="5">
        <f>E778</f>
        <v>0</v>
      </c>
    </row>
    <row r="779" spans="1:6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L114:L116">
      <formula1>C115+C340</formula1>
    </dataValidation>
    <dataValidation type="custom" allowBlank="1" showInputMessage="1" showErrorMessage="1" sqref="L152:L153">
      <formula1>C153+C355</formula1>
    </dataValidation>
    <dataValidation type="custom" allowBlank="1" showInputMessage="1" showErrorMessage="1" sqref="L177:L178">
      <formula1>C178+C366</formula1>
    </dataValidation>
    <dataValidation type="custom" allowBlank="1" showInputMessage="1" showErrorMessage="1" sqref="L170">
      <formula1>C171+C363</formula1>
    </dataValidation>
    <dataValidation type="custom" allowBlank="1" showInputMessage="1" showErrorMessage="1" sqref="L163">
      <formula1>C164+C360</formula1>
    </dataValidation>
    <dataValidation type="custom" allowBlank="1" showInputMessage="1" showErrorMessage="1" sqref="L135">
      <formula1>C136+C349</formula1>
    </dataValidation>
    <dataValidation type="custom" allowBlank="1" showInputMessage="1" showErrorMessage="1" sqref="L97 L38 L61 L67:L68">
      <formula1>C39+C261</formula1>
    </dataValidation>
    <dataValidation type="custom" allowBlank="1" showInputMessage="1" showErrorMessage="1" sqref="L638 L642 L716:L717 L645 L725:L726">
      <formula1>C639+C793</formula1>
    </dataValidation>
    <dataValidation type="custom" allowBlank="1" showInputMessage="1" showErrorMessage="1" sqref="L11">
      <formula1>C12+C136</formula1>
    </dataValidation>
    <dataValidation type="custom" allowBlank="1" showInputMessage="1" showErrorMessage="1" sqref="L256:L259">
      <formula1>C257+C372</formula1>
    </dataValidation>
    <dataValidation type="custom" allowBlank="1" showInputMessage="1" showErrorMessage="1" sqref="L483">
      <formula1>C484+C595</formula1>
    </dataValidation>
    <dataValidation type="custom" allowBlank="1" showInputMessage="1" showErrorMessage="1" sqref="L559">
      <formula1>C259+C374</formula1>
    </dataValidation>
    <dataValidation type="custom" allowBlank="1" showInputMessage="1" showErrorMessage="1" sqref="L1:L4 L550:L551 L560:L561 L339 L547">
      <formula1>C2+C114</formula1>
    </dataValidation>
    <dataValidation type="decimal" operator="greaterThanOrEqual" allowBlank="1" showInputMessage="1" showErrorMessage="1" sqref="C254:D255 C5:F10 C12:F37 C62:F66 C171:F176 C164:F169 C154:F162 C136:F151 C117:F134 C98:F113 C69:F96 C39:F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C135" workbookViewId="0">
      <selection activeCell="L256" sqref="L256"/>
    </sheetView>
  </sheetViews>
  <sheetFormatPr baseColWidth="10" defaultColWidth="9.140625" defaultRowHeight="15" outlineLevelRow="3"/>
  <cols>
    <col min="1" max="1" width="7" bestFit="1" customWidth="1"/>
    <col min="2" max="2" width="81.140625" customWidth="1"/>
    <col min="3" max="3" width="22.28515625" customWidth="1"/>
    <col min="4" max="4" width="15.85546875" customWidth="1"/>
    <col min="5" max="5" width="17" customWidth="1"/>
    <col min="7" max="7" width="15.5703125" bestFit="1" customWidth="1"/>
    <col min="8" max="9" width="15.42578125" bestFit="1" customWidth="1"/>
    <col min="10" max="10" width="20.42578125" bestFit="1" customWidth="1"/>
    <col min="12" max="12" width="15.5703125" bestFit="1" customWidth="1"/>
  </cols>
  <sheetData>
    <row r="1" spans="1:14" ht="18.75">
      <c r="A1" s="190" t="s">
        <v>30</v>
      </c>
      <c r="B1" s="190"/>
      <c r="C1" s="190"/>
      <c r="D1" s="145" t="s">
        <v>853</v>
      </c>
      <c r="E1" s="145" t="s">
        <v>852</v>
      </c>
      <c r="G1" s="43" t="s">
        <v>31</v>
      </c>
      <c r="H1" s="44">
        <f>C2+C114</f>
        <v>1724000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1233000</v>
      </c>
      <c r="D2" s="26">
        <f>D3+D67</f>
        <v>1233000</v>
      </c>
      <c r="E2" s="26">
        <f>E3+E67</f>
        <v>1233000</v>
      </c>
      <c r="G2" s="39" t="s">
        <v>60</v>
      </c>
      <c r="H2" s="41">
        <f>C2</f>
        <v>1233000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496000</v>
      </c>
      <c r="D3" s="23">
        <f>D4+D11+D38+D61</f>
        <v>496000</v>
      </c>
      <c r="E3" s="23">
        <f>E4+E11+E38+E61</f>
        <v>496000</v>
      </c>
      <c r="G3" s="39" t="s">
        <v>57</v>
      </c>
      <c r="H3" s="41">
        <f t="shared" ref="H3:H66" si="0">C3</f>
        <v>496000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230500</v>
      </c>
      <c r="D4" s="21">
        <f>SUM(D5:D10)</f>
        <v>230500</v>
      </c>
      <c r="E4" s="21">
        <f>SUM(E5:E10)</f>
        <v>230500</v>
      </c>
      <c r="F4" s="17"/>
      <c r="G4" s="39" t="s">
        <v>53</v>
      </c>
      <c r="H4" s="41">
        <f t="shared" si="0"/>
        <v>230500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7"/>
      <c r="G7" s="17"/>
      <c r="H7" s="41">
        <f t="shared" si="0"/>
        <v>180000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91" t="s">
        <v>125</v>
      </c>
      <c r="B11" s="192"/>
      <c r="C11" s="21">
        <f>SUM(C12:C37)</f>
        <v>95000</v>
      </c>
      <c r="D11" s="21">
        <f>SUM(D12:D37)</f>
        <v>95000</v>
      </c>
      <c r="E11" s="21">
        <f>SUM(E12:E37)</f>
        <v>95000</v>
      </c>
      <c r="F11" s="17"/>
      <c r="G11" s="39" t="s">
        <v>54</v>
      </c>
      <c r="H11" s="41">
        <f t="shared" si="0"/>
        <v>95000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90000</v>
      </c>
      <c r="D12" s="2">
        <f>C12</f>
        <v>90000</v>
      </c>
      <c r="E12" s="2">
        <f>D12</f>
        <v>90000</v>
      </c>
      <c r="H12" s="41">
        <f t="shared" si="0"/>
        <v>90000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91" t="s">
        <v>145</v>
      </c>
      <c r="B38" s="192"/>
      <c r="C38" s="21">
        <f>SUM(C39:C60)</f>
        <v>170500</v>
      </c>
      <c r="D38" s="21">
        <f>SUM(D39:D60)</f>
        <v>170500</v>
      </c>
      <c r="E38" s="21">
        <f>SUM(E39:E60)</f>
        <v>170500</v>
      </c>
      <c r="G38" s="39" t="s">
        <v>55</v>
      </c>
      <c r="H38" s="41">
        <f t="shared" si="0"/>
        <v>170500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2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2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2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2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2" hidden="1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2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2" hidden="1" outlineLevel="1">
      <c r="A55" s="20">
        <v>3303</v>
      </c>
      <c r="B55" s="20" t="s">
        <v>153</v>
      </c>
      <c r="C55" s="2">
        <v>110000</v>
      </c>
      <c r="D55" s="2">
        <f t="shared" si="4"/>
        <v>110000</v>
      </c>
      <c r="E55" s="2">
        <f t="shared" si="4"/>
        <v>110000</v>
      </c>
      <c r="H55" s="41">
        <f t="shared" si="0"/>
        <v>110000</v>
      </c>
    </row>
    <row r="56" spans="1:12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2" hidden="1" outlineLevel="1">
      <c r="A57" s="20">
        <v>3304</v>
      </c>
      <c r="B57" s="20" t="s">
        <v>155</v>
      </c>
      <c r="C57" s="2">
        <v>12000</v>
      </c>
      <c r="D57" s="2">
        <f t="shared" si="5"/>
        <v>12000</v>
      </c>
      <c r="E57" s="2">
        <f t="shared" si="5"/>
        <v>12000</v>
      </c>
      <c r="H57" s="41">
        <f t="shared" si="0"/>
        <v>12000</v>
      </c>
    </row>
    <row r="58" spans="1:12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2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2" hidden="1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2" collapsed="1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  <c r="L61" s="51"/>
    </row>
    <row r="62" spans="1:12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2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2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95" t="s">
        <v>579</v>
      </c>
      <c r="B67" s="195"/>
      <c r="C67" s="25">
        <f>C97+C68</f>
        <v>737000</v>
      </c>
      <c r="D67" s="25">
        <f>D97+D68</f>
        <v>737000</v>
      </c>
      <c r="E67" s="25">
        <f>E97+E68</f>
        <v>737000</v>
      </c>
      <c r="G67" s="39" t="s">
        <v>59</v>
      </c>
      <c r="H67" s="41">
        <f t="shared" ref="H67:H130" si="7">C67</f>
        <v>737000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52000</v>
      </c>
      <c r="D68" s="21">
        <f>SUM(D69:D96)</f>
        <v>52000</v>
      </c>
      <c r="E68" s="21">
        <f>SUM(E69:E96)</f>
        <v>52000</v>
      </c>
      <c r="G68" s="39" t="s">
        <v>56</v>
      </c>
      <c r="H68" s="41">
        <f t="shared" si="7"/>
        <v>52000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2000</v>
      </c>
      <c r="D75" s="2">
        <f t="shared" si="8"/>
        <v>2000</v>
      </c>
      <c r="E75" s="2">
        <f t="shared" si="8"/>
        <v>2000</v>
      </c>
      <c r="H75" s="41">
        <f t="shared" si="7"/>
        <v>2000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685000</v>
      </c>
      <c r="D97" s="21">
        <f>SUM(D98:D113)</f>
        <v>685000</v>
      </c>
      <c r="E97" s="21">
        <f>SUM(E98:E113)</f>
        <v>685000</v>
      </c>
      <c r="G97" s="39" t="s">
        <v>58</v>
      </c>
      <c r="H97" s="41">
        <f t="shared" si="7"/>
        <v>685000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610000</v>
      </c>
      <c r="D98" s="2">
        <f>C98</f>
        <v>610000</v>
      </c>
      <c r="E98" s="2">
        <f>D98</f>
        <v>610000</v>
      </c>
      <c r="H98" s="41">
        <f t="shared" si="7"/>
        <v>610000</v>
      </c>
    </row>
    <row r="99" spans="1:10" ht="15" hidden="1" customHeight="1" outlineLevel="1">
      <c r="A99" s="3">
        <v>6002</v>
      </c>
      <c r="B99" s="1" t="s">
        <v>185</v>
      </c>
      <c r="C99" s="2">
        <v>72000</v>
      </c>
      <c r="D99" s="2">
        <f t="shared" ref="D99:E113" si="10">C99</f>
        <v>72000</v>
      </c>
      <c r="E99" s="2">
        <f t="shared" si="10"/>
        <v>72000</v>
      </c>
      <c r="H99" s="41">
        <f t="shared" si="7"/>
        <v>72000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 collapsed="1">
      <c r="A114" s="196" t="s">
        <v>62</v>
      </c>
      <c r="B114" s="197"/>
      <c r="C114" s="26">
        <f>C115+C152+C177</f>
        <v>491000</v>
      </c>
      <c r="D114" s="26">
        <f>D115+D152+D177</f>
        <v>491000</v>
      </c>
      <c r="E114" s="26">
        <f>E115+E152+E177</f>
        <v>491000</v>
      </c>
      <c r="G114" s="39" t="s">
        <v>62</v>
      </c>
      <c r="H114" s="41">
        <f t="shared" si="7"/>
        <v>491000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371000</v>
      </c>
      <c r="D115" s="23">
        <f>D116+D135</f>
        <v>371000</v>
      </c>
      <c r="E115" s="23">
        <f>E116+E135</f>
        <v>371000</v>
      </c>
      <c r="G115" s="39" t="s">
        <v>61</v>
      </c>
      <c r="H115" s="41">
        <f t="shared" si="7"/>
        <v>371000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272000</v>
      </c>
      <c r="D116" s="21">
        <f>D117+D120+D123+D126+D129+D132</f>
        <v>272000</v>
      </c>
      <c r="E116" s="21">
        <f>E117+E120+E123+E126+E129+E132</f>
        <v>272000</v>
      </c>
      <c r="G116" s="39" t="s">
        <v>583</v>
      </c>
      <c r="H116" s="41">
        <f t="shared" si="7"/>
        <v>272000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272000</v>
      </c>
      <c r="D117" s="2">
        <f>D118+D119</f>
        <v>272000</v>
      </c>
      <c r="E117" s="2">
        <f>E118+E119</f>
        <v>272000</v>
      </c>
      <c r="H117" s="41">
        <f t="shared" si="7"/>
        <v>272000</v>
      </c>
    </row>
    <row r="118" spans="1:10" ht="15" hidden="1" customHeight="1" outlineLevel="2">
      <c r="A118" s="130"/>
      <c r="B118" s="129" t="s">
        <v>855</v>
      </c>
      <c r="C118" s="128">
        <v>136000</v>
      </c>
      <c r="D118" s="128">
        <f>C118</f>
        <v>136000</v>
      </c>
      <c r="E118" s="128">
        <f>D118</f>
        <v>136000</v>
      </c>
      <c r="H118" s="41">
        <f t="shared" si="7"/>
        <v>136000</v>
      </c>
    </row>
    <row r="119" spans="1:10" ht="15" hidden="1" customHeight="1" outlineLevel="2">
      <c r="A119" s="130"/>
      <c r="B119" s="129" t="s">
        <v>860</v>
      </c>
      <c r="C119" s="128">
        <v>136000</v>
      </c>
      <c r="D119" s="128">
        <f>C119</f>
        <v>136000</v>
      </c>
      <c r="E119" s="128">
        <f>D119</f>
        <v>136000</v>
      </c>
      <c r="H119" s="41">
        <f t="shared" si="7"/>
        <v>136000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91" t="s">
        <v>202</v>
      </c>
      <c r="B135" s="192"/>
      <c r="C135" s="21">
        <f>C136+C140+C143+C146+C149</f>
        <v>99000</v>
      </c>
      <c r="D135" s="21">
        <f>D136+D140+D143+D146+D149</f>
        <v>99000</v>
      </c>
      <c r="E135" s="21">
        <f>E136+E140+E143+E146+E149</f>
        <v>99000</v>
      </c>
      <c r="G135" s="39" t="s">
        <v>584</v>
      </c>
      <c r="H135" s="41">
        <f t="shared" si="11"/>
        <v>99000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99000</v>
      </c>
      <c r="D136" s="2">
        <f>D137+D138+D139</f>
        <v>99000</v>
      </c>
      <c r="E136" s="2">
        <f>E137+E138+E139</f>
        <v>99000</v>
      </c>
      <c r="H136" s="41">
        <f t="shared" si="11"/>
        <v>99000</v>
      </c>
    </row>
    <row r="137" spans="1:10" ht="15" hidden="1" customHeight="1" outlineLevel="2">
      <c r="A137" s="130"/>
      <c r="B137" s="129" t="s">
        <v>855</v>
      </c>
      <c r="C137" s="128">
        <v>30000</v>
      </c>
      <c r="D137" s="128">
        <f>C137</f>
        <v>30000</v>
      </c>
      <c r="E137" s="128">
        <f>D137</f>
        <v>30000</v>
      </c>
      <c r="H137" s="41">
        <f t="shared" si="11"/>
        <v>30000</v>
      </c>
    </row>
    <row r="138" spans="1:10" ht="15" hidden="1" customHeight="1" outlineLevel="2">
      <c r="A138" s="130"/>
      <c r="B138" s="129" t="s">
        <v>862</v>
      </c>
      <c r="C138" s="128">
        <v>40000</v>
      </c>
      <c r="D138" s="128">
        <f t="shared" ref="D138:E139" si="12">C138</f>
        <v>40000</v>
      </c>
      <c r="E138" s="128">
        <f t="shared" si="12"/>
        <v>40000</v>
      </c>
      <c r="H138" s="41">
        <f t="shared" si="11"/>
        <v>40000</v>
      </c>
    </row>
    <row r="139" spans="1:10" ht="15" hidden="1" customHeight="1" outlineLevel="2">
      <c r="A139" s="130"/>
      <c r="B139" s="129" t="s">
        <v>861</v>
      </c>
      <c r="C139" s="128">
        <v>29000</v>
      </c>
      <c r="D139" s="128">
        <f t="shared" si="12"/>
        <v>29000</v>
      </c>
      <c r="E139" s="128">
        <f t="shared" si="12"/>
        <v>29000</v>
      </c>
      <c r="H139" s="41">
        <f t="shared" si="11"/>
        <v>29000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93" t="s">
        <v>581</v>
      </c>
      <c r="B152" s="194"/>
      <c r="C152" s="23">
        <f>C153+C163+C170</f>
        <v>120000</v>
      </c>
      <c r="D152" s="23">
        <f>D153+D163+D170</f>
        <v>120000</v>
      </c>
      <c r="E152" s="23">
        <f>E153+E163+E170</f>
        <v>120000</v>
      </c>
      <c r="G152" s="39" t="s">
        <v>66</v>
      </c>
      <c r="H152" s="41">
        <f t="shared" si="11"/>
        <v>120000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120000</v>
      </c>
      <c r="D153" s="21">
        <f>D154+D157+D160</f>
        <v>120000</v>
      </c>
      <c r="E153" s="21">
        <f>E154+E157+E160</f>
        <v>120000</v>
      </c>
      <c r="G153" s="39" t="s">
        <v>585</v>
      </c>
      <c r="H153" s="41">
        <f t="shared" si="11"/>
        <v>120000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120000</v>
      </c>
      <c r="D154" s="2">
        <f>D155+D156</f>
        <v>120000</v>
      </c>
      <c r="E154" s="2">
        <f>E155+E156</f>
        <v>120000</v>
      </c>
      <c r="H154" s="41">
        <f t="shared" si="11"/>
        <v>120000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120000</v>
      </c>
      <c r="D156" s="128">
        <f>C156</f>
        <v>120000</v>
      </c>
      <c r="E156" s="128">
        <f>D156</f>
        <v>120000</v>
      </c>
      <c r="H156" s="41">
        <f t="shared" si="11"/>
        <v>120000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2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2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2" hidden="1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2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2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2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2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2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2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2" hidden="1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2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2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2" collapsed="1"/>
    <row r="256" spans="1:12" ht="18.75">
      <c r="A256" s="190" t="s">
        <v>67</v>
      </c>
      <c r="B256" s="190"/>
      <c r="C256" s="190"/>
      <c r="D256" s="145" t="s">
        <v>853</v>
      </c>
      <c r="E256" s="145" t="s">
        <v>852</v>
      </c>
      <c r="G256" s="47" t="s">
        <v>589</v>
      </c>
      <c r="H256" s="48">
        <f>C257+C559</f>
        <v>1724000</v>
      </c>
      <c r="I256" s="49"/>
      <c r="J256" s="50" t="b">
        <f>AND(H256=I256)</f>
        <v>0</v>
      </c>
      <c r="L256" s="231"/>
    </row>
    <row r="257" spans="1:10">
      <c r="A257" s="182" t="s">
        <v>60</v>
      </c>
      <c r="B257" s="183"/>
      <c r="C257" s="37">
        <f>C258+C550</f>
        <v>1115000</v>
      </c>
      <c r="D257" s="37">
        <f>D258+D550</f>
        <v>1115000</v>
      </c>
      <c r="E257" s="37">
        <f>E258+E550</f>
        <v>1115000</v>
      </c>
      <c r="G257" s="39" t="s">
        <v>60</v>
      </c>
      <c r="H257" s="41">
        <f>C257</f>
        <v>1115000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1090000</v>
      </c>
      <c r="D258" s="36">
        <f>D259+D339+D483+D547</f>
        <v>1090000</v>
      </c>
      <c r="E258" s="36">
        <f>E259+E339+E483+E547</f>
        <v>1090000</v>
      </c>
      <c r="G258" s="39" t="s">
        <v>57</v>
      </c>
      <c r="H258" s="41">
        <f t="shared" ref="H258:H321" si="21">C258</f>
        <v>1090000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443570</v>
      </c>
      <c r="D259" s="33">
        <f>D260+D263+D314</f>
        <v>443570</v>
      </c>
      <c r="E259" s="33">
        <f>E260+E263+E314</f>
        <v>443570</v>
      </c>
      <c r="G259" s="39" t="s">
        <v>590</v>
      </c>
      <c r="H259" s="41">
        <f t="shared" si="21"/>
        <v>443570</v>
      </c>
      <c r="I259" s="42"/>
      <c r="J259" s="40" t="b">
        <f>AND(H259=I259)</f>
        <v>0</v>
      </c>
    </row>
    <row r="260" spans="1:10" hidden="1" outlineLevel="1">
      <c r="A260" s="180" t="s">
        <v>268</v>
      </c>
      <c r="B260" s="18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80" t="s">
        <v>269</v>
      </c>
      <c r="B263" s="181"/>
      <c r="C263" s="32">
        <f>C264+C265+C289+C296+C298+C302+C305+C308+C313</f>
        <v>442610</v>
      </c>
      <c r="D263" s="32">
        <f>D264+D265+D289+D296+D298+D302+D305+D308+D313</f>
        <v>442610</v>
      </c>
      <c r="E263" s="32">
        <f>E264+E265+E289+E296+E298+E302+E305+E308+E313</f>
        <v>442610</v>
      </c>
      <c r="H263" s="41">
        <f t="shared" si="21"/>
        <v>442610</v>
      </c>
    </row>
    <row r="264" spans="1:10" hidden="1" outlineLevel="2">
      <c r="A264" s="6">
        <v>1101</v>
      </c>
      <c r="B264" s="4" t="s">
        <v>34</v>
      </c>
      <c r="C264" s="5">
        <v>135130</v>
      </c>
      <c r="D264" s="5">
        <f>C264</f>
        <v>135130</v>
      </c>
      <c r="E264" s="5">
        <f>D264</f>
        <v>135130</v>
      </c>
      <c r="H264" s="41">
        <f t="shared" si="21"/>
        <v>135130</v>
      </c>
    </row>
    <row r="265" spans="1:10" hidden="1" outlineLevel="2">
      <c r="A265" s="6">
        <v>1101</v>
      </c>
      <c r="B265" s="4" t="s">
        <v>35</v>
      </c>
      <c r="C265" s="5">
        <v>226815</v>
      </c>
      <c r="D265" s="5">
        <v>226815</v>
      </c>
      <c r="E265" s="5">
        <v>226815</v>
      </c>
      <c r="H265" s="41">
        <f t="shared" si="21"/>
        <v>226815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4200</v>
      </c>
      <c r="D289" s="5">
        <v>4200</v>
      </c>
      <c r="E289" s="5">
        <v>4200</v>
      </c>
      <c r="H289" s="41">
        <f t="shared" si="21"/>
        <v>4200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8100</v>
      </c>
      <c r="D298" s="5">
        <v>8100</v>
      </c>
      <c r="E298" s="5">
        <v>8100</v>
      </c>
      <c r="H298" s="41">
        <f t="shared" si="21"/>
        <v>8100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5105</v>
      </c>
      <c r="D305" s="5">
        <f>SUM(D306:D307)</f>
        <v>5105</v>
      </c>
      <c r="E305" s="5">
        <f>SUM(E306:E307)</f>
        <v>5105</v>
      </c>
      <c r="H305" s="41">
        <f t="shared" si="21"/>
        <v>5105</v>
      </c>
    </row>
    <row r="306" spans="1:8" hidden="1" outlineLevel="3">
      <c r="A306" s="29"/>
      <c r="B306" s="28" t="s">
        <v>254</v>
      </c>
      <c r="C306" s="30">
        <v>5105</v>
      </c>
      <c r="D306" s="30">
        <f>C306</f>
        <v>5105</v>
      </c>
      <c r="E306" s="30">
        <f>D306</f>
        <v>5105</v>
      </c>
      <c r="H306" s="41">
        <f t="shared" si="21"/>
        <v>5105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61260</v>
      </c>
      <c r="D308" s="5">
        <v>61260</v>
      </c>
      <c r="E308" s="5">
        <v>61260</v>
      </c>
      <c r="H308" s="41">
        <f t="shared" si="21"/>
        <v>61260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301600</v>
      </c>
      <c r="D339" s="33">
        <f>D340+D444+D482</f>
        <v>301600</v>
      </c>
      <c r="E339" s="33">
        <f>E340+E444+E482</f>
        <v>301600</v>
      </c>
      <c r="G339" s="39" t="s">
        <v>591</v>
      </c>
      <c r="H339" s="41">
        <f t="shared" si="28"/>
        <v>301600</v>
      </c>
      <c r="I339" s="42"/>
      <c r="J339" s="40" t="b">
        <f>AND(H339=I339)</f>
        <v>0</v>
      </c>
    </row>
    <row r="340" spans="1:10" hidden="1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272100</v>
      </c>
      <c r="D340" s="32">
        <f>D341+D342+D343+D344+D347+D348+D353+D356+D357+D362+D367+BH290668+D371+D372+D373+D376+D377+D378+D382+D388+D391+D392+D395+D398+D399+D404+D407+D408+D409+D412+D415+D416+D419+D420+D421+D422+D429+D443</f>
        <v>272100</v>
      </c>
      <c r="E340" s="32">
        <f>E341+E342+E343+E344+E347+E348+E353+E356+E357+E362+E367+BI290668+E371+E372+E373+E376+E377+E378+E382+E388+E391+E392+E395+E398+E399+E404+E407+E408+E409+E412+E415+E416+E419+E420+E421+E422+E429+E443</f>
        <v>272100</v>
      </c>
      <c r="H340" s="41">
        <f t="shared" si="28"/>
        <v>272100</v>
      </c>
    </row>
    <row r="341" spans="1:10" hidden="1" outlineLevel="2">
      <c r="A341" s="6">
        <v>2201</v>
      </c>
      <c r="B341" s="34" t="s">
        <v>272</v>
      </c>
      <c r="C341" s="5">
        <v>300</v>
      </c>
      <c r="D341" s="5">
        <f>C341</f>
        <v>300</v>
      </c>
      <c r="E341" s="5">
        <f>D341</f>
        <v>300</v>
      </c>
      <c r="H341" s="41">
        <f t="shared" si="28"/>
        <v>300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hidden="1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hidden="1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25500</v>
      </c>
      <c r="D362" s="5">
        <f>SUM(D363:D366)</f>
        <v>25500</v>
      </c>
      <c r="E362" s="5">
        <f>SUM(E363:E366)</f>
        <v>25500</v>
      </c>
      <c r="H362" s="41">
        <f t="shared" si="28"/>
        <v>25500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3900</v>
      </c>
      <c r="D382" s="5">
        <f>SUM(D383:D387)</f>
        <v>3900</v>
      </c>
      <c r="E382" s="5">
        <f>SUM(E383:E387)</f>
        <v>3900</v>
      </c>
      <c r="H382" s="41">
        <f t="shared" si="28"/>
        <v>3900</v>
      </c>
    </row>
    <row r="383" spans="1:8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1200</v>
      </c>
      <c r="D409" s="5">
        <f>SUM(D410:D411)</f>
        <v>1200</v>
      </c>
      <c r="E409" s="5">
        <f>SUM(E410:E411)</f>
        <v>1200</v>
      </c>
      <c r="H409" s="41">
        <f t="shared" si="41"/>
        <v>1200</v>
      </c>
    </row>
    <row r="410" spans="1:8" hidden="1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55500</v>
      </c>
      <c r="D429" s="5">
        <f>SUM(D430:D442)</f>
        <v>55500</v>
      </c>
      <c r="E429" s="5">
        <f>SUM(E430:E442)</f>
        <v>55500</v>
      </c>
      <c r="H429" s="41">
        <f t="shared" si="41"/>
        <v>55500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38000</v>
      </c>
      <c r="D431" s="30">
        <f t="shared" ref="D431:E442" si="49">C431</f>
        <v>38000</v>
      </c>
      <c r="E431" s="30">
        <f t="shared" si="49"/>
        <v>38000</v>
      </c>
      <c r="H431" s="41">
        <f t="shared" si="41"/>
        <v>38000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13500</v>
      </c>
      <c r="D441" s="30">
        <f t="shared" si="49"/>
        <v>13500</v>
      </c>
      <c r="E441" s="30">
        <f t="shared" si="49"/>
        <v>13500</v>
      </c>
      <c r="H441" s="41">
        <f t="shared" si="41"/>
        <v>13500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80" t="s">
        <v>357</v>
      </c>
      <c r="B444" s="181"/>
      <c r="C444" s="32">
        <f>C445+C454+C455+C459+C462+C463+C468+C474+C477+C480+C481+C450</f>
        <v>29500</v>
      </c>
      <c r="D444" s="32">
        <f>D445+D454+D455+D459+D462+D463+D468+D474+D477+D480+D481+D450</f>
        <v>29500</v>
      </c>
      <c r="E444" s="32">
        <f>E445+E454+E455+E459+E462+E463+E468+E474+E477+E480+E481+E450</f>
        <v>29500</v>
      </c>
      <c r="H444" s="41">
        <f t="shared" si="41"/>
        <v>29500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8500</v>
      </c>
      <c r="D445" s="5">
        <f>SUM(D446:D449)</f>
        <v>8500</v>
      </c>
      <c r="E445" s="5">
        <f>SUM(E446:E449)</f>
        <v>8500</v>
      </c>
      <c r="H445" s="41">
        <f t="shared" si="41"/>
        <v>8500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3500</v>
      </c>
      <c r="D456" s="30">
        <f>C456</f>
        <v>3500</v>
      </c>
      <c r="E456" s="30">
        <f>D456</f>
        <v>3500</v>
      </c>
      <c r="H456" s="41">
        <f t="shared" si="51"/>
        <v>3500</v>
      </c>
    </row>
    <row r="457" spans="1:8" ht="15" hidden="1" customHeight="1" outlineLevel="3">
      <c r="A457" s="28"/>
      <c r="B457" s="28" t="s">
        <v>368</v>
      </c>
      <c r="C457" s="30">
        <v>3500</v>
      </c>
      <c r="D457" s="30">
        <f t="shared" ref="D457:E458" si="53">C457</f>
        <v>3500</v>
      </c>
      <c r="E457" s="30">
        <f t="shared" si="53"/>
        <v>3500</v>
      </c>
      <c r="H457" s="41">
        <f t="shared" si="51"/>
        <v>3500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2000</v>
      </c>
      <c r="D459" s="5"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6" t="s">
        <v>389</v>
      </c>
      <c r="B483" s="187"/>
      <c r="C483" s="35">
        <f>C484+C504+C509+C522+C528+C538</f>
        <v>59906</v>
      </c>
      <c r="D483" s="35">
        <f>D484+D504+D509+D522+D528+D538</f>
        <v>59906</v>
      </c>
      <c r="E483" s="35">
        <f>E484+E504+E509+E522+E528+E538</f>
        <v>59906</v>
      </c>
      <c r="G483" s="39" t="s">
        <v>592</v>
      </c>
      <c r="H483" s="41">
        <f t="shared" si="51"/>
        <v>59906</v>
      </c>
      <c r="I483" s="42"/>
      <c r="J483" s="40" t="b">
        <f>AND(H483=I483)</f>
        <v>0</v>
      </c>
    </row>
    <row r="484" spans="1:10" hidden="1" outlineLevel="1">
      <c r="A484" s="180" t="s">
        <v>390</v>
      </c>
      <c r="B484" s="181"/>
      <c r="C484" s="32">
        <f>C485+C486+C490+C491+C494+C497+C500+C501+C502+C503</f>
        <v>22000</v>
      </c>
      <c r="D484" s="32">
        <f>D485+D486+D490+D491+D494+D497+D500+D501+D502+D503</f>
        <v>22000</v>
      </c>
      <c r="E484" s="32">
        <f>E485+E486+E490+E491+E494+E497+E500+E501+E502+E503</f>
        <v>22000</v>
      </c>
      <c r="H484" s="41">
        <f t="shared" si="51"/>
        <v>22000</v>
      </c>
    </row>
    <row r="485" spans="1:10" hidden="1" outlineLevel="2">
      <c r="A485" s="6">
        <v>3302</v>
      </c>
      <c r="B485" s="4" t="s">
        <v>391</v>
      </c>
      <c r="C485" s="5">
        <v>1500</v>
      </c>
      <c r="D485" s="5">
        <f>C485</f>
        <v>1500</v>
      </c>
      <c r="E485" s="5">
        <f>D485</f>
        <v>1500</v>
      </c>
      <c r="H485" s="41">
        <f t="shared" si="51"/>
        <v>1500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80" t="s">
        <v>410</v>
      </c>
      <c r="B504" s="181"/>
      <c r="C504" s="32">
        <f>SUM(C505:C508)</f>
        <v>20173</v>
      </c>
      <c r="D504" s="32">
        <f>SUM(D505:D508)</f>
        <v>20173</v>
      </c>
      <c r="E504" s="32">
        <f>SUM(E505:E508)</f>
        <v>20173</v>
      </c>
      <c r="H504" s="41">
        <f t="shared" si="51"/>
        <v>20173</v>
      </c>
    </row>
    <row r="505" spans="1:12" hidden="1" outlineLevel="2" collapsed="1">
      <c r="A505" s="6">
        <v>3303</v>
      </c>
      <c r="B505" s="4" t="s">
        <v>411</v>
      </c>
      <c r="C505" s="5">
        <v>2173</v>
      </c>
      <c r="D505" s="5">
        <f>C505</f>
        <v>2173</v>
      </c>
      <c r="E505" s="5">
        <f>D505</f>
        <v>2173</v>
      </c>
      <c r="H505" s="41">
        <f t="shared" si="51"/>
        <v>2173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18000</v>
      </c>
      <c r="D508" s="5">
        <f t="shared" si="60"/>
        <v>18000</v>
      </c>
      <c r="E508" s="5">
        <f t="shared" si="60"/>
        <v>18000</v>
      </c>
      <c r="H508" s="41">
        <f t="shared" si="51"/>
        <v>18000</v>
      </c>
    </row>
    <row r="509" spans="1:12" hidden="1" outlineLevel="1">
      <c r="A509" s="180" t="s">
        <v>414</v>
      </c>
      <c r="B509" s="181"/>
      <c r="C509" s="32">
        <f>C510+C511+C512+C513+C517+C518+C519+C520+C521</f>
        <v>16500</v>
      </c>
      <c r="D509" s="32">
        <f>D510+D511+D512+D513+D517+D518+D519+D520+D521</f>
        <v>16500</v>
      </c>
      <c r="E509" s="32">
        <f>E510+E511+E512+E513+E517+E518+E519+E520+E521</f>
        <v>16500</v>
      </c>
      <c r="F509" s="51"/>
      <c r="H509" s="41">
        <f t="shared" si="51"/>
        <v>16500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80" t="s">
        <v>441</v>
      </c>
      <c r="B538" s="181"/>
      <c r="C538" s="32">
        <f>SUM(C539:C544)</f>
        <v>1233</v>
      </c>
      <c r="D538" s="32">
        <f>SUM(D539:D544)</f>
        <v>1233</v>
      </c>
      <c r="E538" s="32">
        <f>SUM(E539:E544)</f>
        <v>1233</v>
      </c>
      <c r="H538" s="41">
        <f t="shared" si="63"/>
        <v>1233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1233</v>
      </c>
      <c r="D540" s="5">
        <f t="shared" ref="D540:E543" si="66">C540</f>
        <v>1233</v>
      </c>
      <c r="E540" s="5">
        <f t="shared" si="66"/>
        <v>1233</v>
      </c>
      <c r="H540" s="41">
        <f t="shared" si="63"/>
        <v>1233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284924</v>
      </c>
      <c r="D547" s="35">
        <f>D548+D549</f>
        <v>284924</v>
      </c>
      <c r="E547" s="35">
        <f>E548+E549</f>
        <v>284924</v>
      </c>
      <c r="G547" s="39" t="s">
        <v>593</v>
      </c>
      <c r="H547" s="41">
        <f t="shared" si="63"/>
        <v>284924</v>
      </c>
      <c r="I547" s="42"/>
      <c r="J547" s="40" t="b">
        <f>AND(H547=I547)</f>
        <v>0</v>
      </c>
    </row>
    <row r="548" spans="1:10" hidden="1" outlineLevel="1">
      <c r="A548" s="180" t="s">
        <v>450</v>
      </c>
      <c r="B548" s="181"/>
      <c r="C548" s="32">
        <v>2924</v>
      </c>
      <c r="D548" s="32">
        <f>C548</f>
        <v>2924</v>
      </c>
      <c r="E548" s="32">
        <f>D548</f>
        <v>2924</v>
      </c>
      <c r="H548" s="41">
        <f t="shared" si="63"/>
        <v>2924</v>
      </c>
    </row>
    <row r="549" spans="1:10" hidden="1" outlineLevel="1">
      <c r="A549" s="180" t="s">
        <v>451</v>
      </c>
      <c r="B549" s="181"/>
      <c r="C549" s="32">
        <v>282000</v>
      </c>
      <c r="D549" s="32">
        <f>C549</f>
        <v>282000</v>
      </c>
      <c r="E549" s="32">
        <f>D549</f>
        <v>282000</v>
      </c>
      <c r="H549" s="41">
        <f t="shared" si="63"/>
        <v>282000</v>
      </c>
    </row>
    <row r="550" spans="1:10" collapsed="1">
      <c r="A550" s="178" t="s">
        <v>455</v>
      </c>
      <c r="B550" s="179"/>
      <c r="C550" s="36">
        <f>C551</f>
        <v>25000</v>
      </c>
      <c r="D550" s="36">
        <f>D551</f>
        <v>25000</v>
      </c>
      <c r="E550" s="36">
        <f>E551</f>
        <v>25000</v>
      </c>
      <c r="G550" s="39" t="s">
        <v>59</v>
      </c>
      <c r="H550" s="41">
        <f t="shared" si="63"/>
        <v>25000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25000</v>
      </c>
      <c r="D551" s="33">
        <f>D552+D556</f>
        <v>25000</v>
      </c>
      <c r="E551" s="33">
        <f>E552+E556</f>
        <v>25000</v>
      </c>
      <c r="G551" s="39" t="s">
        <v>594</v>
      </c>
      <c r="H551" s="41">
        <f t="shared" si="63"/>
        <v>25000</v>
      </c>
      <c r="I551" s="42"/>
      <c r="J551" s="40" t="b">
        <f>AND(H551=I551)</f>
        <v>0</v>
      </c>
    </row>
    <row r="552" spans="1:10" hidden="1" outlineLevel="1">
      <c r="A552" s="180" t="s">
        <v>457</v>
      </c>
      <c r="B552" s="181"/>
      <c r="C552" s="32">
        <f>SUM(C553:C555)</f>
        <v>25000</v>
      </c>
      <c r="D552" s="32">
        <f>SUM(D553:D555)</f>
        <v>25000</v>
      </c>
      <c r="E552" s="32">
        <f>SUM(E553:E555)</f>
        <v>25000</v>
      </c>
      <c r="H552" s="41">
        <f t="shared" si="63"/>
        <v>25000</v>
      </c>
    </row>
    <row r="553" spans="1:10" hidden="1" outlineLevel="2" collapsed="1">
      <c r="A553" s="6">
        <v>5500</v>
      </c>
      <c r="B553" s="4" t="s">
        <v>458</v>
      </c>
      <c r="C553" s="5">
        <v>25000</v>
      </c>
      <c r="D553" s="5">
        <f t="shared" ref="D553:E555" si="67">C553</f>
        <v>25000</v>
      </c>
      <c r="E553" s="5">
        <f t="shared" si="67"/>
        <v>25000</v>
      </c>
      <c r="H553" s="41">
        <f t="shared" si="63"/>
        <v>25000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2" t="s">
        <v>62</v>
      </c>
      <c r="B559" s="183"/>
      <c r="C559" s="37">
        <f>C560+C716+C725</f>
        <v>609000</v>
      </c>
      <c r="D559" s="37">
        <f>D560+D716+D725</f>
        <v>609000</v>
      </c>
      <c r="E559" s="37">
        <f>E560+E716+E725</f>
        <v>609000</v>
      </c>
      <c r="G559" s="39" t="s">
        <v>62</v>
      </c>
      <c r="H559" s="41">
        <f t="shared" si="63"/>
        <v>609000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469000</v>
      </c>
      <c r="D560" s="36">
        <f>D561+D638+D642+D645</f>
        <v>469000</v>
      </c>
      <c r="E560" s="36">
        <f>E561+E638+E642+E645</f>
        <v>469000</v>
      </c>
      <c r="G560" s="39" t="s">
        <v>61</v>
      </c>
      <c r="H560" s="41">
        <f t="shared" si="63"/>
        <v>469000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469000</v>
      </c>
      <c r="D561" s="38">
        <f>D562+D567+D568+D569+D576+D577+D581+D584+D585+D586+D587+D592+D595+D599+D603+D610+D616+D628</f>
        <v>469000</v>
      </c>
      <c r="E561" s="38">
        <f>E562+E567+E568+E569+E576+E577+E581+E584+E585+E586+E587+E592+E595+E599+E603+E610+E616+E628</f>
        <v>469000</v>
      </c>
      <c r="G561" s="39" t="s">
        <v>595</v>
      </c>
      <c r="H561" s="41">
        <f t="shared" si="63"/>
        <v>469000</v>
      </c>
      <c r="I561" s="42"/>
      <c r="J561" s="40" t="b">
        <f>AND(H561=I561)</f>
        <v>0</v>
      </c>
    </row>
    <row r="562" spans="1:10" hidden="1" outlineLevel="1">
      <c r="A562" s="180" t="s">
        <v>466</v>
      </c>
      <c r="B562" s="181"/>
      <c r="C562" s="32">
        <f>SUM(C563:C566)</f>
        <v>7000</v>
      </c>
      <c r="D562" s="32">
        <f>SUM(D563:D566)</f>
        <v>7000</v>
      </c>
      <c r="E562" s="32">
        <f>SUM(E563:E566)</f>
        <v>7000</v>
      </c>
      <c r="H562" s="41">
        <f t="shared" si="63"/>
        <v>7000</v>
      </c>
    </row>
    <row r="563" spans="1:10" hidden="1" outlineLevel="2">
      <c r="A563" s="7">
        <v>6600</v>
      </c>
      <c r="B563" s="4" t="s">
        <v>468</v>
      </c>
      <c r="C563" s="5">
        <v>2000</v>
      </c>
      <c r="D563" s="5">
        <f>C563</f>
        <v>2000</v>
      </c>
      <c r="E563" s="5">
        <f>D563</f>
        <v>2000</v>
      </c>
      <c r="H563" s="41">
        <f t="shared" si="63"/>
        <v>2000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hidden="1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80" t="s">
        <v>473</v>
      </c>
      <c r="B569" s="181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5000</v>
      </c>
      <c r="D575" s="5">
        <f t="shared" si="69"/>
        <v>5000</v>
      </c>
      <c r="E575" s="5">
        <f t="shared" si="69"/>
        <v>5000</v>
      </c>
      <c r="H575" s="41">
        <f t="shared" si="63"/>
        <v>5000</v>
      </c>
    </row>
    <row r="576" spans="1:10" hidden="1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80" t="s">
        <v>485</v>
      </c>
      <c r="B581" s="181"/>
      <c r="C581" s="32">
        <f>SUM(C582:C583)</f>
        <v>5000</v>
      </c>
      <c r="D581" s="32">
        <f>SUM(D582:D583)</f>
        <v>5000</v>
      </c>
      <c r="E581" s="32">
        <f>SUM(E582:E583)</f>
        <v>5000</v>
      </c>
      <c r="H581" s="41">
        <f t="shared" si="71"/>
        <v>5000</v>
      </c>
    </row>
    <row r="582" spans="1:8" hidden="1" outlineLevel="2">
      <c r="A582" s="7">
        <v>6606</v>
      </c>
      <c r="B582" s="4" t="s">
        <v>486</v>
      </c>
      <c r="C582" s="5">
        <v>5000</v>
      </c>
      <c r="D582" s="5">
        <f t="shared" ref="D582:E586" si="72">C582</f>
        <v>5000</v>
      </c>
      <c r="E582" s="5">
        <f t="shared" si="72"/>
        <v>5000</v>
      </c>
      <c r="H582" s="41">
        <f t="shared" si="71"/>
        <v>5000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80" t="s">
        <v>489</v>
      </c>
      <c r="B585" s="18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80" t="s">
        <v>491</v>
      </c>
      <c r="B587" s="181"/>
      <c r="C587" s="32">
        <f>SUM(C588:C591)</f>
        <v>16000</v>
      </c>
      <c r="D587" s="32">
        <f>SUM(D588:D591)</f>
        <v>16000</v>
      </c>
      <c r="E587" s="32">
        <f>SUM(E588:E591)</f>
        <v>16000</v>
      </c>
      <c r="H587" s="41">
        <f t="shared" si="71"/>
        <v>16000</v>
      </c>
    </row>
    <row r="588" spans="1:8" hidden="1" outlineLevel="2">
      <c r="A588" s="7">
        <v>6610</v>
      </c>
      <c r="B588" s="4" t="s">
        <v>492</v>
      </c>
      <c r="C588" s="5">
        <v>16000</v>
      </c>
      <c r="D588" s="5">
        <f>C588</f>
        <v>16000</v>
      </c>
      <c r="E588" s="5">
        <f>D588</f>
        <v>16000</v>
      </c>
      <c r="H588" s="41">
        <f t="shared" si="71"/>
        <v>16000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80" t="s">
        <v>503</v>
      </c>
      <c r="B599" s="181"/>
      <c r="C599" s="32">
        <f>SUM(C600:C602)</f>
        <v>436000</v>
      </c>
      <c r="D599" s="32">
        <f>SUM(D600:D602)</f>
        <v>436000</v>
      </c>
      <c r="E599" s="32">
        <f>SUM(E600:E602)</f>
        <v>436000</v>
      </c>
      <c r="H599" s="41">
        <f t="shared" si="71"/>
        <v>436000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436000</v>
      </c>
      <c r="D601" s="5">
        <f t="shared" si="75"/>
        <v>436000</v>
      </c>
      <c r="E601" s="5">
        <f t="shared" si="75"/>
        <v>436000</v>
      </c>
      <c r="H601" s="41">
        <f t="shared" si="71"/>
        <v>436000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8" t="s">
        <v>570</v>
      </c>
      <c r="B716" s="179"/>
      <c r="C716" s="36">
        <f>C717</f>
        <v>140000</v>
      </c>
      <c r="D716" s="36">
        <f>D717</f>
        <v>140000</v>
      </c>
      <c r="E716" s="36">
        <f>E717</f>
        <v>140000</v>
      </c>
      <c r="G716" s="39" t="s">
        <v>66</v>
      </c>
      <c r="H716" s="41">
        <f t="shared" si="92"/>
        <v>140000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140000</v>
      </c>
      <c r="D717" s="33">
        <f>D718+D722</f>
        <v>140000</v>
      </c>
      <c r="E717" s="33">
        <f>E718+E722</f>
        <v>140000</v>
      </c>
      <c r="G717" s="39" t="s">
        <v>599</v>
      </c>
      <c r="H717" s="41">
        <f t="shared" si="92"/>
        <v>140000</v>
      </c>
      <c r="I717" s="42"/>
      <c r="J717" s="40" t="b">
        <f>AND(H717=I717)</f>
        <v>0</v>
      </c>
    </row>
    <row r="718" spans="1:10" hidden="1" outlineLevel="1" collapsed="1">
      <c r="A718" s="174" t="s">
        <v>851</v>
      </c>
      <c r="B718" s="175"/>
      <c r="C718" s="31">
        <f>SUM(C719:C721)</f>
        <v>140000</v>
      </c>
      <c r="D718" s="31">
        <f>SUM(D719:D721)</f>
        <v>140000</v>
      </c>
      <c r="E718" s="31">
        <f>SUM(E719:E721)</f>
        <v>140000</v>
      </c>
      <c r="H718" s="41">
        <f t="shared" si="92"/>
        <v>140000</v>
      </c>
    </row>
    <row r="719" spans="1:10" ht="15" hidden="1" customHeight="1" outlineLevel="2">
      <c r="A719" s="6">
        <v>10950</v>
      </c>
      <c r="B719" s="4" t="s">
        <v>572</v>
      </c>
      <c r="C719" s="5">
        <v>140000</v>
      </c>
      <c r="D719" s="5">
        <f>C719</f>
        <v>140000</v>
      </c>
      <c r="E719" s="5">
        <f>D719</f>
        <v>140000</v>
      </c>
      <c r="H719" s="41">
        <f t="shared" si="92"/>
        <v>140000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3</vt:i4>
      </vt:variant>
    </vt:vector>
  </HeadingPairs>
  <TitlesOfParts>
    <vt:vector size="27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2018-02-11T18:48:47Z</dcterms:modified>
</cp:coreProperties>
</file>