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بنزرت\"/>
    </mc:Choice>
  </mc:AlternateContent>
  <xr:revisionPtr revIDLastSave="0" documentId="12_ncr:500000_{3D960CFD-1A5D-4062-990A-1D0885245B3D}" xr6:coauthVersionLast="31" xr6:coauthVersionMax="31" xr10:uidLastSave="{00000000-0000-0000-0000-000000000000}"/>
  <bookViews>
    <workbookView xWindow="0" yWindow="0" windowWidth="19200" windowHeight="6960" tabRatio="963" firstSheet="1" activeTab="6" xr2:uid="{00000000-000D-0000-FFFF-FFFF00000000}"/>
  </bookViews>
  <sheets>
    <sheet name="ميزانية 2011" sheetId="26" r:id="rId1"/>
    <sheet name="ميزانية 2012" sheetId="50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D296" i="49" l="1"/>
  <c r="E296" i="49" s="1"/>
  <c r="D298" i="49"/>
  <c r="E298" i="49" s="1"/>
  <c r="D302" i="49"/>
  <c r="E302" i="49" s="1"/>
  <c r="D305" i="49"/>
  <c r="E305" i="49" s="1"/>
  <c r="D308" i="49"/>
  <c r="E308" i="49" s="1"/>
  <c r="D289" i="49"/>
  <c r="E289" i="49" s="1"/>
  <c r="D265" i="49"/>
  <c r="E265" i="49" s="1"/>
  <c r="C348" i="47" l="1"/>
  <c r="C344" i="47"/>
  <c r="C136" i="47"/>
  <c r="D778" i="50" l="1"/>
  <c r="E778" i="50" s="1"/>
  <c r="E777" i="50" s="1"/>
  <c r="D777" i="50"/>
  <c r="C777" i="50"/>
  <c r="D776" i="50"/>
  <c r="E776" i="50" s="1"/>
  <c r="D775" i="50"/>
  <c r="E775" i="50" s="1"/>
  <c r="D774" i="50"/>
  <c r="E774" i="50" s="1"/>
  <c r="D773" i="50"/>
  <c r="E773" i="50" s="1"/>
  <c r="C772" i="50"/>
  <c r="C771" i="50" s="1"/>
  <c r="E770" i="50"/>
  <c r="D770" i="50"/>
  <c r="D769" i="50"/>
  <c r="D768" i="50" s="1"/>
  <c r="D767" i="50" s="1"/>
  <c r="C768" i="50"/>
  <c r="C767" i="50" s="1"/>
  <c r="D766" i="50"/>
  <c r="C765" i="50"/>
  <c r="D764" i="50"/>
  <c r="E764" i="50" s="1"/>
  <c r="D763" i="50"/>
  <c r="D762" i="50"/>
  <c r="E762" i="50" s="1"/>
  <c r="C761" i="50"/>
  <c r="C760" i="50"/>
  <c r="D759" i="50"/>
  <c r="E759" i="50" s="1"/>
  <c r="D758" i="50"/>
  <c r="E758" i="50" s="1"/>
  <c r="D757" i="50"/>
  <c r="C756" i="50"/>
  <c r="C755" i="50"/>
  <c r="E754" i="50"/>
  <c r="D754" i="50"/>
  <c r="D753" i="50"/>
  <c r="D752" i="50"/>
  <c r="E752" i="50" s="1"/>
  <c r="C751" i="50"/>
  <c r="C750" i="50" s="1"/>
  <c r="D749" i="50"/>
  <c r="E749" i="50" s="1"/>
  <c r="D748" i="50"/>
  <c r="E748" i="50" s="1"/>
  <c r="D747" i="50"/>
  <c r="C746" i="50"/>
  <c r="D745" i="50"/>
  <c r="C744" i="50"/>
  <c r="C743" i="50" s="1"/>
  <c r="D742" i="50"/>
  <c r="C741" i="50"/>
  <c r="D740" i="50"/>
  <c r="E740" i="50" s="1"/>
  <c r="E739" i="50" s="1"/>
  <c r="D739" i="50"/>
  <c r="C739" i="50"/>
  <c r="D738" i="50"/>
  <c r="E738" i="50" s="1"/>
  <c r="E737" i="50"/>
  <c r="D737" i="50"/>
  <c r="D736" i="50"/>
  <c r="E736" i="50" s="1"/>
  <c r="E735" i="50"/>
  <c r="D735" i="50"/>
  <c r="C734" i="50"/>
  <c r="C733" i="50" s="1"/>
  <c r="D732" i="50"/>
  <c r="E732" i="50" s="1"/>
  <c r="E731" i="50" s="1"/>
  <c r="E730" i="50" s="1"/>
  <c r="D731" i="50"/>
  <c r="D730" i="50" s="1"/>
  <c r="C731" i="50"/>
  <c r="C730" i="50"/>
  <c r="E729" i="50"/>
  <c r="D729" i="50"/>
  <c r="D728" i="50"/>
  <c r="D727" i="50" s="1"/>
  <c r="C727" i="50"/>
  <c r="H724" i="50"/>
  <c r="D724" i="50"/>
  <c r="E724" i="50" s="1"/>
  <c r="H723" i="50"/>
  <c r="D723" i="50"/>
  <c r="H722" i="50"/>
  <c r="C722" i="50"/>
  <c r="H721" i="50"/>
  <c r="D721" i="50"/>
  <c r="E721" i="50" s="1"/>
  <c r="H720" i="50"/>
  <c r="D720" i="50"/>
  <c r="E720" i="50" s="1"/>
  <c r="H719" i="50"/>
  <c r="D719" i="50"/>
  <c r="C718" i="50"/>
  <c r="H718" i="50" s="1"/>
  <c r="C717" i="50"/>
  <c r="H715" i="50"/>
  <c r="D715" i="50"/>
  <c r="E715" i="50" s="1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D710" i="50"/>
  <c r="E710" i="50" s="1"/>
  <c r="H709" i="50"/>
  <c r="D709" i="50"/>
  <c r="E709" i="50" s="1"/>
  <c r="H708" i="50"/>
  <c r="D708" i="50"/>
  <c r="E708" i="50" s="1"/>
  <c r="H707" i="50"/>
  <c r="D707" i="50"/>
  <c r="E707" i="50" s="1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D702" i="50"/>
  <c r="E702" i="50" s="1"/>
  <c r="H701" i="50"/>
  <c r="D701" i="50"/>
  <c r="C700" i="50"/>
  <c r="H700" i="50" s="1"/>
  <c r="H699" i="50"/>
  <c r="D699" i="50"/>
  <c r="E699" i="50" s="1"/>
  <c r="H698" i="50"/>
  <c r="D698" i="50"/>
  <c r="E698" i="50" s="1"/>
  <c r="H697" i="50"/>
  <c r="D697" i="50"/>
  <c r="E697" i="50" s="1"/>
  <c r="H696" i="50"/>
  <c r="D696" i="50"/>
  <c r="H695" i="50"/>
  <c r="E695" i="50"/>
  <c r="D695" i="50"/>
  <c r="C694" i="50"/>
  <c r="H694" i="50" s="1"/>
  <c r="H693" i="50"/>
  <c r="E693" i="50"/>
  <c r="D693" i="50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E688" i="50"/>
  <c r="D688" i="50"/>
  <c r="C687" i="50"/>
  <c r="H687" i="50" s="1"/>
  <c r="H686" i="50"/>
  <c r="D686" i="50"/>
  <c r="E686" i="50" s="1"/>
  <c r="H685" i="50"/>
  <c r="D685" i="50"/>
  <c r="E685" i="50" s="1"/>
  <c r="E683" i="50" s="1"/>
  <c r="H684" i="50"/>
  <c r="D684" i="50"/>
  <c r="E684" i="50" s="1"/>
  <c r="C683" i="50"/>
  <c r="H683" i="50" s="1"/>
  <c r="H682" i="50"/>
  <c r="D682" i="50"/>
  <c r="E682" i="50" s="1"/>
  <c r="H681" i="50"/>
  <c r="D681" i="50"/>
  <c r="E681" i="50" s="1"/>
  <c r="H680" i="50"/>
  <c r="E680" i="50"/>
  <c r="E679" i="50" s="1"/>
  <c r="D680" i="50"/>
  <c r="D679" i="50"/>
  <c r="C679" i="50"/>
  <c r="H679" i="50" s="1"/>
  <c r="H678" i="50"/>
  <c r="D678" i="50"/>
  <c r="E678" i="50" s="1"/>
  <c r="H677" i="50"/>
  <c r="D677" i="50"/>
  <c r="C676" i="50"/>
  <c r="H676" i="50" s="1"/>
  <c r="H675" i="50"/>
  <c r="D675" i="50"/>
  <c r="E675" i="50" s="1"/>
  <c r="H674" i="50"/>
  <c r="E674" i="50"/>
  <c r="D674" i="50"/>
  <c r="H673" i="50"/>
  <c r="D673" i="50"/>
  <c r="H672" i="50"/>
  <c r="E672" i="50"/>
  <c r="D672" i="50"/>
  <c r="C671" i="50"/>
  <c r="H671" i="50" s="1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H665" i="50"/>
  <c r="C665" i="50"/>
  <c r="H664" i="50"/>
  <c r="E664" i="50"/>
  <c r="D664" i="50"/>
  <c r="H663" i="50"/>
  <c r="D663" i="50"/>
  <c r="E663" i="50" s="1"/>
  <c r="H662" i="50"/>
  <c r="E662" i="50"/>
  <c r="D662" i="50"/>
  <c r="C661" i="50"/>
  <c r="H661" i="50" s="1"/>
  <c r="H660" i="50"/>
  <c r="D660" i="50"/>
  <c r="E660" i="50" s="1"/>
  <c r="H659" i="50"/>
  <c r="E659" i="50"/>
  <c r="D659" i="50"/>
  <c r="H658" i="50"/>
  <c r="D658" i="50"/>
  <c r="E658" i="50" s="1"/>
  <c r="H657" i="50"/>
  <c r="D657" i="50"/>
  <c r="E657" i="50" s="1"/>
  <c r="H656" i="50"/>
  <c r="D656" i="50"/>
  <c r="E656" i="50" s="1"/>
  <c r="H655" i="50"/>
  <c r="D655" i="50"/>
  <c r="E655" i="50" s="1"/>
  <c r="H654" i="50"/>
  <c r="D654" i="50"/>
  <c r="C653" i="50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E648" i="50" s="1"/>
  <c r="H647" i="50"/>
  <c r="D647" i="50"/>
  <c r="H646" i="50"/>
  <c r="C646" i="50"/>
  <c r="H644" i="50"/>
  <c r="D644" i="50"/>
  <c r="H643" i="50"/>
  <c r="E643" i="50"/>
  <c r="D643" i="50"/>
  <c r="C642" i="50"/>
  <c r="H642" i="50" s="1"/>
  <c r="J642" i="50" s="1"/>
  <c r="H641" i="50"/>
  <c r="E641" i="50"/>
  <c r="D641" i="50"/>
  <c r="H640" i="50"/>
  <c r="D640" i="50"/>
  <c r="E640" i="50" s="1"/>
  <c r="H639" i="50"/>
  <c r="D639" i="50"/>
  <c r="E639" i="50" s="1"/>
  <c r="C638" i="50"/>
  <c r="H638" i="50" s="1"/>
  <c r="J638" i="50" s="1"/>
  <c r="H637" i="50"/>
  <c r="D637" i="50"/>
  <c r="E637" i="50" s="1"/>
  <c r="H636" i="50"/>
  <c r="D636" i="50"/>
  <c r="E636" i="50" s="1"/>
  <c r="H635" i="50"/>
  <c r="D635" i="50"/>
  <c r="E635" i="50" s="1"/>
  <c r="H634" i="50"/>
  <c r="D634" i="50"/>
  <c r="E634" i="50" s="1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E629" i="50" s="1"/>
  <c r="C628" i="50"/>
  <c r="H628" i="50" s="1"/>
  <c r="H627" i="50"/>
  <c r="D627" i="50"/>
  <c r="E627" i="50" s="1"/>
  <c r="H626" i="50"/>
  <c r="E626" i="50"/>
  <c r="D626" i="50"/>
  <c r="H625" i="50"/>
  <c r="D625" i="50"/>
  <c r="E625" i="50" s="1"/>
  <c r="H624" i="50"/>
  <c r="D624" i="50"/>
  <c r="E624" i="50" s="1"/>
  <c r="H623" i="50"/>
  <c r="D623" i="50"/>
  <c r="E623" i="50" s="1"/>
  <c r="H622" i="50"/>
  <c r="D622" i="50"/>
  <c r="E622" i="50" s="1"/>
  <c r="H621" i="50"/>
  <c r="D621" i="50"/>
  <c r="E621" i="50" s="1"/>
  <c r="H620" i="50"/>
  <c r="D620" i="50"/>
  <c r="E620" i="50" s="1"/>
  <c r="H619" i="50"/>
  <c r="D619" i="50"/>
  <c r="E619" i="50" s="1"/>
  <c r="H618" i="50"/>
  <c r="E618" i="50"/>
  <c r="D618" i="50"/>
  <c r="H617" i="50"/>
  <c r="D617" i="50"/>
  <c r="E617" i="50" s="1"/>
  <c r="C616" i="50"/>
  <c r="H616" i="50" s="1"/>
  <c r="H615" i="50"/>
  <c r="D615" i="50"/>
  <c r="E615" i="50" s="1"/>
  <c r="H614" i="50"/>
  <c r="D614" i="50"/>
  <c r="E614" i="50" s="1"/>
  <c r="H613" i="50"/>
  <c r="D613" i="50"/>
  <c r="E613" i="50" s="1"/>
  <c r="H612" i="50"/>
  <c r="D612" i="50"/>
  <c r="E612" i="50" s="1"/>
  <c r="H611" i="50"/>
  <c r="D611" i="50"/>
  <c r="E611" i="50" s="1"/>
  <c r="H610" i="50"/>
  <c r="C610" i="50"/>
  <c r="H609" i="50"/>
  <c r="D609" i="50"/>
  <c r="E609" i="50" s="1"/>
  <c r="H608" i="50"/>
  <c r="D608" i="50"/>
  <c r="E608" i="50" s="1"/>
  <c r="H607" i="50"/>
  <c r="E607" i="50"/>
  <c r="D607" i="50"/>
  <c r="H606" i="50"/>
  <c r="D606" i="50"/>
  <c r="E606" i="50" s="1"/>
  <c r="H605" i="50"/>
  <c r="D605" i="50"/>
  <c r="E605" i="50" s="1"/>
  <c r="H604" i="50"/>
  <c r="E604" i="50"/>
  <c r="D604" i="50"/>
  <c r="C603" i="50"/>
  <c r="H603" i="50" s="1"/>
  <c r="H602" i="50"/>
  <c r="D602" i="50"/>
  <c r="E602" i="50" s="1"/>
  <c r="H601" i="50"/>
  <c r="D601" i="50"/>
  <c r="E601" i="50" s="1"/>
  <c r="H600" i="50"/>
  <c r="D600" i="50"/>
  <c r="C599" i="50"/>
  <c r="H599" i="50" s="1"/>
  <c r="H598" i="50"/>
  <c r="E598" i="50"/>
  <c r="D598" i="50"/>
  <c r="H597" i="50"/>
  <c r="D597" i="50"/>
  <c r="H596" i="50"/>
  <c r="E596" i="50"/>
  <c r="D596" i="50"/>
  <c r="C595" i="50"/>
  <c r="H595" i="50" s="1"/>
  <c r="H594" i="50"/>
  <c r="D594" i="50"/>
  <c r="H593" i="50"/>
  <c r="E593" i="50"/>
  <c r="D593" i="50"/>
  <c r="C592" i="50"/>
  <c r="H592" i="50" s="1"/>
  <c r="H591" i="50"/>
  <c r="D591" i="50"/>
  <c r="E591" i="50" s="1"/>
  <c r="H590" i="50"/>
  <c r="D590" i="50"/>
  <c r="E590" i="50" s="1"/>
  <c r="H589" i="50"/>
  <c r="D589" i="50"/>
  <c r="E589" i="50" s="1"/>
  <c r="H588" i="50"/>
  <c r="E588" i="50"/>
  <c r="D588" i="50"/>
  <c r="C587" i="50"/>
  <c r="H587" i="50" s="1"/>
  <c r="H586" i="50"/>
  <c r="E586" i="50"/>
  <c r="D586" i="50"/>
  <c r="H585" i="50"/>
  <c r="D585" i="50"/>
  <c r="E585" i="50" s="1"/>
  <c r="H584" i="50"/>
  <c r="D584" i="50"/>
  <c r="E584" i="50" s="1"/>
  <c r="H583" i="50"/>
  <c r="E583" i="50"/>
  <c r="D583" i="50"/>
  <c r="H582" i="50"/>
  <c r="D582" i="50"/>
  <c r="E582" i="50" s="1"/>
  <c r="E581" i="50"/>
  <c r="D581" i="50"/>
  <c r="C581" i="50"/>
  <c r="H581" i="50" s="1"/>
  <c r="H580" i="50"/>
  <c r="E580" i="50"/>
  <c r="D580" i="50"/>
  <c r="H579" i="50"/>
  <c r="D579" i="50"/>
  <c r="E579" i="50" s="1"/>
  <c r="H578" i="50"/>
  <c r="E578" i="50"/>
  <c r="D578" i="50"/>
  <c r="H577" i="50"/>
  <c r="E577" i="50"/>
  <c r="D577" i="50"/>
  <c r="C577" i="50"/>
  <c r="H576" i="50"/>
  <c r="E576" i="50"/>
  <c r="D576" i="50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E571" i="50" s="1"/>
  <c r="H570" i="50"/>
  <c r="D570" i="50"/>
  <c r="C569" i="50"/>
  <c r="H569" i="50" s="1"/>
  <c r="H568" i="50"/>
  <c r="E568" i="50"/>
  <c r="D568" i="50"/>
  <c r="H567" i="50"/>
  <c r="E567" i="50"/>
  <c r="D567" i="50"/>
  <c r="H566" i="50"/>
  <c r="D566" i="50"/>
  <c r="E566" i="50" s="1"/>
  <c r="H565" i="50"/>
  <c r="D565" i="50"/>
  <c r="E565" i="50" s="1"/>
  <c r="H564" i="50"/>
  <c r="D564" i="50"/>
  <c r="H563" i="50"/>
  <c r="D563" i="50"/>
  <c r="E563" i="50" s="1"/>
  <c r="C562" i="50"/>
  <c r="H558" i="50"/>
  <c r="D558" i="50"/>
  <c r="E558" i="50" s="1"/>
  <c r="H557" i="50"/>
  <c r="D557" i="50"/>
  <c r="E557" i="50" s="1"/>
  <c r="E556" i="50" s="1"/>
  <c r="C556" i="50"/>
  <c r="H556" i="50" s="1"/>
  <c r="H555" i="50"/>
  <c r="D555" i="50"/>
  <c r="E555" i="50" s="1"/>
  <c r="H554" i="50"/>
  <c r="D554" i="50"/>
  <c r="H553" i="50"/>
  <c r="D553" i="50"/>
  <c r="E553" i="50" s="1"/>
  <c r="H552" i="50"/>
  <c r="C552" i="50"/>
  <c r="H549" i="50"/>
  <c r="D549" i="50"/>
  <c r="H548" i="50"/>
  <c r="D548" i="50"/>
  <c r="E548" i="50" s="1"/>
  <c r="H547" i="50"/>
  <c r="J547" i="50" s="1"/>
  <c r="C547" i="50"/>
  <c r="H546" i="50"/>
  <c r="D546" i="50"/>
  <c r="E546" i="50" s="1"/>
  <c r="H545" i="50"/>
  <c r="D545" i="50"/>
  <c r="C544" i="50"/>
  <c r="H543" i="50"/>
  <c r="D543" i="50"/>
  <c r="E543" i="50" s="1"/>
  <c r="H542" i="50"/>
  <c r="D542" i="50"/>
  <c r="E542" i="50" s="1"/>
  <c r="H541" i="50"/>
  <c r="D541" i="50"/>
  <c r="E541" i="50" s="1"/>
  <c r="H540" i="50"/>
  <c r="D540" i="50"/>
  <c r="E540" i="50" s="1"/>
  <c r="H539" i="50"/>
  <c r="D539" i="50"/>
  <c r="H537" i="50"/>
  <c r="D537" i="50"/>
  <c r="E537" i="50" s="1"/>
  <c r="H536" i="50"/>
  <c r="D536" i="50"/>
  <c r="E536" i="50" s="1"/>
  <c r="H535" i="50"/>
  <c r="D535" i="50"/>
  <c r="E535" i="50" s="1"/>
  <c r="H534" i="50"/>
  <c r="D534" i="50"/>
  <c r="E534" i="50" s="1"/>
  <c r="H533" i="50"/>
  <c r="D533" i="50"/>
  <c r="E533" i="50" s="1"/>
  <c r="H532" i="50"/>
  <c r="D532" i="50"/>
  <c r="E532" i="50" s="1"/>
  <c r="H531" i="50"/>
  <c r="C531" i="50"/>
  <c r="H530" i="50"/>
  <c r="D530" i="50"/>
  <c r="C529" i="50"/>
  <c r="H529" i="50" s="1"/>
  <c r="H527" i="50"/>
  <c r="D527" i="50"/>
  <c r="E527" i="50" s="1"/>
  <c r="H526" i="50"/>
  <c r="D526" i="50"/>
  <c r="E526" i="50" s="1"/>
  <c r="H525" i="50"/>
  <c r="D525" i="50"/>
  <c r="E525" i="50" s="1"/>
  <c r="H524" i="50"/>
  <c r="D524" i="50"/>
  <c r="E524" i="50" s="1"/>
  <c r="H523" i="50"/>
  <c r="D523" i="50"/>
  <c r="H522" i="50"/>
  <c r="C522" i="50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D517" i="50"/>
  <c r="E517" i="50" s="1"/>
  <c r="H516" i="50"/>
  <c r="E516" i="50"/>
  <c r="D516" i="50"/>
  <c r="H515" i="50"/>
  <c r="D515" i="50"/>
  <c r="E515" i="50" s="1"/>
  <c r="H514" i="50"/>
  <c r="D514" i="50"/>
  <c r="C513" i="50"/>
  <c r="H512" i="50"/>
  <c r="D512" i="50"/>
  <c r="E512" i="50" s="1"/>
  <c r="H511" i="50"/>
  <c r="D511" i="50"/>
  <c r="E511" i="50" s="1"/>
  <c r="H510" i="50"/>
  <c r="D510" i="50"/>
  <c r="H508" i="50"/>
  <c r="E508" i="50"/>
  <c r="D508" i="50"/>
  <c r="H507" i="50"/>
  <c r="D507" i="50"/>
  <c r="E507" i="50" s="1"/>
  <c r="H506" i="50"/>
  <c r="E506" i="50"/>
  <c r="D506" i="50"/>
  <c r="H505" i="50"/>
  <c r="E505" i="50"/>
  <c r="E504" i="50" s="1"/>
  <c r="D505" i="50"/>
  <c r="C504" i="50"/>
  <c r="H504" i="50" s="1"/>
  <c r="H503" i="50"/>
  <c r="D503" i="50"/>
  <c r="E503" i="50" s="1"/>
  <c r="H502" i="50"/>
  <c r="D502" i="50"/>
  <c r="E502" i="50" s="1"/>
  <c r="H501" i="50"/>
  <c r="E501" i="50"/>
  <c r="D501" i="50"/>
  <c r="H500" i="50"/>
  <c r="D500" i="50"/>
  <c r="E500" i="50" s="1"/>
  <c r="H499" i="50"/>
  <c r="D499" i="50"/>
  <c r="E499" i="50" s="1"/>
  <c r="H498" i="50"/>
  <c r="D498" i="50"/>
  <c r="C497" i="50"/>
  <c r="H497" i="50" s="1"/>
  <c r="H496" i="50"/>
  <c r="D496" i="50"/>
  <c r="E496" i="50" s="1"/>
  <c r="H495" i="50"/>
  <c r="E495" i="50"/>
  <c r="D495" i="50"/>
  <c r="D494" i="50"/>
  <c r="C494" i="50"/>
  <c r="H494" i="50" s="1"/>
  <c r="H493" i="50"/>
  <c r="D493" i="50"/>
  <c r="E493" i="50" s="1"/>
  <c r="H492" i="50"/>
  <c r="D492" i="50"/>
  <c r="C491" i="50"/>
  <c r="H491" i="50" s="1"/>
  <c r="H490" i="50"/>
  <c r="D490" i="50"/>
  <c r="E490" i="50" s="1"/>
  <c r="H489" i="50"/>
  <c r="D489" i="50"/>
  <c r="E489" i="50" s="1"/>
  <c r="H488" i="50"/>
  <c r="E488" i="50"/>
  <c r="D488" i="50"/>
  <c r="H487" i="50"/>
  <c r="D487" i="50"/>
  <c r="H486" i="50"/>
  <c r="C486" i="50"/>
  <c r="H485" i="50"/>
  <c r="D485" i="50"/>
  <c r="E485" i="50" s="1"/>
  <c r="H482" i="50"/>
  <c r="H481" i="50"/>
  <c r="D481" i="50"/>
  <c r="E481" i="50" s="1"/>
  <c r="H480" i="50"/>
  <c r="E480" i="50"/>
  <c r="D480" i="50"/>
  <c r="H479" i="50"/>
  <c r="E479" i="50"/>
  <c r="D479" i="50"/>
  <c r="H478" i="50"/>
  <c r="D478" i="50"/>
  <c r="C477" i="50"/>
  <c r="H477" i="50" s="1"/>
  <c r="H476" i="50"/>
  <c r="D476" i="50"/>
  <c r="E476" i="50" s="1"/>
  <c r="H475" i="50"/>
  <c r="E475" i="50"/>
  <c r="E474" i="50" s="1"/>
  <c r="D475" i="50"/>
  <c r="D474" i="50"/>
  <c r="C474" i="50"/>
  <c r="H474" i="50" s="1"/>
  <c r="H473" i="50"/>
  <c r="D473" i="50"/>
  <c r="E473" i="50" s="1"/>
  <c r="H472" i="50"/>
  <c r="D472" i="50"/>
  <c r="E472" i="50" s="1"/>
  <c r="H471" i="50"/>
  <c r="D471" i="50"/>
  <c r="E471" i="50" s="1"/>
  <c r="H470" i="50"/>
  <c r="E470" i="50"/>
  <c r="D470" i="50"/>
  <c r="H469" i="50"/>
  <c r="D469" i="50"/>
  <c r="E469" i="50" s="1"/>
  <c r="C468" i="50"/>
  <c r="H468" i="50" s="1"/>
  <c r="H467" i="50"/>
  <c r="D467" i="50"/>
  <c r="E467" i="50" s="1"/>
  <c r="H466" i="50"/>
  <c r="D466" i="50"/>
  <c r="E466" i="50" s="1"/>
  <c r="H465" i="50"/>
  <c r="D465" i="50"/>
  <c r="E465" i="50" s="1"/>
  <c r="H464" i="50"/>
  <c r="D464" i="50"/>
  <c r="C463" i="50"/>
  <c r="H462" i="50"/>
  <c r="D462" i="50"/>
  <c r="E462" i="50" s="1"/>
  <c r="H461" i="50"/>
  <c r="D461" i="50"/>
  <c r="H460" i="50"/>
  <c r="E460" i="50"/>
  <c r="D460" i="50"/>
  <c r="H459" i="50"/>
  <c r="H458" i="50"/>
  <c r="E458" i="50"/>
  <c r="D458" i="50"/>
  <c r="H457" i="50"/>
  <c r="D457" i="50"/>
  <c r="H456" i="50"/>
  <c r="D456" i="50"/>
  <c r="E456" i="50" s="1"/>
  <c r="H455" i="50"/>
  <c r="C455" i="50"/>
  <c r="H454" i="50"/>
  <c r="D454" i="50"/>
  <c r="E454" i="50" s="1"/>
  <c r="H453" i="50"/>
  <c r="D453" i="50"/>
  <c r="E453" i="50" s="1"/>
  <c r="H452" i="50"/>
  <c r="D452" i="50"/>
  <c r="E452" i="50" s="1"/>
  <c r="H451" i="50"/>
  <c r="D451" i="50"/>
  <c r="C450" i="50"/>
  <c r="H450" i="50" s="1"/>
  <c r="H449" i="50"/>
  <c r="D449" i="50"/>
  <c r="E449" i="50" s="1"/>
  <c r="H448" i="50"/>
  <c r="D448" i="50"/>
  <c r="E448" i="50" s="1"/>
  <c r="H447" i="50"/>
  <c r="D447" i="50"/>
  <c r="E447" i="50" s="1"/>
  <c r="H446" i="50"/>
  <c r="E446" i="50"/>
  <c r="D446" i="50"/>
  <c r="C445" i="50"/>
  <c r="H445" i="50" s="1"/>
  <c r="H443" i="50"/>
  <c r="D443" i="50"/>
  <c r="E443" i="50" s="1"/>
  <c r="H442" i="50"/>
  <c r="E442" i="50"/>
  <c r="D442" i="50"/>
  <c r="H441" i="50"/>
  <c r="D441" i="50"/>
  <c r="E441" i="50" s="1"/>
  <c r="H440" i="50"/>
  <c r="E440" i="50"/>
  <c r="D440" i="50"/>
  <c r="H439" i="50"/>
  <c r="E439" i="50"/>
  <c r="D439" i="50"/>
  <c r="H438" i="50"/>
  <c r="D438" i="50"/>
  <c r="E438" i="50" s="1"/>
  <c r="H437" i="50"/>
  <c r="D437" i="50"/>
  <c r="E437" i="50" s="1"/>
  <c r="H436" i="50"/>
  <c r="D436" i="50"/>
  <c r="E436" i="50" s="1"/>
  <c r="H435" i="50"/>
  <c r="D435" i="50"/>
  <c r="E435" i="50" s="1"/>
  <c r="H434" i="50"/>
  <c r="D434" i="50"/>
  <c r="E434" i="50" s="1"/>
  <c r="H433" i="50"/>
  <c r="D433" i="50"/>
  <c r="E433" i="50" s="1"/>
  <c r="H432" i="50"/>
  <c r="E432" i="50"/>
  <c r="D432" i="50"/>
  <c r="H431" i="50"/>
  <c r="D431" i="50"/>
  <c r="E431" i="50" s="1"/>
  <c r="H430" i="50"/>
  <c r="D430" i="50"/>
  <c r="E430" i="50" s="1"/>
  <c r="C429" i="50"/>
  <c r="H429" i="50" s="1"/>
  <c r="H428" i="50"/>
  <c r="D428" i="50"/>
  <c r="E428" i="50" s="1"/>
  <c r="H427" i="50"/>
  <c r="D427" i="50"/>
  <c r="E427" i="50" s="1"/>
  <c r="H426" i="50"/>
  <c r="D426" i="50"/>
  <c r="E426" i="50" s="1"/>
  <c r="H425" i="50"/>
  <c r="E425" i="50"/>
  <c r="D425" i="50"/>
  <c r="H424" i="50"/>
  <c r="D424" i="50"/>
  <c r="E424" i="50" s="1"/>
  <c r="H423" i="50"/>
  <c r="D423" i="50"/>
  <c r="E423" i="50" s="1"/>
  <c r="H422" i="50"/>
  <c r="C422" i="50"/>
  <c r="H421" i="50"/>
  <c r="E421" i="50"/>
  <c r="D421" i="50"/>
  <c r="H420" i="50"/>
  <c r="D420" i="50"/>
  <c r="E420" i="50" s="1"/>
  <c r="H419" i="50"/>
  <c r="D419" i="50"/>
  <c r="E419" i="50" s="1"/>
  <c r="H418" i="50"/>
  <c r="D418" i="50"/>
  <c r="E418" i="50" s="1"/>
  <c r="H417" i="50"/>
  <c r="D417" i="50"/>
  <c r="C416" i="50"/>
  <c r="H416" i="50" s="1"/>
  <c r="H415" i="50"/>
  <c r="E415" i="50"/>
  <c r="D415" i="50"/>
  <c r="H414" i="50"/>
  <c r="D414" i="50"/>
  <c r="H413" i="50"/>
  <c r="D413" i="50"/>
  <c r="E413" i="50" s="1"/>
  <c r="H412" i="50"/>
  <c r="C412" i="50"/>
  <c r="H411" i="50"/>
  <c r="D411" i="50"/>
  <c r="E411" i="50" s="1"/>
  <c r="H410" i="50"/>
  <c r="D410" i="50"/>
  <c r="C409" i="50"/>
  <c r="H409" i="50" s="1"/>
  <c r="H408" i="50"/>
  <c r="D408" i="50"/>
  <c r="E408" i="50" s="1"/>
  <c r="H407" i="50"/>
  <c r="E407" i="50"/>
  <c r="D407" i="50"/>
  <c r="H406" i="50"/>
  <c r="D406" i="50"/>
  <c r="E406" i="50" s="1"/>
  <c r="H405" i="50"/>
  <c r="D405" i="50"/>
  <c r="E405" i="50" s="1"/>
  <c r="E404" i="50" s="1"/>
  <c r="H404" i="50"/>
  <c r="H403" i="50"/>
  <c r="E403" i="50"/>
  <c r="D403" i="50"/>
  <c r="H402" i="50"/>
  <c r="D402" i="50"/>
  <c r="E402" i="50" s="1"/>
  <c r="H401" i="50"/>
  <c r="D401" i="50"/>
  <c r="E401" i="50" s="1"/>
  <c r="H400" i="50"/>
  <c r="D400" i="50"/>
  <c r="C399" i="50"/>
  <c r="H399" i="50" s="1"/>
  <c r="H398" i="50"/>
  <c r="E398" i="50"/>
  <c r="D398" i="50"/>
  <c r="H397" i="50"/>
  <c r="D397" i="50"/>
  <c r="E397" i="50" s="1"/>
  <c r="H396" i="50"/>
  <c r="D396" i="50"/>
  <c r="C395" i="50"/>
  <c r="H395" i="50" s="1"/>
  <c r="H394" i="50"/>
  <c r="D394" i="50"/>
  <c r="H393" i="50"/>
  <c r="E393" i="50"/>
  <c r="D393" i="50"/>
  <c r="C392" i="50"/>
  <c r="H392" i="50" s="1"/>
  <c r="H391" i="50"/>
  <c r="D391" i="50"/>
  <c r="E391" i="50" s="1"/>
  <c r="H390" i="50"/>
  <c r="D390" i="50"/>
  <c r="E390" i="50" s="1"/>
  <c r="H389" i="50"/>
  <c r="D389" i="50"/>
  <c r="C388" i="50"/>
  <c r="H388" i="50" s="1"/>
  <c r="H387" i="50"/>
  <c r="D387" i="50"/>
  <c r="E387" i="50" s="1"/>
  <c r="H386" i="50"/>
  <c r="E386" i="50"/>
  <c r="D386" i="50"/>
  <c r="H385" i="50"/>
  <c r="D385" i="50"/>
  <c r="E385" i="50" s="1"/>
  <c r="H384" i="50"/>
  <c r="D384" i="50"/>
  <c r="E384" i="50" s="1"/>
  <c r="H383" i="50"/>
  <c r="E383" i="50"/>
  <c r="D383" i="50"/>
  <c r="C382" i="50"/>
  <c r="H382" i="50" s="1"/>
  <c r="H381" i="50"/>
  <c r="D381" i="50"/>
  <c r="E381" i="50" s="1"/>
  <c r="H380" i="50"/>
  <c r="D380" i="50"/>
  <c r="E380" i="50" s="1"/>
  <c r="H379" i="50"/>
  <c r="D379" i="50"/>
  <c r="C378" i="50"/>
  <c r="H378" i="50" s="1"/>
  <c r="H377" i="50"/>
  <c r="E377" i="50"/>
  <c r="D377" i="50"/>
  <c r="H376" i="50"/>
  <c r="D376" i="50"/>
  <c r="E376" i="50" s="1"/>
  <c r="H375" i="50"/>
  <c r="D375" i="50"/>
  <c r="E375" i="50" s="1"/>
  <c r="H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E370" i="50" s="1"/>
  <c r="H369" i="50"/>
  <c r="D369" i="50"/>
  <c r="C368" i="50"/>
  <c r="H368" i="50" s="1"/>
  <c r="H367" i="50"/>
  <c r="D367" i="50"/>
  <c r="E367" i="50" s="1"/>
  <c r="H366" i="50"/>
  <c r="E366" i="50"/>
  <c r="D366" i="50"/>
  <c r="H365" i="50"/>
  <c r="D365" i="50"/>
  <c r="E365" i="50" s="1"/>
  <c r="H364" i="50"/>
  <c r="D364" i="50"/>
  <c r="E364" i="50" s="1"/>
  <c r="H363" i="50"/>
  <c r="E363" i="50"/>
  <c r="E362" i="50" s="1"/>
  <c r="D363" i="50"/>
  <c r="D362" i="50" s="1"/>
  <c r="C362" i="50"/>
  <c r="H362" i="50" s="1"/>
  <c r="H361" i="50"/>
  <c r="D361" i="50"/>
  <c r="E361" i="50" s="1"/>
  <c r="H360" i="50"/>
  <c r="D360" i="50"/>
  <c r="E360" i="50" s="1"/>
  <c r="H359" i="50"/>
  <c r="D359" i="50"/>
  <c r="E359" i="50" s="1"/>
  <c r="H358" i="50"/>
  <c r="E358" i="50"/>
  <c r="D358" i="50"/>
  <c r="C357" i="50"/>
  <c r="H357" i="50" s="1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E352" i="50"/>
  <c r="D352" i="50"/>
  <c r="H351" i="50"/>
  <c r="E351" i="50"/>
  <c r="D351" i="50"/>
  <c r="H350" i="50"/>
  <c r="D350" i="50"/>
  <c r="E350" i="50" s="1"/>
  <c r="H349" i="50"/>
  <c r="D349" i="50"/>
  <c r="C348" i="50"/>
  <c r="H348" i="50" s="1"/>
  <c r="H347" i="50"/>
  <c r="D347" i="50"/>
  <c r="E347" i="50" s="1"/>
  <c r="H346" i="50"/>
  <c r="D346" i="50"/>
  <c r="E346" i="50" s="1"/>
  <c r="H345" i="50"/>
  <c r="D345" i="50"/>
  <c r="E345" i="50" s="1"/>
  <c r="H344" i="50"/>
  <c r="D344" i="50"/>
  <c r="C344" i="50"/>
  <c r="H343" i="50"/>
  <c r="D343" i="50"/>
  <c r="E343" i="50" s="1"/>
  <c r="H342" i="50"/>
  <c r="D342" i="50"/>
  <c r="E342" i="50" s="1"/>
  <c r="H341" i="50"/>
  <c r="E341" i="50"/>
  <c r="D341" i="50"/>
  <c r="H338" i="50"/>
  <c r="D338" i="50"/>
  <c r="E338" i="50" s="1"/>
  <c r="H337" i="50"/>
  <c r="D337" i="50"/>
  <c r="E337" i="50" s="1"/>
  <c r="H336" i="50"/>
  <c r="D336" i="50"/>
  <c r="E336" i="50" s="1"/>
  <c r="H335" i="50"/>
  <c r="D335" i="50"/>
  <c r="E335" i="50" s="1"/>
  <c r="H334" i="50"/>
  <c r="D334" i="50"/>
  <c r="E334" i="50" s="1"/>
  <c r="H333" i="50"/>
  <c r="D333" i="50"/>
  <c r="E333" i="50" s="1"/>
  <c r="H332" i="50"/>
  <c r="D332" i="50"/>
  <c r="C331" i="50"/>
  <c r="H331" i="50" s="1"/>
  <c r="H330" i="50"/>
  <c r="D330" i="50"/>
  <c r="E330" i="50" s="1"/>
  <c r="H329" i="50"/>
  <c r="D329" i="50"/>
  <c r="C328" i="50"/>
  <c r="H328" i="50" s="1"/>
  <c r="H327" i="50"/>
  <c r="E327" i="50"/>
  <c r="D327" i="50"/>
  <c r="H326" i="50"/>
  <c r="D326" i="50"/>
  <c r="H325" i="50"/>
  <c r="C325" i="50"/>
  <c r="H324" i="50"/>
  <c r="D324" i="50"/>
  <c r="E324" i="50" s="1"/>
  <c r="H323" i="50"/>
  <c r="D323" i="50"/>
  <c r="E323" i="50" s="1"/>
  <c r="H322" i="50"/>
  <c r="D322" i="50"/>
  <c r="E322" i="50" s="1"/>
  <c r="H321" i="50"/>
  <c r="D321" i="50"/>
  <c r="E321" i="50" s="1"/>
  <c r="H320" i="50"/>
  <c r="E320" i="50"/>
  <c r="D320" i="50"/>
  <c r="H319" i="50"/>
  <c r="D319" i="50"/>
  <c r="E319" i="50" s="1"/>
  <c r="H318" i="50"/>
  <c r="D318" i="50"/>
  <c r="E318" i="50" s="1"/>
  <c r="H317" i="50"/>
  <c r="D317" i="50"/>
  <c r="H316" i="50"/>
  <c r="D316" i="50"/>
  <c r="E316" i="50" s="1"/>
  <c r="H315" i="50"/>
  <c r="C315" i="50"/>
  <c r="H313" i="50"/>
  <c r="E313" i="50"/>
  <c r="D313" i="50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H308" i="50"/>
  <c r="H307" i="50"/>
  <c r="D307" i="50"/>
  <c r="E307" i="50" s="1"/>
  <c r="H306" i="50"/>
  <c r="D306" i="50"/>
  <c r="E306" i="50" s="1"/>
  <c r="H305" i="50"/>
  <c r="D305" i="50"/>
  <c r="H304" i="50"/>
  <c r="D304" i="50"/>
  <c r="E304" i="50" s="1"/>
  <c r="H303" i="50"/>
  <c r="D303" i="50"/>
  <c r="H302" i="50"/>
  <c r="H301" i="50"/>
  <c r="E301" i="50"/>
  <c r="D301" i="50"/>
  <c r="H300" i="50"/>
  <c r="D300" i="50"/>
  <c r="E300" i="50" s="1"/>
  <c r="H299" i="50"/>
  <c r="D299" i="50"/>
  <c r="H298" i="50"/>
  <c r="H297" i="50"/>
  <c r="D297" i="50"/>
  <c r="H296" i="50"/>
  <c r="H295" i="50"/>
  <c r="D295" i="50"/>
  <c r="E295" i="50" s="1"/>
  <c r="H294" i="50"/>
  <c r="D294" i="50"/>
  <c r="E294" i="50" s="1"/>
  <c r="H293" i="50"/>
  <c r="D293" i="50"/>
  <c r="E293" i="50" s="1"/>
  <c r="H292" i="50"/>
  <c r="D292" i="50"/>
  <c r="E292" i="50" s="1"/>
  <c r="H291" i="50"/>
  <c r="D291" i="50"/>
  <c r="H290" i="50"/>
  <c r="E290" i="50"/>
  <c r="D290" i="50"/>
  <c r="H289" i="50"/>
  <c r="H288" i="50"/>
  <c r="D288" i="50"/>
  <c r="E288" i="50" s="1"/>
  <c r="H287" i="50"/>
  <c r="D287" i="50"/>
  <c r="E287" i="50" s="1"/>
  <c r="H286" i="50"/>
  <c r="E286" i="50"/>
  <c r="D286" i="50"/>
  <c r="H285" i="50"/>
  <c r="D285" i="50"/>
  <c r="E285" i="50" s="1"/>
  <c r="H284" i="50"/>
  <c r="D284" i="50"/>
  <c r="E284" i="50" s="1"/>
  <c r="H283" i="50"/>
  <c r="D283" i="50"/>
  <c r="E283" i="50" s="1"/>
  <c r="H282" i="50"/>
  <c r="E282" i="50"/>
  <c r="D282" i="50"/>
  <c r="H281" i="50"/>
  <c r="D281" i="50"/>
  <c r="E281" i="50" s="1"/>
  <c r="H280" i="50"/>
  <c r="D280" i="50"/>
  <c r="E280" i="50" s="1"/>
  <c r="H279" i="50"/>
  <c r="D279" i="50"/>
  <c r="E279" i="50" s="1"/>
  <c r="H278" i="50"/>
  <c r="D278" i="50"/>
  <c r="E278" i="50" s="1"/>
  <c r="H277" i="50"/>
  <c r="D277" i="50"/>
  <c r="E277" i="50" s="1"/>
  <c r="H276" i="50"/>
  <c r="D276" i="50"/>
  <c r="E276" i="50" s="1"/>
  <c r="H275" i="50"/>
  <c r="D275" i="50"/>
  <c r="E275" i="50" s="1"/>
  <c r="H274" i="50"/>
  <c r="D274" i="50"/>
  <c r="E274" i="50" s="1"/>
  <c r="H273" i="50"/>
  <c r="D273" i="50"/>
  <c r="E273" i="50" s="1"/>
  <c r="H272" i="50"/>
  <c r="D272" i="50"/>
  <c r="E272" i="50" s="1"/>
  <c r="H271" i="50"/>
  <c r="D271" i="50"/>
  <c r="E271" i="50" s="1"/>
  <c r="H270" i="50"/>
  <c r="D270" i="50"/>
  <c r="E270" i="50" s="1"/>
  <c r="H269" i="50"/>
  <c r="D269" i="50"/>
  <c r="E269" i="50" s="1"/>
  <c r="H268" i="50"/>
  <c r="D268" i="50"/>
  <c r="E268" i="50" s="1"/>
  <c r="H267" i="50"/>
  <c r="D267" i="50"/>
  <c r="E267" i="50" s="1"/>
  <c r="H266" i="50"/>
  <c r="D266" i="50"/>
  <c r="E266" i="50" s="1"/>
  <c r="H265" i="50"/>
  <c r="H264" i="50"/>
  <c r="D264" i="50"/>
  <c r="E264" i="50" s="1"/>
  <c r="H263" i="50"/>
  <c r="C263" i="50"/>
  <c r="H262" i="50"/>
  <c r="D262" i="50"/>
  <c r="E262" i="50" s="1"/>
  <c r="H261" i="50"/>
  <c r="D261" i="50"/>
  <c r="E261" i="50" s="1"/>
  <c r="C260" i="50"/>
  <c r="H260" i="50" s="1"/>
  <c r="D252" i="50"/>
  <c r="D251" i="50"/>
  <c r="E251" i="50" s="1"/>
  <c r="C250" i="50"/>
  <c r="D249" i="50"/>
  <c r="E249" i="50" s="1"/>
  <c r="D248" i="50"/>
  <c r="E247" i="50"/>
  <c r="D247" i="50"/>
  <c r="D246" i="50"/>
  <c r="E246" i="50" s="1"/>
  <c r="E245" i="50"/>
  <c r="D245" i="50"/>
  <c r="C244" i="50"/>
  <c r="C243" i="50" s="1"/>
  <c r="D242" i="50"/>
  <c r="E242" i="50" s="1"/>
  <c r="D241" i="50"/>
  <c r="E241" i="50" s="1"/>
  <c r="D240" i="50"/>
  <c r="E240" i="50" s="1"/>
  <c r="C239" i="50"/>
  <c r="C238" i="50" s="1"/>
  <c r="E237" i="50"/>
  <c r="E236" i="50" s="1"/>
  <c r="E235" i="50" s="1"/>
  <c r="D237" i="50"/>
  <c r="D236" i="50" s="1"/>
  <c r="C236" i="50"/>
  <c r="C235" i="50" s="1"/>
  <c r="D235" i="50"/>
  <c r="D234" i="50"/>
  <c r="C233" i="50"/>
  <c r="D232" i="50"/>
  <c r="E232" i="50" s="1"/>
  <c r="D231" i="50"/>
  <c r="D230" i="50"/>
  <c r="E230" i="50" s="1"/>
  <c r="C229" i="50"/>
  <c r="C228" i="50"/>
  <c r="D227" i="50"/>
  <c r="E227" i="50" s="1"/>
  <c r="D226" i="50"/>
  <c r="E226" i="50" s="1"/>
  <c r="D225" i="50"/>
  <c r="E224" i="50"/>
  <c r="D224" i="50"/>
  <c r="C223" i="50"/>
  <c r="C222" i="50" s="1"/>
  <c r="D221" i="50"/>
  <c r="E221" i="50" s="1"/>
  <c r="E220" i="50" s="1"/>
  <c r="C220" i="50"/>
  <c r="C215" i="50" s="1"/>
  <c r="E219" i="50"/>
  <c r="D219" i="50"/>
  <c r="D218" i="50"/>
  <c r="E218" i="50" s="1"/>
  <c r="E217" i="50"/>
  <c r="D217" i="50"/>
  <c r="C216" i="50"/>
  <c r="D214" i="50"/>
  <c r="C213" i="50"/>
  <c r="D212" i="50"/>
  <c r="C211" i="50"/>
  <c r="D210" i="50"/>
  <c r="E210" i="50" s="1"/>
  <c r="E209" i="50"/>
  <c r="D209" i="50"/>
  <c r="D208" i="50"/>
  <c r="C207" i="50"/>
  <c r="D206" i="50"/>
  <c r="E206" i="50" s="1"/>
  <c r="D205" i="50"/>
  <c r="C204" i="50"/>
  <c r="C203" i="50"/>
  <c r="D202" i="50"/>
  <c r="C201" i="50"/>
  <c r="C200" i="50"/>
  <c r="D199" i="50"/>
  <c r="C198" i="50"/>
  <c r="C197" i="50"/>
  <c r="D196" i="50"/>
  <c r="E196" i="50" s="1"/>
  <c r="E195" i="50" s="1"/>
  <c r="D195" i="50"/>
  <c r="C195" i="50"/>
  <c r="D194" i="50"/>
  <c r="C193" i="50"/>
  <c r="D192" i="50"/>
  <c r="E192" i="50" s="1"/>
  <c r="D191" i="50"/>
  <c r="E191" i="50" s="1"/>
  <c r="D190" i="50"/>
  <c r="E190" i="50" s="1"/>
  <c r="C189" i="50"/>
  <c r="C188" i="50" s="1"/>
  <c r="E187" i="50"/>
  <c r="E185" i="50" s="1"/>
  <c r="E184" i="50" s="1"/>
  <c r="D187" i="50"/>
  <c r="D186" i="50"/>
  <c r="E186" i="50" s="1"/>
  <c r="D185" i="50"/>
  <c r="D184" i="50" s="1"/>
  <c r="C185" i="50"/>
  <c r="C184" i="50" s="1"/>
  <c r="D183" i="50"/>
  <c r="E183" i="50" s="1"/>
  <c r="E182" i="50" s="1"/>
  <c r="D182" i="50"/>
  <c r="C182" i="50"/>
  <c r="D181" i="50"/>
  <c r="C180" i="50"/>
  <c r="H176" i="50"/>
  <c r="D176" i="50"/>
  <c r="E176" i="50" s="1"/>
  <c r="H175" i="50"/>
  <c r="D175" i="50"/>
  <c r="E175" i="50" s="1"/>
  <c r="E174" i="50" s="1"/>
  <c r="C174" i="50"/>
  <c r="H174" i="50" s="1"/>
  <c r="H173" i="50"/>
  <c r="D173" i="50"/>
  <c r="E173" i="50" s="1"/>
  <c r="H172" i="50"/>
  <c r="D172" i="50"/>
  <c r="C171" i="50"/>
  <c r="H171" i="50" s="1"/>
  <c r="C170" i="50"/>
  <c r="H170" i="50" s="1"/>
  <c r="J170" i="50" s="1"/>
  <c r="H169" i="50"/>
  <c r="D169" i="50"/>
  <c r="E169" i="50" s="1"/>
  <c r="H168" i="50"/>
  <c r="D168" i="50"/>
  <c r="E168" i="50" s="1"/>
  <c r="E167" i="50" s="1"/>
  <c r="H167" i="50"/>
  <c r="C167" i="50"/>
  <c r="H166" i="50"/>
  <c r="E166" i="50"/>
  <c r="D166" i="50"/>
  <c r="H165" i="50"/>
  <c r="D165" i="50"/>
  <c r="D164" i="50" s="1"/>
  <c r="C164" i="50"/>
  <c r="H162" i="50"/>
  <c r="D162" i="50"/>
  <c r="E162" i="50" s="1"/>
  <c r="H161" i="50"/>
  <c r="D161" i="50"/>
  <c r="C160" i="50"/>
  <c r="H160" i="50" s="1"/>
  <c r="H159" i="50"/>
  <c r="D159" i="50"/>
  <c r="E159" i="50" s="1"/>
  <c r="H158" i="50"/>
  <c r="D158" i="50"/>
  <c r="D157" i="50" s="1"/>
  <c r="H157" i="50"/>
  <c r="C157" i="50"/>
  <c r="H156" i="50"/>
  <c r="D156" i="50"/>
  <c r="E156" i="50" s="1"/>
  <c r="H155" i="50"/>
  <c r="D155" i="50"/>
  <c r="C154" i="50"/>
  <c r="H154" i="50" s="1"/>
  <c r="H151" i="50"/>
  <c r="D151" i="50"/>
  <c r="E151" i="50" s="1"/>
  <c r="H150" i="50"/>
  <c r="D150" i="50"/>
  <c r="C149" i="50"/>
  <c r="H149" i="50" s="1"/>
  <c r="H148" i="50"/>
  <c r="D148" i="50"/>
  <c r="E148" i="50" s="1"/>
  <c r="H147" i="50"/>
  <c r="E147" i="50"/>
  <c r="E146" i="50" s="1"/>
  <c r="D147" i="50"/>
  <c r="D146" i="50"/>
  <c r="C146" i="50"/>
  <c r="H146" i="50" s="1"/>
  <c r="H145" i="50"/>
  <c r="D145" i="50"/>
  <c r="E145" i="50" s="1"/>
  <c r="H144" i="50"/>
  <c r="D144" i="50"/>
  <c r="C143" i="50"/>
  <c r="H142" i="50"/>
  <c r="D142" i="50"/>
  <c r="E142" i="50" s="1"/>
  <c r="H141" i="50"/>
  <c r="D141" i="50"/>
  <c r="E141" i="50" s="1"/>
  <c r="E140" i="50" s="1"/>
  <c r="H140" i="50"/>
  <c r="C140" i="50"/>
  <c r="H139" i="50"/>
  <c r="D139" i="50"/>
  <c r="E139" i="50" s="1"/>
  <c r="H138" i="50"/>
  <c r="D138" i="50"/>
  <c r="E138" i="50" s="1"/>
  <c r="H137" i="50"/>
  <c r="D137" i="50"/>
  <c r="E137" i="50" s="1"/>
  <c r="E136" i="50" s="1"/>
  <c r="H136" i="50"/>
  <c r="C136" i="50"/>
  <c r="H134" i="50"/>
  <c r="D134" i="50"/>
  <c r="E134" i="50" s="1"/>
  <c r="H133" i="50"/>
  <c r="D133" i="50"/>
  <c r="E133" i="50" s="1"/>
  <c r="E132" i="50" s="1"/>
  <c r="H132" i="50"/>
  <c r="C132" i="50"/>
  <c r="H131" i="50"/>
  <c r="D131" i="50"/>
  <c r="E131" i="50" s="1"/>
  <c r="H130" i="50"/>
  <c r="D130" i="50"/>
  <c r="C129" i="50"/>
  <c r="H129" i="50" s="1"/>
  <c r="H128" i="50"/>
  <c r="D128" i="50"/>
  <c r="E128" i="50" s="1"/>
  <c r="H127" i="50"/>
  <c r="D127" i="50"/>
  <c r="D126" i="50" s="1"/>
  <c r="H126" i="50"/>
  <c r="C126" i="50"/>
  <c r="H125" i="50"/>
  <c r="D125" i="50"/>
  <c r="E125" i="50" s="1"/>
  <c r="H124" i="50"/>
  <c r="D124" i="50"/>
  <c r="C123" i="50"/>
  <c r="H123" i="50" s="1"/>
  <c r="H122" i="50"/>
  <c r="D122" i="50"/>
  <c r="E122" i="50" s="1"/>
  <c r="H121" i="50"/>
  <c r="E121" i="50"/>
  <c r="E120" i="50" s="1"/>
  <c r="D121" i="50"/>
  <c r="D120" i="50" s="1"/>
  <c r="H120" i="50"/>
  <c r="H119" i="50"/>
  <c r="D119" i="50"/>
  <c r="E119" i="50" s="1"/>
  <c r="H118" i="50"/>
  <c r="D118" i="50"/>
  <c r="E118" i="50" s="1"/>
  <c r="H117" i="50"/>
  <c r="E117" i="50"/>
  <c r="C117" i="50"/>
  <c r="C116" i="50" s="1"/>
  <c r="H116" i="50" s="1"/>
  <c r="J116" i="50" s="1"/>
  <c r="H113" i="50"/>
  <c r="D113" i="50"/>
  <c r="E113" i="50" s="1"/>
  <c r="H112" i="50"/>
  <c r="D112" i="50"/>
  <c r="E112" i="50" s="1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D107" i="50"/>
  <c r="E107" i="50" s="1"/>
  <c r="H106" i="50"/>
  <c r="E106" i="50"/>
  <c r="D106" i="50"/>
  <c r="H105" i="50"/>
  <c r="D105" i="50"/>
  <c r="E105" i="50" s="1"/>
  <c r="H104" i="50"/>
  <c r="D104" i="50"/>
  <c r="E104" i="50" s="1"/>
  <c r="H103" i="50"/>
  <c r="D103" i="50"/>
  <c r="E103" i="50" s="1"/>
  <c r="H102" i="50"/>
  <c r="E102" i="50"/>
  <c r="D102" i="50"/>
  <c r="H101" i="50"/>
  <c r="D101" i="50"/>
  <c r="E101" i="50" s="1"/>
  <c r="H100" i="50"/>
  <c r="D100" i="50"/>
  <c r="E100" i="50" s="1"/>
  <c r="H99" i="50"/>
  <c r="D99" i="50"/>
  <c r="E99" i="50" s="1"/>
  <c r="H98" i="50"/>
  <c r="D98" i="50"/>
  <c r="E98" i="50" s="1"/>
  <c r="H97" i="50"/>
  <c r="J97" i="50" s="1"/>
  <c r="C97" i="50"/>
  <c r="H96" i="50"/>
  <c r="D96" i="50"/>
  <c r="E96" i="50" s="1"/>
  <c r="H95" i="50"/>
  <c r="D95" i="50"/>
  <c r="E95" i="50" s="1"/>
  <c r="H94" i="50"/>
  <c r="D94" i="50"/>
  <c r="E94" i="50" s="1"/>
  <c r="H93" i="50"/>
  <c r="D93" i="50"/>
  <c r="E93" i="50" s="1"/>
  <c r="H92" i="50"/>
  <c r="E92" i="50"/>
  <c r="D92" i="50"/>
  <c r="H91" i="50"/>
  <c r="D91" i="50"/>
  <c r="E91" i="50" s="1"/>
  <c r="H90" i="50"/>
  <c r="D90" i="50"/>
  <c r="E90" i="50" s="1"/>
  <c r="H89" i="50"/>
  <c r="D89" i="50"/>
  <c r="E89" i="50" s="1"/>
  <c r="H88" i="50"/>
  <c r="E88" i="50"/>
  <c r="D88" i="50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D82" i="50"/>
  <c r="E82" i="50" s="1"/>
  <c r="H81" i="50"/>
  <c r="D81" i="50"/>
  <c r="E81" i="50" s="1"/>
  <c r="H80" i="50"/>
  <c r="E80" i="50"/>
  <c r="D80" i="50"/>
  <c r="H79" i="50"/>
  <c r="D79" i="50"/>
  <c r="E79" i="50" s="1"/>
  <c r="H78" i="50"/>
  <c r="D78" i="50"/>
  <c r="E78" i="50" s="1"/>
  <c r="H77" i="50"/>
  <c r="D77" i="50"/>
  <c r="E77" i="50" s="1"/>
  <c r="H76" i="50"/>
  <c r="D76" i="50"/>
  <c r="E76" i="50" s="1"/>
  <c r="H75" i="50"/>
  <c r="D75" i="50"/>
  <c r="E75" i="50" s="1"/>
  <c r="H74" i="50"/>
  <c r="D74" i="50"/>
  <c r="E74" i="50" s="1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E69" i="50" s="1"/>
  <c r="C68" i="50"/>
  <c r="H68" i="50" s="1"/>
  <c r="J68" i="50" s="1"/>
  <c r="C67" i="50"/>
  <c r="H67" i="50" s="1"/>
  <c r="J67" i="50" s="1"/>
  <c r="H66" i="50"/>
  <c r="D66" i="50"/>
  <c r="E66" i="50" s="1"/>
  <c r="H65" i="50"/>
  <c r="D65" i="50"/>
  <c r="E65" i="50" s="1"/>
  <c r="H64" i="50"/>
  <c r="D64" i="50"/>
  <c r="E64" i="50" s="1"/>
  <c r="H63" i="50"/>
  <c r="D63" i="50"/>
  <c r="E63" i="50" s="1"/>
  <c r="H62" i="50"/>
  <c r="D62" i="50"/>
  <c r="E62" i="50" s="1"/>
  <c r="J61" i="50"/>
  <c r="C61" i="50"/>
  <c r="H61" i="50" s="1"/>
  <c r="H60" i="50"/>
  <c r="D60" i="50"/>
  <c r="E60" i="50" s="1"/>
  <c r="H59" i="50"/>
  <c r="D59" i="50"/>
  <c r="E59" i="50" s="1"/>
  <c r="H58" i="50"/>
  <c r="E58" i="50"/>
  <c r="D58" i="50"/>
  <c r="H57" i="50"/>
  <c r="D57" i="50"/>
  <c r="E57" i="50" s="1"/>
  <c r="H56" i="50"/>
  <c r="D56" i="50"/>
  <c r="E56" i="50" s="1"/>
  <c r="H55" i="50"/>
  <c r="D55" i="50"/>
  <c r="E55" i="50" s="1"/>
  <c r="H54" i="50"/>
  <c r="D54" i="50"/>
  <c r="E54" i="50" s="1"/>
  <c r="H53" i="50"/>
  <c r="D53" i="50"/>
  <c r="E53" i="50" s="1"/>
  <c r="H52" i="50"/>
  <c r="D52" i="50"/>
  <c r="E52" i="50" s="1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D47" i="50"/>
  <c r="E47" i="50" s="1"/>
  <c r="H46" i="50"/>
  <c r="E46" i="50"/>
  <c r="D46" i="50"/>
  <c r="H45" i="50"/>
  <c r="D45" i="50"/>
  <c r="E45" i="50" s="1"/>
  <c r="H44" i="50"/>
  <c r="E44" i="50"/>
  <c r="D44" i="50"/>
  <c r="H43" i="50"/>
  <c r="D43" i="50"/>
  <c r="E43" i="50" s="1"/>
  <c r="H42" i="50"/>
  <c r="D42" i="50"/>
  <c r="E42" i="50" s="1"/>
  <c r="H41" i="50"/>
  <c r="E41" i="50"/>
  <c r="D41" i="50"/>
  <c r="H40" i="50"/>
  <c r="D40" i="50"/>
  <c r="E40" i="50" s="1"/>
  <c r="H39" i="50"/>
  <c r="D39" i="50"/>
  <c r="E39" i="50" s="1"/>
  <c r="C38" i="50"/>
  <c r="H38" i="50" s="1"/>
  <c r="J38" i="50" s="1"/>
  <c r="H37" i="50"/>
  <c r="D37" i="50"/>
  <c r="E37" i="50" s="1"/>
  <c r="H36" i="50"/>
  <c r="E36" i="50"/>
  <c r="D36" i="50"/>
  <c r="H35" i="50"/>
  <c r="D35" i="50"/>
  <c r="E35" i="50" s="1"/>
  <c r="H34" i="50"/>
  <c r="E34" i="50"/>
  <c r="D34" i="50"/>
  <c r="H33" i="50"/>
  <c r="D33" i="50"/>
  <c r="E33" i="50" s="1"/>
  <c r="H32" i="50"/>
  <c r="D32" i="50"/>
  <c r="E32" i="50" s="1"/>
  <c r="H31" i="50"/>
  <c r="E31" i="50"/>
  <c r="D31" i="50"/>
  <c r="H30" i="50"/>
  <c r="D30" i="50"/>
  <c r="E30" i="50" s="1"/>
  <c r="H29" i="50"/>
  <c r="D29" i="50"/>
  <c r="E29" i="50" s="1"/>
  <c r="H28" i="50"/>
  <c r="E28" i="50"/>
  <c r="D28" i="50"/>
  <c r="H27" i="50"/>
  <c r="D27" i="50"/>
  <c r="E27" i="50" s="1"/>
  <c r="H26" i="50"/>
  <c r="D26" i="50"/>
  <c r="E26" i="50" s="1"/>
  <c r="H25" i="50"/>
  <c r="D25" i="50"/>
  <c r="E25" i="50" s="1"/>
  <c r="H24" i="50"/>
  <c r="E24" i="50"/>
  <c r="D24" i="50"/>
  <c r="H23" i="50"/>
  <c r="D23" i="50"/>
  <c r="E23" i="50" s="1"/>
  <c r="H22" i="50"/>
  <c r="D22" i="50"/>
  <c r="E22" i="50" s="1"/>
  <c r="H21" i="50"/>
  <c r="D21" i="50"/>
  <c r="E21" i="50" s="1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E16" i="50"/>
  <c r="D16" i="50"/>
  <c r="H15" i="50"/>
  <c r="D15" i="50"/>
  <c r="E15" i="50" s="1"/>
  <c r="H14" i="50"/>
  <c r="D14" i="50"/>
  <c r="E14" i="50" s="1"/>
  <c r="H13" i="50"/>
  <c r="D13" i="50"/>
  <c r="H12" i="50"/>
  <c r="E12" i="50"/>
  <c r="D12" i="50"/>
  <c r="H11" i="50"/>
  <c r="J11" i="50" s="1"/>
  <c r="C11" i="50"/>
  <c r="H10" i="50"/>
  <c r="D10" i="50"/>
  <c r="E10" i="50" s="1"/>
  <c r="H9" i="50"/>
  <c r="D9" i="50"/>
  <c r="E9" i="50" s="1"/>
  <c r="H8" i="50"/>
  <c r="D8" i="50"/>
  <c r="E8" i="50" s="1"/>
  <c r="H7" i="50"/>
  <c r="D7" i="50"/>
  <c r="E7" i="50" s="1"/>
  <c r="H6" i="50"/>
  <c r="E6" i="50"/>
  <c r="D6" i="50"/>
  <c r="H5" i="50"/>
  <c r="D5" i="50"/>
  <c r="E5" i="50" s="1"/>
  <c r="H4" i="50"/>
  <c r="J4" i="50" s="1"/>
  <c r="C4" i="50"/>
  <c r="C3" i="50" s="1"/>
  <c r="H3" i="50" s="1"/>
  <c r="J3" i="50" s="1"/>
  <c r="E248" i="50" l="1"/>
  <c r="D244" i="50"/>
  <c r="D243" i="50" s="1"/>
  <c r="D741" i="50"/>
  <c r="E742" i="50"/>
  <c r="E741" i="50" s="1"/>
  <c r="D746" i="50"/>
  <c r="E747" i="50"/>
  <c r="E746" i="50" s="1"/>
  <c r="E61" i="50"/>
  <c r="E127" i="50"/>
  <c r="E126" i="50" s="1"/>
  <c r="E158" i="50"/>
  <c r="E157" i="50" s="1"/>
  <c r="E165" i="50"/>
  <c r="E164" i="50" s="1"/>
  <c r="E163" i="50" s="1"/>
  <c r="D174" i="50"/>
  <c r="C179" i="50"/>
  <c r="E212" i="50"/>
  <c r="E211" i="50" s="1"/>
  <c r="D211" i="50"/>
  <c r="D239" i="50"/>
  <c r="D238" i="50" s="1"/>
  <c r="E305" i="50"/>
  <c r="E539" i="50"/>
  <c r="D638" i="50"/>
  <c r="E451" i="50"/>
  <c r="E450" i="50" s="1"/>
  <c r="D450" i="50"/>
  <c r="C135" i="50"/>
  <c r="H135" i="50" s="1"/>
  <c r="J135" i="50" s="1"/>
  <c r="E199" i="50"/>
  <c r="E198" i="50" s="1"/>
  <c r="E197" i="50" s="1"/>
  <c r="D198" i="50"/>
  <c r="D197" i="50" s="1"/>
  <c r="D216" i="50"/>
  <c r="D260" i="50"/>
  <c r="D308" i="50"/>
  <c r="E309" i="50"/>
  <c r="E308" i="50" s="1"/>
  <c r="D477" i="50"/>
  <c r="E478" i="50"/>
  <c r="E477" i="50" s="1"/>
  <c r="C551" i="50"/>
  <c r="E616" i="50"/>
  <c r="D683" i="50"/>
  <c r="D744" i="50"/>
  <c r="D743" i="50" s="1"/>
  <c r="E745" i="50"/>
  <c r="E744" i="50" s="1"/>
  <c r="E743" i="50" s="1"/>
  <c r="D756" i="50"/>
  <c r="D755" i="50" s="1"/>
  <c r="E757" i="50"/>
  <c r="D213" i="50"/>
  <c r="E214" i="50"/>
  <c r="E213" i="50" s="1"/>
  <c r="D132" i="50"/>
  <c r="D140" i="50"/>
  <c r="E216" i="50"/>
  <c r="E215" i="50" s="1"/>
  <c r="D229" i="50"/>
  <c r="D233" i="50"/>
  <c r="E234" i="50"/>
  <c r="E233" i="50" s="1"/>
  <c r="D357" i="50"/>
  <c r="E422" i="50"/>
  <c r="H544" i="50"/>
  <c r="C538" i="50"/>
  <c r="H538" i="50" s="1"/>
  <c r="E554" i="50"/>
  <c r="E552" i="50" s="1"/>
  <c r="E551" i="50" s="1"/>
  <c r="E550" i="50" s="1"/>
  <c r="D552" i="50"/>
  <c r="E564" i="50"/>
  <c r="D562" i="50"/>
  <c r="E734" i="50"/>
  <c r="E733" i="50" s="1"/>
  <c r="D404" i="50"/>
  <c r="D409" i="50"/>
  <c r="E468" i="50"/>
  <c r="D544" i="50"/>
  <c r="D538" i="50" s="1"/>
  <c r="D556" i="50"/>
  <c r="D653" i="50"/>
  <c r="C726" i="50"/>
  <c r="C725" i="50" s="1"/>
  <c r="H725" i="50" s="1"/>
  <c r="J725" i="50" s="1"/>
  <c r="E239" i="50"/>
  <c r="E238" i="50" s="1"/>
  <c r="C314" i="50"/>
  <c r="E410" i="50"/>
  <c r="E409" i="50" s="1"/>
  <c r="D463" i="50"/>
  <c r="D513" i="50"/>
  <c r="E545" i="50"/>
  <c r="E544" i="50" s="1"/>
  <c r="E654" i="50"/>
  <c r="E653" i="50" s="1"/>
  <c r="D734" i="50"/>
  <c r="D733" i="50" s="1"/>
  <c r="D726" i="50" s="1"/>
  <c r="D725" i="50" s="1"/>
  <c r="E769" i="50"/>
  <c r="E768" i="50" s="1"/>
  <c r="E767" i="50" s="1"/>
  <c r="E494" i="50"/>
  <c r="E587" i="50"/>
  <c r="E4" i="50"/>
  <c r="E97" i="50"/>
  <c r="E68" i="50"/>
  <c r="E124" i="50"/>
  <c r="E123" i="50" s="1"/>
  <c r="E116" i="50" s="1"/>
  <c r="E115" i="50" s="1"/>
  <c r="D123" i="50"/>
  <c r="E130" i="50"/>
  <c r="E129" i="50" s="1"/>
  <c r="D129" i="50"/>
  <c r="D180" i="50"/>
  <c r="D179" i="50" s="1"/>
  <c r="E181" i="50"/>
  <c r="E180" i="50" s="1"/>
  <c r="E179" i="50" s="1"/>
  <c r="E189" i="50"/>
  <c r="E252" i="50"/>
  <c r="D250" i="50"/>
  <c r="E291" i="50"/>
  <c r="E289" i="50" s="1"/>
  <c r="D289" i="50"/>
  <c r="E326" i="50"/>
  <c r="E325" i="50" s="1"/>
  <c r="D325" i="50"/>
  <c r="E461" i="50"/>
  <c r="D459" i="50"/>
  <c r="H463" i="50"/>
  <c r="C444" i="50"/>
  <c r="H444" i="50" s="1"/>
  <c r="E487" i="50"/>
  <c r="E486" i="50" s="1"/>
  <c r="E484" i="50" s="1"/>
  <c r="D486" i="50"/>
  <c r="D509" i="50"/>
  <c r="E510" i="50"/>
  <c r="E509" i="50" s="1"/>
  <c r="D529" i="50"/>
  <c r="E530" i="50"/>
  <c r="E529" i="50" s="1"/>
  <c r="E673" i="50"/>
  <c r="D671" i="50"/>
  <c r="E763" i="50"/>
  <c r="D761" i="50"/>
  <c r="D760" i="50" s="1"/>
  <c r="D765" i="50"/>
  <c r="E766" i="50"/>
  <c r="E765" i="50" s="1"/>
  <c r="D68" i="50"/>
  <c r="H143" i="50"/>
  <c r="C153" i="50"/>
  <c r="H164" i="50"/>
  <c r="C163" i="50"/>
  <c r="H163" i="50" s="1"/>
  <c r="J163" i="50" s="1"/>
  <c r="E172" i="50"/>
  <c r="E171" i="50" s="1"/>
  <c r="E170" i="50" s="1"/>
  <c r="D171" i="50"/>
  <c r="E225" i="50"/>
  <c r="E223" i="50" s="1"/>
  <c r="E222" i="50" s="1"/>
  <c r="D223" i="50"/>
  <c r="D222" i="50" s="1"/>
  <c r="E231" i="50"/>
  <c r="E229" i="50" s="1"/>
  <c r="E228" i="50" s="1"/>
  <c r="E297" i="50"/>
  <c r="E296" i="50" s="1"/>
  <c r="D296" i="50"/>
  <c r="E354" i="50"/>
  <c r="E353" i="50" s="1"/>
  <c r="D353" i="50"/>
  <c r="E382" i="50"/>
  <c r="E400" i="50"/>
  <c r="E399" i="50" s="1"/>
  <c r="D399" i="50"/>
  <c r="E429" i="50"/>
  <c r="E445" i="50"/>
  <c r="D468" i="50"/>
  <c r="E498" i="50"/>
  <c r="E497" i="50" s="1"/>
  <c r="D497" i="50"/>
  <c r="E514" i="50"/>
  <c r="E513" i="50" s="1"/>
  <c r="E562" i="50"/>
  <c r="D610" i="50"/>
  <c r="D628" i="50"/>
  <c r="D676" i="50"/>
  <c r="E677" i="50"/>
  <c r="E676" i="50" s="1"/>
  <c r="E719" i="50"/>
  <c r="E718" i="50" s="1"/>
  <c r="D718" i="50"/>
  <c r="E728" i="50"/>
  <c r="E727" i="50" s="1"/>
  <c r="D772" i="50"/>
  <c r="D771" i="50" s="1"/>
  <c r="C2" i="50"/>
  <c r="E13" i="50"/>
  <c r="E11" i="50" s="1"/>
  <c r="D11" i="50"/>
  <c r="E38" i="50"/>
  <c r="E144" i="50"/>
  <c r="E143" i="50" s="1"/>
  <c r="E135" i="50" s="1"/>
  <c r="D143" i="50"/>
  <c r="E150" i="50"/>
  <c r="E149" i="50" s="1"/>
  <c r="D149" i="50"/>
  <c r="E155" i="50"/>
  <c r="E154" i="50" s="1"/>
  <c r="E153" i="50" s="1"/>
  <c r="D154" i="50"/>
  <c r="E161" i="50"/>
  <c r="E160" i="50" s="1"/>
  <c r="D160" i="50"/>
  <c r="C178" i="50"/>
  <c r="D193" i="50"/>
  <c r="E194" i="50"/>
  <c r="E193" i="50" s="1"/>
  <c r="E202" i="50"/>
  <c r="E201" i="50" s="1"/>
  <c r="E200" i="50" s="1"/>
  <c r="D201" i="50"/>
  <c r="D200" i="50" s="1"/>
  <c r="E205" i="50"/>
  <c r="E204" i="50" s="1"/>
  <c r="D204" i="50"/>
  <c r="D207" i="50"/>
  <c r="E208" i="50"/>
  <c r="E207" i="50" s="1"/>
  <c r="E260" i="50"/>
  <c r="E303" i="50"/>
  <c r="E302" i="50" s="1"/>
  <c r="D302" i="50"/>
  <c r="C340" i="50"/>
  <c r="D382" i="50"/>
  <c r="D416" i="50"/>
  <c r="E417" i="50"/>
  <c r="E416" i="50" s="1"/>
  <c r="D445" i="50"/>
  <c r="E459" i="50"/>
  <c r="E464" i="50"/>
  <c r="E463" i="50" s="1"/>
  <c r="E531" i="50"/>
  <c r="E570" i="50"/>
  <c r="E569" i="50" s="1"/>
  <c r="D569" i="50"/>
  <c r="E597" i="50"/>
  <c r="E595" i="50" s="1"/>
  <c r="D595" i="50"/>
  <c r="E603" i="50"/>
  <c r="E628" i="50"/>
  <c r="E687" i="50"/>
  <c r="E753" i="50"/>
  <c r="E751" i="50" s="1"/>
  <c r="E750" i="50" s="1"/>
  <c r="D751" i="50"/>
  <c r="E756" i="50"/>
  <c r="E755" i="50" s="1"/>
  <c r="D4" i="50"/>
  <c r="D38" i="50"/>
  <c r="D61" i="50"/>
  <c r="D189" i="50"/>
  <c r="D188" i="50" s="1"/>
  <c r="D220" i="50"/>
  <c r="D215" i="50" s="1"/>
  <c r="E244" i="50"/>
  <c r="E243" i="50" s="1"/>
  <c r="E250" i="50"/>
  <c r="E317" i="50"/>
  <c r="E315" i="50" s="1"/>
  <c r="E314" i="50" s="1"/>
  <c r="D315" i="50"/>
  <c r="D328" i="50"/>
  <c r="E329" i="50"/>
  <c r="E328" i="50" s="1"/>
  <c r="E344" i="50"/>
  <c r="E357" i="50"/>
  <c r="E369" i="50"/>
  <c r="E368" i="50" s="1"/>
  <c r="D368" i="50"/>
  <c r="E379" i="50"/>
  <c r="E378" i="50" s="1"/>
  <c r="D378" i="50"/>
  <c r="E389" i="50"/>
  <c r="E388" i="50" s="1"/>
  <c r="D388" i="50"/>
  <c r="E394" i="50"/>
  <c r="E392" i="50" s="1"/>
  <c r="D392" i="50"/>
  <c r="D395" i="50"/>
  <c r="E396" i="50"/>
  <c r="E395" i="50" s="1"/>
  <c r="E414" i="50"/>
  <c r="E412" i="50" s="1"/>
  <c r="D412" i="50"/>
  <c r="D422" i="50"/>
  <c r="D429" i="50"/>
  <c r="E457" i="50"/>
  <c r="E455" i="50" s="1"/>
  <c r="D455" i="50"/>
  <c r="D504" i="50"/>
  <c r="H513" i="50"/>
  <c r="C509" i="50"/>
  <c r="H509" i="50" s="1"/>
  <c r="D522" i="50"/>
  <c r="E523" i="50"/>
  <c r="E522" i="50" s="1"/>
  <c r="D531" i="50"/>
  <c r="E538" i="50"/>
  <c r="E549" i="50"/>
  <c r="E547" i="50" s="1"/>
  <c r="D547" i="50"/>
  <c r="H562" i="50"/>
  <c r="C561" i="50"/>
  <c r="E594" i="50"/>
  <c r="E592" i="50" s="1"/>
  <c r="D592" i="50"/>
  <c r="D603" i="50"/>
  <c r="D616" i="50"/>
  <c r="E638" i="50"/>
  <c r="D661" i="50"/>
  <c r="E299" i="50"/>
  <c r="E298" i="50" s="1"/>
  <c r="D298" i="50"/>
  <c r="E332" i="50"/>
  <c r="E331" i="50" s="1"/>
  <c r="D331" i="50"/>
  <c r="E349" i="50"/>
  <c r="E348" i="50" s="1"/>
  <c r="D348" i="50"/>
  <c r="E374" i="50"/>
  <c r="E373" i="50" s="1"/>
  <c r="D373" i="50"/>
  <c r="C484" i="50"/>
  <c r="E644" i="50"/>
  <c r="E642" i="50" s="1"/>
  <c r="D642" i="50"/>
  <c r="E647" i="50"/>
  <c r="E646" i="50" s="1"/>
  <c r="D646" i="50"/>
  <c r="H653" i="50"/>
  <c r="C645" i="50"/>
  <c r="H645" i="50" s="1"/>
  <c r="J645" i="50" s="1"/>
  <c r="E671" i="50"/>
  <c r="E696" i="50"/>
  <c r="E694" i="50" s="1"/>
  <c r="D694" i="50"/>
  <c r="D97" i="50"/>
  <c r="D67" i="50" s="1"/>
  <c r="D117" i="50"/>
  <c r="D116" i="50" s="1"/>
  <c r="D136" i="50"/>
  <c r="D167" i="50"/>
  <c r="D163" i="50" s="1"/>
  <c r="E492" i="50"/>
  <c r="E491" i="50" s="1"/>
  <c r="D491" i="50"/>
  <c r="C528" i="50"/>
  <c r="H528" i="50" s="1"/>
  <c r="D587" i="50"/>
  <c r="E610" i="50"/>
  <c r="E661" i="50"/>
  <c r="D687" i="50"/>
  <c r="E723" i="50"/>
  <c r="E722" i="50" s="1"/>
  <c r="D722" i="50"/>
  <c r="E761" i="50"/>
  <c r="E760" i="50" s="1"/>
  <c r="E772" i="50"/>
  <c r="E771" i="50" s="1"/>
  <c r="E600" i="50"/>
  <c r="E599" i="50" s="1"/>
  <c r="D599" i="50"/>
  <c r="E666" i="50"/>
  <c r="E665" i="50" s="1"/>
  <c r="D665" i="50"/>
  <c r="E701" i="50"/>
  <c r="E700" i="50" s="1"/>
  <c r="D700" i="50"/>
  <c r="H717" i="50"/>
  <c r="J717" i="50" s="1"/>
  <c r="C716" i="50"/>
  <c r="H716" i="50" s="1"/>
  <c r="J716" i="50" s="1"/>
  <c r="D750" i="50"/>
  <c r="E340" i="50" l="1"/>
  <c r="D340" i="50"/>
  <c r="D561" i="50"/>
  <c r="C115" i="50"/>
  <c r="D153" i="50"/>
  <c r="H726" i="50"/>
  <c r="J726" i="50" s="1"/>
  <c r="E528" i="50"/>
  <c r="D263" i="50"/>
  <c r="E188" i="50"/>
  <c r="C259" i="50"/>
  <c r="H259" i="50" s="1"/>
  <c r="J259" i="50" s="1"/>
  <c r="H314" i="50"/>
  <c r="E152" i="50"/>
  <c r="D170" i="50"/>
  <c r="E263" i="50"/>
  <c r="D551" i="50"/>
  <c r="D550" i="50" s="1"/>
  <c r="D228" i="50"/>
  <c r="C550" i="50"/>
  <c r="H550" i="50" s="1"/>
  <c r="J550" i="50" s="1"/>
  <c r="H551" i="50"/>
  <c r="J551" i="50" s="1"/>
  <c r="D259" i="50"/>
  <c r="E645" i="50"/>
  <c r="H484" i="50"/>
  <c r="C483" i="50"/>
  <c r="H483" i="50" s="1"/>
  <c r="J483" i="50" s="1"/>
  <c r="E259" i="50"/>
  <c r="E203" i="50"/>
  <c r="E178" i="50" s="1"/>
  <c r="E177" i="50" s="1"/>
  <c r="E114" i="50" s="1"/>
  <c r="D152" i="50"/>
  <c r="E561" i="50"/>
  <c r="H153" i="50"/>
  <c r="J153" i="50" s="1"/>
  <c r="C152" i="50"/>
  <c r="H152" i="50" s="1"/>
  <c r="J152" i="50" s="1"/>
  <c r="D484" i="50"/>
  <c r="E483" i="50"/>
  <c r="H178" i="50"/>
  <c r="J178" i="50" s="1"/>
  <c r="C177" i="50"/>
  <c r="H177" i="50" s="1"/>
  <c r="J177" i="50" s="1"/>
  <c r="H2" i="50"/>
  <c r="J2" i="50" s="1"/>
  <c r="D717" i="50"/>
  <c r="D716" i="50" s="1"/>
  <c r="E444" i="50"/>
  <c r="E339" i="50" s="1"/>
  <c r="D528" i="50"/>
  <c r="E3" i="50"/>
  <c r="D444" i="50"/>
  <c r="D339" i="50" s="1"/>
  <c r="H340" i="50"/>
  <c r="C339" i="50"/>
  <c r="E717" i="50"/>
  <c r="E716" i="50" s="1"/>
  <c r="H115" i="50"/>
  <c r="J115" i="50" s="1"/>
  <c r="C114" i="50"/>
  <c r="H114" i="50" s="1"/>
  <c r="J114" i="50" s="1"/>
  <c r="D135" i="50"/>
  <c r="D115" i="50" s="1"/>
  <c r="D645" i="50"/>
  <c r="D560" i="50" s="1"/>
  <c r="D559" i="50" s="1"/>
  <c r="H561" i="50"/>
  <c r="J561" i="50" s="1"/>
  <c r="C560" i="50"/>
  <c r="D314" i="50"/>
  <c r="D3" i="50"/>
  <c r="D2" i="50" s="1"/>
  <c r="D203" i="50"/>
  <c r="D178" i="50" s="1"/>
  <c r="D177" i="50" s="1"/>
  <c r="E726" i="50"/>
  <c r="E725" i="50" s="1"/>
  <c r="E67" i="50"/>
  <c r="D114" i="50" l="1"/>
  <c r="E560" i="50"/>
  <c r="C559" i="50"/>
  <c r="H559" i="50" s="1"/>
  <c r="J559" i="50" s="1"/>
  <c r="H560" i="50"/>
  <c r="J560" i="50" s="1"/>
  <c r="H339" i="50"/>
  <c r="J339" i="50" s="1"/>
  <c r="C258" i="50"/>
  <c r="H1" i="50"/>
  <c r="J1" i="50" s="1"/>
  <c r="D483" i="50"/>
  <c r="D258" i="50" s="1"/>
  <c r="D257" i="50" s="1"/>
  <c r="E2" i="50"/>
  <c r="E258" i="50"/>
  <c r="E257" i="50" s="1"/>
  <c r="E559" i="50"/>
  <c r="H258" i="50" l="1"/>
  <c r="J258" i="50" s="1"/>
  <c r="C257" i="50"/>
  <c r="H257" i="50" l="1"/>
  <c r="J257" i="50" s="1"/>
  <c r="H256" i="50"/>
  <c r="J256" i="50" s="1"/>
  <c r="C344" i="48" l="1"/>
  <c r="D5" i="49"/>
  <c r="D6" i="49"/>
  <c r="D7" i="49"/>
  <c r="D8" i="49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4" i="34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51" i="34" s="1"/>
  <c r="C50" i="34" s="1"/>
  <c r="C49" i="34" s="1"/>
  <c r="C48" i="34" s="1"/>
  <c r="C47" i="34" s="1"/>
  <c r="C46" i="34" s="1"/>
  <c r="C45" i="34" s="1"/>
  <c r="C44" i="34" s="1"/>
  <c r="C43" i="34" s="1"/>
  <c r="C42" i="34" s="1"/>
  <c r="C41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25" i="34" s="1"/>
  <c r="C24" i="34" s="1"/>
  <c r="C23" i="34" s="1"/>
  <c r="C22" i="34" s="1"/>
  <c r="C21" i="34" s="1"/>
  <c r="C20" i="34" s="1"/>
  <c r="C19" i="34" s="1"/>
  <c r="C18" i="34" s="1"/>
  <c r="C17" i="34" s="1"/>
  <c r="C16" i="34" s="1"/>
  <c r="C15" i="34" s="1"/>
  <c r="C14" i="34" s="1"/>
  <c r="C13" i="34" s="1"/>
  <c r="C12" i="34" s="1"/>
  <c r="C11" i="34" s="1"/>
  <c r="C10" i="34" s="1"/>
  <c r="C7" i="34"/>
  <c r="C5" i="34" s="1"/>
  <c r="C8" i="34"/>
  <c r="C9" i="34"/>
  <c r="C6" i="34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E554" i="49" s="1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E487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E417" i="49" s="1"/>
  <c r="C416" i="49"/>
  <c r="D415" i="49"/>
  <c r="E415" i="49" s="1"/>
  <c r="D414" i="49"/>
  <c r="E414" i="49" s="1"/>
  <c r="D413" i="49"/>
  <c r="E413" i="49" s="1"/>
  <c r="C412" i="49"/>
  <c r="D411" i="49"/>
  <c r="E411" i="49" s="1"/>
  <c r="D410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E329" i="49" s="1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D307" i="49"/>
  <c r="E307" i="49" s="1"/>
  <c r="D306" i="49"/>
  <c r="E306" i="49" s="1"/>
  <c r="D304" i="49"/>
  <c r="E304" i="49" s="1"/>
  <c r="D303" i="49"/>
  <c r="E303" i="49" s="1"/>
  <c r="D301" i="49"/>
  <c r="E301" i="49" s="1"/>
  <c r="D300" i="49"/>
  <c r="E300" i="49" s="1"/>
  <c r="D299" i="49"/>
  <c r="E299" i="49" s="1"/>
  <c r="D297" i="49"/>
  <c r="E297" i="49" s="1"/>
  <c r="D295" i="49"/>
  <c r="E295" i="49" s="1"/>
  <c r="D294" i="49"/>
  <c r="E294" i="49" s="1"/>
  <c r="D293" i="49"/>
  <c r="E293" i="49" s="1"/>
  <c r="D292" i="49"/>
  <c r="D291" i="49"/>
  <c r="E291" i="49" s="1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C236" i="49"/>
  <c r="C235" i="49" s="1"/>
  <c r="D234" i="49"/>
  <c r="D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E205" i="49" s="1"/>
  <c r="C204" i="49"/>
  <c r="D202" i="49"/>
  <c r="D201" i="49" s="1"/>
  <c r="D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J163" i="49"/>
  <c r="D162" i="49"/>
  <c r="E162" i="49" s="1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E124" i="49" s="1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J11" i="49"/>
  <c r="C11" i="49"/>
  <c r="D10" i="49"/>
  <c r="E10" i="49" s="1"/>
  <c r="D9" i="49"/>
  <c r="E9" i="49" s="1"/>
  <c r="E8" i="49"/>
  <c r="E7" i="49"/>
  <c r="E6" i="49"/>
  <c r="E5" i="49"/>
  <c r="J4" i="49"/>
  <c r="C4" i="49"/>
  <c r="J3" i="49"/>
  <c r="J2" i="49"/>
  <c r="J1" i="49"/>
  <c r="D779" i="48"/>
  <c r="D778" i="48" s="1"/>
  <c r="C778" i="48"/>
  <c r="D777" i="48"/>
  <c r="E777" i="48" s="1"/>
  <c r="D776" i="48"/>
  <c r="E776" i="48" s="1"/>
  <c r="D775" i="48"/>
  <c r="D774" i="48"/>
  <c r="E774" i="48" s="1"/>
  <c r="C773" i="48"/>
  <c r="C772" i="48" s="1"/>
  <c r="D771" i="48"/>
  <c r="E771" i="48" s="1"/>
  <c r="D770" i="48"/>
  <c r="E770" i="48" s="1"/>
  <c r="C769" i="48"/>
  <c r="C768" i="48" s="1"/>
  <c r="D767" i="48"/>
  <c r="D766" i="48" s="1"/>
  <c r="C766" i="48"/>
  <c r="D765" i="48"/>
  <c r="E765" i="48" s="1"/>
  <c r="D764" i="48"/>
  <c r="E764" i="48" s="1"/>
  <c r="D763" i="48"/>
  <c r="E763" i="48" s="1"/>
  <c r="C762" i="48"/>
  <c r="C761" i="48" s="1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E754" i="48" s="1"/>
  <c r="D753" i="48"/>
  <c r="E753" i="48" s="1"/>
  <c r="C752" i="48"/>
  <c r="C751" i="48" s="1"/>
  <c r="D750" i="48"/>
  <c r="E750" i="48" s="1"/>
  <c r="D749" i="48"/>
  <c r="E749" i="48" s="1"/>
  <c r="D748" i="48"/>
  <c r="C747" i="48"/>
  <c r="D746" i="48"/>
  <c r="D745" i="48" s="1"/>
  <c r="C745" i="48"/>
  <c r="D743" i="48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E736" i="48" s="1"/>
  <c r="C735" i="48"/>
  <c r="C734" i="48" s="1"/>
  <c r="D733" i="48"/>
  <c r="D732" i="48" s="1"/>
  <c r="D731" i="48" s="1"/>
  <c r="C732" i="48"/>
  <c r="C731" i="48" s="1"/>
  <c r="D730" i="48"/>
  <c r="E730" i="48" s="1"/>
  <c r="D729" i="48"/>
  <c r="C728" i="48"/>
  <c r="J727" i="48"/>
  <c r="J726" i="48"/>
  <c r="D725" i="48"/>
  <c r="E725" i="48" s="1"/>
  <c r="D724" i="48"/>
  <c r="E724" i="48" s="1"/>
  <c r="C723" i="48"/>
  <c r="D722" i="48"/>
  <c r="E722" i="48" s="1"/>
  <c r="D721" i="48"/>
  <c r="E721" i="48" s="1"/>
  <c r="D720" i="48"/>
  <c r="C719" i="48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E704" i="48" s="1"/>
  <c r="D703" i="48"/>
  <c r="E703" i="48" s="1"/>
  <c r="D702" i="48"/>
  <c r="C701" i="48"/>
  <c r="D700" i="48"/>
  <c r="E700" i="48" s="1"/>
  <c r="D699" i="48"/>
  <c r="E699" i="48" s="1"/>
  <c r="D698" i="48"/>
  <c r="E698" i="48" s="1"/>
  <c r="D697" i="48"/>
  <c r="E697" i="48" s="1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D689" i="48"/>
  <c r="E689" i="48" s="1"/>
  <c r="C688" i="48"/>
  <c r="D687" i="48"/>
  <c r="E687" i="48" s="1"/>
  <c r="D686" i="48"/>
  <c r="E686" i="48" s="1"/>
  <c r="D685" i="48"/>
  <c r="C684" i="48"/>
  <c r="D683" i="48"/>
  <c r="E683" i="48" s="1"/>
  <c r="D682" i="48"/>
  <c r="E682" i="48" s="1"/>
  <c r="D681" i="48"/>
  <c r="E681" i="48" s="1"/>
  <c r="C680" i="48"/>
  <c r="D679" i="48"/>
  <c r="E679" i="48" s="1"/>
  <c r="D678" i="48"/>
  <c r="C677" i="48"/>
  <c r="D676" i="48"/>
  <c r="E676" i="48" s="1"/>
  <c r="D675" i="48"/>
  <c r="E675" i="48" s="1"/>
  <c r="D674" i="48"/>
  <c r="E674" i="48" s="1"/>
  <c r="D673" i="48"/>
  <c r="C672" i="48"/>
  <c r="D671" i="48"/>
  <c r="E671" i="48" s="1"/>
  <c r="D670" i="48"/>
  <c r="E670" i="48" s="1"/>
  <c r="D669" i="48"/>
  <c r="E669" i="48" s="1"/>
  <c r="D668" i="48"/>
  <c r="E668" i="48" s="1"/>
  <c r="D667" i="48"/>
  <c r="C666" i="48"/>
  <c r="D665" i="48"/>
  <c r="D664" i="48"/>
  <c r="E664" i="48" s="1"/>
  <c r="D663" i="48"/>
  <c r="E663" i="48" s="1"/>
  <c r="C662" i="48"/>
  <c r="D661" i="48"/>
  <c r="E661" i="48" s="1"/>
  <c r="D660" i="48"/>
  <c r="E660" i="48" s="1"/>
  <c r="D659" i="48"/>
  <c r="E659" i="48" s="1"/>
  <c r="D658" i="48"/>
  <c r="E658" i="48" s="1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E649" i="48" s="1"/>
  <c r="D648" i="48"/>
  <c r="E648" i="48" s="1"/>
  <c r="C647" i="48"/>
  <c r="J646" i="48"/>
  <c r="D645" i="48"/>
  <c r="E645" i="48" s="1"/>
  <c r="D644" i="48"/>
  <c r="J643" i="48"/>
  <c r="C643" i="48"/>
  <c r="D642" i="48"/>
  <c r="E642" i="48" s="1"/>
  <c r="D641" i="48"/>
  <c r="E641" i="48" s="1"/>
  <c r="D640" i="48"/>
  <c r="E640" i="48" s="1"/>
  <c r="J639" i="48"/>
  <c r="C639" i="48"/>
  <c r="D638" i="48"/>
  <c r="E638" i="48" s="1"/>
  <c r="D637" i="48"/>
  <c r="E637" i="48" s="1"/>
  <c r="D636" i="48"/>
  <c r="E636" i="48" s="1"/>
  <c r="D635" i="48"/>
  <c r="E635" i="48" s="1"/>
  <c r="D634" i="48"/>
  <c r="E634" i="48" s="1"/>
  <c r="D633" i="48"/>
  <c r="E633" i="48" s="1"/>
  <c r="D632" i="48"/>
  <c r="E632" i="48" s="1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C617" i="48"/>
  <c r="D616" i="48"/>
  <c r="E616" i="48" s="1"/>
  <c r="D615" i="48"/>
  <c r="E615" i="48" s="1"/>
  <c r="D614" i="48"/>
  <c r="E614" i="48" s="1"/>
  <c r="D613" i="48"/>
  <c r="E613" i="48" s="1"/>
  <c r="D612" i="48"/>
  <c r="E612" i="48" s="1"/>
  <c r="C611" i="48"/>
  <c r="D610" i="48"/>
  <c r="E610" i="48" s="1"/>
  <c r="D609" i="48"/>
  <c r="E609" i="48" s="1"/>
  <c r="D608" i="48"/>
  <c r="E608" i="48" s="1"/>
  <c r="D607" i="48"/>
  <c r="E607" i="48" s="1"/>
  <c r="D606" i="48"/>
  <c r="E606" i="48" s="1"/>
  <c r="D605" i="48"/>
  <c r="C604" i="48"/>
  <c r="D603" i="48"/>
  <c r="E603" i="48" s="1"/>
  <c r="D602" i="48"/>
  <c r="E602" i="48" s="1"/>
  <c r="D601" i="48"/>
  <c r="E601" i="48" s="1"/>
  <c r="C600" i="48"/>
  <c r="D599" i="48"/>
  <c r="E599" i="48" s="1"/>
  <c r="D598" i="48"/>
  <c r="E598" i="48" s="1"/>
  <c r="D597" i="48"/>
  <c r="E597" i="48" s="1"/>
  <c r="C596" i="48"/>
  <c r="D595" i="48"/>
  <c r="E595" i="48" s="1"/>
  <c r="D594" i="48"/>
  <c r="C593" i="48"/>
  <c r="D592" i="48"/>
  <c r="E592" i="48" s="1"/>
  <c r="D591" i="48"/>
  <c r="D590" i="48"/>
  <c r="E590" i="48" s="1"/>
  <c r="D589" i="48"/>
  <c r="E589" i="48" s="1"/>
  <c r="C588" i="48"/>
  <c r="D587" i="48"/>
  <c r="E587" i="48" s="1"/>
  <c r="D586" i="48"/>
  <c r="E586" i="48" s="1"/>
  <c r="D585" i="48"/>
  <c r="E585" i="48" s="1"/>
  <c r="D584" i="48"/>
  <c r="E584" i="48" s="1"/>
  <c r="D583" i="48"/>
  <c r="E583" i="48" s="1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E572" i="48" s="1"/>
  <c r="D571" i="48"/>
  <c r="E571" i="48" s="1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E554" i="48" s="1"/>
  <c r="C553" i="48"/>
  <c r="C552" i="48" s="1"/>
  <c r="C551" i="48" s="1"/>
  <c r="J552" i="48"/>
  <c r="J551" i="48"/>
  <c r="D550" i="48"/>
  <c r="E550" i="48" s="1"/>
  <c r="D549" i="48"/>
  <c r="J548" i="48"/>
  <c r="C548" i="48"/>
  <c r="D547" i="48"/>
  <c r="E547" i="48" s="1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D533" i="48"/>
  <c r="E533" i="48" s="1"/>
  <c r="C532" i="48"/>
  <c r="D531" i="48"/>
  <c r="E531" i="48" s="1"/>
  <c r="E530" i="48" s="1"/>
  <c r="C530" i="48"/>
  <c r="D528" i="48"/>
  <c r="E528" i="48" s="1"/>
  <c r="D527" i="48"/>
  <c r="E527" i="48" s="1"/>
  <c r="D526" i="48"/>
  <c r="E526" i="48" s="1"/>
  <c r="D525" i="48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D487" i="48"/>
  <c r="E487" i="48" s="1"/>
  <c r="C486" i="48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E457" i="48" s="1"/>
  <c r="D456" i="48"/>
  <c r="E456" i="48" s="1"/>
  <c r="C455" i="48"/>
  <c r="D454" i="48"/>
  <c r="E454" i="48" s="1"/>
  <c r="D453" i="48"/>
  <c r="E453" i="48" s="1"/>
  <c r="D452" i="48"/>
  <c r="E452" i="48" s="1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E430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D417" i="48"/>
  <c r="C416" i="48"/>
  <c r="D415" i="48"/>
  <c r="E415" i="48" s="1"/>
  <c r="D414" i="48"/>
  <c r="E414" i="48" s="1"/>
  <c r="D413" i="48"/>
  <c r="E413" i="48" s="1"/>
  <c r="C412" i="48"/>
  <c r="D411" i="48"/>
  <c r="E411" i="48" s="1"/>
  <c r="D410" i="48"/>
  <c r="E410" i="48" s="1"/>
  <c r="C409" i="48"/>
  <c r="D408" i="48"/>
  <c r="E408" i="48" s="1"/>
  <c r="D407" i="48"/>
  <c r="E407" i="48" s="1"/>
  <c r="D406" i="48"/>
  <c r="E406" i="48" s="1"/>
  <c r="D405" i="48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E397" i="48" s="1"/>
  <c r="D396" i="48"/>
  <c r="E396" i="48" s="1"/>
  <c r="C395" i="48"/>
  <c r="D394" i="48"/>
  <c r="E394" i="48" s="1"/>
  <c r="D393" i="48"/>
  <c r="E393" i="48" s="1"/>
  <c r="C392" i="48"/>
  <c r="D391" i="48"/>
  <c r="E391" i="48" s="1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D364" i="48"/>
  <c r="E364" i="48" s="1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E349" i="48" s="1"/>
  <c r="C348" i="48"/>
  <c r="D347" i="48"/>
  <c r="E347" i="48" s="1"/>
  <c r="D346" i="48"/>
  <c r="D345" i="48"/>
  <c r="E345" i="48" s="1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D329" i="48"/>
  <c r="E329" i="48" s="1"/>
  <c r="C328" i="48"/>
  <c r="D327" i="48"/>
  <c r="E327" i="48" s="1"/>
  <c r="D326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D313" i="48"/>
  <c r="E313" i="48" s="1"/>
  <c r="D312" i="48"/>
  <c r="E312" i="48" s="1"/>
  <c r="D311" i="48"/>
  <c r="E311" i="48" s="1"/>
  <c r="D310" i="48"/>
  <c r="D309" i="48"/>
  <c r="E309" i="48" s="1"/>
  <c r="D307" i="48"/>
  <c r="E307" i="48" s="1"/>
  <c r="D306" i="48"/>
  <c r="D304" i="48"/>
  <c r="E304" i="48" s="1"/>
  <c r="D303" i="48"/>
  <c r="E303" i="48" s="1"/>
  <c r="D301" i="48"/>
  <c r="E301" i="48" s="1"/>
  <c r="D300" i="48"/>
  <c r="E300" i="48" s="1"/>
  <c r="D299" i="48"/>
  <c r="D297" i="48"/>
  <c r="E297" i="48" s="1"/>
  <c r="E296" i="48" s="1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E290" i="48" s="1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D264" i="48"/>
  <c r="E264" i="48" s="1"/>
  <c r="D262" i="48"/>
  <c r="E262" i="48" s="1"/>
  <c r="D261" i="48"/>
  <c r="E261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D242" i="48"/>
  <c r="E242" i="48" s="1"/>
  <c r="D241" i="48"/>
  <c r="E241" i="48" s="1"/>
  <c r="D240" i="48"/>
  <c r="C239" i="48"/>
  <c r="C238" i="48" s="1"/>
  <c r="D237" i="48"/>
  <c r="E237" i="48" s="1"/>
  <c r="E236" i="48" s="1"/>
  <c r="E235" i="48" s="1"/>
  <c r="C236" i="48"/>
  <c r="C235" i="48" s="1"/>
  <c r="D234" i="48"/>
  <c r="E234" i="48" s="1"/>
  <c r="E233" i="48" s="1"/>
  <c r="C233" i="48"/>
  <c r="D232" i="48"/>
  <c r="E232" i="48" s="1"/>
  <c r="D231" i="48"/>
  <c r="E231" i="48" s="1"/>
  <c r="D230" i="48"/>
  <c r="C229" i="48"/>
  <c r="D227" i="48"/>
  <c r="E227" i="48" s="1"/>
  <c r="D226" i="48"/>
  <c r="E226" i="48" s="1"/>
  <c r="D225" i="48"/>
  <c r="D224" i="48"/>
  <c r="E224" i="48" s="1"/>
  <c r="C223" i="48"/>
  <c r="C222" i="48" s="1"/>
  <c r="D221" i="48"/>
  <c r="C220" i="48"/>
  <c r="D219" i="48"/>
  <c r="E219" i="48" s="1"/>
  <c r="D218" i="48"/>
  <c r="E218" i="48" s="1"/>
  <c r="D217" i="48"/>
  <c r="E217" i="48" s="1"/>
  <c r="C216" i="48"/>
  <c r="D214" i="48"/>
  <c r="E214" i="48" s="1"/>
  <c r="E213" i="48" s="1"/>
  <c r="C213" i="48"/>
  <c r="D212" i="48"/>
  <c r="C211" i="48"/>
  <c r="D210" i="48"/>
  <c r="E210" i="48" s="1"/>
  <c r="D209" i="48"/>
  <c r="D208" i="48"/>
  <c r="E208" i="48" s="1"/>
  <c r="C207" i="48"/>
  <c r="D206" i="48"/>
  <c r="E206" i="48" s="1"/>
  <c r="D205" i="48"/>
  <c r="E205" i="48" s="1"/>
  <c r="C204" i="48"/>
  <c r="D202" i="48"/>
  <c r="E202" i="48" s="1"/>
  <c r="E201" i="48" s="1"/>
  <c r="E200" i="48" s="1"/>
  <c r="C201" i="48"/>
  <c r="C200" i="48" s="1"/>
  <c r="D199" i="48"/>
  <c r="E199" i="48" s="1"/>
  <c r="E198" i="48" s="1"/>
  <c r="E197" i="48" s="1"/>
  <c r="C198" i="48"/>
  <c r="C197" i="48" s="1"/>
  <c r="D196" i="48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D181" i="48"/>
  <c r="C179" i="48"/>
  <c r="J178" i="48"/>
  <c r="J177" i="48"/>
  <c r="D176" i="48"/>
  <c r="E176" i="48" s="1"/>
  <c r="D175" i="48"/>
  <c r="C174" i="48"/>
  <c r="D173" i="48"/>
  <c r="E173" i="48" s="1"/>
  <c r="D172" i="48"/>
  <c r="E172" i="48" s="1"/>
  <c r="C171" i="48"/>
  <c r="J170" i="48"/>
  <c r="D169" i="48"/>
  <c r="E169" i="48" s="1"/>
  <c r="D168" i="48"/>
  <c r="E168" i="48" s="1"/>
  <c r="C167" i="48"/>
  <c r="D166" i="48"/>
  <c r="E166" i="48" s="1"/>
  <c r="D165" i="48"/>
  <c r="E165" i="48" s="1"/>
  <c r="C164" i="48"/>
  <c r="J163" i="48"/>
  <c r="D162" i="48"/>
  <c r="E162" i="48" s="1"/>
  <c r="D161" i="48"/>
  <c r="C160" i="48"/>
  <c r="D159" i="48"/>
  <c r="D158" i="48"/>
  <c r="E158" i="48" s="1"/>
  <c r="C157" i="48"/>
  <c r="D156" i="48"/>
  <c r="E156" i="48" s="1"/>
  <c r="D155" i="48"/>
  <c r="E155" i="48" s="1"/>
  <c r="C154" i="48"/>
  <c r="J153" i="48"/>
  <c r="J152" i="48"/>
  <c r="D151" i="48"/>
  <c r="D150" i="48"/>
  <c r="E150" i="48" s="1"/>
  <c r="C149" i="48"/>
  <c r="D148" i="48"/>
  <c r="E148" i="48" s="1"/>
  <c r="D147" i="48"/>
  <c r="E147" i="48" s="1"/>
  <c r="C146" i="48"/>
  <c r="D145" i="48"/>
  <c r="E145" i="48" s="1"/>
  <c r="D144" i="48"/>
  <c r="C143" i="48"/>
  <c r="D142" i="48"/>
  <c r="E142" i="48" s="1"/>
  <c r="D141" i="48"/>
  <c r="E141" i="48" s="1"/>
  <c r="C140" i="48"/>
  <c r="D139" i="48"/>
  <c r="E139" i="48" s="1"/>
  <c r="D138" i="48"/>
  <c r="E138" i="48" s="1"/>
  <c r="D137" i="48"/>
  <c r="E137" i="48" s="1"/>
  <c r="C136" i="48"/>
  <c r="J135" i="48"/>
  <c r="D134" i="48"/>
  <c r="E134" i="48" s="1"/>
  <c r="D133" i="48"/>
  <c r="E133" i="48" s="1"/>
  <c r="C132" i="48"/>
  <c r="D131" i="48"/>
  <c r="E131" i="48" s="1"/>
  <c r="D130" i="48"/>
  <c r="E130" i="48" s="1"/>
  <c r="C129" i="48"/>
  <c r="D128" i="48"/>
  <c r="E128" i="48" s="1"/>
  <c r="D127" i="48"/>
  <c r="E127" i="48" s="1"/>
  <c r="C126" i="48"/>
  <c r="D125" i="48"/>
  <c r="E125" i="48" s="1"/>
  <c r="D124" i="48"/>
  <c r="C123" i="48"/>
  <c r="D122" i="48"/>
  <c r="E122" i="48" s="1"/>
  <c r="D121" i="48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D100" i="48"/>
  <c r="E100" i="48" s="1"/>
  <c r="D99" i="48"/>
  <c r="E99" i="48" s="1"/>
  <c r="D98" i="48"/>
  <c r="E98" i="48" s="1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E62" i="48" s="1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D43" i="48"/>
  <c r="E43" i="48" s="1"/>
  <c r="D42" i="48"/>
  <c r="E42" i="48" s="1"/>
  <c r="D41" i="48"/>
  <c r="E41" i="48" s="1"/>
  <c r="D40" i="48"/>
  <c r="E40" i="48" s="1"/>
  <c r="D39" i="48"/>
  <c r="E39" i="48" s="1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D28" i="48"/>
  <c r="E28" i="48" s="1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E12" i="48" s="1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E5" i="48" s="1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D774" i="47"/>
  <c r="E774" i="47" s="1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C766" i="47"/>
  <c r="D765" i="47"/>
  <c r="E765" i="47" s="1"/>
  <c r="D764" i="47"/>
  <c r="E764" i="47" s="1"/>
  <c r="D763" i="47"/>
  <c r="C761" i="47"/>
  <c r="D760" i="47"/>
  <c r="E760" i="47" s="1"/>
  <c r="D759" i="47"/>
  <c r="E759" i="47" s="1"/>
  <c r="D758" i="47"/>
  <c r="E758" i="47" s="1"/>
  <c r="C757" i="47"/>
  <c r="C756" i="47" s="1"/>
  <c r="D755" i="47"/>
  <c r="D754" i="47"/>
  <c r="E754" i="47" s="1"/>
  <c r="D753" i="47"/>
  <c r="E753" i="47" s="1"/>
  <c r="C752" i="47"/>
  <c r="C751" i="47" s="1"/>
  <c r="D750" i="47"/>
  <c r="E750" i="47" s="1"/>
  <c r="D749" i="47"/>
  <c r="E749" i="47" s="1"/>
  <c r="D748" i="47"/>
  <c r="D747" i="47" s="1"/>
  <c r="C747" i="47"/>
  <c r="D746" i="47"/>
  <c r="C745" i="47"/>
  <c r="D743" i="47"/>
  <c r="C742" i="47"/>
  <c r="D741" i="47"/>
  <c r="D740" i="47" s="1"/>
  <c r="C740" i="47"/>
  <c r="D739" i="47"/>
  <c r="E739" i="47" s="1"/>
  <c r="D738" i="47"/>
  <c r="E738" i="47" s="1"/>
  <c r="D737" i="47"/>
  <c r="E737" i="47" s="1"/>
  <c r="D736" i="47"/>
  <c r="C735" i="47"/>
  <c r="C734" i="47" s="1"/>
  <c r="D733" i="47"/>
  <c r="C732" i="47"/>
  <c r="C731" i="47" s="1"/>
  <c r="D730" i="47"/>
  <c r="E730" i="47" s="1"/>
  <c r="D729" i="47"/>
  <c r="E729" i="47" s="1"/>
  <c r="C728" i="47"/>
  <c r="J727" i="47"/>
  <c r="J726" i="47"/>
  <c r="D725" i="47"/>
  <c r="E725" i="47" s="1"/>
  <c r="D724" i="47"/>
  <c r="E724" i="47" s="1"/>
  <c r="C723" i="47"/>
  <c r="D722" i="47"/>
  <c r="E722" i="47" s="1"/>
  <c r="D721" i="47"/>
  <c r="E721" i="47" s="1"/>
  <c r="D720" i="47"/>
  <c r="E720" i="47" s="1"/>
  <c r="C719" i="47"/>
  <c r="J718" i="47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E702" i="47" s="1"/>
  <c r="C701" i="47"/>
  <c r="D700" i="47"/>
  <c r="E700" i="47" s="1"/>
  <c r="D699" i="47"/>
  <c r="E699" i="47" s="1"/>
  <c r="D698" i="47"/>
  <c r="E698" i="47" s="1"/>
  <c r="D697" i="47"/>
  <c r="E697" i="47" s="1"/>
  <c r="D696" i="47"/>
  <c r="C695" i="47"/>
  <c r="D694" i="47"/>
  <c r="E694" i="47" s="1"/>
  <c r="D693" i="47"/>
  <c r="E693" i="47" s="1"/>
  <c r="D692" i="47"/>
  <c r="E692" i="47" s="1"/>
  <c r="D691" i="47"/>
  <c r="E691" i="47" s="1"/>
  <c r="D690" i="47"/>
  <c r="E690" i="47" s="1"/>
  <c r="D689" i="47"/>
  <c r="C688" i="47"/>
  <c r="D687" i="47"/>
  <c r="D686" i="47"/>
  <c r="E686" i="47" s="1"/>
  <c r="D685" i="47"/>
  <c r="E685" i="47" s="1"/>
  <c r="C684" i="47"/>
  <c r="D683" i="47"/>
  <c r="E683" i="47" s="1"/>
  <c r="D682" i="47"/>
  <c r="D681" i="47"/>
  <c r="E681" i="47" s="1"/>
  <c r="C680" i="47"/>
  <c r="D679" i="47"/>
  <c r="E679" i="47" s="1"/>
  <c r="D678" i="47"/>
  <c r="C677" i="47"/>
  <c r="D676" i="47"/>
  <c r="E676" i="47" s="1"/>
  <c r="D675" i="47"/>
  <c r="E675" i="47" s="1"/>
  <c r="D674" i="47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E663" i="47" s="1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D655" i="47"/>
  <c r="E655" i="47" s="1"/>
  <c r="C654" i="47"/>
  <c r="D653" i="47"/>
  <c r="E653" i="47" s="1"/>
  <c r="D652" i="47"/>
  <c r="E652" i="47" s="1"/>
  <c r="D651" i="47"/>
  <c r="E651" i="47" s="1"/>
  <c r="D650" i="47"/>
  <c r="E650" i="47" s="1"/>
  <c r="D649" i="47"/>
  <c r="D648" i="47"/>
  <c r="E648" i="47" s="1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D618" i="47"/>
  <c r="E618" i="47" s="1"/>
  <c r="C617" i="47"/>
  <c r="D616" i="47"/>
  <c r="E616" i="47" s="1"/>
  <c r="D615" i="47"/>
  <c r="E615" i="47" s="1"/>
  <c r="D614" i="47"/>
  <c r="E614" i="47" s="1"/>
  <c r="D613" i="47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D606" i="47"/>
  <c r="D605" i="47"/>
  <c r="E605" i="47" s="1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D591" i="47"/>
  <c r="E591" i="47" s="1"/>
  <c r="D590" i="47"/>
  <c r="E590" i="47" s="1"/>
  <c r="D589" i="47"/>
  <c r="E589" i="47" s="1"/>
  <c r="C588" i="47"/>
  <c r="D587" i="47"/>
  <c r="E587" i="47" s="1"/>
  <c r="D586" i="47"/>
  <c r="E586" i="47" s="1"/>
  <c r="D585" i="47"/>
  <c r="E585" i="47" s="1"/>
  <c r="D584" i="47"/>
  <c r="D583" i="47"/>
  <c r="E583" i="47" s="1"/>
  <c r="C582" i="47"/>
  <c r="D581" i="47"/>
  <c r="E581" i="47" s="1"/>
  <c r="D580" i="47"/>
  <c r="E580" i="47" s="1"/>
  <c r="D579" i="47"/>
  <c r="E579" i="47" s="1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E572" i="47" s="1"/>
  <c r="D571" i="47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C557" i="47"/>
  <c r="D556" i="47"/>
  <c r="E556" i="47" s="1"/>
  <c r="D555" i="47"/>
  <c r="E555" i="47" s="1"/>
  <c r="D554" i="47"/>
  <c r="E554" i="47" s="1"/>
  <c r="C553" i="47"/>
  <c r="J552" i="47"/>
  <c r="J551" i="47"/>
  <c r="D550" i="47"/>
  <c r="D549" i="47"/>
  <c r="E549" i="47" s="1"/>
  <c r="J548" i="47"/>
  <c r="C548" i="47"/>
  <c r="D547" i="47"/>
  <c r="E547" i="47" s="1"/>
  <c r="D546" i="47"/>
  <c r="E546" i="47" s="1"/>
  <c r="E545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C532" i="47"/>
  <c r="D531" i="47"/>
  <c r="E531" i="47" s="1"/>
  <c r="E530" i="47" s="1"/>
  <c r="C530" i="47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E507" i="47" s="1"/>
  <c r="D506" i="47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C497" i="47"/>
  <c r="D496" i="47"/>
  <c r="E496" i="47" s="1"/>
  <c r="D495" i="47"/>
  <c r="E495" i="47" s="1"/>
  <c r="C494" i="47"/>
  <c r="D493" i="47"/>
  <c r="E493" i="47" s="1"/>
  <c r="D492" i="47"/>
  <c r="C491" i="47"/>
  <c r="D490" i="47"/>
  <c r="E490" i="47" s="1"/>
  <c r="D489" i="47"/>
  <c r="E489" i="47" s="1"/>
  <c r="D488" i="47"/>
  <c r="E488" i="47" s="1"/>
  <c r="D487" i="47"/>
  <c r="C486" i="47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D467" i="47"/>
  <c r="E467" i="47" s="1"/>
  <c r="D466" i="47"/>
  <c r="E466" i="47" s="1"/>
  <c r="D465" i="47"/>
  <c r="E465" i="47" s="1"/>
  <c r="D464" i="47"/>
  <c r="E464" i="47" s="1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E453" i="47" s="1"/>
  <c r="D452" i="47"/>
  <c r="E452" i="47" s="1"/>
  <c r="D451" i="47"/>
  <c r="C450" i="47"/>
  <c r="D449" i="47"/>
  <c r="E449" i="47" s="1"/>
  <c r="D448" i="47"/>
  <c r="E448" i="47" s="1"/>
  <c r="D447" i="47"/>
  <c r="E447" i="47" s="1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D419" i="47"/>
  <c r="E419" i="47" s="1"/>
  <c r="D418" i="47"/>
  <c r="E418" i="47" s="1"/>
  <c r="D417" i="47"/>
  <c r="E417" i="47" s="1"/>
  <c r="D415" i="47"/>
  <c r="E415" i="47" s="1"/>
  <c r="D414" i="47"/>
  <c r="E414" i="47" s="1"/>
  <c r="D413" i="47"/>
  <c r="E413" i="47" s="1"/>
  <c r="C412" i="47"/>
  <c r="D411" i="47"/>
  <c r="E411" i="47" s="1"/>
  <c r="D410" i="47"/>
  <c r="C409" i="47"/>
  <c r="D408" i="47"/>
  <c r="E408" i="47" s="1"/>
  <c r="D407" i="47"/>
  <c r="E407" i="47" s="1"/>
  <c r="D406" i="47"/>
  <c r="E406" i="47" s="1"/>
  <c r="D405" i="47"/>
  <c r="E405" i="47" s="1"/>
  <c r="C404" i="47"/>
  <c r="D403" i="47"/>
  <c r="E403" i="47" s="1"/>
  <c r="D402" i="47"/>
  <c r="E402" i="47" s="1"/>
  <c r="D401" i="47"/>
  <c r="E401" i="47" s="1"/>
  <c r="D400" i="47"/>
  <c r="E400" i="47" s="1"/>
  <c r="C399" i="47"/>
  <c r="D398" i="47"/>
  <c r="E398" i="47" s="1"/>
  <c r="D397" i="47"/>
  <c r="D396" i="47"/>
  <c r="E396" i="47" s="1"/>
  <c r="C395" i="47"/>
  <c r="D394" i="47"/>
  <c r="E394" i="47" s="1"/>
  <c r="D393" i="47"/>
  <c r="E393" i="47" s="1"/>
  <c r="C392" i="47"/>
  <c r="D391" i="47"/>
  <c r="E391" i="47" s="1"/>
  <c r="D390" i="47"/>
  <c r="E390" i="47" s="1"/>
  <c r="D389" i="47"/>
  <c r="C388" i="47"/>
  <c r="D387" i="47"/>
  <c r="E387" i="47" s="1"/>
  <c r="D386" i="47"/>
  <c r="E386" i="47" s="1"/>
  <c r="D385" i="47"/>
  <c r="E385" i="47" s="1"/>
  <c r="D384" i="47"/>
  <c r="E384" i="47" s="1"/>
  <c r="D383" i="47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5" i="47" s="1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D347" i="47"/>
  <c r="E347" i="47" s="1"/>
  <c r="D346" i="47"/>
  <c r="E346" i="47" s="1"/>
  <c r="D345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D321" i="47"/>
  <c r="E321" i="47" s="1"/>
  <c r="D320" i="47"/>
  <c r="E320" i="47" s="1"/>
  <c r="D319" i="47"/>
  <c r="E319" i="47" s="1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E307" i="47" s="1"/>
  <c r="D306" i="47"/>
  <c r="E306" i="47" s="1"/>
  <c r="C305" i="47"/>
  <c r="D304" i="47"/>
  <c r="E304" i="47" s="1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E291" i="47" s="1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C265" i="47"/>
  <c r="D264" i="47"/>
  <c r="E264" i="47" s="1"/>
  <c r="D262" i="47"/>
  <c r="D261" i="47"/>
  <c r="E261" i="47" s="1"/>
  <c r="C260" i="47"/>
  <c r="J259" i="47"/>
  <c r="J258" i="47"/>
  <c r="J257" i="47"/>
  <c r="J256" i="47"/>
  <c r="D252" i="47"/>
  <c r="E252" i="47" s="1"/>
  <c r="D251" i="47"/>
  <c r="E251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 s="1"/>
  <c r="D234" i="47"/>
  <c r="E234" i="47" s="1"/>
  <c r="E233" i="47" s="1"/>
  <c r="C233" i="47"/>
  <c r="D232" i="47"/>
  <c r="E232" i="47" s="1"/>
  <c r="D231" i="47"/>
  <c r="E231" i="47" s="1"/>
  <c r="D230" i="47"/>
  <c r="E230" i="47" s="1"/>
  <c r="C229" i="47"/>
  <c r="D227" i="47"/>
  <c r="D226" i="47"/>
  <c r="E226" i="47" s="1"/>
  <c r="D225" i="47"/>
  <c r="E225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D217" i="47"/>
  <c r="E217" i="47" s="1"/>
  <c r="C216" i="47"/>
  <c r="D214" i="47"/>
  <c r="D213" i="47" s="1"/>
  <c r="C213" i="47"/>
  <c r="D212" i="47"/>
  <c r="D211" i="47" s="1"/>
  <c r="C211" i="47"/>
  <c r="D210" i="47"/>
  <c r="E210" i="47" s="1"/>
  <c r="D209" i="47"/>
  <c r="E209" i="47" s="1"/>
  <c r="D208" i="47"/>
  <c r="E208" i="47" s="1"/>
  <c r="C207" i="47"/>
  <c r="D206" i="47"/>
  <c r="E206" i="47" s="1"/>
  <c r="D205" i="47"/>
  <c r="E205" i="47" s="1"/>
  <c r="C204" i="47"/>
  <c r="D202" i="47"/>
  <c r="C200" i="47"/>
  <c r="D199" i="47"/>
  <c r="E199" i="47" s="1"/>
  <c r="E198" i="47" s="1"/>
  <c r="E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C174" i="47"/>
  <c r="D173" i="47"/>
  <c r="E173" i="47" s="1"/>
  <c r="D172" i="47"/>
  <c r="C171" i="47"/>
  <c r="J170" i="47"/>
  <c r="D169" i="47"/>
  <c r="E169" i="47" s="1"/>
  <c r="D168" i="47"/>
  <c r="E168" i="47" s="1"/>
  <c r="C167" i="47"/>
  <c r="D166" i="47"/>
  <c r="E166" i="47" s="1"/>
  <c r="D165" i="47"/>
  <c r="E165" i="47" s="1"/>
  <c r="C164" i="47"/>
  <c r="J163" i="47"/>
  <c r="D162" i="47"/>
  <c r="E162" i="47" s="1"/>
  <c r="D161" i="47"/>
  <c r="C160" i="47"/>
  <c r="D159" i="47"/>
  <c r="E159" i="47" s="1"/>
  <c r="D158" i="47"/>
  <c r="E158" i="47" s="1"/>
  <c r="D156" i="47"/>
  <c r="D155" i="47"/>
  <c r="E155" i="47" s="1"/>
  <c r="C154" i="47"/>
  <c r="J153" i="47"/>
  <c r="J152" i="47"/>
  <c r="D151" i="47"/>
  <c r="E151" i="47" s="1"/>
  <c r="D150" i="47"/>
  <c r="E150" i="47" s="1"/>
  <c r="C149" i="47"/>
  <c r="D148" i="47"/>
  <c r="E148" i="47" s="1"/>
  <c r="D147" i="47"/>
  <c r="C146" i="47"/>
  <c r="D145" i="47"/>
  <c r="E145" i="47" s="1"/>
  <c r="D144" i="47"/>
  <c r="C143" i="47"/>
  <c r="D142" i="47"/>
  <c r="E142" i="47" s="1"/>
  <c r="D141" i="47"/>
  <c r="E141" i="47" s="1"/>
  <c r="C140" i="47"/>
  <c r="D139" i="47"/>
  <c r="E139" i="47" s="1"/>
  <c r="D138" i="47"/>
  <c r="E138" i="47" s="1"/>
  <c r="D137" i="47"/>
  <c r="E137" i="47" s="1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E128" i="47" s="1"/>
  <c r="D127" i="47"/>
  <c r="E127" i="47" s="1"/>
  <c r="C126" i="47"/>
  <c r="D125" i="47"/>
  <c r="E125" i="47" s="1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E102" i="47" s="1"/>
  <c r="D101" i="47"/>
  <c r="E101" i="47" s="1"/>
  <c r="D100" i="47"/>
  <c r="E100" i="47" s="1"/>
  <c r="D99" i="47"/>
  <c r="E99" i="47" s="1"/>
  <c r="D98" i="47"/>
  <c r="J97" i="47"/>
  <c r="C97" i="47"/>
  <c r="D96" i="47"/>
  <c r="E96" i="47" s="1"/>
  <c r="D95" i="47"/>
  <c r="E95" i="47" s="1"/>
  <c r="D94" i="47"/>
  <c r="E94" i="47" s="1"/>
  <c r="D93" i="47"/>
  <c r="E93" i="47" s="1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D73" i="47"/>
  <c r="E73" i="47" s="1"/>
  <c r="D72" i="47"/>
  <c r="E72" i="47" s="1"/>
  <c r="D71" i="47"/>
  <c r="E71" i="47" s="1"/>
  <c r="D70" i="47"/>
  <c r="D69" i="47"/>
  <c r="E69" i="47" s="1"/>
  <c r="J68" i="47"/>
  <c r="J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D43" i="47"/>
  <c r="E43" i="47" s="1"/>
  <c r="D42" i="47"/>
  <c r="E42" i="47" s="1"/>
  <c r="D41" i="47"/>
  <c r="E41" i="47" s="1"/>
  <c r="D40" i="47"/>
  <c r="D39" i="47"/>
  <c r="E39" i="47" s="1"/>
  <c r="J38" i="47"/>
  <c r="D37" i="47"/>
  <c r="E37" i="47" s="1"/>
  <c r="D36" i="47"/>
  <c r="E36" i="47" s="1"/>
  <c r="D35" i="47"/>
  <c r="E35" i="47" s="1"/>
  <c r="D34" i="47"/>
  <c r="E34" i="47" s="1"/>
  <c r="D33" i="47"/>
  <c r="E33" i="47" s="1"/>
  <c r="D32" i="47"/>
  <c r="E32" i="47" s="1"/>
  <c r="D31" i="47"/>
  <c r="E31" i="47" s="1"/>
  <c r="D30" i="47"/>
  <c r="E30" i="47" s="1"/>
  <c r="D29" i="47"/>
  <c r="E29" i="47" s="1"/>
  <c r="D28" i="47"/>
  <c r="E28" i="47" s="1"/>
  <c r="D27" i="47"/>
  <c r="E27" i="47" s="1"/>
  <c r="D26" i="47"/>
  <c r="E26" i="47" s="1"/>
  <c r="D25" i="47"/>
  <c r="E25" i="47" s="1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8" i="47" s="1"/>
  <c r="D17" i="47"/>
  <c r="E17" i="47" s="1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E7" i="47" s="1"/>
  <c r="D6" i="47"/>
  <c r="D5" i="47"/>
  <c r="E5" i="47" s="1"/>
  <c r="J4" i="47"/>
  <c r="C4" i="47"/>
  <c r="C3" i="47" s="1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C742" i="46"/>
  <c r="D741" i="46"/>
  <c r="E741" i="46" s="1"/>
  <c r="E740" i="46" s="1"/>
  <c r="C740" i="46"/>
  <c r="D739" i="46"/>
  <c r="E739" i="46" s="1"/>
  <c r="D738" i="46"/>
  <c r="E738" i="46" s="1"/>
  <c r="D737" i="46"/>
  <c r="E737" i="46" s="1"/>
  <c r="D736" i="46"/>
  <c r="E736" i="46" s="1"/>
  <c r="C735" i="46"/>
  <c r="C734" i="46" s="1"/>
  <c r="D733" i="46"/>
  <c r="C732" i="46"/>
  <c r="C731" i="46" s="1"/>
  <c r="D730" i="46"/>
  <c r="E730" i="46" s="1"/>
  <c r="D729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C718" i="46" s="1"/>
  <c r="C717" i="46" s="1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D708" i="46"/>
  <c r="E708" i="46" s="1"/>
  <c r="D707" i="46"/>
  <c r="E707" i="46" s="1"/>
  <c r="D706" i="46"/>
  <c r="E706" i="46" s="1"/>
  <c r="D705" i="46"/>
  <c r="E705" i="46" s="1"/>
  <c r="D704" i="46"/>
  <c r="E704" i="46" s="1"/>
  <c r="D703" i="46"/>
  <c r="E703" i="46" s="1"/>
  <c r="D702" i="46"/>
  <c r="E702" i="46" s="1"/>
  <c r="C701" i="46"/>
  <c r="D700" i="46"/>
  <c r="D699" i="46"/>
  <c r="E699" i="46" s="1"/>
  <c r="D698" i="46"/>
  <c r="E698" i="46" s="1"/>
  <c r="D697" i="46"/>
  <c r="E697" i="46" s="1"/>
  <c r="D696" i="46"/>
  <c r="E696" i="46" s="1"/>
  <c r="C695" i="46"/>
  <c r="D694" i="46"/>
  <c r="E694" i="46" s="1"/>
  <c r="D693" i="46"/>
  <c r="E693" i="46" s="1"/>
  <c r="D692" i="46"/>
  <c r="E692" i="46" s="1"/>
  <c r="D691" i="46"/>
  <c r="E691" i="46" s="1"/>
  <c r="D690" i="46"/>
  <c r="E690" i="46" s="1"/>
  <c r="D689" i="46"/>
  <c r="C688" i="46"/>
  <c r="D687" i="46"/>
  <c r="E687" i="46" s="1"/>
  <c r="D686" i="46"/>
  <c r="E686" i="46" s="1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E675" i="46" s="1"/>
  <c r="D674" i="46"/>
  <c r="E674" i="46" s="1"/>
  <c r="D673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E649" i="46" s="1"/>
  <c r="D648" i="46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E630" i="46" s="1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E620" i="46"/>
  <c r="D620" i="46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E613" i="46" s="1"/>
  <c r="D612" i="46"/>
  <c r="C611" i="46"/>
  <c r="D610" i="46"/>
  <c r="E610" i="46" s="1"/>
  <c r="E609" i="46"/>
  <c r="D609" i="46"/>
  <c r="D608" i="46"/>
  <c r="D607" i="46"/>
  <c r="E607" i="46" s="1"/>
  <c r="D606" i="46"/>
  <c r="E606" i="46" s="1"/>
  <c r="D605" i="46"/>
  <c r="E605" i="46" s="1"/>
  <c r="C604" i="46"/>
  <c r="D603" i="46"/>
  <c r="E603" i="46" s="1"/>
  <c r="D602" i="46"/>
  <c r="E602" i="46" s="1"/>
  <c r="D601" i="46"/>
  <c r="C600" i="46"/>
  <c r="D599" i="46"/>
  <c r="E599" i="46" s="1"/>
  <c r="D598" i="46"/>
  <c r="E598" i="46" s="1"/>
  <c r="D597" i="46"/>
  <c r="E597" i="46" s="1"/>
  <c r="C596" i="46"/>
  <c r="D595" i="46"/>
  <c r="D594" i="46"/>
  <c r="E594" i="46" s="1"/>
  <c r="C593" i="46"/>
  <c r="D592" i="46"/>
  <c r="D591" i="46"/>
  <c r="E591" i="46" s="1"/>
  <c r="D590" i="46"/>
  <c r="E590" i="46" s="1"/>
  <c r="D589" i="46"/>
  <c r="E589" i="46" s="1"/>
  <c r="C588" i="46"/>
  <c r="D587" i="46"/>
  <c r="E587" i="46" s="1"/>
  <c r="D586" i="46"/>
  <c r="E586" i="46" s="1"/>
  <c r="D585" i="46"/>
  <c r="E585" i="46" s="1"/>
  <c r="D584" i="46"/>
  <c r="E584" i="46" s="1"/>
  <c r="D583" i="46"/>
  <c r="C582" i="46"/>
  <c r="D581" i="46"/>
  <c r="E581" i="46" s="1"/>
  <c r="E580" i="46"/>
  <c r="D580" i="46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E573" i="46"/>
  <c r="D573" i="46"/>
  <c r="E572" i="46"/>
  <c r="D572" i="46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J552" i="46"/>
  <c r="J551" i="46"/>
  <c r="E550" i="46"/>
  <c r="D550" i="46"/>
  <c r="D549" i="46"/>
  <c r="E549" i="46" s="1"/>
  <c r="J548" i="46"/>
  <c r="C548" i="46"/>
  <c r="D547" i="46"/>
  <c r="E547" i="46" s="1"/>
  <c r="D546" i="46"/>
  <c r="E546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E534" i="46" s="1"/>
  <c r="D533" i="46"/>
  <c r="C532" i="46"/>
  <c r="D531" i="46"/>
  <c r="E531" i="46" s="1"/>
  <c r="E530" i="46" s="1"/>
  <c r="C530" i="46"/>
  <c r="D528" i="46"/>
  <c r="D527" i="46"/>
  <c r="E527" i="46" s="1"/>
  <c r="D526" i="46"/>
  <c r="E526" i="46" s="1"/>
  <c r="E525" i="46"/>
  <c r="D525" i="46"/>
  <c r="E524" i="46"/>
  <c r="D524" i="46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E517" i="46"/>
  <c r="D517" i="46"/>
  <c r="D516" i="46"/>
  <c r="E516" i="46" s="1"/>
  <c r="D515" i="46"/>
  <c r="C514" i="46"/>
  <c r="C510" i="46" s="1"/>
  <c r="D513" i="46"/>
  <c r="E513" i="46" s="1"/>
  <c r="E512" i="46"/>
  <c r="D512" i="46"/>
  <c r="D511" i="46"/>
  <c r="D509" i="46"/>
  <c r="E509" i="46" s="1"/>
  <c r="D508" i="46"/>
  <c r="E508" i="46" s="1"/>
  <c r="D507" i="46"/>
  <c r="E507" i="46" s="1"/>
  <c r="E506" i="46"/>
  <c r="D506" i="46"/>
  <c r="D505" i="46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D493" i="46"/>
  <c r="E493" i="46" s="1"/>
  <c r="D492" i="46"/>
  <c r="C491" i="46"/>
  <c r="D490" i="46"/>
  <c r="E490" i="46" s="1"/>
  <c r="D489" i="46"/>
  <c r="E489" i="46" s="1"/>
  <c r="D488" i="46"/>
  <c r="E488" i="46" s="1"/>
  <c r="D487" i="46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D460" i="46"/>
  <c r="E460" i="46" s="1"/>
  <c r="C459" i="46"/>
  <c r="D458" i="46"/>
  <c r="E458" i="46" s="1"/>
  <c r="D457" i="46"/>
  <c r="E457" i="46" s="1"/>
  <c r="D456" i="46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E446" i="46" s="1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E431" i="46" s="1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E424" i="46"/>
  <c r="D424" i="46"/>
  <c r="D423" i="46"/>
  <c r="E423" i="46" s="1"/>
  <c r="C422" i="46"/>
  <c r="D421" i="46"/>
  <c r="E421" i="46" s="1"/>
  <c r="D420" i="46"/>
  <c r="E420" i="46" s="1"/>
  <c r="E419" i="46"/>
  <c r="D419" i="46"/>
  <c r="D418" i="46"/>
  <c r="E418" i="46" s="1"/>
  <c r="D417" i="46"/>
  <c r="C416" i="46"/>
  <c r="D415" i="46"/>
  <c r="E415" i="46" s="1"/>
  <c r="D414" i="46"/>
  <c r="E414" i="46" s="1"/>
  <c r="D413" i="46"/>
  <c r="C412" i="46"/>
  <c r="D411" i="46"/>
  <c r="E411" i="46" s="1"/>
  <c r="E410" i="46"/>
  <c r="E409" i="46" s="1"/>
  <c r="D410" i="46"/>
  <c r="D409" i="46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C395" i="46"/>
  <c r="D394" i="46"/>
  <c r="E394" i="46" s="1"/>
  <c r="D393" i="46"/>
  <c r="E393" i="46" s="1"/>
  <c r="C392" i="46"/>
  <c r="D391" i="46"/>
  <c r="E391" i="46" s="1"/>
  <c r="D390" i="46"/>
  <c r="E390" i="46" s="1"/>
  <c r="D389" i="46"/>
  <c r="E389" i="46" s="1"/>
  <c r="C388" i="46"/>
  <c r="D387" i="46"/>
  <c r="E387" i="46" s="1"/>
  <c r="D386" i="46"/>
  <c r="E386" i="46" s="1"/>
  <c r="D385" i="46"/>
  <c r="E385" i="46" s="1"/>
  <c r="D384" i="46"/>
  <c r="E384" i="46" s="1"/>
  <c r="D383" i="46"/>
  <c r="C382" i="46"/>
  <c r="D381" i="46"/>
  <c r="E381" i="46" s="1"/>
  <c r="D380" i="46"/>
  <c r="E380" i="46" s="1"/>
  <c r="D379" i="46"/>
  <c r="E379" i="46" s="1"/>
  <c r="C378" i="46"/>
  <c r="D377" i="46"/>
  <c r="E377" i="46" s="1"/>
  <c r="D376" i="46"/>
  <c r="E376" i="46" s="1"/>
  <c r="D375" i="46"/>
  <c r="D374" i="46"/>
  <c r="E374" i="46" s="1"/>
  <c r="C373" i="46"/>
  <c r="D372" i="46"/>
  <c r="E372" i="46" s="1"/>
  <c r="D371" i="46"/>
  <c r="E371" i="46" s="1"/>
  <c r="E370" i="46"/>
  <c r="D370" i="46"/>
  <c r="D369" i="46"/>
  <c r="C368" i="46"/>
  <c r="D367" i="46"/>
  <c r="E367" i="46" s="1"/>
  <c r="D366" i="46"/>
  <c r="E366" i="46" s="1"/>
  <c r="D365" i="46"/>
  <c r="E365" i="46" s="1"/>
  <c r="D364" i="46"/>
  <c r="E364" i="46" s="1"/>
  <c r="D363" i="46"/>
  <c r="E363" i="46" s="1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C353" i="46"/>
  <c r="D352" i="46"/>
  <c r="E352" i="46" s="1"/>
  <c r="D351" i="46"/>
  <c r="E351" i="46" s="1"/>
  <c r="D350" i="46"/>
  <c r="D349" i="46"/>
  <c r="E349" i="46" s="1"/>
  <c r="C348" i="46"/>
  <c r="D347" i="46"/>
  <c r="E347" i="46" s="1"/>
  <c r="D346" i="46"/>
  <c r="E346" i="46" s="1"/>
  <c r="D345" i="46"/>
  <c r="D344" i="46" s="1"/>
  <c r="C344" i="46"/>
  <c r="D343" i="46"/>
  <c r="E343" i="46" s="1"/>
  <c r="D342" i="46"/>
  <c r="E342" i="46" s="1"/>
  <c r="D341" i="46"/>
  <c r="E341" i="46" s="1"/>
  <c r="J339" i="46"/>
  <c r="E338" i="46"/>
  <c r="D338" i="46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E332" i="46" s="1"/>
  <c r="C331" i="46"/>
  <c r="D330" i="46"/>
  <c r="E330" i="46" s="1"/>
  <c r="D329" i="46"/>
  <c r="E329" i="46" s="1"/>
  <c r="C328" i="46"/>
  <c r="D327" i="46"/>
  <c r="E327" i="46" s="1"/>
  <c r="D326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D316" i="46"/>
  <c r="E316" i="46" s="1"/>
  <c r="C315" i="46"/>
  <c r="C314" i="46" s="1"/>
  <c r="D313" i="46"/>
  <c r="E313" i="46" s="1"/>
  <c r="D312" i="46"/>
  <c r="E312" i="46" s="1"/>
  <c r="D311" i="46"/>
  <c r="E311" i="46" s="1"/>
  <c r="D310" i="46"/>
  <c r="D309" i="46"/>
  <c r="E309" i="46" s="1"/>
  <c r="C308" i="46"/>
  <c r="D307" i="46"/>
  <c r="E307" i="46" s="1"/>
  <c r="D306" i="46"/>
  <c r="C305" i="46"/>
  <c r="D304" i="46"/>
  <c r="E304" i="46" s="1"/>
  <c r="D303" i="46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E290" i="46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C263" i="46" s="1"/>
  <c r="D264" i="46"/>
  <c r="E264" i="46" s="1"/>
  <c r="D262" i="46"/>
  <c r="E262" i="46" s="1"/>
  <c r="D261" i="46"/>
  <c r="E261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D231" i="46"/>
  <c r="E231" i="46" s="1"/>
  <c r="D230" i="46"/>
  <c r="E230" i="46" s="1"/>
  <c r="C229" i="46"/>
  <c r="C228" i="46" s="1"/>
  <c r="D227" i="46"/>
  <c r="E227" i="46" s="1"/>
  <c r="D226" i="46"/>
  <c r="E226" i="46" s="1"/>
  <c r="D225" i="46"/>
  <c r="D224" i="46"/>
  <c r="E224" i="46" s="1"/>
  <c r="C223" i="46"/>
  <c r="C222" i="46" s="1"/>
  <c r="D221" i="46"/>
  <c r="C220" i="46"/>
  <c r="D219" i="46"/>
  <c r="E219" i="46" s="1"/>
  <c r="D218" i="46"/>
  <c r="E218" i="46" s="1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E209" i="46" s="1"/>
  <c r="D208" i="46"/>
  <c r="E208" i="46" s="1"/>
  <c r="C207" i="46"/>
  <c r="D206" i="46"/>
  <c r="E206" i="46" s="1"/>
  <c r="D205" i="46"/>
  <c r="E205" i="46" s="1"/>
  <c r="C204" i="46"/>
  <c r="D202" i="46"/>
  <c r="C201" i="46"/>
  <c r="C200" i="46"/>
  <c r="D199" i="46"/>
  <c r="E199" i="46" s="1"/>
  <c r="E198" i="46" s="1"/>
  <c r="E197" i="46" s="1"/>
  <c r="D198" i="46"/>
  <c r="D197" i="46" s="1"/>
  <c r="C198" i="46"/>
  <c r="C197" i="46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E190" i="46" s="1"/>
  <c r="C189" i="46"/>
  <c r="D187" i="46"/>
  <c r="E187" i="46" s="1"/>
  <c r="D186" i="46"/>
  <c r="C185" i="46"/>
  <c r="C184" i="46" s="1"/>
  <c r="D183" i="46"/>
  <c r="E183" i="46" s="1"/>
  <c r="E182" i="46" s="1"/>
  <c r="D181" i="46"/>
  <c r="E181" i="46" s="1"/>
  <c r="E180" i="46" s="1"/>
  <c r="C179" i="46"/>
  <c r="J178" i="46"/>
  <c r="J177" i="46"/>
  <c r="D176" i="46"/>
  <c r="E176" i="46" s="1"/>
  <c r="D175" i="46"/>
  <c r="C174" i="46"/>
  <c r="D173" i="46"/>
  <c r="D172" i="46"/>
  <c r="E172" i="46" s="1"/>
  <c r="C171" i="46"/>
  <c r="J170" i="46"/>
  <c r="D169" i="46"/>
  <c r="E169" i="46" s="1"/>
  <c r="D168" i="46"/>
  <c r="E168" i="46" s="1"/>
  <c r="C167" i="46"/>
  <c r="C163" i="46" s="1"/>
  <c r="D166" i="46"/>
  <c r="E166" i="46" s="1"/>
  <c r="D165" i="46"/>
  <c r="E165" i="46" s="1"/>
  <c r="C164" i="46"/>
  <c r="J163" i="46"/>
  <c r="D162" i="46"/>
  <c r="E162" i="46" s="1"/>
  <c r="D161" i="46"/>
  <c r="E161" i="46" s="1"/>
  <c r="C160" i="46"/>
  <c r="D159" i="46"/>
  <c r="E159" i="46" s="1"/>
  <c r="D158" i="46"/>
  <c r="E158" i="46" s="1"/>
  <c r="C157" i="46"/>
  <c r="D156" i="46"/>
  <c r="E156" i="46" s="1"/>
  <c r="D155" i="46"/>
  <c r="C154" i="46"/>
  <c r="J153" i="46"/>
  <c r="J152" i="46"/>
  <c r="D151" i="46"/>
  <c r="E151" i="46" s="1"/>
  <c r="D150" i="46"/>
  <c r="E150" i="46" s="1"/>
  <c r="E149" i="46" s="1"/>
  <c r="C149" i="46"/>
  <c r="D148" i="46"/>
  <c r="E148" i="46" s="1"/>
  <c r="D147" i="46"/>
  <c r="E147" i="46" s="1"/>
  <c r="D146" i="46"/>
  <c r="C146" i="46"/>
  <c r="D145" i="46"/>
  <c r="E145" i="46" s="1"/>
  <c r="D144" i="46"/>
  <c r="E144" i="46" s="1"/>
  <c r="C143" i="46"/>
  <c r="D142" i="46"/>
  <c r="E142" i="46" s="1"/>
  <c r="D141" i="46"/>
  <c r="C140" i="46"/>
  <c r="D139" i="46"/>
  <c r="E139" i="46" s="1"/>
  <c r="D138" i="46"/>
  <c r="E138" i="46" s="1"/>
  <c r="D137" i="46"/>
  <c r="C136" i="46"/>
  <c r="J135" i="46"/>
  <c r="D134" i="46"/>
  <c r="E134" i="46" s="1"/>
  <c r="D133" i="46"/>
  <c r="E133" i="46" s="1"/>
  <c r="E132" i="46" s="1"/>
  <c r="C132" i="46"/>
  <c r="E131" i="46"/>
  <c r="D131" i="46"/>
  <c r="D130" i="46"/>
  <c r="C129" i="46"/>
  <c r="D128" i="46"/>
  <c r="E128" i="46" s="1"/>
  <c r="D127" i="46"/>
  <c r="C126" i="46"/>
  <c r="D125" i="46"/>
  <c r="E125" i="46" s="1"/>
  <c r="D124" i="46"/>
  <c r="E124" i="46" s="1"/>
  <c r="E123" i="46" s="1"/>
  <c r="C123" i="46"/>
  <c r="D122" i="46"/>
  <c r="E122" i="46" s="1"/>
  <c r="D121" i="46"/>
  <c r="E121" i="46" s="1"/>
  <c r="C120" i="46"/>
  <c r="D119" i="46"/>
  <c r="E119" i="46" s="1"/>
  <c r="D118" i="46"/>
  <c r="E118" i="46" s="1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D98" i="46"/>
  <c r="E98" i="46" s="1"/>
  <c r="J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E62" i="46" s="1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E39" i="46" s="1"/>
  <c r="J38" i="46"/>
  <c r="C38" i="46"/>
  <c r="D37" i="46"/>
  <c r="E37" i="46" s="1"/>
  <c r="D36" i="46"/>
  <c r="E36" i="46" s="1"/>
  <c r="D35" i="46"/>
  <c r="E35" i="46" s="1"/>
  <c r="D34" i="46"/>
  <c r="E34" i="46" s="1"/>
  <c r="D33" i="46"/>
  <c r="E33" i="46" s="1"/>
  <c r="D32" i="46"/>
  <c r="E32" i="46" s="1"/>
  <c r="D31" i="46"/>
  <c r="E31" i="46" s="1"/>
  <c r="E30" i="46"/>
  <c r="D30" i="46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E14" i="46" s="1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D778" i="45" s="1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C769" i="45"/>
  <c r="C768" i="45" s="1"/>
  <c r="D767" i="45"/>
  <c r="C766" i="45"/>
  <c r="D765" i="45"/>
  <c r="E765" i="45" s="1"/>
  <c r="D764" i="45"/>
  <c r="E764" i="45" s="1"/>
  <c r="D763" i="45"/>
  <c r="E763" i="45" s="1"/>
  <c r="C762" i="45"/>
  <c r="C761" i="45" s="1"/>
  <c r="D760" i="45"/>
  <c r="E760" i="45" s="1"/>
  <c r="D759" i="45"/>
  <c r="E759" i="45" s="1"/>
  <c r="D758" i="45"/>
  <c r="C757" i="45"/>
  <c r="C756" i="45" s="1"/>
  <c r="D755" i="45"/>
  <c r="D754" i="45"/>
  <c r="E754" i="45" s="1"/>
  <c r="D753" i="45"/>
  <c r="E753" i="45" s="1"/>
  <c r="C752" i="45"/>
  <c r="C751" i="45" s="1"/>
  <c r="D750" i="45"/>
  <c r="E750" i="45" s="1"/>
  <c r="D749" i="45"/>
  <c r="E749" i="45" s="1"/>
  <c r="D748" i="45"/>
  <c r="C747" i="45"/>
  <c r="D746" i="45"/>
  <c r="E746" i="45" s="1"/>
  <c r="E745" i="45" s="1"/>
  <c r="C745" i="45"/>
  <c r="C744" i="45" s="1"/>
  <c r="D743" i="45"/>
  <c r="E743" i="45" s="1"/>
  <c r="E742" i="45" s="1"/>
  <c r="C742" i="45"/>
  <c r="D741" i="45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E730" i="45" s="1"/>
  <c r="D729" i="45"/>
  <c r="E729" i="45" s="1"/>
  <c r="C728" i="45"/>
  <c r="J727" i="45"/>
  <c r="J726" i="45"/>
  <c r="E725" i="45"/>
  <c r="D725" i="45"/>
  <c r="E724" i="45"/>
  <c r="E723" i="45" s="1"/>
  <c r="D724" i="45"/>
  <c r="D723" i="45" s="1"/>
  <c r="C723" i="45"/>
  <c r="D722" i="45"/>
  <c r="E722" i="45" s="1"/>
  <c r="D721" i="45"/>
  <c r="D720" i="45"/>
  <c r="E720" i="45" s="1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E711" i="45"/>
  <c r="D711" i="45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E703" i="45"/>
  <c r="D703" i="45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E696" i="45" s="1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C684" i="45"/>
  <c r="D683" i="45"/>
  <c r="E683" i="45" s="1"/>
  <c r="D682" i="45"/>
  <c r="D681" i="45"/>
  <c r="E681" i="45" s="1"/>
  <c r="C680" i="45"/>
  <c r="D679" i="45"/>
  <c r="D678" i="45"/>
  <c r="E678" i="45" s="1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E667" i="45" s="1"/>
  <c r="C666" i="45"/>
  <c r="E665" i="45"/>
  <c r="D665" i="45"/>
  <c r="E664" i="45"/>
  <c r="D664" i="45"/>
  <c r="E663" i="45"/>
  <c r="E662" i="45" s="1"/>
  <c r="D663" i="45"/>
  <c r="D662" i="45" s="1"/>
  <c r="C662" i="45"/>
  <c r="D661" i="45"/>
  <c r="E661" i="45" s="1"/>
  <c r="D660" i="45"/>
  <c r="E660" i="45" s="1"/>
  <c r="D659" i="45"/>
  <c r="E659" i="45" s="1"/>
  <c r="D658" i="45"/>
  <c r="E658" i="45" s="1"/>
  <c r="D657" i="45"/>
  <c r="E657" i="45" s="1"/>
  <c r="D656" i="45"/>
  <c r="D655" i="45"/>
  <c r="E655" i="45" s="1"/>
  <c r="C654" i="45"/>
  <c r="D653" i="45"/>
  <c r="E653" i="45" s="1"/>
  <c r="D652" i="45"/>
  <c r="E652" i="45" s="1"/>
  <c r="E651" i="45"/>
  <c r="D651" i="45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E618" i="45" s="1"/>
  <c r="C617" i="45"/>
  <c r="D616" i="45"/>
  <c r="E616" i="45" s="1"/>
  <c r="D615" i="45"/>
  <c r="E615" i="45" s="1"/>
  <c r="D614" i="45"/>
  <c r="E614" i="45" s="1"/>
  <c r="D613" i="45"/>
  <c r="E613" i="45" s="1"/>
  <c r="D612" i="45"/>
  <c r="C611" i="45"/>
  <c r="D610" i="45"/>
  <c r="E610" i="45" s="1"/>
  <c r="D609" i="45"/>
  <c r="E609" i="45" s="1"/>
  <c r="D608" i="45"/>
  <c r="E608" i="45" s="1"/>
  <c r="D607" i="45"/>
  <c r="E607" i="45" s="1"/>
  <c r="D606" i="45"/>
  <c r="E606" i="45" s="1"/>
  <c r="D605" i="45"/>
  <c r="C604" i="45"/>
  <c r="D603" i="45"/>
  <c r="E603" i="45" s="1"/>
  <c r="D602" i="45"/>
  <c r="D601" i="45"/>
  <c r="E601" i="45" s="1"/>
  <c r="C600" i="45"/>
  <c r="D599" i="45"/>
  <c r="E599" i="45" s="1"/>
  <c r="D598" i="45"/>
  <c r="E598" i="45" s="1"/>
  <c r="D597" i="45"/>
  <c r="D596" i="45" s="1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E572" i="45" s="1"/>
  <c r="D571" i="45"/>
  <c r="C570" i="45"/>
  <c r="D569" i="45"/>
  <c r="E569" i="45" s="1"/>
  <c r="D568" i="45"/>
  <c r="E568" i="45" s="1"/>
  <c r="D567" i="45"/>
  <c r="E567" i="45" s="1"/>
  <c r="D566" i="45"/>
  <c r="E566" i="45" s="1"/>
  <c r="D565" i="45"/>
  <c r="E565" i="45" s="1"/>
  <c r="D564" i="45"/>
  <c r="C563" i="45"/>
  <c r="J562" i="45"/>
  <c r="J561" i="45"/>
  <c r="J560" i="45"/>
  <c r="D559" i="45"/>
  <c r="E559" i="45" s="1"/>
  <c r="D558" i="45"/>
  <c r="E558" i="45" s="1"/>
  <c r="C557" i="45"/>
  <c r="D556" i="45"/>
  <c r="E556" i="45" s="1"/>
  <c r="D555" i="45"/>
  <c r="E555" i="45" s="1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E547" i="45" s="1"/>
  <c r="D546" i="45"/>
  <c r="C545" i="45"/>
  <c r="C539" i="45" s="1"/>
  <c r="D544" i="45"/>
  <c r="E544" i="45" s="1"/>
  <c r="D543" i="45"/>
  <c r="E543" i="45" s="1"/>
  <c r="D542" i="45"/>
  <c r="E542" i="45" s="1"/>
  <c r="D541" i="45"/>
  <c r="E541" i="45" s="1"/>
  <c r="D540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E533" i="45" s="1"/>
  <c r="C532" i="45"/>
  <c r="E531" i="45"/>
  <c r="E530" i="45" s="1"/>
  <c r="D531" i="45"/>
  <c r="D530" i="45" s="1"/>
  <c r="C530" i="45"/>
  <c r="C529" i="45" s="1"/>
  <c r="D528" i="45"/>
  <c r="E528" i="45" s="1"/>
  <c r="D527" i="45"/>
  <c r="E527" i="45" s="1"/>
  <c r="D526" i="45"/>
  <c r="E526" i="45" s="1"/>
  <c r="D525" i="45"/>
  <c r="E525" i="45" s="1"/>
  <c r="D524" i="45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E516" i="45" s="1"/>
  <c r="D515" i="45"/>
  <c r="C514" i="45"/>
  <c r="C510" i="45" s="1"/>
  <c r="D513" i="45"/>
  <c r="E513" i="45" s="1"/>
  <c r="D512" i="45"/>
  <c r="E512" i="45" s="1"/>
  <c r="D511" i="45"/>
  <c r="E511" i="45" s="1"/>
  <c r="D509" i="45"/>
  <c r="E509" i="45" s="1"/>
  <c r="D508" i="45"/>
  <c r="E508" i="45" s="1"/>
  <c r="D507" i="45"/>
  <c r="E507" i="45" s="1"/>
  <c r="D506" i="45"/>
  <c r="E506" i="45" s="1"/>
  <c r="D505" i="45"/>
  <c r="C504" i="45"/>
  <c r="D503" i="45"/>
  <c r="E503" i="45" s="1"/>
  <c r="D502" i="45"/>
  <c r="E502" i="45" s="1"/>
  <c r="D501" i="45"/>
  <c r="E501" i="45" s="1"/>
  <c r="D500" i="45"/>
  <c r="E500" i="45" s="1"/>
  <c r="D499" i="45"/>
  <c r="E499" i="45" s="1"/>
  <c r="D498" i="45"/>
  <c r="C497" i="45"/>
  <c r="D496" i="45"/>
  <c r="E496" i="45" s="1"/>
  <c r="D495" i="45"/>
  <c r="E495" i="45" s="1"/>
  <c r="C494" i="45"/>
  <c r="D493" i="45"/>
  <c r="E493" i="45" s="1"/>
  <c r="D492" i="45"/>
  <c r="C491" i="45"/>
  <c r="D490" i="45"/>
  <c r="E490" i="45" s="1"/>
  <c r="D489" i="45"/>
  <c r="E489" i="45" s="1"/>
  <c r="D488" i="45"/>
  <c r="E488" i="45" s="1"/>
  <c r="D487" i="45"/>
  <c r="E487" i="45" s="1"/>
  <c r="C486" i="45"/>
  <c r="C484" i="45" s="1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6" i="45" s="1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8" i="45" s="1"/>
  <c r="D457" i="45"/>
  <c r="E457" i="45" s="1"/>
  <c r="D456" i="45"/>
  <c r="C455" i="45"/>
  <c r="D454" i="45"/>
  <c r="E454" i="45" s="1"/>
  <c r="D453" i="45"/>
  <c r="E453" i="45" s="1"/>
  <c r="D452" i="45"/>
  <c r="E452" i="45" s="1"/>
  <c r="D451" i="45"/>
  <c r="C450" i="45"/>
  <c r="D449" i="45"/>
  <c r="E449" i="45" s="1"/>
  <c r="D448" i="45"/>
  <c r="E448" i="45" s="1"/>
  <c r="D447" i="45"/>
  <c r="E447" i="45" s="1"/>
  <c r="D446" i="45"/>
  <c r="C445" i="45"/>
  <c r="D443" i="45"/>
  <c r="E443" i="45" s="1"/>
  <c r="D442" i="45"/>
  <c r="E442" i="45" s="1"/>
  <c r="D441" i="45"/>
  <c r="E441" i="45" s="1"/>
  <c r="D440" i="45"/>
  <c r="E440" i="45" s="1"/>
  <c r="D439" i="45"/>
  <c r="E439" i="45" s="1"/>
  <c r="D438" i="45"/>
  <c r="E438" i="45" s="1"/>
  <c r="D437" i="45"/>
  <c r="E437" i="45" s="1"/>
  <c r="D436" i="45"/>
  <c r="E436" i="45" s="1"/>
  <c r="D435" i="45"/>
  <c r="E435" i="45" s="1"/>
  <c r="D434" i="45"/>
  <c r="E434" i="45" s="1"/>
  <c r="D433" i="45"/>
  <c r="E433" i="45" s="1"/>
  <c r="D432" i="45"/>
  <c r="E432" i="45" s="1"/>
  <c r="D431" i="45"/>
  <c r="E431" i="45" s="1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E418" i="45"/>
  <c r="D418" i="45"/>
  <c r="D417" i="45"/>
  <c r="D416" i="45" s="1"/>
  <c r="C416" i="45"/>
  <c r="D415" i="45"/>
  <c r="E415" i="45" s="1"/>
  <c r="D414" i="45"/>
  <c r="D413" i="45"/>
  <c r="E413" i="45" s="1"/>
  <c r="C412" i="45"/>
  <c r="D411" i="45"/>
  <c r="E411" i="45" s="1"/>
  <c r="D410" i="45"/>
  <c r="E410" i="45" s="1"/>
  <c r="C409" i="45"/>
  <c r="D408" i="45"/>
  <c r="E408" i="45" s="1"/>
  <c r="D407" i="45"/>
  <c r="E407" i="45" s="1"/>
  <c r="D406" i="45"/>
  <c r="D405" i="45"/>
  <c r="E405" i="45" s="1"/>
  <c r="C404" i="45"/>
  <c r="D403" i="45"/>
  <c r="E403" i="45" s="1"/>
  <c r="E402" i="45"/>
  <c r="D402" i="45"/>
  <c r="D401" i="45"/>
  <c r="E401" i="45" s="1"/>
  <c r="D400" i="45"/>
  <c r="C399" i="45"/>
  <c r="D398" i="45"/>
  <c r="E398" i="45" s="1"/>
  <c r="D397" i="45"/>
  <c r="D396" i="45"/>
  <c r="E396" i="45" s="1"/>
  <c r="C395" i="45"/>
  <c r="D394" i="45"/>
  <c r="E394" i="45" s="1"/>
  <c r="D393" i="45"/>
  <c r="C392" i="45"/>
  <c r="D391" i="45"/>
  <c r="E391" i="45" s="1"/>
  <c r="D390" i="45"/>
  <c r="D389" i="45"/>
  <c r="E389" i="45" s="1"/>
  <c r="C388" i="45"/>
  <c r="D387" i="45"/>
  <c r="E387" i="45" s="1"/>
  <c r="D386" i="45"/>
  <c r="E386" i="45" s="1"/>
  <c r="D385" i="45"/>
  <c r="E385" i="45" s="1"/>
  <c r="D384" i="45"/>
  <c r="E384" i="45" s="1"/>
  <c r="D383" i="45"/>
  <c r="D382" i="45" s="1"/>
  <c r="C382" i="45"/>
  <c r="D381" i="45"/>
  <c r="E381" i="45" s="1"/>
  <c r="D380" i="45"/>
  <c r="E380" i="45" s="1"/>
  <c r="D379" i="45"/>
  <c r="C378" i="45"/>
  <c r="D377" i="45"/>
  <c r="E377" i="45" s="1"/>
  <c r="D376" i="45"/>
  <c r="E376" i="45" s="1"/>
  <c r="D375" i="45"/>
  <c r="E375" i="45" s="1"/>
  <c r="D374" i="45"/>
  <c r="E374" i="45" s="1"/>
  <c r="C373" i="45"/>
  <c r="D372" i="45"/>
  <c r="E372" i="45" s="1"/>
  <c r="D371" i="45"/>
  <c r="E371" i="45" s="1"/>
  <c r="D370" i="45"/>
  <c r="D369" i="45"/>
  <c r="E369" i="45" s="1"/>
  <c r="C368" i="45"/>
  <c r="E367" i="45"/>
  <c r="D367" i="45"/>
  <c r="E366" i="45"/>
  <c r="D366" i="45"/>
  <c r="E365" i="45"/>
  <c r="D365" i="45"/>
  <c r="E364" i="45"/>
  <c r="D364" i="45"/>
  <c r="E363" i="45"/>
  <c r="D363" i="45"/>
  <c r="C362" i="45"/>
  <c r="D361" i="45"/>
  <c r="E361" i="45" s="1"/>
  <c r="D360" i="45"/>
  <c r="E360" i="45" s="1"/>
  <c r="D359" i="45"/>
  <c r="E359" i="45" s="1"/>
  <c r="D358" i="45"/>
  <c r="E358" i="45" s="1"/>
  <c r="C357" i="45"/>
  <c r="D356" i="45"/>
  <c r="E356" i="45" s="1"/>
  <c r="D355" i="45"/>
  <c r="E355" i="45" s="1"/>
  <c r="D354" i="45"/>
  <c r="D353" i="45" s="1"/>
  <c r="C353" i="45"/>
  <c r="D352" i="45"/>
  <c r="E352" i="45" s="1"/>
  <c r="D351" i="45"/>
  <c r="E351" i="45" s="1"/>
  <c r="D350" i="45"/>
  <c r="E350" i="45" s="1"/>
  <c r="D349" i="45"/>
  <c r="C348" i="45"/>
  <c r="D347" i="45"/>
  <c r="E347" i="45" s="1"/>
  <c r="D346" i="45"/>
  <c r="D345" i="45"/>
  <c r="E345" i="45" s="1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E316" i="45" s="1"/>
  <c r="C315" i="45"/>
  <c r="D313" i="45"/>
  <c r="E313" i="45" s="1"/>
  <c r="D312" i="45"/>
  <c r="E312" i="45" s="1"/>
  <c r="D311" i="45"/>
  <c r="E311" i="45" s="1"/>
  <c r="D310" i="45"/>
  <c r="E310" i="45" s="1"/>
  <c r="D309" i="45"/>
  <c r="E309" i="45" s="1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C296" i="45"/>
  <c r="D295" i="45"/>
  <c r="E295" i="45" s="1"/>
  <c r="D294" i="45"/>
  <c r="E294" i="45" s="1"/>
  <c r="D293" i="45"/>
  <c r="E293" i="45" s="1"/>
  <c r="D292" i="45"/>
  <c r="E292" i="45" s="1"/>
  <c r="D291" i="45"/>
  <c r="E291" i="45" s="1"/>
  <c r="D290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C265" i="45"/>
  <c r="D264" i="45"/>
  <c r="E264" i="45" s="1"/>
  <c r="D262" i="45"/>
  <c r="D261" i="45"/>
  <c r="E261" i="45" s="1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D248" i="45"/>
  <c r="E248" i="45" s="1"/>
  <c r="D247" i="45"/>
  <c r="E247" i="45" s="1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C239" i="45"/>
  <c r="C238" i="45" s="1"/>
  <c r="D237" i="45"/>
  <c r="C236" i="45"/>
  <c r="C235" i="45" s="1"/>
  <c r="D234" i="45"/>
  <c r="D233" i="45" s="1"/>
  <c r="C233" i="45"/>
  <c r="D232" i="45"/>
  <c r="D231" i="45"/>
  <c r="E231" i="45" s="1"/>
  <c r="D230" i="45"/>
  <c r="E230" i="45" s="1"/>
  <c r="C229" i="45"/>
  <c r="C228" i="45" s="1"/>
  <c r="D227" i="45"/>
  <c r="E227" i="45" s="1"/>
  <c r="D226" i="45"/>
  <c r="E226" i="45" s="1"/>
  <c r="D225" i="45"/>
  <c r="D224" i="45"/>
  <c r="E224" i="45" s="1"/>
  <c r="C223" i="45"/>
  <c r="C222" i="45" s="1"/>
  <c r="D221" i="45"/>
  <c r="E221" i="45" s="1"/>
  <c r="E220" i="45" s="1"/>
  <c r="D220" i="45"/>
  <c r="C220" i="45"/>
  <c r="D219" i="45"/>
  <c r="E219" i="45" s="1"/>
  <c r="D218" i="45"/>
  <c r="E218" i="45" s="1"/>
  <c r="D217" i="45"/>
  <c r="E217" i="45" s="1"/>
  <c r="C216" i="45"/>
  <c r="C215" i="45" s="1"/>
  <c r="D214" i="45"/>
  <c r="E214" i="45" s="1"/>
  <c r="E213" i="45" s="1"/>
  <c r="C213" i="45"/>
  <c r="D212" i="45"/>
  <c r="C211" i="45"/>
  <c r="D210" i="45"/>
  <c r="E210" i="45" s="1"/>
  <c r="D209" i="45"/>
  <c r="D208" i="45"/>
  <c r="E208" i="45" s="1"/>
  <c r="C207" i="45"/>
  <c r="D206" i="45"/>
  <c r="E206" i="45" s="1"/>
  <c r="D205" i="45"/>
  <c r="E205" i="45" s="1"/>
  <c r="C204" i="45"/>
  <c r="D202" i="45"/>
  <c r="C201" i="45"/>
  <c r="C200" i="45" s="1"/>
  <c r="D199" i="45"/>
  <c r="C198" i="45"/>
  <c r="C197" i="45" s="1"/>
  <c r="D196" i="45"/>
  <c r="C195" i="45"/>
  <c r="D194" i="45"/>
  <c r="C193" i="45"/>
  <c r="D192" i="45"/>
  <c r="E192" i="45" s="1"/>
  <c r="D191" i="45"/>
  <c r="E191" i="45" s="1"/>
  <c r="D190" i="45"/>
  <c r="E190" i="45" s="1"/>
  <c r="C189" i="45"/>
  <c r="D187" i="45"/>
  <c r="E187" i="45" s="1"/>
  <c r="D186" i="45"/>
  <c r="C185" i="45"/>
  <c r="C184" i="45" s="1"/>
  <c r="D183" i="45"/>
  <c r="D181" i="45"/>
  <c r="C179" i="45"/>
  <c r="J178" i="45"/>
  <c r="J177" i="45"/>
  <c r="D176" i="45"/>
  <c r="E176" i="45" s="1"/>
  <c r="E175" i="45"/>
  <c r="D175" i="45"/>
  <c r="C174" i="45"/>
  <c r="D173" i="45"/>
  <c r="E173" i="45" s="1"/>
  <c r="D172" i="45"/>
  <c r="E172" i="45" s="1"/>
  <c r="C171" i="45"/>
  <c r="J170" i="45"/>
  <c r="D169" i="45"/>
  <c r="E169" i="45" s="1"/>
  <c r="D168" i="45"/>
  <c r="C167" i="45"/>
  <c r="D166" i="45"/>
  <c r="E166" i="45" s="1"/>
  <c r="D165" i="45"/>
  <c r="C164" i="45"/>
  <c r="J163" i="45"/>
  <c r="E162" i="45"/>
  <c r="D162" i="45"/>
  <c r="D161" i="45"/>
  <c r="E161" i="45" s="1"/>
  <c r="E160" i="45" s="1"/>
  <c r="C160" i="45"/>
  <c r="D159" i="45"/>
  <c r="E159" i="45" s="1"/>
  <c r="D158" i="45"/>
  <c r="E158" i="45" s="1"/>
  <c r="C157" i="45"/>
  <c r="D156" i="45"/>
  <c r="E156" i="45" s="1"/>
  <c r="D155" i="45"/>
  <c r="C154" i="45"/>
  <c r="J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D141" i="45"/>
  <c r="E141" i="45" s="1"/>
  <c r="C140" i="45"/>
  <c r="D139" i="45"/>
  <c r="E139" i="45" s="1"/>
  <c r="E138" i="45"/>
  <c r="C136" i="45"/>
  <c r="J135" i="45"/>
  <c r="D134" i="45"/>
  <c r="E134" i="45" s="1"/>
  <c r="D133" i="45"/>
  <c r="E133" i="45" s="1"/>
  <c r="C132" i="45"/>
  <c r="D131" i="45"/>
  <c r="D130" i="45"/>
  <c r="E130" i="45" s="1"/>
  <c r="C129" i="45"/>
  <c r="D128" i="45"/>
  <c r="E128" i="45" s="1"/>
  <c r="E127" i="45"/>
  <c r="D127" i="45"/>
  <c r="D126" i="45" s="1"/>
  <c r="C126" i="45"/>
  <c r="D125" i="45"/>
  <c r="E125" i="45" s="1"/>
  <c r="D124" i="45"/>
  <c r="C123" i="45"/>
  <c r="D122" i="45"/>
  <c r="E122" i="45" s="1"/>
  <c r="E121" i="45"/>
  <c r="C120" i="45"/>
  <c r="E119" i="45"/>
  <c r="E118" i="45"/>
  <c r="C117" i="45"/>
  <c r="J116" i="45"/>
  <c r="J115" i="45"/>
  <c r="J114" i="45"/>
  <c r="E113" i="45"/>
  <c r="E112" i="45"/>
  <c r="E111" i="45"/>
  <c r="E110" i="45"/>
  <c r="E109" i="45"/>
  <c r="E108" i="45"/>
  <c r="E107" i="45"/>
  <c r="E106" i="45"/>
  <c r="E105" i="45"/>
  <c r="E104" i="45"/>
  <c r="E103" i="45"/>
  <c r="E102" i="45"/>
  <c r="E101" i="45"/>
  <c r="E100" i="45"/>
  <c r="E99" i="45"/>
  <c r="J97" i="45"/>
  <c r="C97" i="45"/>
  <c r="E96" i="45"/>
  <c r="E95" i="45"/>
  <c r="E94" i="45"/>
  <c r="E93" i="45"/>
  <c r="E92" i="45"/>
  <c r="E91" i="45"/>
  <c r="E90" i="45"/>
  <c r="E89" i="45"/>
  <c r="E88" i="45"/>
  <c r="E87" i="45"/>
  <c r="E86" i="45"/>
  <c r="E85" i="45"/>
  <c r="E84" i="45"/>
  <c r="E83" i="45"/>
  <c r="E82" i="45"/>
  <c r="E81" i="45"/>
  <c r="E80" i="45"/>
  <c r="E79" i="45"/>
  <c r="E78" i="45"/>
  <c r="E77" i="45"/>
  <c r="E76" i="45"/>
  <c r="E75" i="45"/>
  <c r="E74" i="45"/>
  <c r="E73" i="45"/>
  <c r="E72" i="45"/>
  <c r="E71" i="45"/>
  <c r="E70" i="45"/>
  <c r="E69" i="45"/>
  <c r="J68" i="45"/>
  <c r="D68" i="45"/>
  <c r="C68" i="45"/>
  <c r="J67" i="45"/>
  <c r="E66" i="45"/>
  <c r="E65" i="45"/>
  <c r="E64" i="45"/>
  <c r="E63" i="45"/>
  <c r="E62" i="45"/>
  <c r="J61" i="45"/>
  <c r="C61" i="45"/>
  <c r="C3" i="45" s="1"/>
  <c r="E60" i="45"/>
  <c r="E59" i="45"/>
  <c r="E58" i="45"/>
  <c r="E57" i="45"/>
  <c r="E56" i="45"/>
  <c r="E55" i="45"/>
  <c r="E54" i="45"/>
  <c r="E53" i="45"/>
  <c r="E52" i="45"/>
  <c r="E51" i="45"/>
  <c r="E50" i="45"/>
  <c r="D49" i="45"/>
  <c r="E49" i="45" s="1"/>
  <c r="E48" i="45"/>
  <c r="E47" i="45"/>
  <c r="E46" i="45"/>
  <c r="E45" i="45"/>
  <c r="E44" i="45"/>
  <c r="E43" i="45"/>
  <c r="E42" i="45"/>
  <c r="E41" i="45"/>
  <c r="E40" i="45"/>
  <c r="J38" i="45"/>
  <c r="C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J11" i="45"/>
  <c r="C11" i="45"/>
  <c r="E10" i="45"/>
  <c r="E9" i="45"/>
  <c r="E8" i="45"/>
  <c r="E7" i="45"/>
  <c r="E6" i="45"/>
  <c r="E5" i="45"/>
  <c r="J4" i="45"/>
  <c r="C4" i="45"/>
  <c r="J3" i="45"/>
  <c r="J2" i="45"/>
  <c r="J1" i="45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C67" i="35" s="1"/>
  <c r="I64" i="35"/>
  <c r="H64" i="35"/>
  <c r="G64" i="35"/>
  <c r="F64" i="35"/>
  <c r="F63" i="35" s="1"/>
  <c r="E64" i="35"/>
  <c r="D64" i="35"/>
  <c r="E63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E29" i="35"/>
  <c r="D29" i="35"/>
  <c r="I26" i="35"/>
  <c r="I25" i="35" s="1"/>
  <c r="H26" i="35"/>
  <c r="G26" i="35"/>
  <c r="F26" i="35"/>
  <c r="F25" i="35" s="1"/>
  <c r="E26" i="35"/>
  <c r="E25" i="35" s="1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I67" i="34"/>
  <c r="H67" i="34"/>
  <c r="G67" i="34"/>
  <c r="G63" i="34" s="1"/>
  <c r="F67" i="34"/>
  <c r="E67" i="34"/>
  <c r="D67" i="34"/>
  <c r="I64" i="34"/>
  <c r="H64" i="34"/>
  <c r="G64" i="34"/>
  <c r="F64" i="34"/>
  <c r="E64" i="34"/>
  <c r="D64" i="34"/>
  <c r="H60" i="34"/>
  <c r="G60" i="34"/>
  <c r="F60" i="34"/>
  <c r="E60" i="34"/>
  <c r="D60" i="34"/>
  <c r="I57" i="34"/>
  <c r="H57" i="34"/>
  <c r="G57" i="34"/>
  <c r="F57" i="34"/>
  <c r="E57" i="34"/>
  <c r="D57" i="34"/>
  <c r="I54" i="34"/>
  <c r="H54" i="34"/>
  <c r="G54" i="34"/>
  <c r="F54" i="34"/>
  <c r="E54" i="34"/>
  <c r="D54" i="34"/>
  <c r="I51" i="34"/>
  <c r="H51" i="34"/>
  <c r="G51" i="34"/>
  <c r="F51" i="34"/>
  <c r="E51" i="34"/>
  <c r="D51" i="34"/>
  <c r="I48" i="34"/>
  <c r="H48" i="34"/>
  <c r="G48" i="34"/>
  <c r="F48" i="34"/>
  <c r="E48" i="34"/>
  <c r="D48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I26" i="34"/>
  <c r="H26" i="34"/>
  <c r="G26" i="34"/>
  <c r="F26" i="34"/>
  <c r="E26" i="34"/>
  <c r="D26" i="34"/>
  <c r="D25" i="34" s="1"/>
  <c r="G25" i="34"/>
  <c r="I22" i="34"/>
  <c r="H22" i="34"/>
  <c r="G22" i="34"/>
  <c r="F22" i="34"/>
  <c r="E22" i="34"/>
  <c r="D22" i="34"/>
  <c r="I19" i="34"/>
  <c r="H19" i="34"/>
  <c r="G19" i="34"/>
  <c r="F19" i="34"/>
  <c r="E19" i="34"/>
  <c r="D19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I5" i="34"/>
  <c r="H5" i="34"/>
  <c r="G5" i="34"/>
  <c r="F5" i="34"/>
  <c r="E5" i="34"/>
  <c r="D5" i="34"/>
  <c r="E120" i="45" l="1"/>
  <c r="E126" i="45"/>
  <c r="D146" i="45"/>
  <c r="E383" i="45"/>
  <c r="E382" i="45" s="1"/>
  <c r="E474" i="45"/>
  <c r="D486" i="45"/>
  <c r="D617" i="45"/>
  <c r="E673" i="45"/>
  <c r="E477" i="46"/>
  <c r="E409" i="45"/>
  <c r="D399" i="45"/>
  <c r="D455" i="45"/>
  <c r="D463" i="45"/>
  <c r="D523" i="45"/>
  <c r="D701" i="45"/>
  <c r="C529" i="46"/>
  <c r="E548" i="46"/>
  <c r="D677" i="48"/>
  <c r="D140" i="45"/>
  <c r="E298" i="45"/>
  <c r="D331" i="45"/>
  <c r="D688" i="45"/>
  <c r="D289" i="46"/>
  <c r="G4" i="34"/>
  <c r="I63" i="35"/>
  <c r="I32" i="35" s="1"/>
  <c r="E140" i="45"/>
  <c r="D160" i="45"/>
  <c r="E234" i="45"/>
  <c r="E233" i="45" s="1"/>
  <c r="D244" i="45"/>
  <c r="D243" i="45" s="1"/>
  <c r="E332" i="45"/>
  <c r="E331" i="45" s="1"/>
  <c r="E373" i="45"/>
  <c r="D392" i="45"/>
  <c r="E400" i="45"/>
  <c r="E524" i="45"/>
  <c r="E523" i="45" s="1"/>
  <c r="E689" i="45"/>
  <c r="E688" i="45" s="1"/>
  <c r="D695" i="45"/>
  <c r="C153" i="46"/>
  <c r="D160" i="46"/>
  <c r="E260" i="46"/>
  <c r="C484" i="46"/>
  <c r="C483" i="46" s="1"/>
  <c r="C646" i="46"/>
  <c r="E368" i="48"/>
  <c r="D4" i="49"/>
  <c r="C444" i="46"/>
  <c r="D11" i="46"/>
  <c r="C170" i="46"/>
  <c r="C152" i="46" s="1"/>
  <c r="D174" i="46"/>
  <c r="D182" i="46"/>
  <c r="E250" i="46"/>
  <c r="D331" i="46"/>
  <c r="D353" i="46"/>
  <c r="D491" i="46"/>
  <c r="C552" i="46"/>
  <c r="C551" i="46" s="1"/>
  <c r="D735" i="46"/>
  <c r="D734" i="46" s="1"/>
  <c r="C3" i="46"/>
  <c r="D429" i="46"/>
  <c r="C562" i="46"/>
  <c r="C561" i="46" s="1"/>
  <c r="C67" i="46"/>
  <c r="D180" i="46"/>
  <c r="C188" i="46"/>
  <c r="C203" i="46"/>
  <c r="D378" i="46"/>
  <c r="E388" i="46"/>
  <c r="E392" i="46"/>
  <c r="E395" i="46"/>
  <c r="D740" i="46"/>
  <c r="E399" i="45"/>
  <c r="E672" i="45"/>
  <c r="E174" i="45"/>
  <c r="C718" i="45"/>
  <c r="C717" i="45" s="1"/>
  <c r="C67" i="45"/>
  <c r="C2" i="45" s="1"/>
  <c r="E147" i="45"/>
  <c r="E146" i="45" s="1"/>
  <c r="C153" i="45"/>
  <c r="C188" i="45"/>
  <c r="D213" i="45"/>
  <c r="D216" i="45"/>
  <c r="D215" i="45" s="1"/>
  <c r="C263" i="45"/>
  <c r="E354" i="45"/>
  <c r="E353" i="45" s="1"/>
  <c r="D373" i="45"/>
  <c r="E393" i="45"/>
  <c r="E392" i="45" s="1"/>
  <c r="C444" i="45"/>
  <c r="E456" i="45"/>
  <c r="E455" i="45" s="1"/>
  <c r="E464" i="45"/>
  <c r="E463" i="45" s="1"/>
  <c r="E597" i="45"/>
  <c r="E596" i="45" s="1"/>
  <c r="C562" i="45"/>
  <c r="E702" i="45"/>
  <c r="E701" i="45" s="1"/>
  <c r="D752" i="45"/>
  <c r="D751" i="45" s="1"/>
  <c r="E132" i="45"/>
  <c r="D171" i="45"/>
  <c r="D305" i="45"/>
  <c r="D315" i="45"/>
  <c r="C314" i="45"/>
  <c r="E362" i="45"/>
  <c r="E417" i="45"/>
  <c r="E416" i="45" s="1"/>
  <c r="D532" i="45"/>
  <c r="D529" i="45" s="1"/>
  <c r="D666" i="45"/>
  <c r="D728" i="45"/>
  <c r="D762" i="45"/>
  <c r="D761" i="45" s="1"/>
  <c r="D132" i="45"/>
  <c r="C203" i="45"/>
  <c r="E306" i="45"/>
  <c r="E305" i="45" s="1"/>
  <c r="D308" i="45"/>
  <c r="D357" i="45"/>
  <c r="D474" i="45"/>
  <c r="C646" i="45"/>
  <c r="E779" i="45"/>
  <c r="E778" i="45" s="1"/>
  <c r="C718" i="47"/>
  <c r="C717" i="47" s="1"/>
  <c r="D160" i="47"/>
  <c r="E723" i="47"/>
  <c r="D617" i="47"/>
  <c r="E250" i="47"/>
  <c r="E117" i="47"/>
  <c r="E207" i="47"/>
  <c r="E212" i="47"/>
  <c r="E211" i="47" s="1"/>
  <c r="D289" i="47"/>
  <c r="D530" i="47"/>
  <c r="C135" i="47"/>
  <c r="D494" i="47"/>
  <c r="D497" i="47"/>
  <c r="D639" i="47"/>
  <c r="D229" i="47"/>
  <c r="E416" i="47"/>
  <c r="C552" i="47"/>
  <c r="C551" i="47" s="1"/>
  <c r="E640" i="47"/>
  <c r="E639" i="47" s="1"/>
  <c r="D373" i="47"/>
  <c r="E600" i="47"/>
  <c r="D654" i="47"/>
  <c r="C744" i="47"/>
  <c r="C727" i="47" s="1"/>
  <c r="C726" i="47" s="1"/>
  <c r="C163" i="47"/>
  <c r="D198" i="47"/>
  <c r="D197" i="47" s="1"/>
  <c r="E373" i="47"/>
  <c r="D578" i="47"/>
  <c r="E719" i="47"/>
  <c r="E718" i="47" s="1"/>
  <c r="E717" i="47" s="1"/>
  <c r="D723" i="47"/>
  <c r="C228" i="47"/>
  <c r="C116" i="47"/>
  <c r="E594" i="47"/>
  <c r="E593" i="47" s="1"/>
  <c r="D593" i="47"/>
  <c r="D129" i="47"/>
  <c r="E246" i="47"/>
  <c r="D244" i="47"/>
  <c r="D243" i="47" s="1"/>
  <c r="D315" i="47"/>
  <c r="E397" i="47"/>
  <c r="E395" i="47" s="1"/>
  <c r="D395" i="47"/>
  <c r="E451" i="47"/>
  <c r="E450" i="47" s="1"/>
  <c r="D450" i="47"/>
  <c r="C484" i="47"/>
  <c r="E649" i="47"/>
  <c r="D647" i="47"/>
  <c r="E656" i="47"/>
  <c r="E654" i="47" s="1"/>
  <c r="E147" i="47"/>
  <c r="E146" i="47" s="1"/>
  <c r="D146" i="47"/>
  <c r="E161" i="47"/>
  <c r="E160" i="47" s="1"/>
  <c r="D164" i="47"/>
  <c r="E167" i="47"/>
  <c r="C203" i="47"/>
  <c r="D207" i="47"/>
  <c r="E316" i="47"/>
  <c r="E315" i="47" s="1"/>
  <c r="E383" i="47"/>
  <c r="E382" i="47" s="1"/>
  <c r="D382" i="47"/>
  <c r="D463" i="47"/>
  <c r="E584" i="47"/>
  <c r="E582" i="47" s="1"/>
  <c r="D582" i="47"/>
  <c r="C562" i="47"/>
  <c r="E619" i="47"/>
  <c r="E617" i="47" s="1"/>
  <c r="C646" i="47"/>
  <c r="E733" i="47"/>
  <c r="E732" i="47" s="1"/>
  <c r="E731" i="47" s="1"/>
  <c r="D732" i="47"/>
  <c r="D731" i="47" s="1"/>
  <c r="D140" i="47"/>
  <c r="E214" i="47"/>
  <c r="E213" i="47" s="1"/>
  <c r="E328" i="47"/>
  <c r="D416" i="47"/>
  <c r="E597" i="47"/>
  <c r="E596" i="47" s="1"/>
  <c r="D596" i="47"/>
  <c r="E674" i="47"/>
  <c r="E672" i="47" s="1"/>
  <c r="D672" i="47"/>
  <c r="D688" i="47"/>
  <c r="E689" i="47"/>
  <c r="E688" i="47" s="1"/>
  <c r="E229" i="47"/>
  <c r="E228" i="47" s="1"/>
  <c r="E348" i="47"/>
  <c r="E392" i="47"/>
  <c r="D604" i="47"/>
  <c r="E11" i="47"/>
  <c r="E149" i="47"/>
  <c r="C153" i="47"/>
  <c r="D325" i="47"/>
  <c r="C529" i="47"/>
  <c r="E606" i="47"/>
  <c r="E604" i="47" s="1"/>
  <c r="D752" i="47"/>
  <c r="D751" i="47" s="1"/>
  <c r="E250" i="48"/>
  <c r="E395" i="48"/>
  <c r="D639" i="48"/>
  <c r="D684" i="48"/>
  <c r="C170" i="48"/>
  <c r="E746" i="48"/>
  <c r="E745" i="48" s="1"/>
  <c r="D160" i="48"/>
  <c r="E164" i="48"/>
  <c r="E735" i="48"/>
  <c r="E734" i="48" s="1"/>
  <c r="C163" i="48"/>
  <c r="C529" i="48"/>
  <c r="C215" i="48"/>
  <c r="E392" i="48"/>
  <c r="C646" i="48"/>
  <c r="E733" i="48"/>
  <c r="E732" i="48" s="1"/>
  <c r="E731" i="48" s="1"/>
  <c r="E582" i="48"/>
  <c r="C153" i="48"/>
  <c r="C203" i="48"/>
  <c r="D362" i="48"/>
  <c r="E654" i="48"/>
  <c r="E685" i="48"/>
  <c r="E684" i="48" s="1"/>
  <c r="E767" i="48"/>
  <c r="E766" i="48" s="1"/>
  <c r="E126" i="48"/>
  <c r="D149" i="48"/>
  <c r="D171" i="48"/>
  <c r="D174" i="48"/>
  <c r="D198" i="48"/>
  <c r="D197" i="48" s="1"/>
  <c r="D201" i="48"/>
  <c r="D200" i="48" s="1"/>
  <c r="D404" i="48"/>
  <c r="D596" i="48"/>
  <c r="C744" i="48"/>
  <c r="C727" i="48" s="1"/>
  <c r="C726" i="48" s="1"/>
  <c r="D762" i="48"/>
  <c r="D761" i="48" s="1"/>
  <c r="C135" i="48"/>
  <c r="C314" i="48"/>
  <c r="D325" i="48"/>
  <c r="D680" i="48"/>
  <c r="E762" i="48"/>
  <c r="E761" i="48" s="1"/>
  <c r="E769" i="48"/>
  <c r="E768" i="48" s="1"/>
  <c r="E611" i="48"/>
  <c r="C116" i="48"/>
  <c r="C115" i="48" s="1"/>
  <c r="E151" i="48"/>
  <c r="D164" i="48"/>
  <c r="D167" i="48"/>
  <c r="E171" i="48"/>
  <c r="D233" i="48"/>
  <c r="D236" i="48"/>
  <c r="D235" i="48" s="1"/>
  <c r="D289" i="48"/>
  <c r="D296" i="48"/>
  <c r="D302" i="48"/>
  <c r="D348" i="48"/>
  <c r="D395" i="48"/>
  <c r="D409" i="48"/>
  <c r="D412" i="48"/>
  <c r="D491" i="48"/>
  <c r="D494" i="48"/>
  <c r="D497" i="48"/>
  <c r="D553" i="48"/>
  <c r="D582" i="48"/>
  <c r="E596" i="48"/>
  <c r="D600" i="48"/>
  <c r="E678" i="48"/>
  <c r="E677" i="48" s="1"/>
  <c r="E680" i="48"/>
  <c r="D146" i="48"/>
  <c r="E302" i="48"/>
  <c r="E348" i="48"/>
  <c r="D382" i="48"/>
  <c r="D429" i="48"/>
  <c r="C444" i="48"/>
  <c r="D617" i="48"/>
  <c r="D752" i="48"/>
  <c r="D61" i="48"/>
  <c r="D126" i="48"/>
  <c r="D129" i="48"/>
  <c r="D140" i="48"/>
  <c r="E146" i="48"/>
  <c r="D260" i="48"/>
  <c r="D450" i="48"/>
  <c r="C484" i="48"/>
  <c r="D530" i="48"/>
  <c r="D647" i="48"/>
  <c r="D654" i="48"/>
  <c r="D723" i="48"/>
  <c r="D136" i="48"/>
  <c r="C67" i="48"/>
  <c r="C3" i="48"/>
  <c r="D4" i="48"/>
  <c r="D409" i="49"/>
  <c r="E129" i="49"/>
  <c r="E204" i="49"/>
  <c r="E167" i="49"/>
  <c r="E171" i="49"/>
  <c r="C744" i="49"/>
  <c r="C727" i="49" s="1"/>
  <c r="C726" i="49" s="1"/>
  <c r="D747" i="49"/>
  <c r="D154" i="49"/>
  <c r="D463" i="49"/>
  <c r="C163" i="49"/>
  <c r="D604" i="49"/>
  <c r="E164" i="49"/>
  <c r="D593" i="49"/>
  <c r="E486" i="49"/>
  <c r="D223" i="49"/>
  <c r="D222" i="49" s="1"/>
  <c r="E234" i="49"/>
  <c r="E233" i="49" s="1"/>
  <c r="E464" i="49"/>
  <c r="E463" i="49" s="1"/>
  <c r="C135" i="49"/>
  <c r="D189" i="49"/>
  <c r="D188" i="49" s="1"/>
  <c r="E202" i="49"/>
  <c r="E201" i="49" s="1"/>
  <c r="E200" i="49" s="1"/>
  <c r="D412" i="49"/>
  <c r="C552" i="49"/>
  <c r="C551" i="49" s="1"/>
  <c r="E557" i="49"/>
  <c r="C646" i="49"/>
  <c r="E117" i="49"/>
  <c r="E132" i="49"/>
  <c r="E140" i="49"/>
  <c r="C170" i="49"/>
  <c r="E185" i="49"/>
  <c r="E184" i="49" s="1"/>
  <c r="E189" i="49"/>
  <c r="D315" i="49"/>
  <c r="D388" i="49"/>
  <c r="D588" i="49"/>
  <c r="D688" i="49"/>
  <c r="E199" i="45"/>
  <c r="E198" i="45" s="1"/>
  <c r="E197" i="45" s="1"/>
  <c r="D198" i="45"/>
  <c r="D197" i="45" s="1"/>
  <c r="E209" i="45"/>
  <c r="E207" i="45" s="1"/>
  <c r="D207" i="45"/>
  <c r="E414" i="45"/>
  <c r="D412" i="45"/>
  <c r="E505" i="45"/>
  <c r="D504" i="45"/>
  <c r="E579" i="45"/>
  <c r="E578" i="45" s="1"/>
  <c r="D578" i="45"/>
  <c r="E310" i="46"/>
  <c r="D308" i="46"/>
  <c r="D416" i="46"/>
  <c r="E417" i="46"/>
  <c r="E748" i="46"/>
  <c r="E747" i="46" s="1"/>
  <c r="D747" i="46"/>
  <c r="E227" i="47"/>
  <c r="E223" i="47" s="1"/>
  <c r="E222" i="47" s="1"/>
  <c r="D223" i="47"/>
  <c r="D222" i="47" s="1"/>
  <c r="E571" i="47"/>
  <c r="E570" i="47" s="1"/>
  <c r="D570" i="47"/>
  <c r="F32" i="34"/>
  <c r="I4" i="35"/>
  <c r="C33" i="35"/>
  <c r="E186" i="45"/>
  <c r="D185" i="45"/>
  <c r="D184" i="45" s="1"/>
  <c r="E326" i="45"/>
  <c r="E325" i="45" s="1"/>
  <c r="D325" i="45"/>
  <c r="E370" i="45"/>
  <c r="E368" i="45" s="1"/>
  <c r="D368" i="45"/>
  <c r="E406" i="45"/>
  <c r="E404" i="45" s="1"/>
  <c r="D404" i="45"/>
  <c r="D563" i="45"/>
  <c r="E564" i="45"/>
  <c r="E563" i="45" s="1"/>
  <c r="E721" i="45"/>
  <c r="E719" i="45" s="1"/>
  <c r="E718" i="45" s="1"/>
  <c r="E717" i="45" s="1"/>
  <c r="D719" i="45"/>
  <c r="D718" i="45" s="1"/>
  <c r="D717" i="45" s="1"/>
  <c r="D740" i="45"/>
  <c r="E741" i="45"/>
  <c r="E740" i="45" s="1"/>
  <c r="E5" i="46"/>
  <c r="E4" i="46" s="1"/>
  <c r="D4" i="46"/>
  <c r="C135" i="46"/>
  <c r="E303" i="46"/>
  <c r="E302" i="46" s="1"/>
  <c r="D302" i="46"/>
  <c r="E369" i="46"/>
  <c r="E368" i="46" s="1"/>
  <c r="D368" i="46"/>
  <c r="E595" i="46"/>
  <c r="E593" i="46" s="1"/>
  <c r="D593" i="46"/>
  <c r="E729" i="46"/>
  <c r="E728" i="46" s="1"/>
  <c r="D728" i="46"/>
  <c r="E733" i="46"/>
  <c r="E732" i="46" s="1"/>
  <c r="E731" i="46" s="1"/>
  <c r="D732" i="46"/>
  <c r="D731" i="46" s="1"/>
  <c r="E754" i="46"/>
  <c r="E752" i="46" s="1"/>
  <c r="E751" i="46" s="1"/>
  <c r="D752" i="46"/>
  <c r="D751" i="46" s="1"/>
  <c r="E767" i="46"/>
  <c r="E766" i="46" s="1"/>
  <c r="D766" i="46"/>
  <c r="E218" i="47"/>
  <c r="E216" i="47" s="1"/>
  <c r="E215" i="47" s="1"/>
  <c r="D216" i="47"/>
  <c r="E460" i="47"/>
  <c r="E459" i="47" s="1"/>
  <c r="D459" i="47"/>
  <c r="E682" i="47"/>
  <c r="E680" i="47" s="1"/>
  <c r="D680" i="47"/>
  <c r="E763" i="47"/>
  <c r="E762" i="47" s="1"/>
  <c r="E761" i="47" s="1"/>
  <c r="D762" i="47"/>
  <c r="D761" i="47" s="1"/>
  <c r="D193" i="45"/>
  <c r="E194" i="45"/>
  <c r="E193" i="45" s="1"/>
  <c r="E546" i="45"/>
  <c r="E545" i="45" s="1"/>
  <c r="D545" i="45"/>
  <c r="E583" i="45"/>
  <c r="E582" i="45" s="1"/>
  <c r="D582" i="45"/>
  <c r="E225" i="46"/>
  <c r="E223" i="46" s="1"/>
  <c r="E222" i="46" s="1"/>
  <c r="D223" i="46"/>
  <c r="D222" i="46" s="1"/>
  <c r="E375" i="46"/>
  <c r="E373" i="46" s="1"/>
  <c r="D373" i="46"/>
  <c r="E743" i="46"/>
  <c r="E742" i="46" s="1"/>
  <c r="D742" i="46"/>
  <c r="E6" i="47"/>
  <c r="E4" i="47" s="1"/>
  <c r="D4" i="47"/>
  <c r="E101" i="48"/>
  <c r="D97" i="48"/>
  <c r="C57" i="35"/>
  <c r="C13" i="35"/>
  <c r="C19" i="35"/>
  <c r="D25" i="35"/>
  <c r="C29" i="35"/>
  <c r="E32" i="35"/>
  <c r="E39" i="45"/>
  <c r="E38" i="45" s="1"/>
  <c r="D38" i="45"/>
  <c r="E165" i="45"/>
  <c r="D164" i="45"/>
  <c r="E181" i="45"/>
  <c r="E180" i="45" s="1"/>
  <c r="D180" i="45"/>
  <c r="E225" i="45"/>
  <c r="E223" i="45" s="1"/>
  <c r="E222" i="45" s="1"/>
  <c r="D223" i="45"/>
  <c r="D222" i="45" s="1"/>
  <c r="D236" i="45"/>
  <c r="D235" i="45" s="1"/>
  <c r="E237" i="45"/>
  <c r="E236" i="45" s="1"/>
  <c r="E235" i="45" s="1"/>
  <c r="E290" i="45"/>
  <c r="E289" i="45" s="1"/>
  <c r="D289" i="45"/>
  <c r="E397" i="45"/>
  <c r="D395" i="45"/>
  <c r="D553" i="45"/>
  <c r="E554" i="45"/>
  <c r="E553" i="45" s="1"/>
  <c r="E602" i="45"/>
  <c r="D600" i="45"/>
  <c r="E682" i="45"/>
  <c r="D680" i="45"/>
  <c r="E758" i="45"/>
  <c r="E757" i="45" s="1"/>
  <c r="E756" i="45" s="1"/>
  <c r="D757" i="45"/>
  <c r="D756" i="45" s="1"/>
  <c r="E202" i="46"/>
  <c r="E201" i="46" s="1"/>
  <c r="E200" i="46" s="1"/>
  <c r="D201" i="46"/>
  <c r="D200" i="46" s="1"/>
  <c r="E350" i="46"/>
  <c r="D348" i="46"/>
  <c r="E592" i="46"/>
  <c r="D588" i="46"/>
  <c r="E709" i="46"/>
  <c r="D701" i="46"/>
  <c r="E241" i="47"/>
  <c r="E239" i="47" s="1"/>
  <c r="E238" i="47" s="1"/>
  <c r="D239" i="47"/>
  <c r="D238" i="47" s="1"/>
  <c r="E246" i="48"/>
  <c r="E244" i="48" s="1"/>
  <c r="E243" i="48" s="1"/>
  <c r="D244" i="48"/>
  <c r="D243" i="48" s="1"/>
  <c r="E358" i="48"/>
  <c r="D357" i="48"/>
  <c r="E417" i="48"/>
  <c r="E416" i="48" s="1"/>
  <c r="D416" i="48"/>
  <c r="E98" i="45"/>
  <c r="E97" i="45" s="1"/>
  <c r="E124" i="45"/>
  <c r="E123" i="45" s="1"/>
  <c r="D123" i="45"/>
  <c r="E656" i="45"/>
  <c r="D654" i="45"/>
  <c r="E748" i="45"/>
  <c r="E747" i="45" s="1"/>
  <c r="E744" i="45" s="1"/>
  <c r="D747" i="45"/>
  <c r="E413" i="46"/>
  <c r="E412" i="46" s="1"/>
  <c r="D412" i="46"/>
  <c r="E608" i="46"/>
  <c r="E604" i="46" s="1"/>
  <c r="D604" i="46"/>
  <c r="E656" i="46"/>
  <c r="E654" i="46" s="1"/>
  <c r="D654" i="46"/>
  <c r="E70" i="47"/>
  <c r="E68" i="47" s="1"/>
  <c r="D68" i="47"/>
  <c r="E262" i="47"/>
  <c r="E260" i="47" s="1"/>
  <c r="D260" i="47"/>
  <c r="D677" i="47"/>
  <c r="E678" i="47"/>
  <c r="E677" i="47" s="1"/>
  <c r="D4" i="34"/>
  <c r="C51" i="35"/>
  <c r="E155" i="45"/>
  <c r="E154" i="45" s="1"/>
  <c r="D154" i="45"/>
  <c r="D167" i="45"/>
  <c r="E168" i="45"/>
  <c r="E167" i="45" s="1"/>
  <c r="H25" i="34"/>
  <c r="F25" i="34"/>
  <c r="H32" i="34"/>
  <c r="D63" i="34"/>
  <c r="D32" i="34" s="1"/>
  <c r="H63" i="34"/>
  <c r="F63" i="34"/>
  <c r="G25" i="35"/>
  <c r="G4" i="35" s="1"/>
  <c r="E131" i="45"/>
  <c r="E129" i="45" s="1"/>
  <c r="D129" i="45"/>
  <c r="E137" i="45"/>
  <c r="D136" i="45"/>
  <c r="E212" i="45"/>
  <c r="E211" i="45" s="1"/>
  <c r="D211" i="45"/>
  <c r="E216" i="45"/>
  <c r="E262" i="45"/>
  <c r="E260" i="45" s="1"/>
  <c r="D260" i="45"/>
  <c r="E346" i="45"/>
  <c r="E344" i="45" s="1"/>
  <c r="D344" i="45"/>
  <c r="E390" i="45"/>
  <c r="E388" i="45" s="1"/>
  <c r="D388" i="45"/>
  <c r="E492" i="45"/>
  <c r="E491" i="45" s="1"/>
  <c r="D491" i="45"/>
  <c r="E679" i="45"/>
  <c r="E677" i="45" s="1"/>
  <c r="D677" i="45"/>
  <c r="E755" i="45"/>
  <c r="E173" i="46"/>
  <c r="E171" i="46" s="1"/>
  <c r="D171" i="46"/>
  <c r="D170" i="46" s="1"/>
  <c r="E317" i="46"/>
  <c r="D315" i="46"/>
  <c r="E461" i="46"/>
  <c r="E459" i="46" s="1"/>
  <c r="D459" i="46"/>
  <c r="D468" i="46"/>
  <c r="E469" i="46"/>
  <c r="E468" i="46" s="1"/>
  <c r="E511" i="46"/>
  <c r="E678" i="46"/>
  <c r="E677" i="46" s="1"/>
  <c r="D677" i="46"/>
  <c r="E700" i="46"/>
  <c r="E695" i="46" s="1"/>
  <c r="D695" i="46"/>
  <c r="E98" i="47"/>
  <c r="E97" i="47" s="1"/>
  <c r="D97" i="47"/>
  <c r="E156" i="47"/>
  <c r="E154" i="47" s="1"/>
  <c r="D154" i="47"/>
  <c r="C340" i="47"/>
  <c r="D180" i="48"/>
  <c r="E181" i="48"/>
  <c r="E180" i="48" s="1"/>
  <c r="D195" i="48"/>
  <c r="E196" i="48"/>
  <c r="E195" i="48" s="1"/>
  <c r="E4" i="45"/>
  <c r="E68" i="45"/>
  <c r="E183" i="45"/>
  <c r="E182" i="45" s="1"/>
  <c r="D182" i="45"/>
  <c r="E196" i="45"/>
  <c r="E195" i="45" s="1"/>
  <c r="D195" i="45"/>
  <c r="E202" i="45"/>
  <c r="E201" i="45" s="1"/>
  <c r="E200" i="45" s="1"/>
  <c r="D201" i="45"/>
  <c r="D200" i="45" s="1"/>
  <c r="E244" i="45"/>
  <c r="E243" i="45" s="1"/>
  <c r="E379" i="45"/>
  <c r="E378" i="45" s="1"/>
  <c r="D378" i="45"/>
  <c r="D445" i="45"/>
  <c r="E446" i="45"/>
  <c r="E445" i="45" s="1"/>
  <c r="D497" i="45"/>
  <c r="E498" i="45"/>
  <c r="E497" i="45" s="1"/>
  <c r="E515" i="45"/>
  <c r="E514" i="45" s="1"/>
  <c r="E510" i="45" s="1"/>
  <c r="D514" i="45"/>
  <c r="D510" i="45" s="1"/>
  <c r="D588" i="45"/>
  <c r="E589" i="45"/>
  <c r="E588" i="45" s="1"/>
  <c r="E612" i="45"/>
  <c r="E611" i="45" s="1"/>
  <c r="D611" i="45"/>
  <c r="E617" i="45"/>
  <c r="E647" i="45"/>
  <c r="E137" i="46"/>
  <c r="E136" i="46" s="1"/>
  <c r="D136" i="46"/>
  <c r="E141" i="46"/>
  <c r="E140" i="46" s="1"/>
  <c r="D140" i="46"/>
  <c r="E232" i="46"/>
  <c r="E229" i="46" s="1"/>
  <c r="E228" i="46" s="1"/>
  <c r="D229" i="46"/>
  <c r="E456" i="46"/>
  <c r="D455" i="46"/>
  <c r="E474" i="46"/>
  <c r="E528" i="46"/>
  <c r="D523" i="46"/>
  <c r="E533" i="46"/>
  <c r="E532" i="46" s="1"/>
  <c r="D532" i="46"/>
  <c r="E557" i="46"/>
  <c r="E583" i="46"/>
  <c r="E582" i="46" s="1"/>
  <c r="D582" i="46"/>
  <c r="E673" i="46"/>
  <c r="E672" i="46" s="1"/>
  <c r="D672" i="46"/>
  <c r="E40" i="47"/>
  <c r="E38" i="47" s="1"/>
  <c r="D38" i="47"/>
  <c r="E172" i="47"/>
  <c r="E171" i="47" s="1"/>
  <c r="D171" i="47"/>
  <c r="C263" i="47"/>
  <c r="E468" i="47"/>
  <c r="D491" i="47"/>
  <c r="E492" i="47"/>
  <c r="E491" i="47" s="1"/>
  <c r="E506" i="47"/>
  <c r="E504" i="47" s="1"/>
  <c r="D504" i="47"/>
  <c r="E550" i="47"/>
  <c r="E548" i="47" s="1"/>
  <c r="D548" i="47"/>
  <c r="E613" i="47"/>
  <c r="E611" i="47" s="1"/>
  <c r="D611" i="47"/>
  <c r="E194" i="48"/>
  <c r="E193" i="48" s="1"/>
  <c r="D193" i="48"/>
  <c r="E212" i="48"/>
  <c r="E211" i="48" s="1"/>
  <c r="D211" i="48"/>
  <c r="E230" i="48"/>
  <c r="E229" i="48" s="1"/>
  <c r="E228" i="48" s="1"/>
  <c r="D229" i="48"/>
  <c r="D239" i="48"/>
  <c r="D238" i="48" s="1"/>
  <c r="E240" i="48"/>
  <c r="E239" i="48" s="1"/>
  <c r="E238" i="48" s="1"/>
  <c r="E488" i="48"/>
  <c r="E486" i="48" s="1"/>
  <c r="D486" i="48"/>
  <c r="E525" i="48"/>
  <c r="D523" i="48"/>
  <c r="E631" i="48"/>
  <c r="E629" i="48" s="1"/>
  <c r="D629" i="48"/>
  <c r="D666" i="48"/>
  <c r="E667" i="48"/>
  <c r="E666" i="48" s="1"/>
  <c r="E40" i="49"/>
  <c r="E38" i="49" s="1"/>
  <c r="D38" i="49"/>
  <c r="D236" i="49"/>
  <c r="D235" i="49" s="1"/>
  <c r="E237" i="49"/>
  <c r="E236" i="49" s="1"/>
  <c r="E235" i="49" s="1"/>
  <c r="E309" i="49"/>
  <c r="G32" i="34"/>
  <c r="E63" i="34"/>
  <c r="E32" i="34" s="1"/>
  <c r="I63" i="34"/>
  <c r="I32" i="34" s="1"/>
  <c r="C10" i="35"/>
  <c r="F4" i="35"/>
  <c r="C16" i="35"/>
  <c r="C22" i="35"/>
  <c r="C26" i="35"/>
  <c r="C48" i="35"/>
  <c r="C54" i="35"/>
  <c r="C60" i="35"/>
  <c r="C64" i="35"/>
  <c r="H63" i="35"/>
  <c r="C70" i="35"/>
  <c r="E11" i="45"/>
  <c r="E61" i="45"/>
  <c r="C163" i="45"/>
  <c r="C152" i="45" s="1"/>
  <c r="C178" i="45"/>
  <c r="C177" i="45" s="1"/>
  <c r="E232" i="45"/>
  <c r="D229" i="45"/>
  <c r="D228" i="45" s="1"/>
  <c r="D239" i="45"/>
  <c r="D238" i="45" s="1"/>
  <c r="E240" i="45"/>
  <c r="E239" i="45" s="1"/>
  <c r="E238" i="45" s="1"/>
  <c r="E266" i="45"/>
  <c r="E265" i="45" s="1"/>
  <c r="D265" i="45"/>
  <c r="E297" i="45"/>
  <c r="E296" i="45" s="1"/>
  <c r="D296" i="45"/>
  <c r="E329" i="45"/>
  <c r="D328" i="45"/>
  <c r="E349" i="45"/>
  <c r="E348" i="45" s="1"/>
  <c r="D348" i="45"/>
  <c r="D429" i="45"/>
  <c r="E430" i="45"/>
  <c r="E429" i="45" s="1"/>
  <c r="E451" i="45"/>
  <c r="E450" i="45" s="1"/>
  <c r="D450" i="45"/>
  <c r="C483" i="45"/>
  <c r="D539" i="45"/>
  <c r="E540" i="45"/>
  <c r="E571" i="45"/>
  <c r="D570" i="45"/>
  <c r="E594" i="45"/>
  <c r="D593" i="45"/>
  <c r="E605" i="45"/>
  <c r="E604" i="45" s="1"/>
  <c r="D604" i="45"/>
  <c r="E680" i="45"/>
  <c r="E685" i="45"/>
  <c r="D684" i="45"/>
  <c r="C727" i="45"/>
  <c r="C726" i="45" s="1"/>
  <c r="E752" i="45"/>
  <c r="E11" i="46"/>
  <c r="E127" i="46"/>
  <c r="E126" i="46" s="1"/>
  <c r="D126" i="46"/>
  <c r="D185" i="46"/>
  <c r="D184" i="46" s="1"/>
  <c r="E186" i="46"/>
  <c r="E185" i="46" s="1"/>
  <c r="E184" i="46" s="1"/>
  <c r="C259" i="46"/>
  <c r="E265" i="46"/>
  <c r="E648" i="46"/>
  <c r="E647" i="46" s="1"/>
  <c r="D647" i="46"/>
  <c r="D688" i="46"/>
  <c r="E689" i="46"/>
  <c r="E688" i="46" s="1"/>
  <c r="E312" i="47"/>
  <c r="E308" i="47" s="1"/>
  <c r="D308" i="47"/>
  <c r="E363" i="47"/>
  <c r="E362" i="47" s="1"/>
  <c r="D362" i="47"/>
  <c r="E410" i="47"/>
  <c r="E409" i="47" s="1"/>
  <c r="D409" i="47"/>
  <c r="E422" i="47"/>
  <c r="E687" i="47"/>
  <c r="E684" i="47" s="1"/>
  <c r="D684" i="47"/>
  <c r="E696" i="47"/>
  <c r="E695" i="47" s="1"/>
  <c r="D695" i="47"/>
  <c r="D735" i="47"/>
  <c r="D734" i="47" s="1"/>
  <c r="E736" i="47"/>
  <c r="E735" i="47" s="1"/>
  <c r="E734" i="47" s="1"/>
  <c r="E755" i="47"/>
  <c r="E44" i="48"/>
  <c r="D38" i="48"/>
  <c r="C116" i="45"/>
  <c r="E157" i="45"/>
  <c r="C170" i="45"/>
  <c r="E204" i="45"/>
  <c r="E203" i="45" s="1"/>
  <c r="E250" i="45"/>
  <c r="E395" i="45"/>
  <c r="E412" i="45"/>
  <c r="E486" i="45"/>
  <c r="E494" i="45"/>
  <c r="E532" i="45"/>
  <c r="E654" i="45"/>
  <c r="E695" i="45"/>
  <c r="E770" i="45"/>
  <c r="D769" i="45"/>
  <c r="D768" i="45" s="1"/>
  <c r="C116" i="46"/>
  <c r="C115" i="46" s="1"/>
  <c r="E130" i="46"/>
  <c r="E129" i="46" s="1"/>
  <c r="D129" i="46"/>
  <c r="D216" i="46"/>
  <c r="E221" i="46"/>
  <c r="E220" i="46" s="1"/>
  <c r="D220" i="46"/>
  <c r="C340" i="46"/>
  <c r="E588" i="46"/>
  <c r="E612" i="46"/>
  <c r="E611" i="46" s="1"/>
  <c r="D611" i="46"/>
  <c r="D666" i="46"/>
  <c r="D684" i="46"/>
  <c r="C744" i="46"/>
  <c r="C727" i="46" s="1"/>
  <c r="C726" i="46" s="1"/>
  <c r="C560" i="46" s="1"/>
  <c r="E762" i="46"/>
  <c r="E761" i="46" s="1"/>
  <c r="D11" i="47"/>
  <c r="D61" i="47"/>
  <c r="D123" i="47"/>
  <c r="D126" i="47"/>
  <c r="C188" i="47"/>
  <c r="E299" i="47"/>
  <c r="E298" i="47" s="1"/>
  <c r="D298" i="47"/>
  <c r="D302" i="47"/>
  <c r="D305" i="47"/>
  <c r="C314" i="47"/>
  <c r="D331" i="47"/>
  <c r="E332" i="47"/>
  <c r="E331" i="47" s="1"/>
  <c r="D353" i="47"/>
  <c r="E354" i="47"/>
  <c r="E353" i="47" s="1"/>
  <c r="E357" i="47"/>
  <c r="E399" i="47"/>
  <c r="D404" i="47"/>
  <c r="E445" i="47"/>
  <c r="D455" i="47"/>
  <c r="E533" i="47"/>
  <c r="E532" i="47" s="1"/>
  <c r="E529" i="47" s="1"/>
  <c r="D532" i="47"/>
  <c r="E746" i="47"/>
  <c r="E745" i="47" s="1"/>
  <c r="D745" i="47"/>
  <c r="D744" i="47" s="1"/>
  <c r="D123" i="48"/>
  <c r="E124" i="48"/>
  <c r="E123" i="48" s="1"/>
  <c r="D143" i="48"/>
  <c r="E144" i="48"/>
  <c r="E143" i="48" s="1"/>
  <c r="E149" i="48"/>
  <c r="D182" i="48"/>
  <c r="E183" i="48"/>
  <c r="E182" i="48" s="1"/>
  <c r="D331" i="48"/>
  <c r="E332" i="48"/>
  <c r="E331" i="48" s="1"/>
  <c r="E117" i="45"/>
  <c r="C135" i="45"/>
  <c r="E143" i="45"/>
  <c r="E171" i="45"/>
  <c r="D174" i="45"/>
  <c r="D170" i="45" s="1"/>
  <c r="E215" i="45"/>
  <c r="E229" i="45"/>
  <c r="E228" i="45" s="1"/>
  <c r="D298" i="45"/>
  <c r="E308" i="45"/>
  <c r="E315" i="45"/>
  <c r="C340" i="45"/>
  <c r="C339" i="45" s="1"/>
  <c r="D362" i="45"/>
  <c r="D409" i="45"/>
  <c r="E477" i="45"/>
  <c r="E557" i="45"/>
  <c r="D647" i="45"/>
  <c r="E666" i="45"/>
  <c r="E728" i="45"/>
  <c r="E762" i="45"/>
  <c r="E761" i="45" s="1"/>
  <c r="E767" i="45"/>
  <c r="E766" i="45" s="1"/>
  <c r="D766" i="45"/>
  <c r="D38" i="46"/>
  <c r="E99" i="46"/>
  <c r="E97" i="46" s="1"/>
  <c r="D97" i="46"/>
  <c r="D117" i="46"/>
  <c r="D120" i="46"/>
  <c r="E155" i="46"/>
  <c r="E154" i="46" s="1"/>
  <c r="D154" i="46"/>
  <c r="D164" i="46"/>
  <c r="E167" i="46"/>
  <c r="E179" i="46"/>
  <c r="D207" i="46"/>
  <c r="C215" i="46"/>
  <c r="D239" i="46"/>
  <c r="D238" i="46" s="1"/>
  <c r="E326" i="46"/>
  <c r="E325" i="46" s="1"/>
  <c r="D325" i="46"/>
  <c r="E331" i="46"/>
  <c r="D362" i="46"/>
  <c r="E383" i="46"/>
  <c r="E382" i="46" s="1"/>
  <c r="D382" i="46"/>
  <c r="D445" i="46"/>
  <c r="E487" i="46"/>
  <c r="E486" i="46" s="1"/>
  <c r="D486" i="46"/>
  <c r="D497" i="46"/>
  <c r="E498" i="46"/>
  <c r="E505" i="46"/>
  <c r="E504" i="46" s="1"/>
  <c r="D504" i="46"/>
  <c r="D514" i="46"/>
  <c r="D510" i="46" s="1"/>
  <c r="E515" i="46"/>
  <c r="E514" i="46" s="1"/>
  <c r="D553" i="46"/>
  <c r="E554" i="46"/>
  <c r="E553" i="46" s="1"/>
  <c r="E552" i="46" s="1"/>
  <c r="E551" i="46" s="1"/>
  <c r="E578" i="46"/>
  <c r="E601" i="46"/>
  <c r="E600" i="46" s="1"/>
  <c r="D600" i="46"/>
  <c r="D617" i="46"/>
  <c r="E618" i="46"/>
  <c r="E617" i="46" s="1"/>
  <c r="E774" i="46"/>
  <c r="E773" i="46" s="1"/>
  <c r="E772" i="46" s="1"/>
  <c r="D773" i="46"/>
  <c r="D772" i="46" s="1"/>
  <c r="E61" i="47"/>
  <c r="D143" i="47"/>
  <c r="E144" i="47"/>
  <c r="E143" i="47" s="1"/>
  <c r="C170" i="47"/>
  <c r="E175" i="47"/>
  <c r="E174" i="47" s="1"/>
  <c r="D174" i="47"/>
  <c r="E186" i="47"/>
  <c r="E185" i="47" s="1"/>
  <c r="E184" i="47" s="1"/>
  <c r="D185" i="47"/>
  <c r="D184" i="47" s="1"/>
  <c r="E202" i="47"/>
  <c r="E201" i="47" s="1"/>
  <c r="E200" i="47" s="1"/>
  <c r="D201" i="47"/>
  <c r="D200" i="47" s="1"/>
  <c r="D236" i="47"/>
  <c r="D235" i="47" s="1"/>
  <c r="E237" i="47"/>
  <c r="E236" i="47" s="1"/>
  <c r="E235" i="47" s="1"/>
  <c r="E244" i="47"/>
  <c r="E243" i="47" s="1"/>
  <c r="D265" i="47"/>
  <c r="E266" i="47"/>
  <c r="E265" i="47" s="1"/>
  <c r="E345" i="47"/>
  <c r="E344" i="47" s="1"/>
  <c r="D344" i="47"/>
  <c r="E389" i="47"/>
  <c r="E388" i="47" s="1"/>
  <c r="D388" i="47"/>
  <c r="C444" i="47"/>
  <c r="E186" i="48"/>
  <c r="E185" i="48" s="1"/>
  <c r="E184" i="48" s="1"/>
  <c r="D185" i="48"/>
  <c r="D184" i="48" s="1"/>
  <c r="E209" i="48"/>
  <c r="E207" i="48" s="1"/>
  <c r="D207" i="48"/>
  <c r="E317" i="48"/>
  <c r="E315" i="48" s="1"/>
  <c r="D315" i="48"/>
  <c r="D61" i="46"/>
  <c r="D244" i="46"/>
  <c r="D243" i="46" s="1"/>
  <c r="E523" i="46"/>
  <c r="D662" i="46"/>
  <c r="D680" i="46"/>
  <c r="E129" i="47"/>
  <c r="C215" i="47"/>
  <c r="D429" i="47"/>
  <c r="E487" i="47"/>
  <c r="E486" i="47" s="1"/>
  <c r="D486" i="47"/>
  <c r="D523" i="47"/>
  <c r="E578" i="47"/>
  <c r="D588" i="47"/>
  <c r="D629" i="47"/>
  <c r="E630" i="47"/>
  <c r="E629" i="47" s="1"/>
  <c r="E647" i="47"/>
  <c r="E775" i="47"/>
  <c r="E773" i="47" s="1"/>
  <c r="E772" i="47" s="1"/>
  <c r="D773" i="47"/>
  <c r="D772" i="47" s="1"/>
  <c r="E121" i="48"/>
  <c r="E120" i="48" s="1"/>
  <c r="D120" i="48"/>
  <c r="E310" i="48"/>
  <c r="E308" i="48" s="1"/>
  <c r="D308" i="48"/>
  <c r="D695" i="48"/>
  <c r="E696" i="48"/>
  <c r="E695" i="48" s="1"/>
  <c r="E775" i="48"/>
  <c r="E773" i="48" s="1"/>
  <c r="E772" i="48" s="1"/>
  <c r="D773" i="48"/>
  <c r="D772" i="48" s="1"/>
  <c r="E644" i="49"/>
  <c r="E643" i="49" s="1"/>
  <c r="D643" i="49"/>
  <c r="E61" i="46"/>
  <c r="E143" i="46"/>
  <c r="E146" i="46"/>
  <c r="E164" i="46"/>
  <c r="E163" i="46" s="1"/>
  <c r="D189" i="46"/>
  <c r="E204" i="46"/>
  <c r="E207" i="46"/>
  <c r="E244" i="46"/>
  <c r="E243" i="46" s="1"/>
  <c r="D298" i="46"/>
  <c r="D305" i="46"/>
  <c r="E348" i="46"/>
  <c r="E362" i="46"/>
  <c r="E378" i="46"/>
  <c r="E404" i="46"/>
  <c r="E445" i="46"/>
  <c r="E463" i="46"/>
  <c r="E529" i="46"/>
  <c r="E545" i="46"/>
  <c r="E539" i="46" s="1"/>
  <c r="E563" i="46"/>
  <c r="D570" i="46"/>
  <c r="D629" i="46"/>
  <c r="E643" i="46"/>
  <c r="E666" i="46"/>
  <c r="E684" i="46"/>
  <c r="E719" i="46"/>
  <c r="D723" i="46"/>
  <c r="E769" i="46"/>
  <c r="E768" i="46" s="1"/>
  <c r="D117" i="47"/>
  <c r="D328" i="47"/>
  <c r="D399" i="47"/>
  <c r="D445" i="47"/>
  <c r="E474" i="47"/>
  <c r="E477" i="47"/>
  <c r="E497" i="47"/>
  <c r="E553" i="47"/>
  <c r="E743" i="47"/>
  <c r="E742" i="47" s="1"/>
  <c r="D742" i="47"/>
  <c r="E752" i="47"/>
  <c r="D11" i="48"/>
  <c r="E159" i="48"/>
  <c r="D157" i="48"/>
  <c r="E221" i="48"/>
  <c r="E220" i="48" s="1"/>
  <c r="D220" i="48"/>
  <c r="C263" i="48"/>
  <c r="E299" i="48"/>
  <c r="E298" i="48" s="1"/>
  <c r="D298" i="48"/>
  <c r="E346" i="48"/>
  <c r="E344" i="48" s="1"/>
  <c r="D344" i="48"/>
  <c r="C340" i="48"/>
  <c r="E375" i="48"/>
  <c r="E373" i="48" s="1"/>
  <c r="D373" i="48"/>
  <c r="E378" i="48"/>
  <c r="E446" i="48"/>
  <c r="E445" i="48" s="1"/>
  <c r="D445" i="48"/>
  <c r="E506" i="48"/>
  <c r="E504" i="48" s="1"/>
  <c r="D504" i="48"/>
  <c r="E565" i="48"/>
  <c r="E563" i="48" s="1"/>
  <c r="D563" i="48"/>
  <c r="E579" i="48"/>
  <c r="E578" i="48" s="1"/>
  <c r="D578" i="48"/>
  <c r="E594" i="48"/>
  <c r="E593" i="48" s="1"/>
  <c r="D593" i="48"/>
  <c r="E557" i="47"/>
  <c r="E588" i="47"/>
  <c r="E643" i="47"/>
  <c r="D662" i="47"/>
  <c r="D701" i="47"/>
  <c r="D728" i="47"/>
  <c r="D766" i="47"/>
  <c r="E61" i="48"/>
  <c r="E136" i="48"/>
  <c r="E167" i="48"/>
  <c r="E163" i="48" s="1"/>
  <c r="E216" i="48"/>
  <c r="E225" i="48"/>
  <c r="E223" i="48" s="1"/>
  <c r="E222" i="48" s="1"/>
  <c r="D223" i="48"/>
  <c r="D222" i="48" s="1"/>
  <c r="D265" i="48"/>
  <c r="E330" i="48"/>
  <c r="E328" i="48" s="1"/>
  <c r="D328" i="48"/>
  <c r="E355" i="48"/>
  <c r="E353" i="48" s="1"/>
  <c r="D353" i="48"/>
  <c r="E450" i="48"/>
  <c r="E470" i="48"/>
  <c r="E468" i="48" s="1"/>
  <c r="D468" i="48"/>
  <c r="E534" i="48"/>
  <c r="E532" i="48" s="1"/>
  <c r="E529" i="48" s="1"/>
  <c r="D532" i="48"/>
  <c r="E549" i="48"/>
  <c r="E591" i="48"/>
  <c r="E588" i="48" s="1"/>
  <c r="D588" i="48"/>
  <c r="E690" i="48"/>
  <c r="E688" i="48" s="1"/>
  <c r="D688" i="48"/>
  <c r="E702" i="48"/>
  <c r="E701" i="48" s="1"/>
  <c r="D701" i="48"/>
  <c r="D728" i="48"/>
  <c r="E729" i="48"/>
  <c r="E728" i="48" s="1"/>
  <c r="D742" i="48"/>
  <c r="E743" i="48"/>
  <c r="E742" i="48" s="1"/>
  <c r="E221" i="49"/>
  <c r="E220" i="49" s="1"/>
  <c r="D220" i="49"/>
  <c r="E292" i="49"/>
  <c r="E601" i="49"/>
  <c r="E600" i="49" s="1"/>
  <c r="D600" i="49"/>
  <c r="D639" i="49"/>
  <c r="E640" i="49"/>
  <c r="E639" i="49" s="1"/>
  <c r="D553" i="47"/>
  <c r="E563" i="47"/>
  <c r="E662" i="47"/>
  <c r="E666" i="47"/>
  <c r="E701" i="47"/>
  <c r="E728" i="47"/>
  <c r="E748" i="47"/>
  <c r="E747" i="47" s="1"/>
  <c r="E757" i="47"/>
  <c r="E756" i="47" s="1"/>
  <c r="E154" i="48"/>
  <c r="E157" i="48"/>
  <c r="C188" i="48"/>
  <c r="D216" i="48"/>
  <c r="E266" i="48"/>
  <c r="E265" i="48" s="1"/>
  <c r="D388" i="48"/>
  <c r="E389" i="48"/>
  <c r="E388" i="48" s="1"/>
  <c r="C562" i="48"/>
  <c r="E605" i="48"/>
  <c r="D604" i="48"/>
  <c r="D643" i="48"/>
  <c r="E644" i="48"/>
  <c r="E643" i="48" s="1"/>
  <c r="E665" i="48"/>
  <c r="D662" i="48"/>
  <c r="E673" i="48"/>
  <c r="E672" i="48" s="1"/>
  <c r="D672" i="48"/>
  <c r="E12" i="49"/>
  <c r="E11" i="49" s="1"/>
  <c r="D11" i="49"/>
  <c r="E354" i="49"/>
  <c r="E353" i="49" s="1"/>
  <c r="D353" i="49"/>
  <c r="E673" i="49"/>
  <c r="E672" i="49" s="1"/>
  <c r="D672" i="49"/>
  <c r="C228" i="48"/>
  <c r="D305" i="48"/>
  <c r="D459" i="48"/>
  <c r="E557" i="48"/>
  <c r="D611" i="48"/>
  <c r="E69" i="49"/>
  <c r="E68" i="49" s="1"/>
  <c r="D68" i="49"/>
  <c r="C67" i="49"/>
  <c r="D117" i="49"/>
  <c r="D123" i="49"/>
  <c r="E160" i="49"/>
  <c r="C188" i="49"/>
  <c r="D207" i="49"/>
  <c r="D445" i="49"/>
  <c r="D486" i="49"/>
  <c r="E689" i="49"/>
  <c r="E688" i="49" s="1"/>
  <c r="D732" i="49"/>
  <c r="D731" i="49" s="1"/>
  <c r="E733" i="49"/>
  <c r="E732" i="49" s="1"/>
  <c r="E731" i="49" s="1"/>
  <c r="E422" i="48"/>
  <c r="E514" i="48"/>
  <c r="E510" i="48" s="1"/>
  <c r="E617" i="48"/>
  <c r="E647" i="48"/>
  <c r="C3" i="49"/>
  <c r="E98" i="49"/>
  <c r="E97" i="49" s="1"/>
  <c r="D97" i="49"/>
  <c r="E617" i="49"/>
  <c r="D629" i="49"/>
  <c r="E763" i="49"/>
  <c r="E762" i="49" s="1"/>
  <c r="E761" i="49" s="1"/>
  <c r="D762" i="49"/>
  <c r="D761" i="49" s="1"/>
  <c r="E405" i="48"/>
  <c r="E404" i="48" s="1"/>
  <c r="E412" i="48"/>
  <c r="D455" i="48"/>
  <c r="E477" i="48"/>
  <c r="E498" i="48"/>
  <c r="E497" i="48" s="1"/>
  <c r="E545" i="48"/>
  <c r="E539" i="48" s="1"/>
  <c r="D570" i="48"/>
  <c r="C718" i="48"/>
  <c r="C717" i="48" s="1"/>
  <c r="E748" i="48"/>
  <c r="E747" i="48" s="1"/>
  <c r="D747" i="48"/>
  <c r="D744" i="48" s="1"/>
  <c r="C116" i="49"/>
  <c r="D160" i="49"/>
  <c r="E410" i="49"/>
  <c r="E409" i="49" s="1"/>
  <c r="C484" i="49"/>
  <c r="C529" i="49"/>
  <c r="D578" i="49"/>
  <c r="E589" i="49"/>
  <c r="E588" i="49" s="1"/>
  <c r="E701" i="49"/>
  <c r="D719" i="48"/>
  <c r="E723" i="48"/>
  <c r="E149" i="49"/>
  <c r="C153" i="49"/>
  <c r="D198" i="49"/>
  <c r="D197" i="49" s="1"/>
  <c r="D328" i="49"/>
  <c r="D344" i="49"/>
  <c r="C340" i="49"/>
  <c r="E368" i="49"/>
  <c r="E382" i="49"/>
  <c r="D416" i="49"/>
  <c r="D429" i="49"/>
  <c r="E459" i="49"/>
  <c r="E468" i="49"/>
  <c r="E504" i="49"/>
  <c r="D532" i="49"/>
  <c r="D545" i="49"/>
  <c r="D539" i="49" s="1"/>
  <c r="D553" i="49"/>
  <c r="D647" i="49"/>
  <c r="D662" i="49"/>
  <c r="E666" i="49"/>
  <c r="D677" i="49"/>
  <c r="D680" i="49"/>
  <c r="D695" i="49"/>
  <c r="D735" i="49"/>
  <c r="D734" i="49" s="1"/>
  <c r="D742" i="49"/>
  <c r="E744" i="49"/>
  <c r="E720" i="48"/>
  <c r="E719" i="48" s="1"/>
  <c r="D735" i="48"/>
  <c r="D734" i="48" s="1"/>
  <c r="D769" i="48"/>
  <c r="D768" i="48" s="1"/>
  <c r="E126" i="49"/>
  <c r="D146" i="49"/>
  <c r="D204" i="49"/>
  <c r="C263" i="49"/>
  <c r="D325" i="49"/>
  <c r="D373" i="49"/>
  <c r="E416" i="49"/>
  <c r="E497" i="49"/>
  <c r="C562" i="49"/>
  <c r="E728" i="49"/>
  <c r="E474" i="49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E227" i="49"/>
  <c r="E223" i="49" s="1"/>
  <c r="E222" i="49" s="1"/>
  <c r="E229" i="49"/>
  <c r="E239" i="49"/>
  <c r="E238" i="49" s="1"/>
  <c r="D244" i="49"/>
  <c r="D243" i="49" s="1"/>
  <c r="C314" i="49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593" i="49" s="1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D211" i="49"/>
  <c r="D362" i="49"/>
  <c r="D455" i="49"/>
  <c r="D474" i="49"/>
  <c r="D596" i="49"/>
  <c r="D611" i="49"/>
  <c r="D126" i="49"/>
  <c r="D129" i="49"/>
  <c r="D132" i="49"/>
  <c r="D149" i="49"/>
  <c r="D164" i="49"/>
  <c r="D167" i="49"/>
  <c r="D171" i="49"/>
  <c r="D174" i="49"/>
  <c r="D229" i="49"/>
  <c r="D228" i="49" s="1"/>
  <c r="D239" i="49"/>
  <c r="D238" i="49" s="1"/>
  <c r="E244" i="49"/>
  <c r="E243" i="49" s="1"/>
  <c r="E260" i="49"/>
  <c r="E316" i="49"/>
  <c r="E315" i="49" s="1"/>
  <c r="D331" i="49"/>
  <c r="E344" i="49"/>
  <c r="D348" i="49"/>
  <c r="D378" i="49"/>
  <c r="E412" i="49"/>
  <c r="E430" i="49"/>
  <c r="E429" i="49" s="1"/>
  <c r="E446" i="49"/>
  <c r="E445" i="49" s="1"/>
  <c r="D491" i="49"/>
  <c r="D530" i="49"/>
  <c r="D548" i="49"/>
  <c r="E630" i="49"/>
  <c r="E629" i="49" s="1"/>
  <c r="D666" i="49"/>
  <c r="E695" i="49"/>
  <c r="E719" i="49"/>
  <c r="D723" i="49"/>
  <c r="D752" i="49"/>
  <c r="D751" i="49" s="1"/>
  <c r="D120" i="49"/>
  <c r="E362" i="49"/>
  <c r="E553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735" i="49"/>
  <c r="E734" i="49" s="1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216" i="49"/>
  <c r="E250" i="49"/>
  <c r="E328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E117" i="48"/>
  <c r="E132" i="48"/>
  <c r="E189" i="48"/>
  <c r="E204" i="48"/>
  <c r="E289" i="48"/>
  <c r="E455" i="48"/>
  <c r="E474" i="48"/>
  <c r="E523" i="48"/>
  <c r="E570" i="48"/>
  <c r="E260" i="48"/>
  <c r="E362" i="48"/>
  <c r="E382" i="48"/>
  <c r="E399" i="48"/>
  <c r="E409" i="48"/>
  <c r="E429" i="48"/>
  <c r="E491" i="48"/>
  <c r="E494" i="48"/>
  <c r="E553" i="48"/>
  <c r="E600" i="48"/>
  <c r="E662" i="48"/>
  <c r="E752" i="48"/>
  <c r="E751" i="48" s="1"/>
  <c r="E757" i="48"/>
  <c r="E756" i="48" s="1"/>
  <c r="E129" i="48"/>
  <c r="E140" i="48"/>
  <c r="E357" i="48"/>
  <c r="E459" i="48"/>
  <c r="E463" i="48"/>
  <c r="E604" i="48"/>
  <c r="D68" i="48"/>
  <c r="D67" i="48" s="1"/>
  <c r="D117" i="48"/>
  <c r="E161" i="48"/>
  <c r="E160" i="48" s="1"/>
  <c r="E175" i="48"/>
  <c r="E174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E741" i="48"/>
  <c r="E740" i="48" s="1"/>
  <c r="D751" i="48"/>
  <c r="E779" i="48"/>
  <c r="E778" i="48" s="1"/>
  <c r="D132" i="48"/>
  <c r="D154" i="48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26" i="47"/>
  <c r="E132" i="47"/>
  <c r="E157" i="47"/>
  <c r="E164" i="47"/>
  <c r="E179" i="47"/>
  <c r="E189" i="47"/>
  <c r="E463" i="47"/>
  <c r="E429" i="47"/>
  <c r="E539" i="47"/>
  <c r="E140" i="47"/>
  <c r="E204" i="47"/>
  <c r="E289" i="47"/>
  <c r="E302" i="47"/>
  <c r="E305" i="47"/>
  <c r="E368" i="47"/>
  <c r="E378" i="47"/>
  <c r="E404" i="47"/>
  <c r="E412" i="47"/>
  <c r="E455" i="47"/>
  <c r="E494" i="47"/>
  <c r="E514" i="47"/>
  <c r="E510" i="47" s="1"/>
  <c r="E523" i="47"/>
  <c r="E769" i="47"/>
  <c r="E768" i="47" s="1"/>
  <c r="E136" i="47"/>
  <c r="D149" i="47"/>
  <c r="D189" i="47"/>
  <c r="E194" i="47"/>
  <c r="E193" i="47" s="1"/>
  <c r="D220" i="47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E741" i="47"/>
  <c r="E740" i="47" s="1"/>
  <c r="D769" i="47"/>
  <c r="D768" i="47" s="1"/>
  <c r="E779" i="47"/>
  <c r="E778" i="47" s="1"/>
  <c r="D120" i="47"/>
  <c r="D132" i="47"/>
  <c r="D167" i="47"/>
  <c r="D233" i="47"/>
  <c r="D392" i="47"/>
  <c r="D474" i="47"/>
  <c r="D563" i="47"/>
  <c r="D757" i="47"/>
  <c r="D756" i="47" s="1"/>
  <c r="D136" i="47"/>
  <c r="D157" i="47"/>
  <c r="D180" i="47"/>
  <c r="D182" i="47"/>
  <c r="D195" i="47"/>
  <c r="D204" i="47"/>
  <c r="D348" i="47"/>
  <c r="D357" i="47"/>
  <c r="D368" i="47"/>
  <c r="D422" i="47"/>
  <c r="D468" i="47"/>
  <c r="D477" i="47"/>
  <c r="D666" i="47"/>
  <c r="D643" i="47"/>
  <c r="E117" i="46"/>
  <c r="E120" i="46"/>
  <c r="E157" i="46"/>
  <c r="E160" i="46"/>
  <c r="E216" i="46"/>
  <c r="E215" i="46" s="1"/>
  <c r="E328" i="46"/>
  <c r="E357" i="46"/>
  <c r="E416" i="46"/>
  <c r="E497" i="46"/>
  <c r="E639" i="46"/>
  <c r="E735" i="46"/>
  <c r="E734" i="46" s="1"/>
  <c r="E744" i="46"/>
  <c r="E757" i="46"/>
  <c r="E756" i="46" s="1"/>
  <c r="E38" i="46"/>
  <c r="E189" i="46"/>
  <c r="E239" i="46"/>
  <c r="E238" i="46" s="1"/>
  <c r="E289" i="46"/>
  <c r="E399" i="46"/>
  <c r="E422" i="46"/>
  <c r="E450" i="46"/>
  <c r="E494" i="46"/>
  <c r="E570" i="46"/>
  <c r="E596" i="46"/>
  <c r="E629" i="46"/>
  <c r="E701" i="46"/>
  <c r="E308" i="46"/>
  <c r="E315" i="46"/>
  <c r="E68" i="46"/>
  <c r="E429" i="46"/>
  <c r="E455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D494" i="46"/>
  <c r="D545" i="46"/>
  <c r="D539" i="46" s="1"/>
  <c r="D557" i="46"/>
  <c r="D552" i="46" s="1"/>
  <c r="D551" i="46" s="1"/>
  <c r="E663" i="46"/>
  <c r="E662" i="46" s="1"/>
  <c r="E681" i="46"/>
  <c r="E680" i="46" s="1"/>
  <c r="D719" i="46"/>
  <c r="E724" i="46"/>
  <c r="E723" i="46" s="1"/>
  <c r="E718" i="46" s="1"/>
  <c r="E717" i="46" s="1"/>
  <c r="D769" i="46"/>
  <c r="D768" i="46" s="1"/>
  <c r="E779" i="46"/>
  <c r="E778" i="46" s="1"/>
  <c r="D132" i="46"/>
  <c r="D167" i="46"/>
  <c r="D213" i="46"/>
  <c r="D233" i="46"/>
  <c r="D228" i="46" s="1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53" i="46" s="1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643" i="46"/>
  <c r="E185" i="45"/>
  <c r="E184" i="45" s="1"/>
  <c r="E189" i="45"/>
  <c r="E302" i="45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36" i="45"/>
  <c r="E149" i="45"/>
  <c r="E164" i="45"/>
  <c r="E163" i="45" s="1"/>
  <c r="E179" i="45"/>
  <c r="E328" i="45"/>
  <c r="E459" i="45"/>
  <c r="E529" i="45"/>
  <c r="E548" i="45"/>
  <c r="E593" i="45"/>
  <c r="E769" i="45"/>
  <c r="E768" i="45" s="1"/>
  <c r="E773" i="45"/>
  <c r="E772" i="45" s="1"/>
  <c r="D149" i="45"/>
  <c r="D189" i="45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4" i="35"/>
  <c r="H25" i="35"/>
  <c r="H4" i="35" s="1"/>
  <c r="I74" i="35"/>
  <c r="G63" i="35"/>
  <c r="C63" i="35" s="1"/>
  <c r="D32" i="35"/>
  <c r="H32" i="35"/>
  <c r="E74" i="35"/>
  <c r="F74" i="35"/>
  <c r="E25" i="34"/>
  <c r="E4" i="34" s="1"/>
  <c r="I25" i="34"/>
  <c r="I4" i="34" s="1"/>
  <c r="G74" i="34"/>
  <c r="F32" i="35"/>
  <c r="E74" i="34"/>
  <c r="I74" i="34"/>
  <c r="F4" i="34"/>
  <c r="F74" i="34"/>
  <c r="G74" i="35" l="1"/>
  <c r="H74" i="34"/>
  <c r="C178" i="46"/>
  <c r="C177" i="46" s="1"/>
  <c r="C114" i="46" s="1"/>
  <c r="G32" i="35"/>
  <c r="C32" i="35" s="1"/>
  <c r="D484" i="45"/>
  <c r="D314" i="48"/>
  <c r="D3" i="49"/>
  <c r="C561" i="45"/>
  <c r="C560" i="45" s="1"/>
  <c r="E67" i="46"/>
  <c r="C25" i="35"/>
  <c r="C4" i="35" s="1"/>
  <c r="D188" i="45"/>
  <c r="D178" i="45" s="1"/>
  <c r="D177" i="45" s="1"/>
  <c r="C178" i="49"/>
  <c r="C177" i="49" s="1"/>
  <c r="E314" i="45"/>
  <c r="C259" i="45"/>
  <c r="C258" i="45" s="1"/>
  <c r="C257" i="45" s="1"/>
  <c r="D718" i="46"/>
  <c r="D717" i="46" s="1"/>
  <c r="E340" i="46"/>
  <c r="C339" i="46"/>
  <c r="C258" i="46" s="1"/>
  <c r="C257" i="46" s="1"/>
  <c r="E3" i="46"/>
  <c r="E263" i="46"/>
  <c r="E484" i="46"/>
  <c r="D179" i="46"/>
  <c r="C2" i="46"/>
  <c r="E444" i="45"/>
  <c r="E339" i="45" s="1"/>
  <c r="D483" i="45"/>
  <c r="C115" i="45"/>
  <c r="C114" i="45" s="1"/>
  <c r="E646" i="45"/>
  <c r="E539" i="45"/>
  <c r="E340" i="45"/>
  <c r="D203" i="45"/>
  <c r="E153" i="45"/>
  <c r="E152" i="45" s="1"/>
  <c r="D562" i="45"/>
  <c r="D561" i="45" s="1"/>
  <c r="D314" i="45"/>
  <c r="D163" i="45"/>
  <c r="D340" i="45"/>
  <c r="D339" i="45" s="1"/>
  <c r="D258" i="45" s="1"/>
  <c r="D152" i="45"/>
  <c r="E552" i="45"/>
  <c r="E551" i="45" s="1"/>
  <c r="E170" i="45"/>
  <c r="E116" i="45"/>
  <c r="E163" i="47"/>
  <c r="C2" i="47"/>
  <c r="D228" i="47"/>
  <c r="C115" i="47"/>
  <c r="D529" i="47"/>
  <c r="E744" i="47"/>
  <c r="D215" i="47"/>
  <c r="D552" i="47"/>
  <c r="D551" i="47" s="1"/>
  <c r="D718" i="47"/>
  <c r="D717" i="47" s="1"/>
  <c r="E3" i="47"/>
  <c r="D163" i="47"/>
  <c r="E203" i="47"/>
  <c r="C178" i="47"/>
  <c r="C177" i="47" s="1"/>
  <c r="D153" i="47"/>
  <c r="D314" i="47"/>
  <c r="D67" i="47"/>
  <c r="C483" i="47"/>
  <c r="D203" i="47"/>
  <c r="C152" i="47"/>
  <c r="E444" i="47"/>
  <c r="E67" i="47"/>
  <c r="C561" i="47"/>
  <c r="C560" i="47" s="1"/>
  <c r="C561" i="48"/>
  <c r="D188" i="48"/>
  <c r="C178" i="48"/>
  <c r="C177" i="48" s="1"/>
  <c r="C152" i="48"/>
  <c r="E170" i="48"/>
  <c r="E744" i="48"/>
  <c r="D170" i="48"/>
  <c r="D484" i="48"/>
  <c r="C483" i="48"/>
  <c r="D163" i="48"/>
  <c r="D529" i="48"/>
  <c r="D646" i="48"/>
  <c r="C259" i="48"/>
  <c r="C339" i="48"/>
  <c r="E203" i="48"/>
  <c r="E215" i="48"/>
  <c r="D228" i="48"/>
  <c r="E179" i="48"/>
  <c r="E188" i="48"/>
  <c r="D153" i="48"/>
  <c r="D215" i="48"/>
  <c r="D135" i="48"/>
  <c r="C2" i="48"/>
  <c r="D3" i="48"/>
  <c r="E2" i="48"/>
  <c r="E163" i="49"/>
  <c r="E170" i="49"/>
  <c r="D744" i="49"/>
  <c r="D727" i="49" s="1"/>
  <c r="D726" i="49" s="1"/>
  <c r="C152" i="49"/>
  <c r="C483" i="49"/>
  <c r="D153" i="49"/>
  <c r="E552" i="49"/>
  <c r="E551" i="49" s="1"/>
  <c r="E188" i="49"/>
  <c r="D314" i="49"/>
  <c r="C115" i="49"/>
  <c r="E116" i="49"/>
  <c r="C2" i="49"/>
  <c r="D529" i="49"/>
  <c r="D215" i="49"/>
  <c r="C561" i="49"/>
  <c r="C560" i="49" s="1"/>
  <c r="D135" i="49"/>
  <c r="E718" i="49"/>
  <c r="E717" i="49" s="1"/>
  <c r="E215" i="49"/>
  <c r="D203" i="49"/>
  <c r="E153" i="49"/>
  <c r="C339" i="49"/>
  <c r="E228" i="49"/>
  <c r="E484" i="47"/>
  <c r="E483" i="47" s="1"/>
  <c r="D444" i="45"/>
  <c r="D529" i="46"/>
  <c r="D163" i="46"/>
  <c r="E444" i="46"/>
  <c r="E510" i="46"/>
  <c r="E153" i="46"/>
  <c r="D646" i="47"/>
  <c r="D116" i="47"/>
  <c r="D263" i="47"/>
  <c r="D259" i="47" s="1"/>
  <c r="E562" i="47"/>
  <c r="E340" i="47"/>
  <c r="D727" i="48"/>
  <c r="D726" i="48" s="1"/>
  <c r="E263" i="48"/>
  <c r="E484" i="48"/>
  <c r="E67" i="49"/>
  <c r="D646" i="49"/>
  <c r="C259" i="49"/>
  <c r="C560" i="48"/>
  <c r="D263" i="48"/>
  <c r="E484" i="45"/>
  <c r="D484" i="47"/>
  <c r="E170" i="47"/>
  <c r="D4" i="35"/>
  <c r="D3" i="46"/>
  <c r="E646" i="47"/>
  <c r="E135" i="46"/>
  <c r="H4" i="34"/>
  <c r="D263" i="45"/>
  <c r="D259" i="45" s="1"/>
  <c r="E263" i="45"/>
  <c r="E259" i="45" s="1"/>
  <c r="E188" i="45"/>
  <c r="E178" i="45" s="1"/>
  <c r="E177" i="45" s="1"/>
  <c r="D340" i="46"/>
  <c r="D152" i="46"/>
  <c r="D562" i="46"/>
  <c r="D444" i="46"/>
  <c r="E727" i="46"/>
  <c r="E726" i="46" s="1"/>
  <c r="D484" i="46"/>
  <c r="D263" i="46"/>
  <c r="D259" i="46" s="1"/>
  <c r="E314" i="46"/>
  <c r="E562" i="46"/>
  <c r="E116" i="46"/>
  <c r="D444" i="47"/>
  <c r="D340" i="47"/>
  <c r="D179" i="47"/>
  <c r="D562" i="47"/>
  <c r="D727" i="47"/>
  <c r="D726" i="47" s="1"/>
  <c r="E116" i="47"/>
  <c r="D444" i="48"/>
  <c r="E727" i="48"/>
  <c r="E726" i="48" s="1"/>
  <c r="D340" i="48"/>
  <c r="E340" i="48"/>
  <c r="D444" i="49"/>
  <c r="D562" i="49"/>
  <c r="D561" i="49" s="1"/>
  <c r="E314" i="49"/>
  <c r="E552" i="47"/>
  <c r="E551" i="47" s="1"/>
  <c r="E203" i="46"/>
  <c r="D646" i="46"/>
  <c r="D646" i="45"/>
  <c r="C259" i="47"/>
  <c r="E3" i="45"/>
  <c r="D179" i="48"/>
  <c r="E67" i="45"/>
  <c r="D179" i="45"/>
  <c r="D3" i="47"/>
  <c r="D74" i="35"/>
  <c r="C74" i="35" s="1"/>
  <c r="D74" i="34"/>
  <c r="D727" i="46"/>
  <c r="D726" i="46" s="1"/>
  <c r="E646" i="46"/>
  <c r="E561" i="46" s="1"/>
  <c r="E560" i="46" s="1"/>
  <c r="E314" i="47"/>
  <c r="E153" i="47"/>
  <c r="D203" i="48"/>
  <c r="E314" i="48"/>
  <c r="E444" i="48"/>
  <c r="E646" i="48"/>
  <c r="D552" i="49"/>
  <c r="D551" i="49" s="1"/>
  <c r="E444" i="49"/>
  <c r="E3" i="49"/>
  <c r="D116" i="49"/>
  <c r="D263" i="49"/>
  <c r="D259" i="49" s="1"/>
  <c r="D67" i="49"/>
  <c r="D215" i="46"/>
  <c r="E751" i="47"/>
  <c r="D170" i="47"/>
  <c r="C339" i="47"/>
  <c r="E751" i="45"/>
  <c r="E727" i="45" s="1"/>
  <c r="E726" i="45" s="1"/>
  <c r="E727" i="49"/>
  <c r="E726" i="49" s="1"/>
  <c r="E263" i="49"/>
  <c r="E646" i="49"/>
  <c r="D163" i="49"/>
  <c r="D179" i="49"/>
  <c r="D718" i="49"/>
  <c r="D717" i="49" s="1"/>
  <c r="D484" i="49"/>
  <c r="E484" i="49"/>
  <c r="E483" i="49" s="1"/>
  <c r="D170" i="49"/>
  <c r="E340" i="49"/>
  <c r="D340" i="49"/>
  <c r="E135" i="49"/>
  <c r="E562" i="49"/>
  <c r="D116" i="48"/>
  <c r="E562" i="48"/>
  <c r="E263" i="47"/>
  <c r="D135" i="47"/>
  <c r="D188" i="47"/>
  <c r="E135" i="47"/>
  <c r="E188" i="47"/>
  <c r="D561" i="46"/>
  <c r="E483" i="46"/>
  <c r="E188" i="46"/>
  <c r="E170" i="46"/>
  <c r="E2" i="46"/>
  <c r="D203" i="46"/>
  <c r="D178" i="46" s="1"/>
  <c r="D177" i="46" s="1"/>
  <c r="D116" i="46"/>
  <c r="D115" i="46" s="1"/>
  <c r="D727" i="45"/>
  <c r="D726" i="45" s="1"/>
  <c r="E135" i="45"/>
  <c r="E115" i="45" s="1"/>
  <c r="E562" i="45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E681" i="26"/>
  <c r="D681" i="26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E671" i="26"/>
  <c r="D671" i="26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E465" i="26"/>
  <c r="D465" i="26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E419" i="26"/>
  <c r="D419" i="26"/>
  <c r="D418" i="26"/>
  <c r="E418" i="26" s="1"/>
  <c r="D417" i="26"/>
  <c r="E417" i="26" s="1"/>
  <c r="E415" i="26"/>
  <c r="D415" i="26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3" i="26"/>
  <c r="D313" i="26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E192" i="26"/>
  <c r="D192" i="26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C114" i="49" l="1"/>
  <c r="D2" i="49"/>
  <c r="E152" i="47"/>
  <c r="E259" i="46"/>
  <c r="E258" i="46" s="1"/>
  <c r="E257" i="46" s="1"/>
  <c r="E483" i="45"/>
  <c r="E258" i="45" s="1"/>
  <c r="E257" i="45" s="1"/>
  <c r="D483" i="49"/>
  <c r="D152" i="48"/>
  <c r="C114" i="48"/>
  <c r="E339" i="46"/>
  <c r="E115" i="46"/>
  <c r="D483" i="46"/>
  <c r="E561" i="45"/>
  <c r="E2" i="45"/>
  <c r="E727" i="47"/>
  <c r="E726" i="47" s="1"/>
  <c r="D339" i="47"/>
  <c r="D483" i="47"/>
  <c r="E561" i="47"/>
  <c r="D152" i="47"/>
  <c r="D178" i="47"/>
  <c r="D177" i="47" s="1"/>
  <c r="D561" i="47"/>
  <c r="D560" i="47" s="1"/>
  <c r="C114" i="47"/>
  <c r="E115" i="47"/>
  <c r="D2" i="47"/>
  <c r="E2" i="47"/>
  <c r="D115" i="47"/>
  <c r="E339" i="47"/>
  <c r="E178" i="47"/>
  <c r="E177" i="47" s="1"/>
  <c r="E259" i="47"/>
  <c r="E178" i="48"/>
  <c r="E177" i="48" s="1"/>
  <c r="D115" i="48"/>
  <c r="C258" i="48"/>
  <c r="C257" i="48" s="1"/>
  <c r="D178" i="48"/>
  <c r="D177" i="48" s="1"/>
  <c r="E152" i="49"/>
  <c r="E178" i="49"/>
  <c r="E177" i="49" s="1"/>
  <c r="D115" i="49"/>
  <c r="E561" i="49"/>
  <c r="E560" i="49" s="1"/>
  <c r="D178" i="49"/>
  <c r="D177" i="49" s="1"/>
  <c r="C258" i="49"/>
  <c r="C257" i="49" s="1"/>
  <c r="D560" i="49"/>
  <c r="E115" i="49"/>
  <c r="E339" i="49"/>
  <c r="D339" i="49"/>
  <c r="D258" i="49" s="1"/>
  <c r="D257" i="49" s="1"/>
  <c r="E2" i="49"/>
  <c r="D353" i="26"/>
  <c r="E114" i="45"/>
  <c r="E178" i="46"/>
  <c r="E177" i="46" s="1"/>
  <c r="E183" i="26"/>
  <c r="E182" i="26" s="1"/>
  <c r="E179" i="26" s="1"/>
  <c r="D152" i="49"/>
  <c r="C258" i="47"/>
  <c r="C257" i="47" s="1"/>
  <c r="D339" i="46"/>
  <c r="D258" i="46" s="1"/>
  <c r="E560" i="45"/>
  <c r="E152" i="46"/>
  <c r="E259" i="49"/>
  <c r="E258" i="49" s="1"/>
  <c r="E257" i="49" s="1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D67" i="26" s="1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484" i="26" l="1"/>
  <c r="D552" i="26"/>
  <c r="D551" i="26" s="1"/>
  <c r="E114" i="46"/>
  <c r="E228" i="26"/>
  <c r="D114" i="49"/>
  <c r="E114" i="49"/>
  <c r="E560" i="47"/>
  <c r="D258" i="47"/>
  <c r="D257" i="47" s="1"/>
  <c r="D114" i="47"/>
  <c r="E114" i="47"/>
  <c r="E258" i="47"/>
  <c r="E257" i="47" s="1"/>
  <c r="D170" i="26"/>
  <c r="D152" i="26" s="1"/>
  <c r="E203" i="26"/>
  <c r="E744" i="26"/>
  <c r="D529" i="26"/>
  <c r="D483" i="26" s="1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115" i="26" s="1"/>
  <c r="D3" i="26"/>
  <c r="D2" i="26" s="1"/>
  <c r="E3" i="26"/>
  <c r="E67" i="26"/>
  <c r="E552" i="26"/>
  <c r="E551" i="26" s="1"/>
  <c r="D178" i="26"/>
  <c r="D177" i="26" s="1"/>
  <c r="E188" i="26"/>
  <c r="D340" i="26"/>
  <c r="D339" i="26" s="1"/>
  <c r="E646" i="26"/>
  <c r="D444" i="26"/>
  <c r="E135" i="26"/>
  <c r="E115" i="26" s="1"/>
  <c r="E444" i="26"/>
  <c r="E339" i="26" s="1"/>
  <c r="E562" i="26"/>
  <c r="D646" i="26"/>
  <c r="D561" i="26" s="1"/>
  <c r="E178" i="26" l="1"/>
  <c r="E177" i="26" s="1"/>
  <c r="E152" i="26"/>
  <c r="E114" i="26" s="1"/>
  <c r="D259" i="26"/>
  <c r="D258" i="26" s="1"/>
  <c r="D257" i="26" s="1"/>
  <c r="D560" i="26"/>
  <c r="D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J3" i="26"/>
  <c r="J2" i="26"/>
  <c r="J1" i="26"/>
  <c r="C744" i="26" l="1"/>
  <c r="C170" i="26"/>
  <c r="C228" i="26"/>
  <c r="C135" i="26"/>
  <c r="C163" i="26"/>
  <c r="C552" i="26"/>
  <c r="C551" i="26" s="1"/>
  <c r="C3" i="26"/>
  <c r="C2" i="26" s="1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727" i="26"/>
  <c r="C726" i="26" s="1"/>
  <c r="C9" i="4"/>
  <c r="C12" i="4"/>
  <c r="C19" i="4"/>
  <c r="C17" i="4"/>
  <c r="C15" i="4"/>
  <c r="C561" i="26" l="1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<sst xmlns="http://schemas.openxmlformats.org/spreadsheetml/2006/main" count="6524" uniqueCount="1094">
  <si>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</si>
  <si>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</si>
  <si>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</si>
  <si>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</si>
  <si>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</si>
  <si>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</si>
  <si>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</si>
  <si>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</si>
  <si>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</si>
  <si>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</si>
  <si>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</si>
  <si>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</si>
  <si>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</si>
  <si>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</si>
  <si>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</si>
  <si>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</si>
  <si>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</si>
  <si>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</si>
  <si>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</si>
  <si>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</si>
  <si>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</si>
  <si>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</si>
  <si>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</si>
  <si>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</si>
  <si>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</si>
  <si>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</si>
  <si>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</si>
  <si>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</si>
  <si>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</si>
  <si>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</si>
  <si>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</si>
  <si>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</si>
  <si>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</si>
  <si>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</si>
  <si>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</si>
  <si>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</si>
  <si>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</si>
  <si>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</si>
  <si>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</si>
  <si>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</si>
  <si>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</si>
  <si>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</si>
  <si>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</si>
  <si>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</si>
  <si>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</si>
  <si>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</si>
  <si>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</si>
  <si>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</si>
  <si>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</si>
  <si>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</si>
  <si>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</si>
  <si>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</si>
  <si>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</si>
  <si>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</si>
  <si>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</si>
  <si>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</si>
  <si>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</si>
  <si>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</si>
  <si>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</si>
  <si>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</si>
  <si>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</si>
  <si>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</si>
  <si>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</si>
  <si>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</si>
  <si>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</si>
  <si>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</si>
  <si>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</si>
  <si>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</si>
  <si>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</si>
  <si>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</si>
  <si>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</si>
  <si>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</si>
  <si>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</si>
  <si>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</si>
  <si>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</si>
  <si>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</si>
  <si>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</si>
  <si>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</si>
  <si>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</si>
  <si>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</si>
  <si>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</si>
  <si>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</si>
  <si>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</si>
  <si>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</si>
  <si>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</si>
  <si>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</si>
  <si>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</si>
  <si>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</si>
  <si>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</si>
  <si>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</si>
  <si>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</si>
  <si>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</si>
  <si>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</si>
  <si>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</si>
  <si>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</si>
  <si>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</si>
  <si>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</si>
  <si>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</si>
  <si>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</si>
  <si>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</si>
  <si>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</si>
  <si>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</si>
  <si>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</si>
  <si>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</si>
  <si>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</si>
  <si>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</si>
  <si>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</si>
  <si>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</si>
  <si>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</si>
  <si>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</si>
  <si>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</si>
  <si>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</si>
  <si>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</si>
  <si>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</si>
  <si>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</si>
  <si>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</si>
  <si>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</si>
  <si>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</si>
  <si>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</si>
  <si>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</si>
  <si>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</si>
  <si>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</si>
  <si>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</si>
  <si>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</si>
  <si>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</si>
  <si>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</si>
  <si>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</si>
  <si>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</si>
  <si>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</si>
  <si>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</si>
  <si>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</si>
  <si>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</si>
  <si>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</si>
  <si>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</si>
  <si>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</si>
  <si>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</si>
  <si>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</si>
  <si>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</si>
  <si>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</si>
  <si>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</si>
  <si>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</si>
  <si>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</si>
  <si>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</si>
  <si>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</si>
  <si>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</si>
  <si>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</si>
  <si>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</si>
  <si>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</si>
  <si>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</si>
  <si>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</si>
  <si>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</si>
  <si>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</si>
  <si>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</si>
  <si>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</si>
  <si>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</si>
  <si>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</si>
  <si>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</si>
  <si>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</si>
  <si>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</si>
  <si>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</si>
  <si>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</si>
  <si>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</si>
  <si>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</si>
  <si>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</si>
  <si>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</si>
  <si>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</si>
  <si>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</si>
  <si>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</si>
  <si>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</si>
  <si>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</si>
  <si>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</si>
  <si>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</si>
  <si>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</si>
  <si>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</si>
  <si>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</si>
  <si>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</si>
  <si>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</si>
  <si>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</si>
  <si>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</si>
  <si>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</si>
  <si>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</si>
  <si>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</si>
  <si>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</si>
  <si>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</si>
  <si>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</si>
  <si>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</si>
  <si>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</si>
  <si>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</si>
  <si>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</si>
  <si>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</si>
  <si>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</si>
  <si>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</si>
  <si>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</si>
  <si>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</si>
  <si>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</si>
  <si>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</si>
  <si>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</si>
  <si>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</si>
  <si>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</si>
  <si>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</si>
  <si>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</si>
  <si>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</si>
  <si>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</si>
  <si>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</si>
  <si>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</si>
  <si>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</si>
  <si>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</si>
  <si>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</si>
  <si>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</si>
  <si>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</si>
  <si>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</si>
  <si>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</si>
  <si>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</si>
  <si>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</si>
  <si>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</si>
  <si>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</si>
  <si>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</si>
  <si>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</si>
  <si>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</si>
  <si>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</si>
  <si>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</si>
  <si>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</si>
  <si>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</si>
  <si>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</si>
  <si>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</si>
  <si>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</si>
  <si>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</si>
  <si>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</si>
  <si>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</si>
  <si>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</si>
  <si>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</si>
  <si>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</si>
  <si>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</si>
  <si>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</si>
  <si>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</si>
  <si>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</si>
  <si>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</si>
  <si>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</si>
  <si>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</si>
  <si>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</si>
  <si>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</si>
  <si>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</si>
  <si>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</si>
  <si>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</si>
  <si>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</si>
  <si>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</si>
  <si>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</si>
  <si>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</si>
  <si>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</si>
  <si>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</si>
  <si>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</si>
  <si>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</si>
  <si>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</si>
  <si>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</si>
  <si>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</si>
  <si>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</si>
  <si>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</si>
  <si>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</si>
  <si>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</si>
  <si>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</si>
  <si>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</si>
  <si>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</si>
  <si>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</si>
  <si>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</si>
  <si>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</si>
  <si>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</si>
  <si>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</si>
  <si>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</si>
  <si>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</si>
  <si>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</si>
  <si>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</si>
  <si>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</si>
  <si>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</si>
  <si>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</si>
  <si>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</si>
  <si>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</si>
  <si>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</si>
  <si>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</si>
  <si>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</si>
  <si>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</si>
  <si>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</si>
  <si>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</si>
  <si>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</si>
  <si>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</si>
  <si>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</si>
  <si>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</si>
  <si>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</si>
  <si>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</si>
  <si>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</si>
  <si>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</si>
  <si>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</si>
  <si>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</si>
  <si>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</si>
  <si>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</si>
  <si>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</si>
  <si>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</si>
  <si>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</si>
  <si>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</si>
  <si>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</si>
  <si>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</si>
  <si>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</si>
  <si>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</si>
  <si>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</si>
  <si>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</si>
  <si>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</si>
  <si>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</si>
  <si>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</si>
  <si>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</si>
  <si>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</si>
  <si>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</si>
  <si>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</si>
  <si>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</si>
  <si>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</si>
  <si>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</si>
  <si>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</si>
  <si>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</si>
  <si>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</si>
  <si>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</si>
  <si>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</si>
  <si>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</si>
  <si>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</si>
  <si>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</si>
  <si>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</si>
  <si>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</si>
  <si>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</si>
  <si>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</si>
  <si>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</si>
  <si>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</si>
  <si>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</si>
  <si>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</si>
  <si>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</si>
  <si>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</si>
  <si>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</si>
  <si>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</si>
  <si>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</si>
  <si>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</si>
  <si>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</si>
  <si>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</si>
  <si>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</si>
  <si>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</si>
  <si>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</si>
  <si>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</si>
  <si>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</si>
  <si>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</si>
  <si>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</si>
  <si>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</si>
  <si>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</si>
  <si>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</si>
  <si>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</si>
  <si>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</si>
  <si>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</si>
  <si>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</si>
  <si>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</si>
  <si>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</si>
  <si>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</si>
  <si>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</si>
  <si>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</si>
  <si>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</si>
  <si>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</si>
  <si>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</si>
  <si>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</si>
  <si>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</si>
  <si>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</si>
  <si>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</si>
  <si>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</si>
  <si>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</si>
  <si>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</si>
  <si>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</si>
  <si>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</si>
  <si>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</si>
  <si>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</si>
  <si>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</si>
  <si>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</si>
  <si>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</si>
  <si>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</si>
  <si>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</si>
  <si>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</si>
  <si>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</si>
  <si>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</si>
  <si>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</si>
  <si>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</si>
  <si>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</si>
  <si>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</si>
  <si>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</si>
  <si>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</si>
  <si>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</si>
  <si>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</si>
  <si>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</si>
  <si>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</si>
  <si>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</si>
  <si>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</si>
  <si>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</si>
  <si>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</si>
  <si>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</si>
  <si>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</si>
  <si>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</si>
  <si>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</si>
  <si>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</si>
  <si>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</si>
  <si>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</si>
  <si>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</si>
  <si>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</si>
  <si>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</si>
  <si>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</si>
  <si>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</si>
  <si>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</si>
  <si>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</si>
  <si>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</si>
  <si>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</si>
  <si>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</si>
  <si>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</si>
  <si>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</si>
  <si>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</si>
  <si>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</si>
  <si>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</si>
  <si>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</si>
  <si>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</si>
  <si>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</si>
  <si>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</si>
  <si>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</si>
  <si>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</si>
  <si>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</si>
  <si>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</si>
  <si>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</si>
  <si>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</si>
  <si>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</si>
  <si>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</si>
  <si>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</si>
  <si>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</si>
  <si>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</si>
  <si>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</si>
  <si>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</si>
  <si>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</si>
  <si>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</si>
  <si>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</si>
  <si>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</si>
  <si>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</si>
  <si>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</si>
  <si>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</si>
  <si>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</si>
  <si>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</si>
  <si>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</si>
  <si>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</si>
  <si>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</si>
  <si>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</si>
  <si>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</si>
  <si>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</si>
  <si>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</si>
  <si>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</si>
  <si>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</si>
  <si>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</si>
  <si>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</si>
  <si>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</si>
  <si>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</si>
  <si>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</si>
  <si>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</si>
  <si>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</si>
  <si>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</si>
  <si>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</si>
  <si>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</si>
  <si>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</si>
  <si>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</si>
  <si>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</si>
  <si>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</si>
  <si>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</si>
  <si>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</si>
  <si>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</si>
  <si>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</si>
  <si>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</si>
  <si>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</si>
  <si>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</si>
  <si>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</si>
  <si>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</si>
  <si>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</si>
  <si>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</si>
  <si>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</si>
  <si>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</si>
  <si>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</si>
  <si>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</si>
  <si>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</si>
  <si>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</si>
  <si>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</si>
  <si>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</si>
  <si>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</si>
  <si>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</si>
  <si>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</si>
  <si>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</si>
  <si>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</si>
  <si>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</si>
  <si>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</si>
  <si>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</si>
  <si>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</si>
  <si>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</si>
  <si>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</si>
  <si>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</si>
  <si>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</si>
  <si>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</si>
  <si>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</si>
  <si>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</si>
  <si>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</si>
  <si>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</si>
  <si>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</si>
  <si>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</si>
  <si>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</si>
  <si>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</si>
  <si>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</si>
  <si>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</si>
  <si>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</si>
  <si>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</si>
  <si>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</si>
  <si>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</si>
  <si>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</si>
  <si>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</si>
  <si>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</si>
  <si>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</si>
  <si>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</si>
  <si>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</si>
  <si>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</si>
  <si>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</si>
  <si>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</si>
  <si>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</si>
  <si>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</si>
  <si>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</si>
  <si>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</si>
  <si>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</si>
  <si>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</si>
  <si>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</si>
  <si>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</si>
  <si>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</si>
  <si>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</si>
  <si>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</si>
  <si>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</si>
  <si>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</si>
  <si>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</si>
  <si>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</si>
  <si>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</si>
  <si>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</si>
  <si>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</si>
  <si>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</si>
  <si>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</si>
  <si>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</si>
  <si>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</si>
  <si>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</si>
  <si>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</si>
  <si>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</si>
  <si>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</si>
  <si>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</si>
  <si>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</si>
  <si>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</si>
  <si>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</si>
  <si>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</si>
  <si>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</si>
  <si>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</si>
  <si>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</si>
  <si>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</si>
  <si>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</si>
  <si>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</si>
  <si>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</si>
  <si>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</si>
  <si>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</si>
  <si>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</si>
  <si>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</si>
  <si>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</si>
  <si>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</si>
  <si>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</si>
  <si>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</si>
  <si>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</si>
  <si>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</si>
  <si>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</si>
  <si>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</si>
  <si>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</si>
  <si>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</si>
  <si>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</si>
  <si>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</si>
  <si>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</si>
  <si>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</si>
  <si>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</si>
  <si>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</si>
  <si>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</si>
  <si>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</si>
  <si>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</si>
  <si>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</si>
  <si>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</si>
  <si>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</si>
  <si>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</si>
  <si>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</si>
  <si>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</si>
  <si>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</si>
  <si>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</si>
  <si>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</si>
  <si>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</si>
  <si>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</si>
  <si>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</si>
  <si>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</si>
  <si>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</si>
  <si>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</si>
  <si>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</si>
  <si>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</si>
  <si>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</si>
  <si>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</si>
  <si>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</si>
  <si>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</si>
  <si>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</si>
  <si>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</si>
  <si>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</si>
  <si>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</si>
  <si>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</si>
  <si>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</si>
  <si>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</si>
  <si>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</si>
  <si>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</si>
  <si>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</si>
  <si>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</si>
  <si>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</si>
  <si>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</si>
  <si>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</si>
  <si>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</si>
  <si>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</si>
  <si>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</si>
  <si>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</si>
  <si>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</si>
  <si>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</si>
  <si>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</si>
  <si>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</si>
  <si>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</si>
  <si>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</si>
  <si>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</si>
  <si>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</si>
  <si>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</si>
  <si>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</si>
  <si>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</si>
  <si>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</si>
  <si>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</si>
  <si>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</si>
  <si>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</si>
  <si>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</si>
  <si>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</si>
  <si>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</si>
  <si>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</si>
  <si>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</si>
  <si>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</si>
  <si>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</si>
  <si>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</si>
  <si>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</si>
  <si>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</si>
  <si>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</si>
  <si>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</si>
  <si>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</si>
  <si>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</si>
  <si>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</si>
  <si>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</si>
  <si>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</si>
  <si>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</si>
  <si>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</si>
  <si>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</si>
  <si>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</si>
  <si>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</si>
  <si>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</si>
  <si>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</si>
  <si>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</si>
  <si>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</si>
  <si>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</si>
  <si>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</si>
  <si>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</si>
  <si>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</si>
  <si>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</si>
  <si>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</si>
  <si>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</si>
  <si>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</si>
  <si>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</si>
  <si>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</si>
  <si>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</si>
  <si>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</si>
  <si>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</si>
  <si>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</si>
  <si>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</si>
  <si>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</si>
  <si>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</si>
  <si>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</si>
  <si>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</si>
  <si>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</si>
  <si>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</si>
  <si>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</si>
  <si>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</si>
  <si>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</si>
  <si>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</si>
  <si>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</si>
  <si>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</si>
  <si>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</si>
  <si>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</si>
  <si>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</si>
  <si>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</si>
  <si>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</si>
  <si>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</si>
  <si>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</si>
  <si>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</si>
  <si>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</si>
  <si>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</si>
  <si>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</si>
  <si>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</si>
  <si>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</si>
  <si>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</si>
  <si>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</si>
  <si>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</si>
  <si>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</si>
  <si>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</si>
  <si>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</si>
  <si>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</si>
  <si>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</si>
  <si>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</si>
  <si>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</si>
  <si>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</si>
  <si>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</si>
  <si>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</si>
  <si>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</si>
  <si>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</si>
  <si>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</si>
  <si>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</si>
  <si>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</si>
  <si>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</si>
  <si>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</si>
  <si>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</si>
  <si>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</si>
  <si>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</si>
  <si>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</si>
  <si>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</si>
  <si>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</si>
  <si>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</si>
  <si>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</si>
  <si>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</si>
  <si>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</si>
  <si>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</si>
  <si>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</si>
  <si>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</si>
  <si>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</si>
  <si>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</si>
  <si>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</si>
  <si>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</si>
  <si>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</si>
  <si>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</si>
  <si>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</si>
  <si>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</si>
  <si>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</si>
  <si>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</si>
  <si>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</si>
  <si>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</si>
  <si>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</si>
  <si>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</si>
  <si>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</si>
  <si>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</si>
  <si>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</si>
  <si>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</si>
  <si>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</si>
  <si>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</si>
  <si>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</si>
  <si>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</si>
  <si>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</si>
  <si>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</si>
  <si>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</si>
  <si>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</si>
  <si>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</si>
  <si>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</si>
  <si>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</si>
  <si>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</si>
  <si>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</si>
  <si>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</si>
  <si>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</si>
  <si>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</si>
  <si>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</si>
  <si>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</si>
  <si>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</si>
  <si>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</si>
  <si>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</si>
  <si>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</si>
  <si>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</si>
  <si>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</si>
  <si>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</si>
  <si>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</si>
  <si>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</si>
  <si>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</si>
  <si>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</si>
  <si>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</si>
  <si>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</si>
  <si>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</si>
  <si>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</si>
  <si>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</si>
  <si>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</si>
  <si>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</si>
  <si>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</si>
  <si>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</si>
  <si>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</si>
  <si>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</si>
  <si>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</si>
  <si>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</si>
  <si>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</si>
  <si>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</si>
  <si>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</si>
  <si>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</si>
  <si>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</si>
  <si>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</si>
  <si>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</si>
  <si>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</si>
  <si>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</si>
  <si>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</si>
  <si>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</si>
  <si>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</si>
  <si>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</si>
  <si>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</si>
  <si>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</si>
  <si>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</si>
  <si>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</si>
  <si>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</si>
  <si>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</si>
  <si>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</si>
  <si>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</si>
  <si>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</si>
  <si>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</si>
  <si>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</si>
  <si>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</si>
  <si>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</si>
  <si>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</si>
  <si>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</si>
  <si>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</si>
  <si>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</si>
  <si>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</si>
  <si>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</si>
  <si>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</si>
  <si>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</si>
  <si>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</si>
  <si>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</si>
  <si>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</si>
  <si>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</si>
  <si>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</si>
  <si>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</si>
  <si>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</si>
  <si>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</si>
  <si>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</si>
  <si>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</si>
  <si>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</si>
  <si>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</si>
  <si>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</si>
  <si>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</si>
  <si>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</si>
  <si>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</si>
  <si>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</si>
  <si>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</si>
  <si>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</si>
  <si>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</si>
  <si>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</si>
  <si>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</si>
  <si>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</si>
  <si>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</si>
  <si>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</si>
  <si>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</si>
  <si>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</si>
  <si>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</si>
  <si>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</si>
  <si>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</si>
  <si>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</si>
  <si>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</si>
  <si>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</si>
  <si>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</si>
  <si>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</si>
  <si>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</si>
  <si>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</si>
  <si>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</si>
  <si>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</si>
  <si>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</si>
  <si>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</si>
  <si>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</si>
  <si>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</si>
  <si>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</si>
  <si>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</si>
  <si>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</si>
  <si>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</si>
  <si>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</si>
  <si>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</si>
  <si>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</si>
  <si>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</si>
  <si>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</si>
  <si>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</si>
  <si>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</si>
  <si>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</si>
  <si>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</si>
  <si>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</si>
  <si>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</si>
  <si>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</si>
  <si>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</si>
  <si>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</si>
  <si>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</si>
  <si>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</si>
  <si>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</si>
  <si>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</si>
  <si>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</si>
  <si>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</si>
  <si>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</si>
  <si>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</si>
  <si>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</si>
  <si>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</si>
  <si>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</si>
  <si>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</si>
  <si>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</si>
  <si>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</si>
  <si>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</si>
  <si>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</si>
  <si>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</si>
  <si>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</si>
  <si>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</si>
  <si>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</si>
  <si>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</si>
  <si>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</si>
  <si>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</si>
  <si>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</si>
  <si>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</si>
  <si>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</si>
  <si>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</si>
  <si>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</si>
  <si>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</si>
  <si>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</si>
  <si>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</si>
  <si>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</si>
  <si>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</si>
  <si>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</si>
  <si>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</si>
  <si>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</si>
  <si>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</si>
  <si>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</si>
  <si>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</si>
  <si>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</si>
  <si>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</si>
  <si>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</si>
  <si>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</si>
  <si>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</si>
  <si>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</si>
  <si>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</si>
  <si>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</si>
  <si>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</si>
  <si>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</si>
  <si>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</si>
  <si>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</si>
  <si>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</si>
  <si>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</si>
  <si>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</si>
  <si>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</si>
  <si>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</si>
  <si>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</si>
  <si>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</si>
  <si>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</si>
  <si>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</si>
  <si>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</si>
  <si>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</si>
  <si>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</si>
  <si>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</si>
  <si>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</si>
  <si>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</si>
  <si>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</si>
  <si>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</si>
  <si>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</si>
  <si>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</si>
  <si>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</si>
  <si>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</si>
  <si>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</si>
  <si>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</si>
  <si>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</si>
  <si>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</si>
  <si>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</si>
  <si>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</si>
  <si>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</si>
  <si>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</si>
  <si>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</si>
  <si>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</si>
  <si>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لم تعقد</t>
  </si>
  <si>
    <t xml:space="preserve">حي الرياض </t>
  </si>
  <si>
    <t>حي الطيب عوينة</t>
  </si>
  <si>
    <t>حي التحرير</t>
  </si>
  <si>
    <t xml:space="preserve">حي غرة ماي </t>
  </si>
  <si>
    <t>حي فرحات حشاد</t>
  </si>
  <si>
    <t>حي الاستقلال</t>
  </si>
  <si>
    <t xml:space="preserve">ياسين بالرحومة </t>
  </si>
  <si>
    <t>راضية دخيل</t>
  </si>
  <si>
    <t>نائلة الجلجلي</t>
  </si>
  <si>
    <t>عادل المحواشي</t>
  </si>
  <si>
    <t>عويشة بن عمار</t>
  </si>
  <si>
    <t>عبد الفتاح بنعيسى</t>
  </si>
  <si>
    <t>حمادي بن سالم</t>
  </si>
  <si>
    <t>سناء سعيدان</t>
  </si>
  <si>
    <t>نبيل بنعيسى</t>
  </si>
  <si>
    <t>حسام الدين ابراهم</t>
  </si>
  <si>
    <t>محمد الصادق زمزم</t>
  </si>
  <si>
    <t xml:space="preserve">أنور الامام </t>
  </si>
  <si>
    <t xml:space="preserve">تسجيل مختلف حالات الحالة المدنية في الدفاتر وفي المنظومة </t>
  </si>
  <si>
    <t>سائق سيارة خفيفة</t>
  </si>
  <si>
    <t xml:space="preserve">الاشغال البلدية </t>
  </si>
  <si>
    <t>عبد الفتاح الطريفي</t>
  </si>
  <si>
    <t>كهربائي</t>
  </si>
  <si>
    <t>حسين بومنيجل</t>
  </si>
  <si>
    <t>علي المكشاح</t>
  </si>
  <si>
    <t>رئيس العملة</t>
  </si>
  <si>
    <t>فاروق العريبي</t>
  </si>
  <si>
    <t>سائق جرار</t>
  </si>
  <si>
    <t>وليد بنزينب</t>
  </si>
  <si>
    <t>حمادي بوبكر</t>
  </si>
  <si>
    <t>سائق شاحنة</t>
  </si>
  <si>
    <t>أشرف ودير</t>
  </si>
  <si>
    <t>البشير سعيدان</t>
  </si>
  <si>
    <t>محمد رجب</t>
  </si>
  <si>
    <t>حسني الوثراني</t>
  </si>
  <si>
    <t>سائق تراكس</t>
  </si>
  <si>
    <t>عبد الله كشوط</t>
  </si>
  <si>
    <t>المسطاري بوبكر</t>
  </si>
  <si>
    <t>بناء</t>
  </si>
  <si>
    <t>مصطفى عمار</t>
  </si>
  <si>
    <t>ميكانيكي</t>
  </si>
  <si>
    <t>محمد علي بن طاهر</t>
  </si>
  <si>
    <t>حارس بالمستودع</t>
  </si>
  <si>
    <t>البشير بن الشيخ</t>
  </si>
  <si>
    <t>عادل الجميلي</t>
  </si>
  <si>
    <t>حارس بملعب كرة القدم</t>
  </si>
  <si>
    <t>عمار العريبي</t>
  </si>
  <si>
    <t>عامل تنظيف</t>
  </si>
  <si>
    <t>عباس رجب</t>
  </si>
  <si>
    <t>محمد الحبيب</t>
  </si>
  <si>
    <t>عبد القادر بن الشيخ</t>
  </si>
  <si>
    <t>حمادي بن الشيخ</t>
  </si>
  <si>
    <t>محمد تليش</t>
  </si>
  <si>
    <t>وليد الحبيب</t>
  </si>
  <si>
    <t>ناجح الدرويش</t>
  </si>
  <si>
    <t>فهمي القينوبي</t>
  </si>
  <si>
    <t>نور الدين عبد المولى</t>
  </si>
  <si>
    <t>محمد بن ادريس الحبيب</t>
  </si>
  <si>
    <t xml:space="preserve">فوزي الحبيب </t>
  </si>
  <si>
    <t>عبد الله بن عبيد</t>
  </si>
  <si>
    <t>رياض الناموشي</t>
  </si>
  <si>
    <t>camion</t>
  </si>
  <si>
    <t>Iveco 9T</t>
  </si>
  <si>
    <t>02-215754</t>
  </si>
  <si>
    <t>18/022013</t>
  </si>
  <si>
    <t>02-215478</t>
  </si>
  <si>
    <t>Camionette</t>
  </si>
  <si>
    <t>Nissan</t>
  </si>
  <si>
    <t>02-215590</t>
  </si>
  <si>
    <t>Tracteur</t>
  </si>
  <si>
    <t>Newholland</t>
  </si>
  <si>
    <t>02-212251</t>
  </si>
  <si>
    <t>02-212250</t>
  </si>
  <si>
    <t>02-212249</t>
  </si>
  <si>
    <t>02-214341</t>
  </si>
  <si>
    <t>Landini</t>
  </si>
  <si>
    <t>02-215911</t>
  </si>
  <si>
    <t>02-215912</t>
  </si>
  <si>
    <t>Tractopelle</t>
  </si>
  <si>
    <t>Cukorova</t>
  </si>
  <si>
    <t>02-214455</t>
  </si>
  <si>
    <t>JCB</t>
  </si>
  <si>
    <t>02-216867</t>
  </si>
  <si>
    <t>Mini-Chargeuse</t>
  </si>
  <si>
    <t>CAT</t>
  </si>
  <si>
    <t>Moto</t>
  </si>
  <si>
    <t>Peugot 103</t>
  </si>
  <si>
    <t>y01la0779kk</t>
  </si>
  <si>
    <t>Camion</t>
  </si>
  <si>
    <t>Renault a benne tasseuse</t>
  </si>
  <si>
    <t>02-215862</t>
  </si>
  <si>
    <t>Voiture</t>
  </si>
  <si>
    <t>Fiat Sienna</t>
  </si>
  <si>
    <t>02-212429</t>
  </si>
  <si>
    <t>Tactopelle</t>
  </si>
  <si>
    <t>CASE</t>
  </si>
  <si>
    <t xml:space="preserve">Tandem </t>
  </si>
  <si>
    <t>Vibrant HAMM</t>
  </si>
  <si>
    <t>echelle Iveco</t>
  </si>
  <si>
    <t>02-216351</t>
  </si>
  <si>
    <t xml:space="preserve">النظافة </t>
  </si>
  <si>
    <t>النظافة والاشغال</t>
  </si>
  <si>
    <t>الادارة البلدية</t>
  </si>
  <si>
    <t>الصيانة والاشغال</t>
  </si>
  <si>
    <t>رئيس الحضيرة</t>
  </si>
  <si>
    <t>الاشغال</t>
  </si>
  <si>
    <t xml:space="preserve">صيانة شبكة التنوير العمومي </t>
  </si>
  <si>
    <t>معطب</t>
  </si>
  <si>
    <t>خردة</t>
  </si>
  <si>
    <t>محل كان مخصص كمركز أمن</t>
  </si>
  <si>
    <t>دكان</t>
  </si>
  <si>
    <t>قاعة رياضية</t>
  </si>
  <si>
    <t>دكان مخصص للحلاقة</t>
  </si>
  <si>
    <t>محل مخصص مقهى</t>
  </si>
  <si>
    <t>دكان مخصص لبيع اللحوم</t>
  </si>
  <si>
    <t>دكان مخصص لبيع المواد الغذائية بالتفضيل</t>
  </si>
  <si>
    <t>دكان مخصص لبيع وصيانة الهواتف الجوالة</t>
  </si>
  <si>
    <t>محل مخصص لمركز البريد سابقا</t>
  </si>
  <si>
    <t>محل لنشاط جمعية</t>
  </si>
  <si>
    <t>دكان مخصص لبيع الدجاج</t>
  </si>
  <si>
    <t>دكانن مخصص لبيع اللحوم</t>
  </si>
  <si>
    <t>دكان مخصص لبيع منتجات المزرعة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</si>
</sst>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4" sqref="D4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8" t="s">
        <v>951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952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953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954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5" sqref="A5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0" t="s">
        <v>955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956</v>
      </c>
      <c r="C3" s="156" t="s">
        <v>957</v>
      </c>
      <c r="D3" s="216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7"/>
    </row>
    <row r="5" spans="1:4">
      <c r="A5" s="149" t="s">
        <v>962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963</v>
      </c>
      <c r="B6" s="10"/>
      <c r="C6" s="10"/>
      <c r="D6" s="10"/>
    </row>
    <row r="7" spans="1:4">
      <c r="A7" s="149" t="s">
        <v>964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965</v>
      </c>
      <c r="B8" s="10"/>
      <c r="C8" s="10"/>
      <c r="D8" s="10"/>
    </row>
    <row r="9" spans="1:4">
      <c r="A9" s="149" t="s">
        <v>966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2" sqref="A12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 t="s">
        <v>978</v>
      </c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979</v>
      </c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980</v>
      </c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981</v>
      </c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982</v>
      </c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983</v>
      </c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984</v>
      </c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985</v>
      </c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986</v>
      </c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19" zoomScale="120" zoomScaleNormal="120" workbookViewId="0">
      <selection activeCell="A36" sqref="A36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 ht="56">
      <c r="A3" s="138" t="s">
        <v>989</v>
      </c>
      <c r="B3" s="101">
        <v>5</v>
      </c>
      <c r="C3" s="101" t="s">
        <v>990</v>
      </c>
      <c r="D3" s="101"/>
      <c r="J3" s="113" t="s">
        <v>796</v>
      </c>
    </row>
    <row r="4" spans="1:10" s="113" customFormat="1">
      <c r="A4" s="103" t="s">
        <v>987</v>
      </c>
      <c r="B4" s="103">
        <v>4</v>
      </c>
      <c r="C4" s="103" t="s">
        <v>991</v>
      </c>
      <c r="D4" s="103"/>
      <c r="J4" s="113" t="s">
        <v>797</v>
      </c>
    </row>
    <row r="5" spans="1:10" s="113" customFormat="1">
      <c r="A5" s="103" t="s">
        <v>988</v>
      </c>
      <c r="B5" s="103">
        <v>10</v>
      </c>
      <c r="C5" s="103" t="s">
        <v>992</v>
      </c>
      <c r="D5" s="103"/>
      <c r="J5" s="113" t="s">
        <v>798</v>
      </c>
    </row>
    <row r="6" spans="1:10" s="113" customFormat="1">
      <c r="A6" s="104" t="s">
        <v>993</v>
      </c>
      <c r="B6" s="104">
        <v>6</v>
      </c>
      <c r="C6" s="104" t="s">
        <v>994</v>
      </c>
      <c r="D6" s="104"/>
      <c r="J6" s="113" t="s">
        <v>779</v>
      </c>
    </row>
    <row r="7" spans="1:10" s="113" customFormat="1">
      <c r="A7" s="104" t="s">
        <v>995</v>
      </c>
      <c r="B7" s="104">
        <v>5</v>
      </c>
      <c r="C7" s="104" t="s">
        <v>994</v>
      </c>
      <c r="D7" s="104"/>
    </row>
    <row r="8" spans="1:10" s="113" customFormat="1">
      <c r="A8" s="103" t="s">
        <v>996</v>
      </c>
      <c r="B8" s="103">
        <v>7</v>
      </c>
      <c r="C8" s="103" t="s">
        <v>997</v>
      </c>
      <c r="D8" s="103"/>
    </row>
    <row r="9" spans="1:10" s="113" customFormat="1">
      <c r="A9" s="103" t="s">
        <v>998</v>
      </c>
      <c r="B9" s="103">
        <v>6</v>
      </c>
      <c r="C9" s="103" t="s">
        <v>999</v>
      </c>
      <c r="D9" s="103"/>
    </row>
    <row r="10" spans="1:10" s="113" customFormat="1">
      <c r="A10" s="103" t="s">
        <v>1000</v>
      </c>
      <c r="B10" s="103">
        <v>3</v>
      </c>
      <c r="C10" s="103" t="s">
        <v>999</v>
      </c>
      <c r="D10" s="103"/>
    </row>
    <row r="11" spans="1:10" s="113" customFormat="1">
      <c r="A11" s="103" t="s">
        <v>1001</v>
      </c>
      <c r="B11" s="103">
        <v>5</v>
      </c>
      <c r="C11" s="103" t="s">
        <v>1002</v>
      </c>
      <c r="D11" s="103"/>
    </row>
    <row r="12" spans="1:10" s="113" customFormat="1">
      <c r="A12" s="103" t="s">
        <v>1003</v>
      </c>
      <c r="B12" s="103">
        <v>5</v>
      </c>
      <c r="C12" s="103" t="s">
        <v>1002</v>
      </c>
      <c r="D12" s="103"/>
    </row>
    <row r="13" spans="1:10" s="113" customFormat="1">
      <c r="A13" s="103" t="s">
        <v>1004</v>
      </c>
      <c r="B13" s="103">
        <v>5</v>
      </c>
      <c r="C13" s="103" t="s">
        <v>1002</v>
      </c>
      <c r="D13" s="103"/>
    </row>
    <row r="14" spans="1:10" s="113" customFormat="1">
      <c r="A14" s="103" t="s">
        <v>1005</v>
      </c>
      <c r="B14" s="103">
        <v>6</v>
      </c>
      <c r="C14" s="103" t="s">
        <v>1002</v>
      </c>
      <c r="D14" s="103"/>
    </row>
    <row r="15" spans="1:10" s="113" customFormat="1">
      <c r="A15" s="103" t="s">
        <v>1006</v>
      </c>
      <c r="B15" s="103">
        <v>4</v>
      </c>
      <c r="C15" s="103" t="s">
        <v>1007</v>
      </c>
      <c r="D15" s="103"/>
    </row>
    <row r="16" spans="1:10" s="113" customFormat="1">
      <c r="A16" s="103" t="s">
        <v>1008</v>
      </c>
      <c r="B16" s="103">
        <v>5</v>
      </c>
      <c r="C16" s="103" t="s">
        <v>1007</v>
      </c>
      <c r="D16" s="103"/>
    </row>
    <row r="17" spans="1:4" s="113" customFormat="1">
      <c r="A17" s="103" t="s">
        <v>1009</v>
      </c>
      <c r="B17" s="103">
        <v>4</v>
      </c>
      <c r="C17" s="103" t="s">
        <v>1010</v>
      </c>
      <c r="D17" s="103"/>
    </row>
    <row r="18" spans="1:4" s="113" customFormat="1">
      <c r="A18" s="103" t="s">
        <v>1011</v>
      </c>
      <c r="B18" s="103">
        <v>4</v>
      </c>
      <c r="C18" s="103" t="s">
        <v>1012</v>
      </c>
      <c r="D18" s="103"/>
    </row>
    <row r="19" spans="1:4" s="113" customFormat="1">
      <c r="A19" s="103" t="s">
        <v>1013</v>
      </c>
      <c r="B19" s="103">
        <v>3</v>
      </c>
      <c r="C19" s="103" t="s">
        <v>1014</v>
      </c>
      <c r="D19" s="103"/>
    </row>
    <row r="20" spans="1:4" s="113" customFormat="1">
      <c r="A20" s="103" t="s">
        <v>1015</v>
      </c>
      <c r="B20" s="103">
        <v>3</v>
      </c>
      <c r="C20" s="103" t="s">
        <v>1014</v>
      </c>
      <c r="D20" s="103"/>
    </row>
    <row r="21" spans="1:4" s="113" customFormat="1" ht="28">
      <c r="A21" s="103" t="s">
        <v>1016</v>
      </c>
      <c r="B21" s="103">
        <v>5</v>
      </c>
      <c r="C21" s="103" t="s">
        <v>1017</v>
      </c>
      <c r="D21" s="103"/>
    </row>
    <row r="22" spans="1:4" s="113" customFormat="1">
      <c r="A22" s="103" t="s">
        <v>1018</v>
      </c>
      <c r="B22" s="103">
        <v>3</v>
      </c>
      <c r="C22" s="103" t="s">
        <v>1019</v>
      </c>
      <c r="D22" s="103"/>
    </row>
    <row r="23" spans="1:4" s="113" customFormat="1">
      <c r="A23" s="103" t="s">
        <v>1020</v>
      </c>
      <c r="B23" s="103">
        <v>3</v>
      </c>
      <c r="C23" s="103" t="s">
        <v>1019</v>
      </c>
      <c r="D23" s="103"/>
    </row>
    <row r="24" spans="1:4" s="113" customFormat="1">
      <c r="A24" s="103" t="s">
        <v>1021</v>
      </c>
      <c r="B24" s="103">
        <v>3</v>
      </c>
      <c r="C24" s="103" t="s">
        <v>1019</v>
      </c>
      <c r="D24" s="103"/>
    </row>
    <row r="25" spans="1:4" s="113" customFormat="1">
      <c r="A25" s="103" t="s">
        <v>1022</v>
      </c>
      <c r="B25" s="103">
        <v>3</v>
      </c>
      <c r="C25" s="103" t="s">
        <v>1019</v>
      </c>
      <c r="D25" s="103"/>
    </row>
    <row r="26" spans="1:4" s="113" customFormat="1">
      <c r="A26" s="103" t="s">
        <v>1023</v>
      </c>
      <c r="B26" s="103">
        <v>3</v>
      </c>
      <c r="C26" s="103" t="s">
        <v>1019</v>
      </c>
      <c r="D26" s="103"/>
    </row>
    <row r="27" spans="1:4" s="113" customFormat="1">
      <c r="A27" s="107" t="s">
        <v>1024</v>
      </c>
      <c r="B27" s="107">
        <v>3</v>
      </c>
      <c r="C27" s="107" t="s">
        <v>1019</v>
      </c>
      <c r="D27" s="107"/>
    </row>
    <row r="28" spans="1:4" s="113" customFormat="1">
      <c r="A28" s="99" t="s">
        <v>1025</v>
      </c>
      <c r="B28" s="100">
        <v>3</v>
      </c>
      <c r="C28" s="100" t="s">
        <v>1019</v>
      </c>
      <c r="D28" s="100"/>
    </row>
    <row r="29" spans="1:4" s="113" customFormat="1">
      <c r="A29" s="99" t="s">
        <v>1026</v>
      </c>
      <c r="B29" s="100">
        <v>3</v>
      </c>
      <c r="C29" s="100" t="s">
        <v>1019</v>
      </c>
      <c r="D29" s="100"/>
    </row>
    <row r="30" spans="1:4" s="113" customFormat="1">
      <c r="A30" s="99" t="s">
        <v>1027</v>
      </c>
      <c r="B30" s="100">
        <v>3</v>
      </c>
      <c r="C30" s="100" t="s">
        <v>1019</v>
      </c>
      <c r="D30" s="100"/>
    </row>
    <row r="31" spans="1:4" s="113" customFormat="1">
      <c r="A31" s="99" t="s">
        <v>1028</v>
      </c>
      <c r="B31" s="100">
        <v>3</v>
      </c>
      <c r="C31" s="100" t="s">
        <v>1019</v>
      </c>
      <c r="D31" s="100"/>
    </row>
    <row r="32" spans="1:4" s="113" customFormat="1">
      <c r="A32" s="99" t="s">
        <v>1029</v>
      </c>
      <c r="B32" s="100">
        <v>3</v>
      </c>
      <c r="C32" s="100" t="s">
        <v>1019</v>
      </c>
      <c r="D32" s="100"/>
    </row>
    <row r="33" spans="1:4" s="113" customFormat="1">
      <c r="A33" s="99" t="s">
        <v>1030</v>
      </c>
      <c r="B33" s="100">
        <v>3</v>
      </c>
      <c r="C33" s="100" t="s">
        <v>1019</v>
      </c>
      <c r="D33" s="100"/>
    </row>
    <row r="34" spans="1:4" s="113" customFormat="1">
      <c r="A34" s="99" t="s">
        <v>1031</v>
      </c>
      <c r="B34" s="100">
        <v>3</v>
      </c>
      <c r="C34" s="100" t="s">
        <v>1019</v>
      </c>
      <c r="D34" s="100"/>
    </row>
    <row r="35" spans="1:4" s="113" customFormat="1">
      <c r="A35" s="99" t="s">
        <v>1032</v>
      </c>
      <c r="B35" s="100">
        <v>3</v>
      </c>
      <c r="C35" s="100" t="s">
        <v>1019</v>
      </c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activeCell="B2" sqref="B2:B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10" sqref="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 t="s">
        <v>971</v>
      </c>
    </row>
    <row r="4" spans="1:11">
      <c r="A4" s="10" t="s">
        <v>99</v>
      </c>
      <c r="B4" s="12">
        <v>41867</v>
      </c>
    </row>
    <row r="5" spans="1:11">
      <c r="A5" s="10" t="s">
        <v>100</v>
      </c>
      <c r="B5" s="12">
        <v>41972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41670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 B2 B4:B5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5" sqref="B5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42063</v>
      </c>
    </row>
    <row r="3" spans="1:11">
      <c r="A3" s="10" t="s">
        <v>98</v>
      </c>
      <c r="B3" s="12" t="s">
        <v>971</v>
      </c>
    </row>
    <row r="4" spans="1:11">
      <c r="A4" s="10" t="s">
        <v>99</v>
      </c>
      <c r="B4" s="12">
        <v>42217</v>
      </c>
    </row>
    <row r="5" spans="1:11">
      <c r="A5" s="10" t="s">
        <v>100</v>
      </c>
      <c r="B5" s="12">
        <v>42336</v>
      </c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>
        <v>42303</v>
      </c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" zoomScale="130" zoomScaleNormal="130" workbookViewId="0">
      <selection activeCell="A256" sqref="A256:C256"/>
    </sheetView>
  </sheetViews>
  <sheetFormatPr defaultColWidth="9.1796875" defaultRowHeight="14.5" outlineLevelRow="3"/>
  <cols>
    <col min="1" max="1" width="7" bestFit="1" customWidth="1"/>
    <col min="2" max="2" width="32.7265625" customWidth="1"/>
    <col min="3" max="3" width="16.453125" bestFit="1" customWidth="1"/>
    <col min="4" max="5" width="14.7265625" bestFit="1" customWidth="1"/>
    <col min="7" max="7" width="15.45312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1560003.031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909999.99999999988</v>
      </c>
      <c r="D2" s="26">
        <f>D3+D67</f>
        <v>909999.99999999988</v>
      </c>
      <c r="E2" s="26">
        <f>E3+E67</f>
        <v>909999.99999999988</v>
      </c>
      <c r="G2" s="39" t="s">
        <v>60</v>
      </c>
      <c r="H2" s="41">
        <f>C2</f>
        <v>909999.99999999988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382812.68799999997</v>
      </c>
      <c r="D3" s="23">
        <f>D4+D11+D38+D61</f>
        <v>382812.68799999997</v>
      </c>
      <c r="E3" s="23">
        <f>E4+E11+E38+E61</f>
        <v>382812.68799999997</v>
      </c>
      <c r="G3" s="39" t="s">
        <v>57</v>
      </c>
      <c r="H3" s="41">
        <f t="shared" ref="H3:H66" si="0">C3</f>
        <v>382812.68799999997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238000</v>
      </c>
      <c r="D4" s="21">
        <f>SUM(D5:D10)</f>
        <v>238000</v>
      </c>
      <c r="E4" s="21">
        <f>SUM(E5:E10)</f>
        <v>238000</v>
      </c>
      <c r="F4" s="17"/>
      <c r="G4" s="39" t="s">
        <v>53</v>
      </c>
      <c r="H4" s="41">
        <f t="shared" si="0"/>
        <v>238000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58000</v>
      </c>
      <c r="D5" s="2">
        <f>C5</f>
        <v>58000</v>
      </c>
      <c r="E5" s="2">
        <f>D5</f>
        <v>58000</v>
      </c>
      <c r="F5" s="17"/>
      <c r="G5" s="17"/>
      <c r="H5" s="41">
        <f t="shared" si="0"/>
        <v>58000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175000</v>
      </c>
      <c r="D7" s="2">
        <f t="shared" si="1"/>
        <v>175000</v>
      </c>
      <c r="E7" s="2">
        <f t="shared" si="1"/>
        <v>175000</v>
      </c>
      <c r="F7" s="17"/>
      <c r="G7" s="17"/>
      <c r="H7" s="41">
        <f t="shared" si="0"/>
        <v>175000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72312.687999999995</v>
      </c>
      <c r="D11" s="21">
        <f>SUM(D12:D37)</f>
        <v>72312.687999999995</v>
      </c>
      <c r="E11" s="21">
        <f>SUM(E12:E37)</f>
        <v>72312.687999999995</v>
      </c>
      <c r="F11" s="17"/>
      <c r="G11" s="39" t="s">
        <v>54</v>
      </c>
      <c r="H11" s="41">
        <f t="shared" si="0"/>
        <v>72312.687999999995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  <c r="H12" s="41">
        <f t="shared" si="0"/>
        <v>40000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13312.688</v>
      </c>
      <c r="D14" s="2">
        <f t="shared" si="2"/>
        <v>13312.688</v>
      </c>
      <c r="E14" s="2">
        <f t="shared" si="2"/>
        <v>13312.688</v>
      </c>
      <c r="H14" s="41">
        <f t="shared" si="0"/>
        <v>13312.688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hidden="1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 collapsed="1">
      <c r="A38" s="180" t="s">
        <v>145</v>
      </c>
      <c r="B38" s="181"/>
      <c r="C38" s="21">
        <f>SUM(C39:C60)</f>
        <v>72500</v>
      </c>
      <c r="D38" s="21">
        <f>SUM(D39:D60)</f>
        <v>72500</v>
      </c>
      <c r="E38" s="21">
        <f>SUM(E39:E60)</f>
        <v>72500</v>
      </c>
      <c r="G38" s="39" t="s">
        <v>55</v>
      </c>
      <c r="H38" s="41">
        <f t="shared" si="0"/>
        <v>72500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13000</v>
      </c>
      <c r="D39" s="2">
        <f>C39</f>
        <v>13000</v>
      </c>
      <c r="E39" s="2">
        <f>D39</f>
        <v>13000</v>
      </c>
      <c r="H39" s="41">
        <f t="shared" si="0"/>
        <v>13000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hidden="1" outlineLevel="1">
      <c r="A42" s="20">
        <v>3199</v>
      </c>
      <c r="B42" s="20" t="s">
        <v>14</v>
      </c>
      <c r="C42" s="2">
        <v>3500</v>
      </c>
      <c r="D42" s="2">
        <f t="shared" si="4"/>
        <v>3500</v>
      </c>
      <c r="E42" s="2">
        <f t="shared" si="4"/>
        <v>3500</v>
      </c>
      <c r="H42" s="41">
        <f t="shared" si="0"/>
        <v>3500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hidden="1" outlineLevel="1">
      <c r="A55" s="20">
        <v>3303</v>
      </c>
      <c r="B55" s="20" t="s">
        <v>153</v>
      </c>
      <c r="C55" s="2">
        <v>32000</v>
      </c>
      <c r="D55" s="2">
        <f t="shared" si="4"/>
        <v>32000</v>
      </c>
      <c r="E55" s="2">
        <f t="shared" si="4"/>
        <v>32000</v>
      </c>
      <c r="H55" s="41">
        <f t="shared" si="0"/>
        <v>32000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527187.31199999992</v>
      </c>
      <c r="D67" s="25">
        <f>D97+D68</f>
        <v>527187.31199999992</v>
      </c>
      <c r="E67" s="25">
        <f>E97+E68</f>
        <v>527187.31199999992</v>
      </c>
      <c r="G67" s="39" t="s">
        <v>59</v>
      </c>
      <c r="H67" s="41">
        <f t="shared" ref="H67:H130" si="7">C67</f>
        <v>527187.31199999992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43000</v>
      </c>
      <c r="D68" s="21">
        <f>SUM(D69:D96)</f>
        <v>43000</v>
      </c>
      <c r="E68" s="21">
        <f>SUM(E69:E96)</f>
        <v>43000</v>
      </c>
      <c r="G68" s="39" t="s">
        <v>56</v>
      </c>
      <c r="H68" s="41">
        <f t="shared" si="7"/>
        <v>43000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hidden="1" customHeight="1" outlineLevel="1">
      <c r="A80" s="3">
        <v>5202</v>
      </c>
      <c r="B80" s="2" t="s">
        <v>172</v>
      </c>
      <c r="C80" s="2">
        <v>7000</v>
      </c>
      <c r="D80" s="2">
        <f t="shared" si="8"/>
        <v>7000</v>
      </c>
      <c r="E80" s="2">
        <f t="shared" si="8"/>
        <v>7000</v>
      </c>
      <c r="H80" s="41">
        <f t="shared" si="7"/>
        <v>7000</v>
      </c>
    </row>
    <row r="81" spans="1:8" ht="15" hidden="1" customHeight="1" outlineLevel="1">
      <c r="A81" s="3">
        <v>5203</v>
      </c>
      <c r="B81" s="2" t="s">
        <v>21</v>
      </c>
      <c r="C81" s="2">
        <v>13000</v>
      </c>
      <c r="D81" s="2">
        <f t="shared" si="8"/>
        <v>13000</v>
      </c>
      <c r="E81" s="2">
        <f t="shared" si="8"/>
        <v>13000</v>
      </c>
      <c r="H81" s="41">
        <f t="shared" si="7"/>
        <v>13000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484187.31199999998</v>
      </c>
      <c r="D97" s="21">
        <f>SUM(D98:D113)</f>
        <v>484187.31199999998</v>
      </c>
      <c r="E97" s="21">
        <f>SUM(E98:E113)</f>
        <v>484187.31199999998</v>
      </c>
      <c r="G97" s="39" t="s">
        <v>58</v>
      </c>
      <c r="H97" s="41">
        <f t="shared" si="7"/>
        <v>484187.31199999998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410000</v>
      </c>
      <c r="D98" s="2">
        <f>C98</f>
        <v>410000</v>
      </c>
      <c r="E98" s="2">
        <f>D98</f>
        <v>410000</v>
      </c>
      <c r="H98" s="41">
        <f t="shared" si="7"/>
        <v>410000</v>
      </c>
    </row>
    <row r="99" spans="1:10" ht="15" hidden="1" customHeight="1" outlineLevel="1">
      <c r="A99" s="3">
        <v>6002</v>
      </c>
      <c r="B99" s="1" t="s">
        <v>185</v>
      </c>
      <c r="C99" s="2">
        <v>67000</v>
      </c>
      <c r="D99" s="2">
        <f t="shared" ref="D99:E113" si="10">C99</f>
        <v>67000</v>
      </c>
      <c r="E99" s="2">
        <f t="shared" si="10"/>
        <v>67000</v>
      </c>
      <c r="H99" s="41">
        <f t="shared" si="7"/>
        <v>67000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1187.3119999999999</v>
      </c>
      <c r="D113" s="2">
        <f t="shared" si="10"/>
        <v>1187.3119999999999</v>
      </c>
      <c r="E113" s="2">
        <f t="shared" si="10"/>
        <v>1187.3119999999999</v>
      </c>
      <c r="H113" s="41">
        <f t="shared" si="7"/>
        <v>1187.3119999999999</v>
      </c>
    </row>
    <row r="114" spans="1:10" collapsed="1">
      <c r="A114" s="185" t="s">
        <v>62</v>
      </c>
      <c r="B114" s="186"/>
      <c r="C114" s="26">
        <f>C115+C152+C177</f>
        <v>650003.03099999996</v>
      </c>
      <c r="D114" s="26">
        <f>D115+D152+D177</f>
        <v>650003.03099999996</v>
      </c>
      <c r="E114" s="26">
        <f>E115+E152+E177</f>
        <v>650003.03099999996</v>
      </c>
      <c r="G114" s="39" t="s">
        <v>62</v>
      </c>
      <c r="H114" s="41">
        <f t="shared" si="7"/>
        <v>650003.03099999996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371757.85400000005</v>
      </c>
      <c r="D115" s="23">
        <f>D116+D135</f>
        <v>371757.85400000005</v>
      </c>
      <c r="E115" s="23">
        <f>E116+E135</f>
        <v>371757.85400000005</v>
      </c>
      <c r="G115" s="39" t="s">
        <v>61</v>
      </c>
      <c r="H115" s="41">
        <f t="shared" si="7"/>
        <v>371757.85400000005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147639.351</v>
      </c>
      <c r="D116" s="21">
        <f>D117+D120+D123+D126+D129+D132</f>
        <v>147639.351</v>
      </c>
      <c r="E116" s="21">
        <f>E117+E120+E123+E126+E129+E132</f>
        <v>147639.351</v>
      </c>
      <c r="G116" s="39" t="s">
        <v>583</v>
      </c>
      <c r="H116" s="41">
        <f t="shared" si="7"/>
        <v>147639.351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82639.350999999995</v>
      </c>
      <c r="D117" s="2">
        <f>D118+D119</f>
        <v>82639.350999999995</v>
      </c>
      <c r="E117" s="2">
        <f>E118+E119</f>
        <v>82639.350999999995</v>
      </c>
      <c r="H117" s="41">
        <f t="shared" si="7"/>
        <v>82639.350999999995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82639.350999999995</v>
      </c>
      <c r="D119" s="129">
        <f>C119</f>
        <v>82639.350999999995</v>
      </c>
      <c r="E119" s="129">
        <f>D119</f>
        <v>82639.350999999995</v>
      </c>
      <c r="H119" s="41">
        <f t="shared" si="7"/>
        <v>82639.350999999995</v>
      </c>
    </row>
    <row r="120" spans="1:10" ht="15" hidden="1" customHeight="1" outlineLevel="1">
      <c r="A120" s="3">
        <v>7001</v>
      </c>
      <c r="B120" s="1" t="s">
        <v>197</v>
      </c>
      <c r="C120" s="2"/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65000</v>
      </c>
      <c r="D129" s="2">
        <f>D130+D131</f>
        <v>65000</v>
      </c>
      <c r="E129" s="2">
        <f>E130+E131</f>
        <v>65000</v>
      </c>
      <c r="H129" s="41">
        <f t="shared" si="7"/>
        <v>65000</v>
      </c>
    </row>
    <row r="130" spans="1:10" ht="15" hidden="1" customHeight="1" outlineLevel="2">
      <c r="A130" s="131"/>
      <c r="B130" s="130" t="s">
        <v>855</v>
      </c>
      <c r="C130" s="129">
        <v>65000</v>
      </c>
      <c r="D130" s="129">
        <f>C130</f>
        <v>65000</v>
      </c>
      <c r="E130" s="129">
        <f>D130</f>
        <v>65000</v>
      </c>
      <c r="H130" s="41">
        <f t="shared" si="7"/>
        <v>65000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224118.50300000003</v>
      </c>
      <c r="D135" s="21">
        <f>D136+D140+D143+D146+D149</f>
        <v>224118.50300000003</v>
      </c>
      <c r="E135" s="21">
        <f>E136+E140+E143+E146+E149</f>
        <v>224118.50300000003</v>
      </c>
      <c r="G135" s="39" t="s">
        <v>584</v>
      </c>
      <c r="H135" s="41">
        <f t="shared" si="11"/>
        <v>224118.50300000003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224118.50300000003</v>
      </c>
      <c r="D136" s="2">
        <f>D137+D138+D139</f>
        <v>224118.50300000003</v>
      </c>
      <c r="E136" s="2">
        <f>E137+E138+E139</f>
        <v>224118.50300000003</v>
      </c>
      <c r="H136" s="41">
        <f t="shared" si="11"/>
        <v>224118.50300000003</v>
      </c>
    </row>
    <row r="137" spans="1:10" ht="15" hidden="1" customHeight="1" outlineLevel="2">
      <c r="A137" s="131"/>
      <c r="B137" s="130" t="s">
        <v>855</v>
      </c>
      <c r="C137" s="129">
        <v>133243.85399999999</v>
      </c>
      <c r="D137" s="129">
        <f>C137</f>
        <v>133243.85399999999</v>
      </c>
      <c r="E137" s="129">
        <f>D137</f>
        <v>133243.85399999999</v>
      </c>
      <c r="H137" s="41">
        <f t="shared" si="11"/>
        <v>133243.85399999999</v>
      </c>
    </row>
    <row r="138" spans="1:10" ht="15" hidden="1" customHeight="1" outlineLevel="2">
      <c r="A138" s="131"/>
      <c r="B138" s="130" t="s">
        <v>862</v>
      </c>
      <c r="C138" s="129">
        <v>74060.569000000003</v>
      </c>
      <c r="D138" s="129">
        <f t="shared" ref="D138:E139" si="12">C138</f>
        <v>74060.569000000003</v>
      </c>
      <c r="E138" s="129">
        <f t="shared" si="12"/>
        <v>74060.569000000003</v>
      </c>
      <c r="H138" s="41">
        <f t="shared" si="11"/>
        <v>74060.569000000003</v>
      </c>
    </row>
    <row r="139" spans="1:10" ht="15" hidden="1" customHeight="1" outlineLevel="2">
      <c r="A139" s="131"/>
      <c r="B139" s="130" t="s">
        <v>861</v>
      </c>
      <c r="C139" s="129">
        <v>16814.080000000002</v>
      </c>
      <c r="D139" s="129">
        <f t="shared" si="12"/>
        <v>16814.080000000002</v>
      </c>
      <c r="E139" s="129">
        <f t="shared" si="12"/>
        <v>16814.080000000002</v>
      </c>
      <c r="H139" s="41">
        <f t="shared" si="11"/>
        <v>16814.080000000002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278245.17699999997</v>
      </c>
      <c r="D152" s="23">
        <f>D153+D163+D170</f>
        <v>278245.17699999997</v>
      </c>
      <c r="E152" s="23">
        <f>E153+E163+E170</f>
        <v>278245.17699999997</v>
      </c>
      <c r="G152" s="39" t="s">
        <v>66</v>
      </c>
      <c r="H152" s="41">
        <f t="shared" si="11"/>
        <v>278245.17699999997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278245.17699999997</v>
      </c>
      <c r="D153" s="21">
        <f>D154+D157+D160</f>
        <v>278245.17699999997</v>
      </c>
      <c r="E153" s="21">
        <f>E154+E157+E160</f>
        <v>278245.17699999997</v>
      </c>
      <c r="G153" s="39" t="s">
        <v>585</v>
      </c>
      <c r="H153" s="41">
        <f t="shared" si="11"/>
        <v>278245.17699999997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278245.17699999997</v>
      </c>
      <c r="D154" s="2">
        <f>D155+D156</f>
        <v>278245.17699999997</v>
      </c>
      <c r="E154" s="2">
        <f>E155+E156</f>
        <v>278245.17699999997</v>
      </c>
      <c r="H154" s="41">
        <f t="shared" si="11"/>
        <v>278245.17699999997</v>
      </c>
    </row>
    <row r="155" spans="1:10" ht="15" hidden="1" customHeight="1" outlineLevel="2">
      <c r="A155" s="131"/>
      <c r="B155" s="130" t="s">
        <v>855</v>
      </c>
      <c r="C155" s="129">
        <v>3010.8</v>
      </c>
      <c r="D155" s="129">
        <f>C155</f>
        <v>3010.8</v>
      </c>
      <c r="E155" s="129">
        <f>D155</f>
        <v>3010.8</v>
      </c>
      <c r="H155" s="41">
        <f t="shared" si="11"/>
        <v>3010.8</v>
      </c>
    </row>
    <row r="156" spans="1:10" ht="15" hidden="1" customHeight="1" outlineLevel="2">
      <c r="A156" s="131"/>
      <c r="B156" s="130" t="s">
        <v>860</v>
      </c>
      <c r="C156" s="129">
        <v>275234.37699999998</v>
      </c>
      <c r="D156" s="129">
        <f>C156</f>
        <v>275234.37699999998</v>
      </c>
      <c r="E156" s="129">
        <f>D156</f>
        <v>275234.37699999998</v>
      </c>
      <c r="H156" s="41">
        <f t="shared" si="11"/>
        <v>275234.37699999998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1560003.031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751883.43799999985</v>
      </c>
      <c r="D257" s="37">
        <f>D258+D550</f>
        <v>659021.47399999993</v>
      </c>
      <c r="E257" s="37">
        <f>E258+E550</f>
        <v>659021.47399999993</v>
      </c>
      <c r="G257" s="39" t="s">
        <v>60</v>
      </c>
      <c r="H257" s="41">
        <f>C257</f>
        <v>751883.43799999985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715587.05899999989</v>
      </c>
      <c r="D258" s="36">
        <f>D259+D339+D483+D547</f>
        <v>622725.09499999997</v>
      </c>
      <c r="E258" s="36">
        <f>E259+E339+E483+E547</f>
        <v>622725.09499999997</v>
      </c>
      <c r="G258" s="39" t="s">
        <v>57</v>
      </c>
      <c r="H258" s="41">
        <f t="shared" ref="H258:H321" si="21">C258</f>
        <v>715587.05899999989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426358.51399999997</v>
      </c>
      <c r="D259" s="33">
        <f>D260+D263+D314</f>
        <v>334496.55</v>
      </c>
      <c r="E259" s="33">
        <f>E260+E263+E314</f>
        <v>334496.55</v>
      </c>
      <c r="G259" s="39" t="s">
        <v>590</v>
      </c>
      <c r="H259" s="41">
        <f t="shared" si="21"/>
        <v>426358.51399999997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69" t="s">
        <v>269</v>
      </c>
      <c r="B263" s="170"/>
      <c r="C263" s="32">
        <f>C264+C265+C289+C296+C298+C302+C305+C308+C313</f>
        <v>422326.51399999997</v>
      </c>
      <c r="D263" s="32">
        <f>D264+D265+D289+D296+D298+D302+D305+D308+D313</f>
        <v>330464.55</v>
      </c>
      <c r="E263" s="32">
        <f>E264+E265+E289+E296+E298+E302+E305+E308+E313</f>
        <v>330464.55</v>
      </c>
      <c r="H263" s="41">
        <f t="shared" si="21"/>
        <v>422326.51399999997</v>
      </c>
    </row>
    <row r="264" spans="1:10" hidden="1" outlineLevel="2">
      <c r="A264" s="6">
        <v>1101</v>
      </c>
      <c r="B264" s="4" t="s">
        <v>34</v>
      </c>
      <c r="C264" s="5">
        <v>177434.00599999999</v>
      </c>
      <c r="D264" s="5">
        <f>C264</f>
        <v>177434.00599999999</v>
      </c>
      <c r="E264" s="5">
        <f>D264</f>
        <v>177434.00599999999</v>
      </c>
      <c r="H264" s="41">
        <f t="shared" si="21"/>
        <v>177434.00599999999</v>
      </c>
    </row>
    <row r="265" spans="1:10" hidden="1" outlineLevel="2">
      <c r="A265" s="6">
        <v>1101</v>
      </c>
      <c r="B265" s="4" t="s">
        <v>35</v>
      </c>
      <c r="C265" s="5">
        <v>153030.54399999999</v>
      </c>
      <c r="D265" s="5">
        <v>153030.54399999999</v>
      </c>
      <c r="E265" s="5">
        <v>153030.54399999999</v>
      </c>
      <c r="H265" s="41">
        <f t="shared" si="21"/>
        <v>153030.54399999999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8296.7999999999993</v>
      </c>
      <c r="D289" s="5">
        <f>SUM(D290:D295)</f>
        <v>0</v>
      </c>
      <c r="E289" s="5">
        <f>SUM(E290:E295)</f>
        <v>0</v>
      </c>
      <c r="H289" s="41">
        <f t="shared" si="21"/>
        <v>8296.7999999999993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15192.05</v>
      </c>
      <c r="D298" s="5">
        <f>SUM(D299:D301)</f>
        <v>0</v>
      </c>
      <c r="E298" s="5">
        <f>SUM(E299:E301)</f>
        <v>0</v>
      </c>
      <c r="H298" s="41">
        <f t="shared" si="21"/>
        <v>15192.05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500</v>
      </c>
      <c r="D302" s="5">
        <f>SUM(D303:D304)</f>
        <v>0</v>
      </c>
      <c r="E302" s="5">
        <f>SUM(E303:E304)</f>
        <v>0</v>
      </c>
      <c r="H302" s="41">
        <f t="shared" si="21"/>
        <v>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7626.741</v>
      </c>
      <c r="D305" s="5">
        <f>SUM(D306:D307)</f>
        <v>0</v>
      </c>
      <c r="E305" s="5">
        <f>SUM(E306:E307)</f>
        <v>0</v>
      </c>
      <c r="H305" s="41">
        <f t="shared" si="21"/>
        <v>7626.741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59246.373</v>
      </c>
      <c r="D308" s="5">
        <f>SUM(D309:D312)</f>
        <v>0</v>
      </c>
      <c r="E308" s="5">
        <f>SUM(E309:E312)</f>
        <v>0</v>
      </c>
      <c r="H308" s="41">
        <f t="shared" si="21"/>
        <v>59246.373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254078.21</v>
      </c>
      <c r="D339" s="33">
        <f>D340+D444+D482</f>
        <v>253078.21</v>
      </c>
      <c r="E339" s="33">
        <f>E340+E444+E482</f>
        <v>253078.21</v>
      </c>
      <c r="G339" s="39" t="s">
        <v>591</v>
      </c>
      <c r="H339" s="41">
        <f t="shared" si="28"/>
        <v>254078.21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233078.21</v>
      </c>
      <c r="D340" s="32">
        <f>D341+D342+D343+D344+D347+D348+D353+D356+D357+D362+D367+BH290668+D371+D372+D373+D376+D377+D378+D382+D388+D391+D392+D395+D398+D399+D404+D407+D408+D409+D412+D415+D416+D419+D420+D421+D422+D429+D443</f>
        <v>233078.21</v>
      </c>
      <c r="E340" s="32">
        <f>E341+E342+E343+E344+E347+E348+E353+E356+E357+E362+E367+BI290668+E371+E372+E373+E376+E377+E378+E382+E388+E391+E392+E395+E398+E399+E404+E407+E408+E409+E412+E415+E416+E419+E420+E421+E422+E429+E443</f>
        <v>233078.21</v>
      </c>
      <c r="H340" s="41">
        <f t="shared" si="28"/>
        <v>233078.21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hidden="1" outlineLevel="2">
      <c r="A344" s="6">
        <v>2201</v>
      </c>
      <c r="B344" s="4" t="s">
        <v>273</v>
      </c>
      <c r="C344" s="5">
        <f>C345+C346</f>
        <v>1500</v>
      </c>
      <c r="D344" s="5">
        <f>SUM(D345:D346)</f>
        <v>1500</v>
      </c>
      <c r="E344" s="5">
        <f>SUM(E345:E346)</f>
        <v>1500</v>
      </c>
      <c r="H344" s="41">
        <f t="shared" si="28"/>
        <v>1500</v>
      </c>
    </row>
    <row r="345" spans="1:10" hidden="1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hidden="1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37000</v>
      </c>
      <c r="D348" s="5">
        <f>SUM(D349:D352)</f>
        <v>37000</v>
      </c>
      <c r="E348" s="5">
        <f>SUM(E349:E352)</f>
        <v>37000</v>
      </c>
      <c r="H348" s="41">
        <f t="shared" si="28"/>
        <v>37000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2000</v>
      </c>
      <c r="D351" s="30">
        <f t="shared" si="33"/>
        <v>2000</v>
      </c>
      <c r="E351" s="30">
        <f t="shared" si="33"/>
        <v>2000</v>
      </c>
      <c r="H351" s="41">
        <f t="shared" si="28"/>
        <v>2000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6700</v>
      </c>
      <c r="D357" s="5">
        <f>SUM(D358:D361)</f>
        <v>6700</v>
      </c>
      <c r="E357" s="5">
        <f>SUM(E358:E361)</f>
        <v>6700</v>
      </c>
      <c r="H357" s="41">
        <f t="shared" si="28"/>
        <v>6700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>
        <v>1700</v>
      </c>
      <c r="D359" s="30">
        <f t="shared" ref="D359:E361" si="35">C359</f>
        <v>1700</v>
      </c>
      <c r="E359" s="30">
        <f t="shared" si="35"/>
        <v>1700</v>
      </c>
      <c r="H359" s="41">
        <f t="shared" si="28"/>
        <v>1700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  <c r="H362" s="41">
        <f t="shared" si="28"/>
        <v>30000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27000</v>
      </c>
      <c r="D364" s="30">
        <f t="shared" ref="D364:E366" si="36">C364</f>
        <v>27000</v>
      </c>
      <c r="E364" s="30">
        <f t="shared" si="36"/>
        <v>27000</v>
      </c>
      <c r="H364" s="41">
        <f t="shared" si="28"/>
        <v>27000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5500</v>
      </c>
      <c r="D392" s="5">
        <f>SUM(D393:D394)</f>
        <v>5500</v>
      </c>
      <c r="E392" s="5">
        <f>SUM(E393:E394)</f>
        <v>5500</v>
      </c>
      <c r="H392" s="41">
        <f t="shared" si="41"/>
        <v>5500</v>
      </c>
    </row>
    <row r="393" spans="1:8" hidden="1" outlineLevel="3">
      <c r="A393" s="29"/>
      <c r="B393" s="28" t="s">
        <v>313</v>
      </c>
      <c r="C393" s="30">
        <v>1500</v>
      </c>
      <c r="D393" s="30">
        <f>C393</f>
        <v>1500</v>
      </c>
      <c r="E393" s="30">
        <f>D393</f>
        <v>1500</v>
      </c>
      <c r="H393" s="41">
        <f t="shared" si="41"/>
        <v>1500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/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/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/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11500</v>
      </c>
      <c r="D412" s="5">
        <f>SUM(D413:D414)</f>
        <v>11500</v>
      </c>
      <c r="E412" s="5">
        <f>SUM(E413:E414)</f>
        <v>11500</v>
      </c>
      <c r="H412" s="41">
        <f t="shared" si="41"/>
        <v>11500</v>
      </c>
    </row>
    <row r="413" spans="1:8" hidden="1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hidden="1" outlineLevel="3">
      <c r="A414" s="29"/>
      <c r="B414" s="28" t="s">
        <v>329</v>
      </c>
      <c r="C414" s="30">
        <v>11000</v>
      </c>
      <c r="D414" s="30">
        <f t="shared" si="46"/>
        <v>11000</v>
      </c>
      <c r="E414" s="30">
        <f t="shared" si="46"/>
        <v>11000</v>
      </c>
      <c r="H414" s="41">
        <f t="shared" si="41"/>
        <v>11000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62698.21</v>
      </c>
      <c r="D429" s="5">
        <f>SUM(D430:D442)</f>
        <v>62698.21</v>
      </c>
      <c r="E429" s="5">
        <f>SUM(E430:E442)</f>
        <v>62698.21</v>
      </c>
      <c r="H429" s="41">
        <f t="shared" si="41"/>
        <v>62698.21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15150.614</v>
      </c>
      <c r="D431" s="30">
        <f t="shared" ref="D431:E442" si="49">C431</f>
        <v>15150.614</v>
      </c>
      <c r="E431" s="30">
        <f t="shared" si="49"/>
        <v>15150.614</v>
      </c>
      <c r="H431" s="41">
        <f t="shared" si="41"/>
        <v>15150.614</v>
      </c>
    </row>
    <row r="432" spans="1:8" hidden="1" outlineLevel="3">
      <c r="A432" s="29"/>
      <c r="B432" s="28" t="s">
        <v>345</v>
      </c>
      <c r="C432" s="30">
        <v>7706.5</v>
      </c>
      <c r="D432" s="30">
        <f t="shared" si="49"/>
        <v>7706.5</v>
      </c>
      <c r="E432" s="30">
        <f t="shared" si="49"/>
        <v>7706.5</v>
      </c>
      <c r="H432" s="41">
        <f t="shared" si="41"/>
        <v>7706.5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>
        <v>1056.578</v>
      </c>
      <c r="D434" s="30">
        <f t="shared" si="49"/>
        <v>1056.578</v>
      </c>
      <c r="E434" s="30">
        <f t="shared" si="49"/>
        <v>1056.578</v>
      </c>
      <c r="H434" s="41">
        <f t="shared" si="41"/>
        <v>1056.578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16894.674999999999</v>
      </c>
      <c r="D439" s="30">
        <f t="shared" si="49"/>
        <v>16894.674999999999</v>
      </c>
      <c r="E439" s="30">
        <f t="shared" si="49"/>
        <v>16894.674999999999</v>
      </c>
      <c r="H439" s="41">
        <f t="shared" si="41"/>
        <v>16894.674999999999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18978.843000000001</v>
      </c>
      <c r="D441" s="30">
        <f t="shared" si="49"/>
        <v>18978.843000000001</v>
      </c>
      <c r="E441" s="30">
        <f t="shared" si="49"/>
        <v>18978.843000000001</v>
      </c>
      <c r="H441" s="41">
        <f t="shared" si="41"/>
        <v>18978.843000000001</v>
      </c>
    </row>
    <row r="442" spans="1:8" hidden="1" outlineLevel="3">
      <c r="A442" s="29"/>
      <c r="B442" s="28" t="s">
        <v>355</v>
      </c>
      <c r="C442" s="30">
        <v>1911</v>
      </c>
      <c r="D442" s="30">
        <f t="shared" si="49"/>
        <v>1911</v>
      </c>
      <c r="E442" s="30">
        <f t="shared" si="49"/>
        <v>1911</v>
      </c>
      <c r="H442" s="41">
        <f t="shared" si="41"/>
        <v>1911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21000</v>
      </c>
      <c r="D444" s="32">
        <f>D445+D454+D455+D459+D462+D463+D468+D474+D477+D480+D481+D450</f>
        <v>20000</v>
      </c>
      <c r="E444" s="32">
        <f>E445+E454+E455+E459+E462+E463+E468+E474+E477+E480+E481+E450</f>
        <v>20000</v>
      </c>
      <c r="H444" s="41">
        <f t="shared" si="41"/>
        <v>21000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  <c r="H445" s="41">
        <f t="shared" si="41"/>
        <v>8000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hidden="1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  <c r="H456" s="41">
        <f t="shared" si="51"/>
        <v>6000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v>1000</v>
      </c>
      <c r="D459" s="5">
        <f>SUM(D460:D461)</f>
        <v>0</v>
      </c>
      <c r="E459" s="5">
        <f>SUM(E460:E461)</f>
        <v>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/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  <c r="H468" s="41">
        <f t="shared" si="51"/>
        <v>1000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1000</v>
      </c>
      <c r="D473" s="30">
        <f t="shared" si="56"/>
        <v>1000</v>
      </c>
      <c r="E473" s="30">
        <f t="shared" si="56"/>
        <v>1000</v>
      </c>
      <c r="H473" s="41">
        <f t="shared" si="51"/>
        <v>1000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34110</v>
      </c>
      <c r="D483" s="35">
        <f>D484+D504+D509+D522+D528+D538</f>
        <v>34110</v>
      </c>
      <c r="E483" s="35">
        <f>E484+E504+E509+E522+E528+E538</f>
        <v>34110</v>
      </c>
      <c r="G483" s="39" t="s">
        <v>592</v>
      </c>
      <c r="H483" s="41">
        <f t="shared" si="51"/>
        <v>34110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10000</v>
      </c>
      <c r="D484" s="32">
        <f>D485+D486+D490+D491+D494+D497+D500+D501+D502+D503</f>
        <v>10000</v>
      </c>
      <c r="E484" s="32">
        <f>E485+E486+E490+E491+E494+E497+E500+E501+E502+E503</f>
        <v>10000</v>
      </c>
      <c r="H484" s="41">
        <f t="shared" si="51"/>
        <v>10000</v>
      </c>
    </row>
    <row r="485" spans="1:10" hidden="1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500</v>
      </c>
      <c r="D504" s="32">
        <f>SUM(D505:D508)</f>
        <v>500</v>
      </c>
      <c r="E504" s="32">
        <f>SUM(E505:E508)</f>
        <v>500</v>
      </c>
      <c r="H504" s="41">
        <f t="shared" si="51"/>
        <v>500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22700</v>
      </c>
      <c r="D509" s="32">
        <f>D510+D511+D512+D513+D517+D518+D519+D520+D521</f>
        <v>22700</v>
      </c>
      <c r="E509" s="32">
        <f>E510+E511+E512+E513+E517+E518+E519+E520+E521</f>
        <v>22700</v>
      </c>
      <c r="F509" s="51"/>
      <c r="H509" s="41">
        <f t="shared" si="51"/>
        <v>22700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hidden="1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hidden="1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910</v>
      </c>
      <c r="D538" s="32">
        <f>SUM(D539:D544)</f>
        <v>910</v>
      </c>
      <c r="E538" s="32">
        <f>SUM(E539:E544)</f>
        <v>910</v>
      </c>
      <c r="H538" s="41">
        <f t="shared" si="63"/>
        <v>910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910</v>
      </c>
      <c r="D540" s="5">
        <f t="shared" ref="D540:E543" si="66">C540</f>
        <v>910</v>
      </c>
      <c r="E540" s="5">
        <f t="shared" si="66"/>
        <v>910</v>
      </c>
      <c r="H540" s="41">
        <f t="shared" si="63"/>
        <v>910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1040.335</v>
      </c>
      <c r="D547" s="35">
        <f>D548+D549</f>
        <v>1040.335</v>
      </c>
      <c r="E547" s="35">
        <f>E548+E549</f>
        <v>1040.335</v>
      </c>
      <c r="G547" s="39" t="s">
        <v>593</v>
      </c>
      <c r="H547" s="41">
        <f t="shared" si="63"/>
        <v>1040.335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>
        <v>1040.335</v>
      </c>
      <c r="D548" s="32">
        <f>C548</f>
        <v>1040.335</v>
      </c>
      <c r="E548" s="32">
        <f>D548</f>
        <v>1040.335</v>
      </c>
      <c r="H548" s="41">
        <f t="shared" si="63"/>
        <v>1040.335</v>
      </c>
    </row>
    <row r="549" spans="1:10" hidden="1" outlineLevel="1">
      <c r="A549" s="169" t="s">
        <v>451</v>
      </c>
      <c r="B549" s="170"/>
      <c r="C549" s="32"/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36296.379000000001</v>
      </c>
      <c r="D550" s="36">
        <f>D551</f>
        <v>36296.379000000001</v>
      </c>
      <c r="E550" s="36">
        <f>E551</f>
        <v>36296.379000000001</v>
      </c>
      <c r="G550" s="39" t="s">
        <v>59</v>
      </c>
      <c r="H550" s="41">
        <f t="shared" si="63"/>
        <v>36296.379000000001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36296.379000000001</v>
      </c>
      <c r="D551" s="33">
        <f>D552+D556</f>
        <v>36296.379000000001</v>
      </c>
      <c r="E551" s="33">
        <f>E552+E556</f>
        <v>36296.379000000001</v>
      </c>
      <c r="G551" s="39" t="s">
        <v>594</v>
      </c>
      <c r="H551" s="41">
        <f t="shared" si="63"/>
        <v>36296.379000000001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36296.379000000001</v>
      </c>
      <c r="D552" s="32">
        <f>SUM(D553:D555)</f>
        <v>36296.379000000001</v>
      </c>
      <c r="E552" s="32">
        <f>SUM(E553:E555)</f>
        <v>36296.379000000001</v>
      </c>
      <c r="H552" s="41">
        <f t="shared" si="63"/>
        <v>36296.379000000001</v>
      </c>
    </row>
    <row r="553" spans="1:10" hidden="1" outlineLevel="2" collapsed="1">
      <c r="A553" s="6">
        <v>5500</v>
      </c>
      <c r="B553" s="4" t="s">
        <v>458</v>
      </c>
      <c r="C553" s="5">
        <v>36296.379000000001</v>
      </c>
      <c r="D553" s="5">
        <f t="shared" ref="D553:E555" si="67">C553</f>
        <v>36296.379000000001</v>
      </c>
      <c r="E553" s="5">
        <f t="shared" si="67"/>
        <v>36296.379000000001</v>
      </c>
      <c r="H553" s="41">
        <f t="shared" si="63"/>
        <v>36296.379000000001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808119.59300000011</v>
      </c>
      <c r="D559" s="37">
        <f>D560+D716+D725</f>
        <v>808119.59300000011</v>
      </c>
      <c r="E559" s="37">
        <f>E560+E716+E725</f>
        <v>808119.59300000011</v>
      </c>
      <c r="G559" s="39" t="s">
        <v>62</v>
      </c>
      <c r="H559" s="41">
        <f t="shared" si="63"/>
        <v>808119.59300000011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706805.05</v>
      </c>
      <c r="D560" s="36">
        <f>D561+D638+D642+D645</f>
        <v>706805.05</v>
      </c>
      <c r="E560" s="36">
        <f>E561+E638+E642+E645</f>
        <v>706805.05</v>
      </c>
      <c r="G560" s="39" t="s">
        <v>61</v>
      </c>
      <c r="H560" s="41">
        <f t="shared" si="63"/>
        <v>706805.05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646121.63500000001</v>
      </c>
      <c r="D561" s="38">
        <f>D562+D567+D568+D569+D576+D577+D581+D584+D585+D586+D587+D592+D595+D599+D603+D610+D616+D628</f>
        <v>646121.63500000001</v>
      </c>
      <c r="E561" s="38">
        <f>E562+E567+E568+E569+E576+E577+E581+E584+E585+E586+E587+E592+E595+E599+E603+E610+E616+E628</f>
        <v>646121.63500000001</v>
      </c>
      <c r="G561" s="39" t="s">
        <v>595</v>
      </c>
      <c r="H561" s="41">
        <f t="shared" si="63"/>
        <v>646121.63500000001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21086.799999999999</v>
      </c>
      <c r="D562" s="32">
        <f>SUM(D563:D566)</f>
        <v>21086.799999999999</v>
      </c>
      <c r="E562" s="32">
        <f>SUM(E563:E566)</f>
        <v>21086.799999999999</v>
      </c>
      <c r="H562" s="41">
        <f t="shared" si="63"/>
        <v>21086.799999999999</v>
      </c>
    </row>
    <row r="563" spans="1:10" hidden="1" outlineLevel="2">
      <c r="A563" s="7">
        <v>6600</v>
      </c>
      <c r="B563" s="4" t="s">
        <v>468</v>
      </c>
      <c r="C563" s="5">
        <v>8076</v>
      </c>
      <c r="D563" s="5">
        <f>C563</f>
        <v>8076</v>
      </c>
      <c r="E563" s="5">
        <f>D563</f>
        <v>8076</v>
      </c>
      <c r="H563" s="41">
        <f t="shared" si="63"/>
        <v>8076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13010.8</v>
      </c>
      <c r="D566" s="5">
        <f t="shared" si="68"/>
        <v>13010.8</v>
      </c>
      <c r="E566" s="5">
        <f t="shared" si="68"/>
        <v>13010.8</v>
      </c>
      <c r="H566" s="41">
        <f t="shared" si="63"/>
        <v>13010.8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140000</v>
      </c>
      <c r="D569" s="32">
        <f>SUM(D570:D575)</f>
        <v>140000</v>
      </c>
      <c r="E569" s="32">
        <f>SUM(E570:E575)</f>
        <v>140000</v>
      </c>
      <c r="H569" s="41">
        <f t="shared" si="63"/>
        <v>140000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140000</v>
      </c>
      <c r="D572" s="5">
        <f t="shared" si="69"/>
        <v>140000</v>
      </c>
      <c r="E572" s="5">
        <f t="shared" si="69"/>
        <v>140000</v>
      </c>
      <c r="H572" s="41">
        <f t="shared" si="63"/>
        <v>140000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hidden="1" outlineLevel="2">
      <c r="A578" s="7">
        <v>6605</v>
      </c>
      <c r="B578" s="4" t="s">
        <v>482</v>
      </c>
      <c r="C578" s="5">
        <v>20000</v>
      </c>
      <c r="D578" s="5">
        <f t="shared" ref="D578:E580" si="70">C578</f>
        <v>20000</v>
      </c>
      <c r="E578" s="5">
        <f t="shared" si="70"/>
        <v>20000</v>
      </c>
      <c r="H578" s="41">
        <f t="shared" ref="H578:H641" si="71">C578</f>
        <v>20000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130340</v>
      </c>
      <c r="D581" s="32">
        <f>SUM(D582:D583)</f>
        <v>130340</v>
      </c>
      <c r="E581" s="32">
        <f>SUM(E582:E583)</f>
        <v>130340</v>
      </c>
      <c r="H581" s="41">
        <f t="shared" si="71"/>
        <v>130340</v>
      </c>
    </row>
    <row r="582" spans="1:8" hidden="1" outlineLevel="2">
      <c r="A582" s="7">
        <v>6606</v>
      </c>
      <c r="B582" s="4" t="s">
        <v>486</v>
      </c>
      <c r="C582" s="5">
        <v>100340</v>
      </c>
      <c r="D582" s="5">
        <f t="shared" ref="D582:E586" si="72">C582</f>
        <v>100340</v>
      </c>
      <c r="E582" s="5">
        <f t="shared" si="72"/>
        <v>100340</v>
      </c>
      <c r="H582" s="41">
        <f t="shared" si="71"/>
        <v>100340</v>
      </c>
    </row>
    <row r="583" spans="1:8" hidden="1" outlineLevel="2">
      <c r="A583" s="7">
        <v>6606</v>
      </c>
      <c r="B583" s="4" t="s">
        <v>487</v>
      </c>
      <c r="C583" s="5">
        <v>30000</v>
      </c>
      <c r="D583" s="5">
        <f t="shared" si="72"/>
        <v>30000</v>
      </c>
      <c r="E583" s="5">
        <f t="shared" si="72"/>
        <v>30000</v>
      </c>
      <c r="H583" s="41">
        <f t="shared" si="71"/>
        <v>30000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184304.83500000002</v>
      </c>
      <c r="D599" s="32">
        <f>SUM(D600:D602)</f>
        <v>184304.83500000002</v>
      </c>
      <c r="E599" s="32">
        <f>SUM(E600:E602)</f>
        <v>184304.83500000002</v>
      </c>
      <c r="H599" s="41">
        <f t="shared" si="71"/>
        <v>184304.83500000002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124304.83500000001</v>
      </c>
      <c r="D601" s="5">
        <f t="shared" si="75"/>
        <v>124304.83500000001</v>
      </c>
      <c r="E601" s="5">
        <f t="shared" si="75"/>
        <v>124304.83500000001</v>
      </c>
      <c r="H601" s="41">
        <f t="shared" si="71"/>
        <v>124304.83500000001</v>
      </c>
    </row>
    <row r="602" spans="1:8" hidden="1" outlineLevel="2">
      <c r="A602" s="7">
        <v>6613</v>
      </c>
      <c r="B602" s="4" t="s">
        <v>501</v>
      </c>
      <c r="C602" s="5">
        <v>60000</v>
      </c>
      <c r="D602" s="5">
        <f t="shared" si="75"/>
        <v>60000</v>
      </c>
      <c r="E602" s="5">
        <f t="shared" si="75"/>
        <v>60000</v>
      </c>
      <c r="H602" s="41">
        <f t="shared" si="71"/>
        <v>60000</v>
      </c>
    </row>
    <row r="603" spans="1:8" hidden="1" outlineLevel="1">
      <c r="A603" s="169" t="s">
        <v>506</v>
      </c>
      <c r="B603" s="170"/>
      <c r="C603" s="32">
        <f>SUM(C604:C609)</f>
        <v>10390</v>
      </c>
      <c r="D603" s="32">
        <f>SUM(D604:D609)</f>
        <v>10390</v>
      </c>
      <c r="E603" s="32">
        <f>SUM(E604:E609)</f>
        <v>10390</v>
      </c>
      <c r="H603" s="41">
        <f t="shared" si="71"/>
        <v>10390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10390</v>
      </c>
      <c r="D608" s="5">
        <f t="shared" si="76"/>
        <v>10390</v>
      </c>
      <c r="E608" s="5">
        <f t="shared" si="76"/>
        <v>10390</v>
      </c>
      <c r="H608" s="41">
        <f t="shared" si="71"/>
        <v>10390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40000</v>
      </c>
      <c r="D610" s="32">
        <f>SUM(D611:D615)</f>
        <v>40000</v>
      </c>
      <c r="E610" s="32">
        <f>SUM(E611:E615)</f>
        <v>40000</v>
      </c>
      <c r="H610" s="41">
        <f t="shared" si="71"/>
        <v>40000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40000</v>
      </c>
      <c r="D613" s="5">
        <f t="shared" si="77"/>
        <v>40000</v>
      </c>
      <c r="E613" s="5">
        <f t="shared" si="77"/>
        <v>40000</v>
      </c>
      <c r="H613" s="41">
        <f t="shared" si="71"/>
        <v>40000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100000</v>
      </c>
      <c r="D616" s="32">
        <f>SUM(D617:D627)</f>
        <v>100000</v>
      </c>
      <c r="E616" s="32">
        <f>SUM(E617:E627)</f>
        <v>100000</v>
      </c>
      <c r="H616" s="41">
        <f t="shared" si="71"/>
        <v>100000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100000</v>
      </c>
      <c r="D620" s="5">
        <f t="shared" si="78"/>
        <v>100000</v>
      </c>
      <c r="E620" s="5">
        <f t="shared" si="78"/>
        <v>100000</v>
      </c>
      <c r="H620" s="41">
        <f t="shared" si="71"/>
        <v>100000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60683.415000000001</v>
      </c>
      <c r="D642" s="38">
        <f>D643+D644</f>
        <v>60683.415000000001</v>
      </c>
      <c r="E642" s="38">
        <f>E643+E644</f>
        <v>60683.415000000001</v>
      </c>
      <c r="G642" s="39" t="s">
        <v>597</v>
      </c>
      <c r="H642" s="41">
        <f t="shared" ref="H642:H705" si="81">C642</f>
        <v>60683.415000000001</v>
      </c>
      <c r="I642" s="42"/>
      <c r="J642" s="40" t="b">
        <f>AND(H642=I642)</f>
        <v>0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60683.415000000001</v>
      </c>
      <c r="D644" s="32">
        <f>C644</f>
        <v>60683.415000000001</v>
      </c>
      <c r="E644" s="32">
        <f>D644</f>
        <v>60683.415000000001</v>
      </c>
      <c r="H644" s="41">
        <f t="shared" si="81"/>
        <v>60683.415000000001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101314.54300000001</v>
      </c>
      <c r="D716" s="36">
        <f>D717</f>
        <v>101314.54300000001</v>
      </c>
      <c r="E716" s="36">
        <f>E717</f>
        <v>101314.54300000001</v>
      </c>
      <c r="G716" s="39" t="s">
        <v>66</v>
      </c>
      <c r="H716" s="41">
        <f t="shared" si="92"/>
        <v>101314.54300000001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101314.54300000001</v>
      </c>
      <c r="D717" s="33">
        <f>D718+D722</f>
        <v>101314.54300000001</v>
      </c>
      <c r="E717" s="33">
        <f>E718+E722</f>
        <v>101314.54300000001</v>
      </c>
      <c r="G717" s="39" t="s">
        <v>599</v>
      </c>
      <c r="H717" s="41">
        <f t="shared" si="92"/>
        <v>101314.54300000001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101314.54300000001</v>
      </c>
      <c r="D718" s="31">
        <f>SUM(D719:D721)</f>
        <v>101314.54300000001</v>
      </c>
      <c r="E718" s="31">
        <f>SUM(E719:E721)</f>
        <v>101314.54300000001</v>
      </c>
      <c r="H718" s="41">
        <f t="shared" si="92"/>
        <v>101314.54300000001</v>
      </c>
    </row>
    <row r="719" spans="1:10" ht="15" hidden="1" customHeight="1" outlineLevel="2">
      <c r="A719" s="6">
        <v>10950</v>
      </c>
      <c r="B719" s="4" t="s">
        <v>572</v>
      </c>
      <c r="C719" s="5">
        <v>101314.54300000001</v>
      </c>
      <c r="D719" s="5">
        <f>C719</f>
        <v>101314.54300000001</v>
      </c>
      <c r="E719" s="5">
        <f>D719</f>
        <v>101314.54300000001</v>
      </c>
      <c r="H719" s="41">
        <f t="shared" si="92"/>
        <v>101314.54300000001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8" sqref="B8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D11" sqref="D11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topLeftCell="A12" zoomScale="120" zoomScaleNormal="120" workbookViewId="0">
      <selection activeCell="A29" sqref="A29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1081</v>
      </c>
      <c r="D2" s="10"/>
    </row>
    <row r="3" spans="1:12" ht="15.5">
      <c r="A3" s="13" t="s">
        <v>1082</v>
      </c>
      <c r="D3" s="10"/>
      <c r="K3" s="117" t="s">
        <v>756</v>
      </c>
      <c r="L3" s="117" t="s">
        <v>758</v>
      </c>
    </row>
    <row r="4" spans="1:12" ht="15.5">
      <c r="A4" s="13" t="s">
        <v>1082</v>
      </c>
      <c r="D4" s="10"/>
      <c r="K4" s="117" t="s">
        <v>757</v>
      </c>
      <c r="L4" s="117" t="s">
        <v>759</v>
      </c>
    </row>
    <row r="5" spans="1:12" ht="15.5">
      <c r="A5" s="13" t="s">
        <v>1083</v>
      </c>
      <c r="D5" s="10"/>
      <c r="L5" s="117" t="s">
        <v>760</v>
      </c>
    </row>
    <row r="6" spans="1:12" ht="15.5">
      <c r="A6" s="13" t="s">
        <v>1084</v>
      </c>
      <c r="D6" s="10"/>
      <c r="L6" s="117" t="s">
        <v>761</v>
      </c>
    </row>
    <row r="7" spans="1:12" ht="15.5">
      <c r="A7" s="13" t="s">
        <v>1085</v>
      </c>
      <c r="D7" s="10"/>
    </row>
    <row r="8" spans="1:12" ht="15.5">
      <c r="A8" s="13" t="s">
        <v>1086</v>
      </c>
      <c r="D8" s="10"/>
    </row>
    <row r="9" spans="1:12" ht="15.5">
      <c r="A9" s="13" t="s">
        <v>1087</v>
      </c>
    </row>
    <row r="10" spans="1:12" ht="15.5">
      <c r="A10" s="13" t="s">
        <v>1088</v>
      </c>
    </row>
    <row r="11" spans="1:12" ht="15.5">
      <c r="A11" s="13" t="s">
        <v>1082</v>
      </c>
    </row>
    <row r="12" spans="1:12" ht="15.5">
      <c r="A12" s="13" t="s">
        <v>1089</v>
      </c>
    </row>
    <row r="13" spans="1:12" ht="15.5">
      <c r="A13" s="13" t="s">
        <v>1090</v>
      </c>
    </row>
    <row r="14" spans="1:12" ht="15.5">
      <c r="A14" s="13" t="s">
        <v>1082</v>
      </c>
    </row>
    <row r="15" spans="1:12" ht="15.5">
      <c r="A15" s="13" t="s">
        <v>1082</v>
      </c>
    </row>
    <row r="16" spans="1:12" ht="15.5">
      <c r="A16" s="13" t="s">
        <v>1082</v>
      </c>
    </row>
    <row r="17" spans="1:1" ht="15.5">
      <c r="A17" s="13" t="s">
        <v>1086</v>
      </c>
    </row>
    <row r="18" spans="1:1" ht="15.5">
      <c r="A18" s="13" t="s">
        <v>1086</v>
      </c>
    </row>
    <row r="19" spans="1:1" ht="15.5">
      <c r="A19" s="13" t="s">
        <v>1091</v>
      </c>
    </row>
    <row r="20" spans="1:1" ht="15.5">
      <c r="A20" s="13" t="s">
        <v>1086</v>
      </c>
    </row>
    <row r="21" spans="1:1" ht="15.5">
      <c r="A21" s="13" t="s">
        <v>1092</v>
      </c>
    </row>
    <row r="22" spans="1:1" ht="15.5">
      <c r="A22" s="13" t="s">
        <v>1093</v>
      </c>
    </row>
    <row r="23" spans="1:1" ht="15.5">
      <c r="A23" s="13" t="s">
        <v>1093</v>
      </c>
    </row>
    <row r="24" spans="1:1" ht="15.5">
      <c r="A24" s="13" t="s">
        <v>1086</v>
      </c>
    </row>
    <row r="25" spans="1:1" ht="15.5">
      <c r="A25" s="13" t="s">
        <v>1086</v>
      </c>
    </row>
    <row r="26" spans="1:1" ht="15.5">
      <c r="A26" s="13" t="s">
        <v>1086</v>
      </c>
    </row>
    <row r="27" spans="1:1" ht="15.5">
      <c r="A27" s="13" t="s">
        <v>1086</v>
      </c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6"/>
  <sheetViews>
    <sheetView rightToLeft="1" workbookViewId="0">
      <selection activeCell="A7" sqref="A7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972</v>
      </c>
    </row>
    <row r="2" spans="1:1">
      <c r="A2" s="10" t="s">
        <v>973</v>
      </c>
    </row>
    <row r="3" spans="1:1">
      <c r="A3" s="10" t="s">
        <v>974</v>
      </c>
    </row>
    <row r="4" spans="1:1">
      <c r="A4" s="10" t="s">
        <v>975</v>
      </c>
    </row>
    <row r="5" spans="1:1">
      <c r="A5" s="10" t="s">
        <v>976</v>
      </c>
    </row>
    <row r="6" spans="1:1">
      <c r="A6" s="10" t="s">
        <v>977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topLeftCell="AA1" workbookViewId="0">
      <selection activeCell="AI3" sqref="AI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/>
      <c r="N3" s="74"/>
      <c r="O3" s="74"/>
      <c r="P3" s="74"/>
      <c r="Q3" s="74"/>
      <c r="R3" s="74"/>
      <c r="S3" s="66"/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ref="M4:M66" si="0">N4+O4+P4+Q4+R4</f>
        <v>0</v>
      </c>
      <c r="N4" s="67"/>
      <c r="O4" s="67"/>
      <c r="P4" s="66"/>
      <c r="Q4" s="66"/>
      <c r="R4" s="66"/>
      <c r="S4" s="66">
        <f t="shared" ref="S4:S66" si="1">T4+U4+V4+W4+X4</f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topLeftCell="A6" zoomScale="130" zoomScaleNormal="130" workbookViewId="0">
      <selection activeCell="F22" sqref="F22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1033</v>
      </c>
      <c r="B2" s="10" t="s">
        <v>1034</v>
      </c>
      <c r="C2" s="10" t="s">
        <v>1035</v>
      </c>
      <c r="D2" s="10" t="s">
        <v>1036</v>
      </c>
      <c r="G2" s="10" t="s">
        <v>1072</v>
      </c>
    </row>
    <row r="3" spans="1:13">
      <c r="A3" s="10" t="s">
        <v>1033</v>
      </c>
      <c r="B3" s="10" t="s">
        <v>1034</v>
      </c>
      <c r="C3" s="10" t="s">
        <v>1037</v>
      </c>
      <c r="D3" s="12">
        <v>41206</v>
      </c>
      <c r="G3" s="10" t="s">
        <v>1073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1038</v>
      </c>
      <c r="B4" s="10" t="s">
        <v>1039</v>
      </c>
      <c r="C4" s="10" t="s">
        <v>1040</v>
      </c>
      <c r="D4" s="12">
        <v>41206</v>
      </c>
      <c r="G4" s="10" t="s">
        <v>1074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1041</v>
      </c>
      <c r="B5" s="10" t="s">
        <v>1042</v>
      </c>
      <c r="C5" s="10" t="s">
        <v>1043</v>
      </c>
      <c r="D5" s="12">
        <v>38148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1041</v>
      </c>
      <c r="B6" s="10" t="s">
        <v>1042</v>
      </c>
      <c r="C6" s="10" t="s">
        <v>1044</v>
      </c>
      <c r="D6" s="12">
        <v>38302</v>
      </c>
      <c r="G6" s="10" t="s">
        <v>777</v>
      </c>
      <c r="K6" s="117" t="s">
        <v>767</v>
      </c>
      <c r="L6" s="117" t="s">
        <v>775</v>
      </c>
    </row>
    <row r="7" spans="1:13">
      <c r="A7" s="10" t="s">
        <v>1041</v>
      </c>
      <c r="B7" s="10" t="s">
        <v>1042</v>
      </c>
      <c r="C7" s="10" t="s">
        <v>1045</v>
      </c>
      <c r="D7" s="12">
        <v>38302</v>
      </c>
      <c r="G7" s="10" t="s">
        <v>777</v>
      </c>
      <c r="K7" s="117" t="s">
        <v>768</v>
      </c>
      <c r="L7" s="117" t="s">
        <v>776</v>
      </c>
    </row>
    <row r="8" spans="1:13">
      <c r="A8" s="10" t="s">
        <v>1041</v>
      </c>
      <c r="B8" s="10" t="s">
        <v>1042</v>
      </c>
      <c r="C8" s="10" t="s">
        <v>1046</v>
      </c>
      <c r="D8" s="12">
        <v>40212</v>
      </c>
      <c r="G8" s="10" t="s">
        <v>1072</v>
      </c>
      <c r="K8" s="117" t="s">
        <v>769</v>
      </c>
    </row>
    <row r="9" spans="1:13">
      <c r="A9" s="10" t="s">
        <v>1041</v>
      </c>
      <c r="B9" s="10" t="s">
        <v>1047</v>
      </c>
      <c r="C9" s="10" t="s">
        <v>1048</v>
      </c>
      <c r="D9" s="12">
        <v>33984</v>
      </c>
      <c r="F9" s="10" t="s">
        <v>1079</v>
      </c>
      <c r="G9" s="10" t="s">
        <v>777</v>
      </c>
      <c r="K9" s="117" t="s">
        <v>770</v>
      </c>
    </row>
    <row r="10" spans="1:13">
      <c r="A10" s="10" t="s">
        <v>1041</v>
      </c>
      <c r="B10" s="10" t="s">
        <v>1047</v>
      </c>
      <c r="C10" s="10" t="s">
        <v>1049</v>
      </c>
      <c r="D10" s="12">
        <v>33973</v>
      </c>
      <c r="F10" s="10" t="s">
        <v>1079</v>
      </c>
      <c r="G10" s="10" t="s">
        <v>1072</v>
      </c>
      <c r="K10" s="117" t="s">
        <v>771</v>
      </c>
    </row>
    <row r="11" spans="1:13">
      <c r="A11" s="10" t="s">
        <v>1050</v>
      </c>
      <c r="B11" s="10" t="s">
        <v>1051</v>
      </c>
      <c r="C11" s="10" t="s">
        <v>1052</v>
      </c>
      <c r="D11" s="12">
        <v>40212</v>
      </c>
      <c r="F11" s="10" t="s">
        <v>1079</v>
      </c>
      <c r="G11" s="10" t="s">
        <v>777</v>
      </c>
    </row>
    <row r="12" spans="1:13">
      <c r="A12" s="10" t="s">
        <v>1050</v>
      </c>
      <c r="B12" s="10" t="s">
        <v>1053</v>
      </c>
      <c r="C12" s="10" t="s">
        <v>1054</v>
      </c>
      <c r="D12" s="12">
        <v>41729</v>
      </c>
      <c r="G12" s="10" t="s">
        <v>1073</v>
      </c>
      <c r="K12" s="117" t="s">
        <v>770</v>
      </c>
    </row>
    <row r="13" spans="1:13">
      <c r="A13" s="10" t="s">
        <v>1055</v>
      </c>
      <c r="B13" s="10" t="s">
        <v>1056</v>
      </c>
    </row>
    <row r="14" spans="1:13">
      <c r="A14" s="10" t="s">
        <v>1057</v>
      </c>
      <c r="B14" s="10" t="s">
        <v>1058</v>
      </c>
      <c r="C14" s="10">
        <v>9602188</v>
      </c>
      <c r="D14" s="12"/>
      <c r="G14" s="10" t="s">
        <v>1075</v>
      </c>
    </row>
    <row r="15" spans="1:13">
      <c r="A15" s="10" t="s">
        <v>1057</v>
      </c>
      <c r="B15" s="10" t="s">
        <v>1058</v>
      </c>
      <c r="C15" s="10" t="s">
        <v>1059</v>
      </c>
      <c r="F15" s="10" t="s">
        <v>1079</v>
      </c>
      <c r="G15" s="10" t="s">
        <v>1074</v>
      </c>
    </row>
    <row r="16" spans="1:13">
      <c r="A16" s="10" t="s">
        <v>1060</v>
      </c>
      <c r="B16" s="10" t="s">
        <v>1061</v>
      </c>
      <c r="C16" s="10" t="s">
        <v>1062</v>
      </c>
      <c r="D16" s="12"/>
      <c r="E16" s="12"/>
      <c r="G16" s="10" t="s">
        <v>1076</v>
      </c>
    </row>
    <row r="17" spans="1:7">
      <c r="A17" s="10" t="s">
        <v>1063</v>
      </c>
      <c r="B17" s="10" t="s">
        <v>1064</v>
      </c>
      <c r="C17" s="10" t="s">
        <v>1065</v>
      </c>
      <c r="D17" s="12">
        <v>38349</v>
      </c>
      <c r="F17" s="10" t="s">
        <v>1079</v>
      </c>
      <c r="G17" s="10" t="s">
        <v>777</v>
      </c>
    </row>
    <row r="18" spans="1:7">
      <c r="A18" s="10" t="s">
        <v>1066</v>
      </c>
      <c r="B18" s="10" t="s">
        <v>1067</v>
      </c>
      <c r="D18" s="12">
        <v>36505</v>
      </c>
      <c r="G18" s="10" t="s">
        <v>1074</v>
      </c>
    </row>
    <row r="19" spans="1:7">
      <c r="A19" s="10" t="s">
        <v>1068</v>
      </c>
      <c r="B19" s="10" t="s">
        <v>1069</v>
      </c>
      <c r="D19" s="12">
        <v>41639</v>
      </c>
      <c r="F19" s="10" t="s">
        <v>1080</v>
      </c>
      <c r="G19" s="10" t="s">
        <v>1073</v>
      </c>
    </row>
    <row r="20" spans="1:7">
      <c r="A20" s="10" t="s">
        <v>1060</v>
      </c>
      <c r="B20" s="10" t="s">
        <v>1070</v>
      </c>
      <c r="C20" s="10" t="s">
        <v>1071</v>
      </c>
      <c r="D20" s="12">
        <v>41486</v>
      </c>
      <c r="G20" s="10" t="s">
        <v>1077</v>
      </c>
    </row>
    <row r="21" spans="1:7">
      <c r="D21" s="12"/>
      <c r="G21" s="10" t="s">
        <v>1078</v>
      </c>
    </row>
    <row r="23" spans="1:7">
      <c r="D23" s="12"/>
    </row>
    <row r="24" spans="1:7">
      <c r="D24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dataConsolidate/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80"/>
  <sheetViews>
    <sheetView rightToLeft="1" topLeftCell="A11" zoomScale="90" zoomScaleNormal="90" workbookViewId="0">
      <selection activeCell="D561" sqref="D561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4" width="16.7265625" bestFit="1" customWidth="1"/>
    <col min="5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v>1030000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/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/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/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/>
      <c r="E6" s="2">
        <f t="shared" ref="E6:E10" si="0">D6</f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/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/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/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/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0</v>
      </c>
      <c r="D11" s="21"/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/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/>
      <c r="E13" s="2">
        <f t="shared" ref="E13:E28" si="1">D13</f>
        <v>0</v>
      </c>
    </row>
    <row r="14" spans="1:14" hidden="1" outlineLevel="1">
      <c r="A14" s="3">
        <v>2201</v>
      </c>
      <c r="B14" s="1" t="s">
        <v>5</v>
      </c>
      <c r="C14" s="2"/>
      <c r="D14" s="2"/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/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/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/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/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/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/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/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/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/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/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/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/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/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/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/>
      <c r="E29" s="2">
        <f t="shared" ref="E29:E37" si="2">D29</f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/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/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/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/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/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/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/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/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/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/>
      <c r="E40" s="2">
        <f t="shared" ref="D40:E55" si="3">D40</f>
        <v>0</v>
      </c>
    </row>
    <row r="41" spans="1:10" hidden="1" outlineLevel="1">
      <c r="A41" s="20">
        <v>3103</v>
      </c>
      <c r="B41" s="20" t="s">
        <v>13</v>
      </c>
      <c r="C41" s="2"/>
      <c r="D41" s="2"/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/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/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/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/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/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/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/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/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/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/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/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/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/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/>
      <c r="E56" s="2">
        <f t="shared" ref="E56:E60" si="4">D56</f>
        <v>0</v>
      </c>
    </row>
    <row r="57" spans="1:10" hidden="1" outlineLevel="1">
      <c r="A57" s="20">
        <v>3304</v>
      </c>
      <c r="B57" s="20" t="s">
        <v>155</v>
      </c>
      <c r="C57" s="2"/>
      <c r="D57" s="2"/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/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/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/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/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/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/>
      <c r="E63" s="2">
        <f t="shared" ref="E63:E66" si="5">D63</f>
        <v>0</v>
      </c>
    </row>
    <row r="64" spans="1:10" hidden="1" outlineLevel="1">
      <c r="A64" s="3">
        <v>4003</v>
      </c>
      <c r="B64" s="1" t="s">
        <v>106</v>
      </c>
      <c r="C64" s="2"/>
      <c r="D64" s="2"/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/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/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0</v>
      </c>
      <c r="D67" s="25"/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/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/>
      <c r="E70" s="2">
        <f t="shared" ref="E70:E85" si="6">D70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/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/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/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/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/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/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/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/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/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/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/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/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/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/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/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/>
      <c r="E86" s="2">
        <f t="shared" ref="E86:E96" si="7">D86</f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/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/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/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/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/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/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/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/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/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/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/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/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/>
      <c r="E99" s="2">
        <f t="shared" ref="E99:E113" si="8">D99</f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/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/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/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/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/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/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/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/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/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/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/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/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/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/>
      <c r="E113" s="2">
        <f t="shared" si="8"/>
        <v>0</v>
      </c>
    </row>
    <row r="114" spans="1:10" collapsed="1">
      <c r="A114" s="185" t="s">
        <v>62</v>
      </c>
      <c r="B114" s="186"/>
      <c r="C114" s="26">
        <f>C115+C152+C177</f>
        <v>0</v>
      </c>
      <c r="D114" s="26">
        <v>1012427.349</v>
      </c>
      <c r="E114" s="26">
        <f>E115+E152+E177</f>
        <v>369621.88699999999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/>
      <c r="E115" s="23">
        <f>E116+E135</f>
        <v>369621.88699999999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/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/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/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/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/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/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/>
      <c r="E135" s="21">
        <f>E136+E140+E143+E146+E149</f>
        <v>369621.88699999999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369621.88699999999</v>
      </c>
      <c r="E136" s="2">
        <f>E137+E138+E139</f>
        <v>369621.88699999999</v>
      </c>
    </row>
    <row r="137" spans="1:10" ht="15" hidden="1" customHeight="1" outlineLevel="2">
      <c r="A137" s="131"/>
      <c r="B137" s="130" t="s">
        <v>855</v>
      </c>
      <c r="C137" s="129"/>
      <c r="D137" s="129">
        <v>224118.503</v>
      </c>
      <c r="E137" s="129">
        <f>D137</f>
        <v>224118.503</v>
      </c>
    </row>
    <row r="138" spans="1:10" ht="15" hidden="1" customHeight="1" outlineLevel="2">
      <c r="A138" s="131"/>
      <c r="B138" s="130" t="s">
        <v>862</v>
      </c>
      <c r="C138" s="129"/>
      <c r="D138" s="129">
        <v>145503.38399999999</v>
      </c>
      <c r="E138" s="129">
        <f t="shared" ref="D138:E139" si="9">D138</f>
        <v>145503.38399999999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v>855055.446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f>C561+C717+C726</f>
        <v>0</v>
      </c>
      <c r="D560" s="37">
        <v>1187371.9029999999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operator="greaterThanOrEqual" allowBlank="1" showInputMessage="1" showErrorMessage="1" sqref="C39:E60 C69:E96 C98:E113 C117:E134 C136:E151 C154:E162 C164:E169 C171:E176 C62:E66 C12:E37 C254:C255 C5:E10" xr:uid="{00000000-0002-0000-0200-00000C000000}"/>
  </dataValidations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80"/>
  <sheetViews>
    <sheetView rightToLeft="1" topLeftCell="A38" zoomScale="90" zoomScaleNormal="90" workbookViewId="0">
      <selection activeCell="D561" sqref="D561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4" width="16.7265625" bestFit="1" customWidth="1"/>
    <col min="5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v>1060000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5" t="s">
        <v>62</v>
      </c>
      <c r="B114" s="186"/>
      <c r="C114" s="26">
        <f>C115+C152+C177</f>
        <v>0</v>
      </c>
      <c r="D114" s="26">
        <v>1193707.909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v>932433.02399999998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f>C561+C717+C726</f>
        <v>0</v>
      </c>
      <c r="D560" s="37">
        <v>1321274.885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547" zoomScaleNormal="100" workbookViewId="0">
      <selection activeCell="C761" sqref="C761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1212000</v>
      </c>
      <c r="D2" s="26">
        <f>D3+D67</f>
        <v>817594800</v>
      </c>
      <c r="E2" s="26">
        <f>E3+E67</f>
        <v>817594800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</f>
        <v>482700</v>
      </c>
      <c r="D3" s="23">
        <f>D4+D11+D38+D61</f>
        <v>88294800</v>
      </c>
      <c r="E3" s="23">
        <f>E4+E11+E38+E61</f>
        <v>88294800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315500</v>
      </c>
      <c r="D4" s="21">
        <f>SUM(D5:D10)</f>
        <v>315500</v>
      </c>
      <c r="E4" s="21">
        <f>SUM(E5:E10)</f>
        <v>315500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247000</v>
      </c>
      <c r="D7" s="2">
        <f t="shared" si="0"/>
        <v>247000</v>
      </c>
      <c r="E7" s="2">
        <f t="shared" si="0"/>
        <v>247000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0"/>
        <v>20000</v>
      </c>
      <c r="E8" s="2">
        <f t="shared" si="0"/>
        <v>20000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79300</v>
      </c>
      <c r="D11" s="21">
        <f>SUM(D12:D37)</f>
        <v>79300</v>
      </c>
      <c r="E11" s="21">
        <f>SUM(E12:E37)</f>
        <v>79300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45000</v>
      </c>
      <c r="D12" s="2">
        <f>C12</f>
        <v>45000</v>
      </c>
      <c r="E12" s="2">
        <f>D12</f>
        <v>45000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21000</v>
      </c>
      <c r="D14" s="2">
        <f t="shared" si="1"/>
        <v>21000</v>
      </c>
      <c r="E14" s="2">
        <f t="shared" si="1"/>
        <v>21000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 outlineLevel="1">
      <c r="A35" s="3">
        <v>2405</v>
      </c>
      <c r="B35" s="1" t="s">
        <v>8</v>
      </c>
      <c r="C35" s="2">
        <v>800</v>
      </c>
      <c r="D35" s="2">
        <f t="shared" si="2"/>
        <v>800</v>
      </c>
      <c r="E35" s="2">
        <f t="shared" si="2"/>
        <v>800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2"/>
        <v>1500</v>
      </c>
      <c r="E37" s="2">
        <f t="shared" si="2"/>
        <v>1500</v>
      </c>
    </row>
    <row r="38" spans="1:10">
      <c r="A38" s="180" t="s">
        <v>145</v>
      </c>
      <c r="B38" s="181"/>
      <c r="C38" s="21">
        <v>87900</v>
      </c>
      <c r="D38" s="21">
        <f>SUM(D39:D60)</f>
        <v>87900000</v>
      </c>
      <c r="E38" s="21">
        <f>SUM(E39:E60)</f>
        <v>87900000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12000000</v>
      </c>
      <c r="D39" s="2">
        <f>C39</f>
        <v>12000000</v>
      </c>
      <c r="E39" s="2">
        <f>D39</f>
        <v>12000000</v>
      </c>
    </row>
    <row r="40" spans="1:10" outlineLevel="1">
      <c r="A40" s="20">
        <v>3102</v>
      </c>
      <c r="B40" s="20" t="s">
        <v>12</v>
      </c>
      <c r="C40" s="2">
        <v>3400000</v>
      </c>
      <c r="D40" s="2">
        <f t="shared" ref="D40:E55" si="3">C40</f>
        <v>3400000</v>
      </c>
      <c r="E40" s="2">
        <f t="shared" si="3"/>
        <v>3400000</v>
      </c>
    </row>
    <row r="41" spans="1:10" outlineLevel="1">
      <c r="A41" s="20">
        <v>3103</v>
      </c>
      <c r="B41" s="20" t="s">
        <v>13</v>
      </c>
      <c r="C41" s="2">
        <v>6500000</v>
      </c>
      <c r="D41" s="2">
        <f t="shared" si="3"/>
        <v>6500000</v>
      </c>
      <c r="E41" s="2">
        <f t="shared" si="3"/>
        <v>6500000</v>
      </c>
    </row>
    <row r="42" spans="1:10" outlineLevel="1">
      <c r="A42" s="20">
        <v>3199</v>
      </c>
      <c r="B42" s="20" t="s">
        <v>14</v>
      </c>
      <c r="C42" s="2">
        <v>6500000</v>
      </c>
      <c r="D42" s="2">
        <f t="shared" si="3"/>
        <v>6500000</v>
      </c>
      <c r="E42" s="2">
        <f t="shared" si="3"/>
        <v>6500000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500000</v>
      </c>
      <c r="D45" s="2">
        <f t="shared" si="3"/>
        <v>500000</v>
      </c>
      <c r="E45" s="2">
        <f t="shared" si="3"/>
        <v>500000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2000000</v>
      </c>
      <c r="D48" s="2">
        <f t="shared" si="3"/>
        <v>2000000</v>
      </c>
      <c r="E48" s="2">
        <f t="shared" si="3"/>
        <v>2000000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6000000</v>
      </c>
      <c r="D54" s="2">
        <f t="shared" si="3"/>
        <v>6000000</v>
      </c>
      <c r="E54" s="2">
        <f t="shared" si="3"/>
        <v>6000000</v>
      </c>
    </row>
    <row r="55" spans="1:10" outlineLevel="1">
      <c r="A55" s="20">
        <v>3303</v>
      </c>
      <c r="B55" s="20" t="s">
        <v>153</v>
      </c>
      <c r="C55" s="2">
        <v>30000000</v>
      </c>
      <c r="D55" s="2">
        <f t="shared" si="3"/>
        <v>30000000</v>
      </c>
      <c r="E55" s="2">
        <f t="shared" si="3"/>
        <v>30000000</v>
      </c>
    </row>
    <row r="56" spans="1:10" outlineLevel="1">
      <c r="A56" s="20">
        <v>3303</v>
      </c>
      <c r="B56" s="20" t="s">
        <v>154</v>
      </c>
      <c r="C56" s="2">
        <v>20000000</v>
      </c>
      <c r="D56" s="2">
        <f t="shared" ref="D56:E60" si="4">C56</f>
        <v>20000000</v>
      </c>
      <c r="E56" s="2">
        <f t="shared" si="4"/>
        <v>20000000</v>
      </c>
    </row>
    <row r="57" spans="1:10" outlineLevel="1">
      <c r="A57" s="20">
        <v>3304</v>
      </c>
      <c r="B57" s="20" t="s">
        <v>155</v>
      </c>
      <c r="C57" s="2">
        <v>1000000</v>
      </c>
      <c r="D57" s="2">
        <f t="shared" si="4"/>
        <v>1000000</v>
      </c>
      <c r="E57" s="2">
        <f t="shared" si="4"/>
        <v>1000000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v>729300</v>
      </c>
      <c r="D67" s="25">
        <f>D97+D68</f>
        <v>729300000</v>
      </c>
      <c r="E67" s="25">
        <f>E97+E68</f>
        <v>729300000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v>43273083</v>
      </c>
      <c r="D68" s="21">
        <f>SUM(D69:D96)</f>
        <v>43273083</v>
      </c>
      <c r="E68" s="21">
        <f>SUM(E69:E96)</f>
        <v>43273083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21000000</v>
      </c>
      <c r="D79" s="2">
        <f t="shared" si="6"/>
        <v>21000000</v>
      </c>
      <c r="E79" s="2">
        <f t="shared" si="6"/>
        <v>21000000</v>
      </c>
    </row>
    <row r="80" spans="1:10" ht="15" customHeight="1" outlineLevel="1">
      <c r="A80" s="3">
        <v>5202</v>
      </c>
      <c r="B80" s="2" t="s">
        <v>172</v>
      </c>
      <c r="C80" s="2">
        <v>6000000</v>
      </c>
      <c r="D80" s="2">
        <f t="shared" si="6"/>
        <v>6000000</v>
      </c>
      <c r="E80" s="2">
        <f t="shared" si="6"/>
        <v>6000000</v>
      </c>
    </row>
    <row r="81" spans="1:5" ht="15" customHeight="1" outlineLevel="1">
      <c r="A81" s="3">
        <v>5203</v>
      </c>
      <c r="B81" s="2" t="s">
        <v>21</v>
      </c>
      <c r="C81" s="2">
        <v>14273083</v>
      </c>
      <c r="D81" s="2">
        <f t="shared" si="6"/>
        <v>14273083</v>
      </c>
      <c r="E81" s="2">
        <f t="shared" si="6"/>
        <v>14273083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1000000</v>
      </c>
      <c r="D94" s="2">
        <f t="shared" si="7"/>
        <v>1000000</v>
      </c>
      <c r="E94" s="2">
        <f t="shared" si="7"/>
        <v>1000000</v>
      </c>
    </row>
    <row r="95" spans="1:5" ht="13.5" customHeight="1" outlineLevel="1">
      <c r="A95" s="3">
        <v>5302</v>
      </c>
      <c r="B95" s="2" t="s">
        <v>24</v>
      </c>
      <c r="C95" s="2">
        <v>1000000</v>
      </c>
      <c r="D95" s="2">
        <f t="shared" si="7"/>
        <v>1000000</v>
      </c>
      <c r="E95" s="2">
        <f t="shared" si="7"/>
        <v>1000000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686026917</v>
      </c>
      <c r="D97" s="21">
        <f>SUM(D98:D113)</f>
        <v>686026917</v>
      </c>
      <c r="E97" s="21">
        <f>SUM(E98:E113)</f>
        <v>686026917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580000000</v>
      </c>
      <c r="D98" s="2">
        <f>C98</f>
        <v>580000000</v>
      </c>
      <c r="E98" s="2">
        <f>D98</f>
        <v>580000000</v>
      </c>
    </row>
    <row r="99" spans="1:10" ht="15" customHeight="1" outlineLevel="1">
      <c r="A99" s="3">
        <v>6002</v>
      </c>
      <c r="B99" s="1" t="s">
        <v>185</v>
      </c>
      <c r="C99" s="2">
        <v>100000000</v>
      </c>
      <c r="D99" s="2">
        <f t="shared" ref="D99:E113" si="8">C99</f>
        <v>100000000</v>
      </c>
      <c r="E99" s="2">
        <f t="shared" si="8"/>
        <v>100000000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500000</v>
      </c>
      <c r="D103" s="2">
        <f t="shared" si="8"/>
        <v>500000</v>
      </c>
      <c r="E103" s="2">
        <f t="shared" si="8"/>
        <v>500000</v>
      </c>
    </row>
    <row r="104" spans="1:10" ht="15" customHeight="1" outlineLevel="1">
      <c r="A104" s="3">
        <v>6007</v>
      </c>
      <c r="B104" s="1" t="s">
        <v>27</v>
      </c>
      <c r="C104" s="2">
        <v>500000</v>
      </c>
      <c r="D104" s="2">
        <f t="shared" si="8"/>
        <v>500000</v>
      </c>
      <c r="E104" s="2">
        <f t="shared" si="8"/>
        <v>500000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4000000</v>
      </c>
      <c r="D106" s="2">
        <f t="shared" si="8"/>
        <v>4000000</v>
      </c>
      <c r="E106" s="2">
        <f t="shared" si="8"/>
        <v>4000000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1026917</v>
      </c>
      <c r="D113" s="2">
        <f t="shared" si="8"/>
        <v>1026917</v>
      </c>
      <c r="E113" s="2">
        <f t="shared" si="8"/>
        <v>1026917</v>
      </c>
    </row>
    <row r="114" spans="1:10">
      <c r="A114" s="185" t="s">
        <v>62</v>
      </c>
      <c r="B114" s="186"/>
      <c r="C114" s="26">
        <f>C115+C152+C177</f>
        <v>963692853</v>
      </c>
      <c r="D114" s="26">
        <f>D115+D152+D177</f>
        <v>959192853</v>
      </c>
      <c r="E114" s="26">
        <f>E115+E152+E177</f>
        <v>959192853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870750919</v>
      </c>
      <c r="D115" s="23">
        <f>D116+D135</f>
        <v>870750919</v>
      </c>
      <c r="E115" s="23">
        <f>E116+E135</f>
        <v>870750919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204271868</v>
      </c>
      <c r="D116" s="21">
        <f>D117+D120+D123+D126+D129+D132</f>
        <v>204271868</v>
      </c>
      <c r="E116" s="21">
        <f>E117+E120+E123+E126+E129+E132</f>
        <v>204271868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139271868</v>
      </c>
      <c r="D117" s="2">
        <f>D118+D119</f>
        <v>139271868</v>
      </c>
      <c r="E117" s="2">
        <f>E118+E119</f>
        <v>139271868</v>
      </c>
    </row>
    <row r="118" spans="1:10" ht="15" customHeight="1" outlineLevel="2">
      <c r="A118" s="131"/>
      <c r="B118" s="130" t="s">
        <v>855</v>
      </c>
      <c r="C118" s="129">
        <v>10330868</v>
      </c>
      <c r="D118" s="129">
        <f>C118</f>
        <v>10330868</v>
      </c>
      <c r="E118" s="129">
        <f>D118</f>
        <v>10330868</v>
      </c>
    </row>
    <row r="119" spans="1:10" ht="15" customHeight="1" outlineLevel="2">
      <c r="A119" s="131"/>
      <c r="B119" s="130" t="s">
        <v>860</v>
      </c>
      <c r="C119" s="129">
        <v>128941000</v>
      </c>
      <c r="D119" s="129">
        <f>C119</f>
        <v>128941000</v>
      </c>
      <c r="E119" s="129">
        <f>D119</f>
        <v>128941000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65000000</v>
      </c>
      <c r="D132" s="2">
        <f>D133+D134</f>
        <v>65000000</v>
      </c>
      <c r="E132" s="2">
        <f>E133+E134</f>
        <v>65000000</v>
      </c>
    </row>
    <row r="133" spans="1:10" ht="15" customHeight="1" outlineLevel="2">
      <c r="A133" s="131"/>
      <c r="B133" s="130" t="s">
        <v>855</v>
      </c>
      <c r="C133" s="129">
        <v>65000000</v>
      </c>
      <c r="D133" s="129">
        <f>C133</f>
        <v>65000000</v>
      </c>
      <c r="E133" s="129">
        <f>D133</f>
        <v>65000000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666479051</v>
      </c>
      <c r="D135" s="21">
        <f>D136+D140+D143+D146+D149</f>
        <v>666479051</v>
      </c>
      <c r="E135" s="21">
        <f>E136+E140+E143+E146+E149</f>
        <v>666479051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SUM(C137:C139)</f>
        <v>666479051</v>
      </c>
      <c r="D136" s="2">
        <f>D137+D138+D139</f>
        <v>666479051</v>
      </c>
      <c r="E136" s="2">
        <f>E137+E138+E139</f>
        <v>666479051</v>
      </c>
    </row>
    <row r="137" spans="1:10" ht="15" customHeight="1" outlineLevel="2">
      <c r="A137" s="131"/>
      <c r="B137" s="130" t="s">
        <v>855</v>
      </c>
      <c r="C137" s="129">
        <v>442855624</v>
      </c>
      <c r="D137" s="129">
        <f>C137</f>
        <v>442855624</v>
      </c>
      <c r="E137" s="129">
        <f>D137</f>
        <v>442855624</v>
      </c>
    </row>
    <row r="138" spans="1:10" ht="15" customHeight="1" outlineLevel="2">
      <c r="A138" s="131"/>
      <c r="B138" s="130" t="s">
        <v>862</v>
      </c>
      <c r="C138" s="129">
        <v>156450784</v>
      </c>
      <c r="D138" s="129">
        <f t="shared" ref="D138:E139" si="9">C138</f>
        <v>156450784</v>
      </c>
      <c r="E138" s="129">
        <f t="shared" si="9"/>
        <v>156450784</v>
      </c>
    </row>
    <row r="139" spans="1:10" ht="15" customHeight="1" outlineLevel="2">
      <c r="A139" s="131"/>
      <c r="B139" s="130" t="s">
        <v>861</v>
      </c>
      <c r="C139" s="129">
        <v>67172643</v>
      </c>
      <c r="D139" s="129">
        <f t="shared" si="9"/>
        <v>67172643</v>
      </c>
      <c r="E139" s="129">
        <f t="shared" si="9"/>
        <v>67172643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88432422</v>
      </c>
      <c r="D152" s="23">
        <f>D153+D163+D170</f>
        <v>88432422</v>
      </c>
      <c r="E152" s="23">
        <f>E153+E163+E170</f>
        <v>88432422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88432422</v>
      </c>
      <c r="D153" s="21">
        <f>D154+D157+D160</f>
        <v>88432422</v>
      </c>
      <c r="E153" s="21">
        <f>E154+E157+E160</f>
        <v>88432422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88432422</v>
      </c>
      <c r="D154" s="2">
        <f>D155+D156</f>
        <v>88432422</v>
      </c>
      <c r="E154" s="2">
        <f>E155+E156</f>
        <v>88432422</v>
      </c>
    </row>
    <row r="155" spans="1:10" ht="15" customHeight="1" outlineLevel="2">
      <c r="A155" s="131"/>
      <c r="B155" s="130" t="s">
        <v>855</v>
      </c>
      <c r="C155" s="129">
        <v>35258422</v>
      </c>
      <c r="D155" s="129">
        <f>C155</f>
        <v>35258422</v>
      </c>
      <c r="E155" s="129">
        <f>D155</f>
        <v>35258422</v>
      </c>
    </row>
    <row r="156" spans="1:10" ht="15" customHeight="1" outlineLevel="2">
      <c r="A156" s="131"/>
      <c r="B156" s="130" t="s">
        <v>860</v>
      </c>
      <c r="C156" s="129">
        <v>53174000</v>
      </c>
      <c r="D156" s="129">
        <f>C156</f>
        <v>53174000</v>
      </c>
      <c r="E156" s="129">
        <f>D156</f>
        <v>53174000</v>
      </c>
    </row>
    <row r="157" spans="1:10" ht="15" customHeight="1" outlineLevel="1">
      <c r="A157" s="3">
        <v>9002</v>
      </c>
      <c r="B157" s="1" t="s">
        <v>210</v>
      </c>
      <c r="C157" s="2"/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4509512</v>
      </c>
      <c r="D177" s="27">
        <f>D178</f>
        <v>9512</v>
      </c>
      <c r="E177" s="27">
        <f>E178</f>
        <v>9512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4509512</v>
      </c>
      <c r="D178" s="21">
        <f>D179+D184+D188+D197+D200+D203+D215+D222+D228+D235+D238+D243+D250</f>
        <v>9512</v>
      </c>
      <c r="E178" s="21">
        <f>E179+E184+E188+E197+E200+E203+E215+E222+E228+E235+E238+E243+E250</f>
        <v>9512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4500000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v>4500000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9512</v>
      </c>
      <c r="D228" s="2">
        <f>D229+D233</f>
        <v>9512</v>
      </c>
      <c r="E228" s="2">
        <f>E229+E233</f>
        <v>9512</v>
      </c>
    </row>
    <row r="229" spans="1:5" outlineLevel="2">
      <c r="A229" s="131">
        <v>2</v>
      </c>
      <c r="B229" s="130" t="s">
        <v>856</v>
      </c>
      <c r="C229" s="129">
        <f>C231+C232+C230</f>
        <v>9512</v>
      </c>
      <c r="D229" s="129">
        <f>D231+D232+D230</f>
        <v>9512</v>
      </c>
      <c r="E229" s="129">
        <f>E231+E232+E230</f>
        <v>9512</v>
      </c>
    </row>
    <row r="230" spans="1:5" outlineLevel="3">
      <c r="A230" s="90"/>
      <c r="B230" s="89" t="s">
        <v>855</v>
      </c>
      <c r="C230" s="128">
        <v>9512</v>
      </c>
      <c r="D230" s="128">
        <f>C230</f>
        <v>9512</v>
      </c>
      <c r="E230" s="128">
        <f>D230</f>
        <v>9512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1074732.56</v>
      </c>
      <c r="D257" s="37">
        <f>D258+D551</f>
        <v>1074732.56</v>
      </c>
      <c r="E257" s="37">
        <f>E258+E551</f>
        <v>1074732.56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1033227.639</v>
      </c>
      <c r="D258" s="36">
        <f>D259+D339+D483+D548</f>
        <v>1033227.639</v>
      </c>
      <c r="E258" s="36">
        <f>E259+E339+E483+E548</f>
        <v>1033227.639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492512.55799999996</v>
      </c>
      <c r="D259" s="33">
        <f>D260+D263+D314</f>
        <v>492512.55799999996</v>
      </c>
      <c r="E259" s="33">
        <f>E260+E263+E314</f>
        <v>492512.55799999996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</row>
    <row r="263" spans="1:10" outlineLevel="1">
      <c r="A263" s="169" t="s">
        <v>269</v>
      </c>
      <c r="B263" s="170"/>
      <c r="C263" s="32">
        <f>C264+C265+C289+C296+C298+C302+C305+C308+C313</f>
        <v>481969.21399999998</v>
      </c>
      <c r="D263" s="32">
        <f>D264+D265+D289+D296+D298+D302+D305+D308+D313</f>
        <v>481969.21399999998</v>
      </c>
      <c r="E263" s="32">
        <f>E264+E265+E289+E296+E298+E302+E305+E308+E313</f>
        <v>481969.21399999998</v>
      </c>
    </row>
    <row r="264" spans="1:10" outlineLevel="2">
      <c r="A264" s="6">
        <v>1101</v>
      </c>
      <c r="B264" s="4" t="s">
        <v>34</v>
      </c>
      <c r="C264" s="5">
        <v>172551</v>
      </c>
      <c r="D264" s="5">
        <f>C264</f>
        <v>172551</v>
      </c>
      <c r="E264" s="5">
        <f>D264</f>
        <v>172551</v>
      </c>
    </row>
    <row r="265" spans="1:10" outlineLevel="2">
      <c r="A265" s="6">
        <v>1101</v>
      </c>
      <c r="B265" s="4" t="s">
        <v>35</v>
      </c>
      <c r="C265" s="5">
        <f>SUM(C266:C288)</f>
        <v>206610</v>
      </c>
      <c r="D265" s="5">
        <f>SUM(D266:D288)</f>
        <v>206610</v>
      </c>
      <c r="E265" s="5">
        <f>SUM(E266:E288)</f>
        <v>206610</v>
      </c>
    </row>
    <row r="266" spans="1:10" outlineLevel="3">
      <c r="A266" s="29"/>
      <c r="B266" s="28" t="s">
        <v>218</v>
      </c>
      <c r="C266" s="30">
        <v>9432</v>
      </c>
      <c r="D266" s="30">
        <f>C266</f>
        <v>9432</v>
      </c>
      <c r="E266" s="30">
        <f>D266</f>
        <v>9432</v>
      </c>
    </row>
    <row r="267" spans="1:10" outlineLevel="3">
      <c r="A267" s="29"/>
      <c r="B267" s="28" t="s">
        <v>219</v>
      </c>
      <c r="C267" s="30">
        <v>52563</v>
      </c>
      <c r="D267" s="30">
        <f t="shared" ref="D267:E282" si="18">C267</f>
        <v>52563</v>
      </c>
      <c r="E267" s="30">
        <f t="shared" si="18"/>
        <v>52563</v>
      </c>
    </row>
    <row r="268" spans="1:10" outlineLevel="3">
      <c r="A268" s="29"/>
      <c r="B268" s="28" t="s">
        <v>220</v>
      </c>
      <c r="C268" s="30">
        <v>26400</v>
      </c>
      <c r="D268" s="30">
        <f t="shared" si="18"/>
        <v>26400</v>
      </c>
      <c r="E268" s="30">
        <f t="shared" si="18"/>
        <v>26400</v>
      </c>
    </row>
    <row r="269" spans="1:10" outlineLevel="3">
      <c r="A269" s="29"/>
      <c r="B269" s="28" t="s">
        <v>221</v>
      </c>
      <c r="C269" s="30">
        <v>780</v>
      </c>
      <c r="D269" s="30">
        <f t="shared" si="18"/>
        <v>780</v>
      </c>
      <c r="E269" s="30">
        <f t="shared" si="18"/>
        <v>780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>
        <v>5910</v>
      </c>
      <c r="D271" s="30">
        <f t="shared" si="18"/>
        <v>5910</v>
      </c>
      <c r="E271" s="30">
        <f t="shared" si="18"/>
        <v>5910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10512</v>
      </c>
      <c r="D280" s="30">
        <f t="shared" si="18"/>
        <v>10512</v>
      </c>
      <c r="E280" s="30">
        <f t="shared" si="18"/>
        <v>10512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90213</v>
      </c>
      <c r="D286" s="30">
        <f t="shared" si="19"/>
        <v>90213</v>
      </c>
      <c r="E286" s="30">
        <f t="shared" si="19"/>
        <v>90213</v>
      </c>
    </row>
    <row r="287" spans="1:5" outlineLevel="3">
      <c r="A287" s="29"/>
      <c r="B287" s="28" t="s">
        <v>239</v>
      </c>
      <c r="C287" s="30">
        <v>10800</v>
      </c>
      <c r="D287" s="30">
        <f t="shared" si="19"/>
        <v>10800</v>
      </c>
      <c r="E287" s="30">
        <f t="shared" si="19"/>
        <v>10800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8092.8</v>
      </c>
      <c r="D289" s="5">
        <f>SUM(D290:D295)</f>
        <v>8092.8</v>
      </c>
      <c r="E289" s="5">
        <f>SUM(E290:E295)</f>
        <v>8092.8</v>
      </c>
    </row>
    <row r="290" spans="1:5" outlineLevel="3">
      <c r="A290" s="29"/>
      <c r="B290" s="28" t="s">
        <v>241</v>
      </c>
      <c r="C290" s="30">
        <v>5100</v>
      </c>
      <c r="D290" s="30">
        <f>C290</f>
        <v>5100</v>
      </c>
      <c r="E290" s="30">
        <f>D290</f>
        <v>5100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1216.8</v>
      </c>
      <c r="D292" s="30">
        <f t="shared" si="20"/>
        <v>1216.8</v>
      </c>
      <c r="E292" s="30">
        <f t="shared" si="20"/>
        <v>1216.8</v>
      </c>
    </row>
    <row r="293" spans="1:5" outlineLevel="3">
      <c r="A293" s="29"/>
      <c r="B293" s="28" t="s">
        <v>244</v>
      </c>
      <c r="C293" s="30">
        <v>336</v>
      </c>
      <c r="D293" s="30">
        <f t="shared" si="20"/>
        <v>336</v>
      </c>
      <c r="E293" s="30">
        <f t="shared" si="20"/>
        <v>336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1440</v>
      </c>
      <c r="D295" s="30">
        <f t="shared" si="20"/>
        <v>1440</v>
      </c>
      <c r="E295" s="30">
        <f t="shared" si="20"/>
        <v>1440</v>
      </c>
    </row>
    <row r="296" spans="1:5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</row>
    <row r="297" spans="1:5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</row>
    <row r="298" spans="1:5" outlineLevel="2">
      <c r="A298" s="6">
        <v>1101</v>
      </c>
      <c r="B298" s="4" t="s">
        <v>37</v>
      </c>
      <c r="C298" s="5">
        <f>SUM(C299:C301)</f>
        <v>14489.815000000001</v>
      </c>
      <c r="D298" s="5">
        <f>SUM(D299:D301)</f>
        <v>14489.815000000001</v>
      </c>
      <c r="E298" s="5">
        <f>SUM(E299:E301)</f>
        <v>14489.815000000001</v>
      </c>
    </row>
    <row r="299" spans="1:5" outlineLevel="3">
      <c r="A299" s="29"/>
      <c r="B299" s="28" t="s">
        <v>248</v>
      </c>
      <c r="C299" s="30">
        <v>4458.8040000000001</v>
      </c>
      <c r="D299" s="30">
        <f>C299</f>
        <v>4458.8040000000001</v>
      </c>
      <c r="E299" s="30">
        <f>D299</f>
        <v>4458.8040000000001</v>
      </c>
    </row>
    <row r="300" spans="1:5" outlineLevel="3">
      <c r="A300" s="29"/>
      <c r="B300" s="28" t="s">
        <v>249</v>
      </c>
      <c r="C300" s="30">
        <v>10031.011</v>
      </c>
      <c r="D300" s="30">
        <f t="shared" ref="D300:E301" si="21">C300</f>
        <v>10031.011</v>
      </c>
      <c r="E300" s="30">
        <f t="shared" si="21"/>
        <v>10031.011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</row>
    <row r="303" spans="1:5" outlineLevel="3">
      <c r="A303" s="29"/>
      <c r="B303" s="28" t="s">
        <v>252</v>
      </c>
      <c r="C303" s="30">
        <v>1500</v>
      </c>
      <c r="D303" s="30">
        <f>C303</f>
        <v>1500</v>
      </c>
      <c r="E303" s="30">
        <f>D303</f>
        <v>1500</v>
      </c>
    </row>
    <row r="304" spans="1:5" outlineLevel="3">
      <c r="A304" s="29"/>
      <c r="B304" s="28" t="s">
        <v>253</v>
      </c>
      <c r="C304" s="30">
        <v>1500</v>
      </c>
      <c r="D304" s="30">
        <f>C304</f>
        <v>1500</v>
      </c>
      <c r="E304" s="30">
        <f>D304</f>
        <v>1500</v>
      </c>
    </row>
    <row r="305" spans="1:5" outlineLevel="2">
      <c r="A305" s="6">
        <v>1101</v>
      </c>
      <c r="B305" s="4" t="s">
        <v>38</v>
      </c>
      <c r="C305" s="5">
        <f>SUM(C306:C307)</f>
        <v>6312.6959999999999</v>
      </c>
      <c r="D305" s="5">
        <f>SUM(D306:D307)</f>
        <v>6312.6959999999999</v>
      </c>
      <c r="E305" s="5">
        <f>SUM(E306:E307)</f>
        <v>6312.6959999999999</v>
      </c>
    </row>
    <row r="306" spans="1:5" outlineLevel="3">
      <c r="A306" s="29"/>
      <c r="B306" s="28" t="s">
        <v>254</v>
      </c>
      <c r="C306" s="30">
        <v>4492.8959999999997</v>
      </c>
      <c r="D306" s="30">
        <f>C306</f>
        <v>4492.8959999999997</v>
      </c>
      <c r="E306" s="30">
        <f>D306</f>
        <v>4492.8959999999997</v>
      </c>
    </row>
    <row r="307" spans="1:5" outlineLevel="3">
      <c r="A307" s="29"/>
      <c r="B307" s="28" t="s">
        <v>255</v>
      </c>
      <c r="C307" s="30">
        <v>1819.8</v>
      </c>
      <c r="D307" s="30">
        <f>C307</f>
        <v>1819.8</v>
      </c>
      <c r="E307" s="30">
        <f>D307</f>
        <v>1819.8</v>
      </c>
    </row>
    <row r="308" spans="1:5" outlineLevel="2">
      <c r="A308" s="6">
        <v>1101</v>
      </c>
      <c r="B308" s="4" t="s">
        <v>39</v>
      </c>
      <c r="C308" s="5">
        <f>SUM(C309:C312)</f>
        <v>69912.903000000006</v>
      </c>
      <c r="D308" s="5">
        <f>SUM(D309:D312)</f>
        <v>69912.903000000006</v>
      </c>
      <c r="E308" s="5">
        <f>SUM(E309:E312)</f>
        <v>69912.903000000006</v>
      </c>
    </row>
    <row r="309" spans="1:5" outlineLevel="3">
      <c r="A309" s="29"/>
      <c r="B309" s="28" t="s">
        <v>256</v>
      </c>
      <c r="C309" s="30">
        <v>48846.277999999998</v>
      </c>
      <c r="D309" s="30">
        <f>C309</f>
        <v>48846.277999999998</v>
      </c>
      <c r="E309" s="30">
        <f>D309</f>
        <v>48846.277999999998</v>
      </c>
    </row>
    <row r="310" spans="1:5" outlineLevel="3">
      <c r="A310" s="29"/>
      <c r="B310" s="28" t="s">
        <v>257</v>
      </c>
      <c r="C310" s="30">
        <v>16285.878000000001</v>
      </c>
      <c r="D310" s="30">
        <f t="shared" ref="D310:E312" si="22">C310</f>
        <v>16285.878000000001</v>
      </c>
      <c r="E310" s="30">
        <f t="shared" si="22"/>
        <v>16285.878000000001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4780.7470000000003</v>
      </c>
      <c r="D312" s="30">
        <f t="shared" si="22"/>
        <v>4780.7470000000003</v>
      </c>
      <c r="E312" s="30">
        <f t="shared" si="22"/>
        <v>4780.7470000000003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9583.3439999999991</v>
      </c>
      <c r="D314" s="32">
        <f>D315+D325+D331+D336+D337+D338+D328</f>
        <v>9583.3439999999991</v>
      </c>
      <c r="E314" s="32">
        <f>E315+E325+E331+E336+E337+E338+E328</f>
        <v>9583.3439999999991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9583.3439999999991</v>
      </c>
      <c r="D325" s="5">
        <f>SUM(D326:D327)</f>
        <v>9583.3439999999991</v>
      </c>
      <c r="E325" s="5">
        <f>SUM(E326:E327)</f>
        <v>9583.3439999999991</v>
      </c>
    </row>
    <row r="326" spans="1:5" outlineLevel="3">
      <c r="A326" s="29"/>
      <c r="B326" s="28" t="s">
        <v>264</v>
      </c>
      <c r="C326" s="30">
        <v>9583.3439999999991</v>
      </c>
      <c r="D326" s="30">
        <f>C326</f>
        <v>9583.3439999999991</v>
      </c>
      <c r="E326" s="30">
        <f>D326</f>
        <v>9583.3439999999991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405857.83699999994</v>
      </c>
      <c r="D339" s="33">
        <f>D340+D444+D482</f>
        <v>405857.83699999994</v>
      </c>
      <c r="E339" s="33">
        <f>E340+E444+E482</f>
        <v>405857.83699999994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310857.83699999994</v>
      </c>
      <c r="D340" s="32">
        <f>D341+D342+D343+D344+D347+D348+D353+D356+D357+D362+D367+BH290669+D371+D372+D373+D376+D377+D378+D382+D388+D391+D392+D395+D398+D399+D404+D407+D408+D409+D412+D415+D416+D419+D420+D421+D422+D429+D443</f>
        <v>310857.83699999994</v>
      </c>
      <c r="E340" s="32">
        <f>E341+E342+E343+E344+E347+E348+E353+E356+E357+E362+E367+BI290669+E371+E372+E373+E376+E377+E378+E382+E388+E391+E392+E395+E398+E399+E404+E407+E408+E409+E412+E415+E416+E419+E420+E421+E422+E429+E443</f>
        <v>310857.83699999994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5710.1</v>
      </c>
      <c r="D342" s="5">
        <f t="shared" ref="D342:E343" si="26">C342</f>
        <v>5710.1</v>
      </c>
      <c r="E342" s="5">
        <f t="shared" si="26"/>
        <v>5710.1</v>
      </c>
    </row>
    <row r="343" spans="1:10" outlineLevel="2">
      <c r="A343" s="6">
        <v>2201</v>
      </c>
      <c r="B343" s="4" t="s">
        <v>41</v>
      </c>
      <c r="C343" s="5">
        <v>130000</v>
      </c>
      <c r="D343" s="5">
        <f t="shared" si="26"/>
        <v>130000</v>
      </c>
      <c r="E343" s="5">
        <f t="shared" si="26"/>
        <v>130000</v>
      </c>
    </row>
    <row r="344" spans="1:10" outlineLevel="2">
      <c r="A344" s="6">
        <v>2201</v>
      </c>
      <c r="B344" s="4" t="s">
        <v>273</v>
      </c>
      <c r="C344" s="5">
        <f>SUM(C345:C346)</f>
        <v>1600</v>
      </c>
      <c r="D344" s="5">
        <f>SUM(D345:D346)</f>
        <v>1600</v>
      </c>
      <c r="E344" s="5">
        <f>SUM(E345:E346)</f>
        <v>1600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27">C345</f>
        <v>1000</v>
      </c>
      <c r="E345" s="30">
        <f t="shared" si="27"/>
        <v>1000</v>
      </c>
    </row>
    <row r="346" spans="1:10" outlineLevel="3">
      <c r="A346" s="29"/>
      <c r="B346" s="28" t="s">
        <v>275</v>
      </c>
      <c r="C346" s="30">
        <v>600</v>
      </c>
      <c r="D346" s="30">
        <f t="shared" si="27"/>
        <v>600</v>
      </c>
      <c r="E346" s="30">
        <f t="shared" si="27"/>
        <v>600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27"/>
        <v>4000</v>
      </c>
      <c r="E347" s="5">
        <f t="shared" si="27"/>
        <v>4000</v>
      </c>
    </row>
    <row r="348" spans="1:10" outlineLevel="2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</row>
    <row r="349" spans="1:10" outlineLevel="3">
      <c r="A349" s="29"/>
      <c r="B349" s="28" t="s">
        <v>278</v>
      </c>
      <c r="C349" s="30">
        <v>42000</v>
      </c>
      <c r="D349" s="30">
        <f>C349</f>
        <v>42000</v>
      </c>
      <c r="E349" s="30">
        <f>D349</f>
        <v>42000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28"/>
        <v>3000</v>
      </c>
      <c r="E351" s="30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7200</v>
      </c>
      <c r="D357" s="5">
        <f>SUM(D358:D361)</f>
        <v>7200</v>
      </c>
      <c r="E357" s="5">
        <f>SUM(E358:E361)</f>
        <v>7200</v>
      </c>
    </row>
    <row r="358" spans="1:5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 outlineLevel="3">
      <c r="A359" s="29"/>
      <c r="B359" s="28" t="s">
        <v>287</v>
      </c>
      <c r="C359" s="30">
        <v>1200</v>
      </c>
      <c r="D359" s="30">
        <f t="shared" ref="D359:E361" si="30">C359</f>
        <v>1200</v>
      </c>
      <c r="E359" s="30">
        <f t="shared" si="30"/>
        <v>1200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45000</v>
      </c>
      <c r="D362" s="5">
        <f>SUM(D363:D366)</f>
        <v>45000</v>
      </c>
      <c r="E362" s="5">
        <f>SUM(E363:E366)</f>
        <v>45000</v>
      </c>
    </row>
    <row r="363" spans="1:5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 outlineLevel="3">
      <c r="A364" s="29"/>
      <c r="B364" s="28" t="s">
        <v>292</v>
      </c>
      <c r="C364" s="30">
        <v>30000</v>
      </c>
      <c r="D364" s="30">
        <f t="shared" ref="D364:E366" si="31">C364</f>
        <v>30000</v>
      </c>
      <c r="E364" s="30">
        <f t="shared" si="31"/>
        <v>30000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6000</v>
      </c>
      <c r="D372" s="5">
        <f t="shared" si="32"/>
        <v>6000</v>
      </c>
      <c r="E372" s="5">
        <f t="shared" si="32"/>
        <v>6000</v>
      </c>
    </row>
    <row r="373" spans="1:5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 outlineLevel="3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</row>
    <row r="379" spans="1:5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500</v>
      </c>
      <c r="D397" s="30">
        <f t="shared" si="37"/>
        <v>500</v>
      </c>
      <c r="E397" s="30">
        <f t="shared" si="37"/>
        <v>500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/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33667.736999999994</v>
      </c>
      <c r="D429" s="5">
        <f>SUM(D430:D442)</f>
        <v>33667.736999999994</v>
      </c>
      <c r="E429" s="5">
        <f>SUM(E430:E442)</f>
        <v>33667.736999999994</v>
      </c>
    </row>
    <row r="430" spans="1:5" outlineLevel="3">
      <c r="A430" s="29"/>
      <c r="B430" s="28" t="s">
        <v>343</v>
      </c>
      <c r="C430" s="30">
        <v>600</v>
      </c>
      <c r="D430" s="30">
        <f>C430</f>
        <v>600</v>
      </c>
      <c r="E430" s="30">
        <f>D430</f>
        <v>600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4609.2879999999996</v>
      </c>
      <c r="D432" s="30">
        <f t="shared" si="43"/>
        <v>4609.2879999999996</v>
      </c>
      <c r="E432" s="30">
        <f t="shared" si="43"/>
        <v>4609.2879999999996</v>
      </c>
    </row>
    <row r="433" spans="1:5" outlineLevel="3">
      <c r="A433" s="29"/>
      <c r="B433" s="28" t="s">
        <v>346</v>
      </c>
      <c r="C433" s="30">
        <v>1000</v>
      </c>
      <c r="D433" s="30">
        <f t="shared" si="43"/>
        <v>1000</v>
      </c>
      <c r="E433" s="30">
        <f t="shared" si="43"/>
        <v>1000</v>
      </c>
    </row>
    <row r="434" spans="1:5" outlineLevel="3">
      <c r="A434" s="29"/>
      <c r="B434" s="28" t="s">
        <v>347</v>
      </c>
      <c r="C434" s="30">
        <v>24.24</v>
      </c>
      <c r="D434" s="30">
        <f t="shared" si="43"/>
        <v>24.24</v>
      </c>
      <c r="E434" s="30">
        <f t="shared" si="43"/>
        <v>24.24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10500</v>
      </c>
      <c r="D439" s="30">
        <f t="shared" si="43"/>
        <v>10500</v>
      </c>
      <c r="E439" s="30">
        <f t="shared" si="43"/>
        <v>10500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6934.2089999999998</v>
      </c>
      <c r="D441" s="30">
        <f t="shared" si="43"/>
        <v>6934.2089999999998</v>
      </c>
      <c r="E441" s="30">
        <f t="shared" si="43"/>
        <v>6934.2089999999998</v>
      </c>
    </row>
    <row r="442" spans="1:5" outlineLevel="3">
      <c r="A442" s="29"/>
      <c r="B442" s="28" t="s">
        <v>355</v>
      </c>
      <c r="C442" s="30">
        <v>10000</v>
      </c>
      <c r="D442" s="30">
        <f t="shared" si="43"/>
        <v>10000</v>
      </c>
      <c r="E442" s="30">
        <f t="shared" si="43"/>
        <v>10000</v>
      </c>
    </row>
    <row r="443" spans="1:5" ht="15" customHeight="1" outlineLevel="2">
      <c r="A443" s="6">
        <v>2201</v>
      </c>
      <c r="B443" s="4" t="s">
        <v>356</v>
      </c>
      <c r="C443" s="5">
        <v>1000</v>
      </c>
      <c r="D443" s="5">
        <f>C443</f>
        <v>1000</v>
      </c>
      <c r="E443" s="5">
        <f>D443</f>
        <v>1000</v>
      </c>
    </row>
    <row r="444" spans="1:5" outlineLevel="1">
      <c r="A444" s="169" t="s">
        <v>357</v>
      </c>
      <c r="B444" s="170"/>
      <c r="C444" s="32">
        <f>C445+C454+C455+C459+C462+C463+C468+C474+C477+C480+C481+C450</f>
        <v>95000</v>
      </c>
      <c r="D444" s="32">
        <f>D445+D454+D455+D459+D462+D463+D468+D474+D477+D480+D481+D450</f>
        <v>95000</v>
      </c>
      <c r="E444" s="32">
        <f>E445+E454+E455+E459+E462+E463+E468+E474+E477+E480+E481+E450</f>
        <v>95000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27000</v>
      </c>
      <c r="D445" s="5">
        <f>SUM(D446:D449)</f>
        <v>27000</v>
      </c>
      <c r="E445" s="5">
        <f>SUM(E446:E449)</f>
        <v>27000</v>
      </c>
    </row>
    <row r="446" spans="1:5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</row>
    <row r="447" spans="1:5" ht="15" customHeight="1" outlineLevel="3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 ht="15" customHeight="1" outlineLevel="3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 ht="15" customHeight="1" outlineLevel="3">
      <c r="A449" s="28"/>
      <c r="B449" s="28" t="s">
        <v>362</v>
      </c>
      <c r="C449" s="30">
        <v>20000</v>
      </c>
      <c r="D449" s="30">
        <f t="shared" si="44"/>
        <v>20000</v>
      </c>
      <c r="E449" s="30">
        <f t="shared" si="44"/>
        <v>20000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 outlineLevel="2">
      <c r="A455" s="6">
        <v>2202</v>
      </c>
      <c r="B455" s="4" t="s">
        <v>120</v>
      </c>
      <c r="C455" s="5">
        <f>SUM(C456:C458)</f>
        <v>34000</v>
      </c>
      <c r="D455" s="5">
        <f>SUM(D456:D458)</f>
        <v>34000</v>
      </c>
      <c r="E455" s="5">
        <f>SUM(E456:E458)</f>
        <v>34000</v>
      </c>
    </row>
    <row r="456" spans="1:5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 ht="15" customHeight="1" outlineLevel="3">
      <c r="A457" s="28"/>
      <c r="B457" s="28" t="s">
        <v>368</v>
      </c>
      <c r="C457" s="30">
        <v>3000</v>
      </c>
      <c r="D457" s="30">
        <f t="shared" ref="D457:E458" si="46">C457</f>
        <v>3000</v>
      </c>
      <c r="E457" s="30">
        <f t="shared" si="46"/>
        <v>3000</v>
      </c>
    </row>
    <row r="458" spans="1:5" ht="15" customHeight="1" outlineLevel="3">
      <c r="A458" s="28"/>
      <c r="B458" s="28" t="s">
        <v>361</v>
      </c>
      <c r="C458" s="30">
        <v>1000</v>
      </c>
      <c r="D458" s="30">
        <f t="shared" si="46"/>
        <v>1000</v>
      </c>
      <c r="E458" s="30">
        <f t="shared" si="46"/>
        <v>1000</v>
      </c>
    </row>
    <row r="459" spans="1:5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</row>
    <row r="460" spans="1:5" ht="15" customHeight="1" outlineLevel="3">
      <c r="A460" s="28"/>
      <c r="B460" s="28" t="s">
        <v>369</v>
      </c>
      <c r="C460" s="30">
        <v>2000</v>
      </c>
      <c r="D460" s="30">
        <f t="shared" ref="D460:E462" si="47">C460</f>
        <v>2000</v>
      </c>
      <c r="E460" s="30">
        <f t="shared" si="47"/>
        <v>2000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v>2000</v>
      </c>
      <c r="D468" s="5">
        <f>SUM(D469:D473)</f>
        <v>2000</v>
      </c>
      <c r="E468" s="5">
        <f>SUM(E469:E473)</f>
        <v>2000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2000</v>
      </c>
      <c r="D473" s="30">
        <f t="shared" si="49"/>
        <v>2000</v>
      </c>
      <c r="E473" s="30">
        <f t="shared" si="49"/>
        <v>2000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63812</v>
      </c>
      <c r="D483" s="35">
        <f>D484+D504+D510+D523+D529+D539+D509</f>
        <v>63812</v>
      </c>
      <c r="E483" s="35">
        <f>E484+E504+E510+E523+E529+E539+E509</f>
        <v>63812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36300</v>
      </c>
      <c r="D484" s="32">
        <f>D485+D486+D490+D491+D494+D497+D500+D501+D502+D503</f>
        <v>36300</v>
      </c>
      <c r="E484" s="32">
        <f>E485+E486+E490+E491+E494+E497+E500+E501+E502+E503</f>
        <v>36300</v>
      </c>
    </row>
    <row r="485" spans="1:10" outlineLevel="2">
      <c r="A485" s="6">
        <v>3302</v>
      </c>
      <c r="B485" s="4" t="s">
        <v>391</v>
      </c>
      <c r="C485" s="5">
        <v>17300</v>
      </c>
      <c r="D485" s="5">
        <f>C485</f>
        <v>17300</v>
      </c>
      <c r="E485" s="5">
        <f>D485</f>
        <v>17300</v>
      </c>
    </row>
    <row r="486" spans="1:10" outlineLevel="2">
      <c r="A486" s="6">
        <v>3302</v>
      </c>
      <c r="B486" s="4" t="s">
        <v>392</v>
      </c>
      <c r="C486" s="5">
        <f>SUM(C487:C489)</f>
        <v>11000</v>
      </c>
      <c r="D486" s="5">
        <f>SUM(D487:D489)</f>
        <v>11000</v>
      </c>
      <c r="E486" s="5">
        <f>SUM(E487:E489)</f>
        <v>11000</v>
      </c>
    </row>
    <row r="487" spans="1:10" ht="15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1">C488</f>
        <v>3000</v>
      </c>
      <c r="E488" s="30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2"/>
        <v>7000</v>
      </c>
      <c r="E500" s="5">
        <f t="shared" si="52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25300</v>
      </c>
      <c r="D510" s="32">
        <f>D511+D512+D513+D514+D518+D519+D520+D521+D522</f>
        <v>25300</v>
      </c>
      <c r="E510" s="32">
        <f>E511+E512+E513+E514+E518+E519+E520+E521+E522</f>
        <v>25300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3000</v>
      </c>
      <c r="D514" s="5">
        <f>SUM(D515:D517)</f>
        <v>3000</v>
      </c>
      <c r="E514" s="5">
        <f>SUM(E515:E517)</f>
        <v>3000</v>
      </c>
    </row>
    <row r="515" spans="1:5" ht="15" customHeight="1" outlineLevel="3">
      <c r="A515" s="29"/>
      <c r="B515" s="28" t="s">
        <v>419</v>
      </c>
      <c r="C515" s="30">
        <v>3000</v>
      </c>
      <c r="D515" s="30">
        <f t="shared" ref="D515:E522" si="55">C515</f>
        <v>3000</v>
      </c>
      <c r="E515" s="30">
        <f t="shared" si="55"/>
        <v>3000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2300</v>
      </c>
      <c r="D519" s="5">
        <f t="shared" si="55"/>
        <v>2300</v>
      </c>
      <c r="E519" s="5">
        <f t="shared" si="55"/>
        <v>2300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20000</v>
      </c>
      <c r="D521" s="5">
        <f t="shared" si="55"/>
        <v>20000</v>
      </c>
      <c r="E521" s="5">
        <f t="shared" si="55"/>
        <v>20000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1212</v>
      </c>
      <c r="D539" s="32">
        <f>SUM(D540:D545)</f>
        <v>1212</v>
      </c>
      <c r="E539" s="32">
        <f>SUM(E540:E545)</f>
        <v>1212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1212</v>
      </c>
      <c r="D541" s="5">
        <f t="shared" ref="D541:E544" si="58">C541</f>
        <v>1212</v>
      </c>
      <c r="E541" s="5">
        <f t="shared" si="58"/>
        <v>1212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71045.244000000006</v>
      </c>
      <c r="D548" s="35">
        <f>D549+D550</f>
        <v>71045.244000000006</v>
      </c>
      <c r="E548" s="35">
        <f>E549+E550</f>
        <v>71045.244000000006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71045.244000000006</v>
      </c>
      <c r="D550" s="32">
        <f>C550</f>
        <v>71045.244000000006</v>
      </c>
      <c r="E550" s="32">
        <f>D550</f>
        <v>71045.244000000006</v>
      </c>
    </row>
    <row r="551" spans="1:10">
      <c r="A551" s="167" t="s">
        <v>455</v>
      </c>
      <c r="B551" s="168"/>
      <c r="C551" s="36">
        <f>C552</f>
        <v>41504.921000000002</v>
      </c>
      <c r="D551" s="36">
        <f>D552</f>
        <v>41504.921000000002</v>
      </c>
      <c r="E551" s="36">
        <f>E552</f>
        <v>41504.921000000002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41504.921000000002</v>
      </c>
      <c r="D552" s="33">
        <f>D553+D557</f>
        <v>41504.921000000002</v>
      </c>
      <c r="E552" s="33">
        <f>E553+E557</f>
        <v>41504.921000000002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41504.921000000002</v>
      </c>
      <c r="D553" s="32">
        <f>SUM(D554:D556)</f>
        <v>41504.921000000002</v>
      </c>
      <c r="E553" s="32">
        <f>SUM(E554:E556)</f>
        <v>41504.921000000002</v>
      </c>
    </row>
    <row r="554" spans="1:10" outlineLevel="2" collapsed="1">
      <c r="A554" s="6">
        <v>5500</v>
      </c>
      <c r="B554" s="4" t="s">
        <v>458</v>
      </c>
      <c r="C554" s="5">
        <v>41504.921000000002</v>
      </c>
      <c r="D554" s="5">
        <f t="shared" ref="D554:E556" si="59">C554</f>
        <v>41504.921000000002</v>
      </c>
      <c r="E554" s="5">
        <f t="shared" si="59"/>
        <v>41504.921000000002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200212.17800000001</v>
      </c>
      <c r="D560" s="37">
        <f>D561+D717+D726</f>
        <v>200202.66600000003</v>
      </c>
      <c r="E560" s="37">
        <f>E561+E717+E726</f>
        <v>200202.66600000003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195702.66600000003</v>
      </c>
      <c r="D561" s="36">
        <f>D562+D639+D643+D646</f>
        <v>195702.66600000003</v>
      </c>
      <c r="E561" s="36">
        <f>E562+E639+E643+E646</f>
        <v>195702.66600000003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195702.66600000003</v>
      </c>
      <c r="D562" s="38">
        <f>D563+D568+D569+D570+D577+D578+D582+D585+D586+D587+D588+D593+D596+D600+D604+D611+D617+D629</f>
        <v>195702.66600000003</v>
      </c>
      <c r="E562" s="38">
        <f>E563+E568+E569+E570+E577+E578+E582+E585+E586+E587+E588+E593+E596+E600+E604+E611+E617+E629</f>
        <v>195702.66600000003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8700.66</v>
      </c>
      <c r="D563" s="32">
        <f>SUM(D564:D567)</f>
        <v>8700.66</v>
      </c>
      <c r="E563" s="32">
        <f>SUM(E564:E567)</f>
        <v>8700.66</v>
      </c>
    </row>
    <row r="564" spans="1:10" outlineLevel="2">
      <c r="A564" s="7">
        <v>6600</v>
      </c>
      <c r="B564" s="4" t="s">
        <v>468</v>
      </c>
      <c r="C564" s="5">
        <v>3315.2</v>
      </c>
      <c r="D564" s="5">
        <f>C564</f>
        <v>3315.2</v>
      </c>
      <c r="E564" s="5">
        <f>D564</f>
        <v>3315.2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5385.46</v>
      </c>
      <c r="D567" s="5">
        <f t="shared" si="60"/>
        <v>5385.46</v>
      </c>
      <c r="E567" s="5">
        <f t="shared" si="60"/>
        <v>5385.46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98697.138000000006</v>
      </c>
      <c r="D570" s="32">
        <f>SUM(D571:D576)</f>
        <v>98697.138000000006</v>
      </c>
      <c r="E570" s="32">
        <f>SUM(E571:E576)</f>
        <v>98697.138000000006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98697.138000000006</v>
      </c>
      <c r="D573" s="5">
        <f t="shared" si="61"/>
        <v>98697.138000000006</v>
      </c>
      <c r="E573" s="5">
        <f t="shared" si="61"/>
        <v>98697.138000000006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14848</v>
      </c>
      <c r="D578" s="32">
        <f>SUM(D579:D581)</f>
        <v>14848</v>
      </c>
      <c r="E578" s="32">
        <f>SUM(E579:E581)</f>
        <v>14848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14848</v>
      </c>
      <c r="D581" s="5">
        <f t="shared" si="62"/>
        <v>14848</v>
      </c>
      <c r="E581" s="5">
        <f t="shared" si="62"/>
        <v>14848</v>
      </c>
    </row>
    <row r="582" spans="1:5" outlineLevel="1">
      <c r="A582" s="169" t="s">
        <v>485</v>
      </c>
      <c r="B582" s="170"/>
      <c r="C582" s="32">
        <f>SUM(C583:C584)</f>
        <v>4585</v>
      </c>
      <c r="D582" s="32">
        <f>SUM(D583:D584)</f>
        <v>4585</v>
      </c>
      <c r="E582" s="32">
        <f>SUM(E583:E584)</f>
        <v>4585</v>
      </c>
    </row>
    <row r="583" spans="1:5" outlineLevel="2">
      <c r="A583" s="7">
        <v>6606</v>
      </c>
      <c r="B583" s="4" t="s">
        <v>486</v>
      </c>
      <c r="C583" s="5">
        <v>4585</v>
      </c>
      <c r="D583" s="5">
        <f t="shared" ref="D583:E587" si="63">C583</f>
        <v>4585</v>
      </c>
      <c r="E583" s="5">
        <f t="shared" si="63"/>
        <v>4585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68871.868000000002</v>
      </c>
      <c r="D611" s="32">
        <f>SUM(D612:D616)</f>
        <v>68871.868000000002</v>
      </c>
      <c r="E611" s="32">
        <f>SUM(E612:E616)</f>
        <v>68871.868000000002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68871.868000000002</v>
      </c>
      <c r="D614" s="5">
        <f t="shared" si="68"/>
        <v>68871.868000000002</v>
      </c>
      <c r="E614" s="5">
        <f t="shared" si="68"/>
        <v>68871.868000000002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4509.5119999999997</v>
      </c>
      <c r="D726" s="36">
        <f>D727</f>
        <v>4500</v>
      </c>
      <c r="E726" s="36">
        <f>E727</f>
        <v>4500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4509.5119999999997</v>
      </c>
      <c r="D727" s="33">
        <f>D728+D731+D734+D740+D742+D744+D751+D756+D761+D766+D768+D772+D778</f>
        <v>4500</v>
      </c>
      <c r="E727" s="33">
        <f>E728+E731+E734+E740+E742+E744+E751+E756+E761+E766+E768+E772+E778</f>
        <v>4500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4500</v>
      </c>
      <c r="D742" s="31">
        <f>SUM(D743)</f>
        <v>4500</v>
      </c>
      <c r="E742" s="31">
        <f>SUM(E743)</f>
        <v>4500</v>
      </c>
    </row>
    <row r="743" spans="1:5" outlineLevel="2">
      <c r="A743" s="6">
        <v>3</v>
      </c>
      <c r="B743" s="4" t="s">
        <v>827</v>
      </c>
      <c r="C743" s="5">
        <v>4500</v>
      </c>
      <c r="D743" s="5">
        <f>C743</f>
        <v>4500</v>
      </c>
      <c r="E743" s="5">
        <f>D743</f>
        <v>4500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9.5120000000000005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v>9.5120000000000005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80"/>
  <sheetViews>
    <sheetView rightToLeft="1" topLeftCell="A253" zoomScaleNormal="100" workbookViewId="0">
      <selection activeCell="E780" sqref="E780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4" width="15.453125" bestFit="1" customWidth="1"/>
    <col min="5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1400000</v>
      </c>
      <c r="D2" s="26">
        <v>1400000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657550</v>
      </c>
      <c r="D3" s="23">
        <f>D4+D11+D38+D61</f>
        <v>657550</v>
      </c>
      <c r="E3" s="23"/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444000</v>
      </c>
      <c r="D4" s="21">
        <f>SUM(D5:D10)</f>
        <v>444000</v>
      </c>
      <c r="E4" s="21"/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3500</v>
      </c>
      <c r="D6" s="2">
        <f t="shared" ref="D6:E10" si="0">C6</f>
        <v>3500</v>
      </c>
      <c r="E6" s="2">
        <f t="shared" si="0"/>
        <v>3500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340000</v>
      </c>
      <c r="D7" s="2">
        <f t="shared" si="0"/>
        <v>340000</v>
      </c>
      <c r="E7" s="2">
        <f t="shared" si="0"/>
        <v>340000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50000</v>
      </c>
      <c r="D8" s="2">
        <f t="shared" si="0"/>
        <v>50000</v>
      </c>
      <c r="E8" s="2">
        <f t="shared" si="0"/>
        <v>50000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94050</v>
      </c>
      <c r="D11" s="21">
        <f>SUM(D12:D37)</f>
        <v>94050</v>
      </c>
      <c r="E11" s="21"/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55100</v>
      </c>
      <c r="D12" s="2">
        <f>C12</f>
        <v>55100</v>
      </c>
      <c r="E12" s="2">
        <f>D12</f>
        <v>55100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>
        <v>21050</v>
      </c>
      <c r="D14" s="2">
        <f t="shared" si="1"/>
        <v>21050</v>
      </c>
      <c r="E14" s="2">
        <f t="shared" si="1"/>
        <v>21050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3950</v>
      </c>
      <c r="D32" s="2">
        <f t="shared" si="2"/>
        <v>3950</v>
      </c>
      <c r="E32" s="2">
        <f t="shared" si="2"/>
        <v>3950</v>
      </c>
    </row>
    <row r="33" spans="1:10" hidden="1" outlineLevel="1">
      <c r="A33" s="3">
        <v>2403</v>
      </c>
      <c r="B33" s="1" t="s">
        <v>144</v>
      </c>
      <c r="C33" s="2">
        <v>450</v>
      </c>
      <c r="D33" s="2">
        <f t="shared" si="2"/>
        <v>450</v>
      </c>
      <c r="E33" s="2">
        <f t="shared" si="2"/>
        <v>450</v>
      </c>
    </row>
    <row r="34" spans="1:10" hidden="1" outlineLevel="1">
      <c r="A34" s="3">
        <v>2404</v>
      </c>
      <c r="B34" s="1" t="s">
        <v>7</v>
      </c>
      <c r="C34" s="2">
        <v>10500</v>
      </c>
      <c r="D34" s="2">
        <f t="shared" si="2"/>
        <v>10500</v>
      </c>
      <c r="E34" s="2">
        <f t="shared" si="2"/>
        <v>10500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2"/>
        <v>1500</v>
      </c>
      <c r="E37" s="2">
        <f t="shared" si="2"/>
        <v>1500</v>
      </c>
    </row>
    <row r="38" spans="1:10" collapsed="1">
      <c r="A38" s="180" t="s">
        <v>145</v>
      </c>
      <c r="B38" s="181"/>
      <c r="C38" s="21">
        <f>SUM(C39:C60)</f>
        <v>119500</v>
      </c>
      <c r="D38" s="21">
        <f>SUM(D39:D60)</f>
        <v>119500</v>
      </c>
      <c r="E38" s="21"/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3">C40</f>
        <v>3500</v>
      </c>
      <c r="E40" s="2">
        <f t="shared" si="3"/>
        <v>3500</v>
      </c>
    </row>
    <row r="41" spans="1:10" hidden="1" outlineLevel="1">
      <c r="A41" s="20">
        <v>3103</v>
      </c>
      <c r="B41" s="20" t="s">
        <v>13</v>
      </c>
      <c r="C41" s="2">
        <v>7500</v>
      </c>
      <c r="D41" s="2">
        <f t="shared" si="3"/>
        <v>7500</v>
      </c>
      <c r="E41" s="2">
        <f t="shared" si="3"/>
        <v>7500</v>
      </c>
    </row>
    <row r="42" spans="1:10" hidden="1" outlineLevel="1">
      <c r="A42" s="20">
        <v>3199</v>
      </c>
      <c r="B42" s="20" t="s">
        <v>14</v>
      </c>
      <c r="C42" s="2">
        <v>5000</v>
      </c>
      <c r="D42" s="2">
        <f t="shared" si="3"/>
        <v>5000</v>
      </c>
      <c r="E42" s="2">
        <f t="shared" si="3"/>
        <v>5000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9000</v>
      </c>
      <c r="D48" s="2">
        <f t="shared" si="3"/>
        <v>9000</v>
      </c>
      <c r="E48" s="2">
        <f t="shared" si="3"/>
        <v>9000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6000</v>
      </c>
      <c r="D54" s="2">
        <f t="shared" si="3"/>
        <v>6000</v>
      </c>
      <c r="E54" s="2">
        <f t="shared" si="3"/>
        <v>6000</v>
      </c>
    </row>
    <row r="55" spans="1:10" hidden="1" outlineLevel="1">
      <c r="A55" s="20">
        <v>3303</v>
      </c>
      <c r="B55" s="20" t="s">
        <v>153</v>
      </c>
      <c r="C55" s="2">
        <v>45000</v>
      </c>
      <c r="D55" s="2">
        <f t="shared" si="3"/>
        <v>45000</v>
      </c>
      <c r="E55" s="2">
        <f t="shared" si="3"/>
        <v>45000</v>
      </c>
    </row>
    <row r="56" spans="1:10" hidden="1" outlineLevel="1">
      <c r="A56" s="20">
        <v>3303</v>
      </c>
      <c r="B56" s="20" t="s">
        <v>154</v>
      </c>
      <c r="C56" s="2">
        <v>30000</v>
      </c>
      <c r="D56" s="2">
        <f t="shared" ref="D56:E60" si="4">C56</f>
        <v>30000</v>
      </c>
      <c r="E56" s="2">
        <f t="shared" si="4"/>
        <v>30000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742450</v>
      </c>
      <c r="D67" s="25">
        <f>D97+D68</f>
        <v>742450</v>
      </c>
      <c r="E67" s="25"/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59986.736000000004</v>
      </c>
      <c r="D68" s="21">
        <f>SUM(D69:D96)</f>
        <v>59986.736000000004</v>
      </c>
      <c r="E68" s="21"/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37000</v>
      </c>
      <c r="D79" s="2">
        <f t="shared" si="6"/>
        <v>37000</v>
      </c>
      <c r="E79" s="2">
        <f t="shared" si="6"/>
        <v>37000</v>
      </c>
    </row>
    <row r="80" spans="1:10" ht="15" hidden="1" customHeight="1" outlineLevel="1">
      <c r="A80" s="3">
        <v>5202</v>
      </c>
      <c r="B80" s="2" t="s">
        <v>172</v>
      </c>
      <c r="C80" s="2">
        <v>6000</v>
      </c>
      <c r="D80" s="2">
        <f t="shared" si="6"/>
        <v>6000</v>
      </c>
      <c r="E80" s="2">
        <f t="shared" si="6"/>
        <v>6000</v>
      </c>
    </row>
    <row r="81" spans="1:5" ht="15" hidden="1" customHeight="1" outlineLevel="1">
      <c r="A81" s="3">
        <v>5203</v>
      </c>
      <c r="B81" s="2" t="s">
        <v>21</v>
      </c>
      <c r="C81" s="2">
        <v>14986.736000000001</v>
      </c>
      <c r="D81" s="2">
        <f t="shared" si="6"/>
        <v>14986.736000000001</v>
      </c>
      <c r="E81" s="2">
        <f t="shared" si="6"/>
        <v>14986.736000000001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>
        <v>1000</v>
      </c>
      <c r="D94" s="2">
        <f t="shared" si="7"/>
        <v>1000</v>
      </c>
      <c r="E94" s="2">
        <f t="shared" si="7"/>
        <v>1000</v>
      </c>
    </row>
    <row r="95" spans="1:5" ht="13.5" hidden="1" customHeight="1" outlineLevel="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682463.26399999997</v>
      </c>
      <c r="D97" s="21">
        <f>SUM(D98:D113)</f>
        <v>682463.26399999997</v>
      </c>
      <c r="E97" s="21"/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610000</v>
      </c>
      <c r="D98" s="2">
        <f>C98</f>
        <v>610000</v>
      </c>
      <c r="E98" s="2">
        <f>D98</f>
        <v>610000</v>
      </c>
    </row>
    <row r="99" spans="1:10" ht="15" hidden="1" customHeight="1" outlineLevel="1">
      <c r="A99" s="3">
        <v>6002</v>
      </c>
      <c r="B99" s="1" t="s">
        <v>185</v>
      </c>
      <c r="C99" s="2">
        <v>65000</v>
      </c>
      <c r="D99" s="2">
        <f t="shared" ref="D99:E113" si="8">C99</f>
        <v>65000</v>
      </c>
      <c r="E99" s="2">
        <f t="shared" si="8"/>
        <v>65000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1200</v>
      </c>
      <c r="D103" s="2">
        <f t="shared" si="8"/>
        <v>1200</v>
      </c>
      <c r="E103" s="2">
        <f t="shared" si="8"/>
        <v>1200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4500</v>
      </c>
      <c r="D106" s="2">
        <f t="shared" si="8"/>
        <v>4500</v>
      </c>
      <c r="E106" s="2">
        <f t="shared" si="8"/>
        <v>4500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1263.2639999999999</v>
      </c>
      <c r="D113" s="2">
        <f t="shared" si="8"/>
        <v>1263.2639999999999</v>
      </c>
      <c r="E113" s="2">
        <f t="shared" si="8"/>
        <v>1263.2639999999999</v>
      </c>
    </row>
    <row r="114" spans="1:10" collapsed="1">
      <c r="A114" s="185" t="s">
        <v>62</v>
      </c>
      <c r="B114" s="186"/>
      <c r="C114" s="26">
        <f>C115+C152+C177</f>
        <v>1991500.0000000002</v>
      </c>
      <c r="D114" s="26">
        <v>1991500</v>
      </c>
      <c r="E114" s="26"/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1830857.8620000002</v>
      </c>
      <c r="D115" s="23">
        <f>D116+D135</f>
        <v>1830857.8620000002</v>
      </c>
      <c r="E115" s="23"/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843901.17599999998</v>
      </c>
      <c r="D116" s="21">
        <f>D117+D120+D123+D126+D129+D132</f>
        <v>843901.17599999998</v>
      </c>
      <c r="E116" s="21"/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778901.17599999998</v>
      </c>
      <c r="D117" s="2">
        <f>D118+D119</f>
        <v>778901.17599999998</v>
      </c>
      <c r="E117" s="2">
        <f>E118+E119</f>
        <v>778901.17599999998</v>
      </c>
    </row>
    <row r="118" spans="1:10" ht="15" hidden="1" customHeight="1" outlineLevel="2">
      <c r="A118" s="131"/>
      <c r="B118" s="130" t="s">
        <v>855</v>
      </c>
      <c r="C118" s="129">
        <v>17625.675999999999</v>
      </c>
      <c r="D118" s="129">
        <f>C118</f>
        <v>17625.675999999999</v>
      </c>
      <c r="E118" s="129">
        <f>D118</f>
        <v>17625.675999999999</v>
      </c>
    </row>
    <row r="119" spans="1:10" ht="15" hidden="1" customHeight="1" outlineLevel="2">
      <c r="A119" s="131"/>
      <c r="B119" s="130" t="s">
        <v>860</v>
      </c>
      <c r="C119" s="129">
        <v>761275.5</v>
      </c>
      <c r="D119" s="129">
        <f>C119</f>
        <v>761275.5</v>
      </c>
      <c r="E119" s="129">
        <f>D119</f>
        <v>761275.5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65000</v>
      </c>
      <c r="D132" s="2">
        <f>D133+D134</f>
        <v>65000</v>
      </c>
      <c r="E132" s="2">
        <f>E133+E134</f>
        <v>65000</v>
      </c>
    </row>
    <row r="133" spans="1:10" ht="15" hidden="1" customHeight="1" outlineLevel="2">
      <c r="A133" s="131"/>
      <c r="B133" s="130" t="s">
        <v>855</v>
      </c>
      <c r="C133" s="129">
        <v>65000</v>
      </c>
      <c r="D133" s="129">
        <f>C133</f>
        <v>65000</v>
      </c>
      <c r="E133" s="129">
        <f>D133</f>
        <v>65000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986956.6860000001</v>
      </c>
      <c r="D135" s="21">
        <f>D136+D140+D143+D146+D149</f>
        <v>986956.6860000001</v>
      </c>
      <c r="E135" s="21"/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986956.6860000001</v>
      </c>
      <c r="D136" s="2">
        <f>D137+D138+D139</f>
        <v>986956.6860000001</v>
      </c>
      <c r="E136" s="2">
        <f>E137+E138+E139</f>
        <v>986956.6860000001</v>
      </c>
    </row>
    <row r="137" spans="1:10" ht="15" hidden="1" customHeight="1" outlineLevel="2">
      <c r="A137" s="131"/>
      <c r="B137" s="130" t="s">
        <v>855</v>
      </c>
      <c r="C137" s="129">
        <v>642133.451</v>
      </c>
      <c r="D137" s="129">
        <f>C137</f>
        <v>642133.451</v>
      </c>
      <c r="E137" s="129">
        <f>D137</f>
        <v>642133.451</v>
      </c>
    </row>
    <row r="138" spans="1:10" ht="15" hidden="1" customHeight="1" outlineLevel="2">
      <c r="A138" s="131"/>
      <c r="B138" s="130" t="s">
        <v>862</v>
      </c>
      <c r="C138" s="129">
        <v>280710.592</v>
      </c>
      <c r="D138" s="129">
        <f t="shared" ref="D138:E139" si="9">C138</f>
        <v>280710.592</v>
      </c>
      <c r="E138" s="129">
        <f t="shared" si="9"/>
        <v>280710.592</v>
      </c>
    </row>
    <row r="139" spans="1:10" ht="15" hidden="1" customHeight="1" outlineLevel="2">
      <c r="A139" s="131"/>
      <c r="B139" s="130" t="s">
        <v>861</v>
      </c>
      <c r="C139" s="129">
        <v>64112.642999999996</v>
      </c>
      <c r="D139" s="129">
        <f t="shared" si="9"/>
        <v>64112.642999999996</v>
      </c>
      <c r="E139" s="129">
        <f t="shared" si="9"/>
        <v>64112.642999999996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160642.13800000001</v>
      </c>
      <c r="D152" s="23">
        <f>D153+D163+D170</f>
        <v>160642.13800000001</v>
      </c>
      <c r="E152" s="23"/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160642.13800000001</v>
      </c>
      <c r="D153" s="21">
        <f>D154+D157+D160</f>
        <v>160642.13800000001</v>
      </c>
      <c r="E153" s="21"/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160642.13800000001</v>
      </c>
      <c r="D154" s="2">
        <f>D155+D156</f>
        <v>160642.13800000001</v>
      </c>
      <c r="E154" s="2">
        <f>E155+E156</f>
        <v>160642.13800000001</v>
      </c>
    </row>
    <row r="155" spans="1:10" ht="15" hidden="1" customHeight="1" outlineLevel="2">
      <c r="A155" s="131"/>
      <c r="B155" s="130" t="s">
        <v>855</v>
      </c>
      <c r="C155" s="129">
        <v>27922.137999999999</v>
      </c>
      <c r="D155" s="129">
        <f>C155</f>
        <v>27922.137999999999</v>
      </c>
      <c r="E155" s="129">
        <f>D155</f>
        <v>27922.137999999999</v>
      </c>
    </row>
    <row r="156" spans="1:10" ht="15" hidden="1" customHeight="1" outlineLevel="2">
      <c r="A156" s="131"/>
      <c r="B156" s="130" t="s">
        <v>860</v>
      </c>
      <c r="C156" s="129">
        <v>132720</v>
      </c>
      <c r="D156" s="129">
        <f>C156</f>
        <v>132720</v>
      </c>
      <c r="E156" s="129">
        <f>D156</f>
        <v>132720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1238000</v>
      </c>
      <c r="D257" s="37">
        <v>1207984.213</v>
      </c>
      <c r="E257" s="37"/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1174998.6100000001</v>
      </c>
      <c r="D258" s="36"/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685054.20600000001</v>
      </c>
      <c r="D259" s="33"/>
      <c r="E259" s="33"/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677094.20600000001</v>
      </c>
      <c r="D263" s="32">
        <f>D264+D265+D289+D296+D298+D302+D305+D308+D313</f>
        <v>203397.5</v>
      </c>
      <c r="E263" s="32">
        <f>E264+E265+E289+E296+E298+E302+E305+E308+E313</f>
        <v>203397.5</v>
      </c>
    </row>
    <row r="264" spans="1:10" hidden="1" outlineLevel="2">
      <c r="A264" s="6">
        <v>1101</v>
      </c>
      <c r="B264" s="4" t="s">
        <v>34</v>
      </c>
      <c r="C264" s="5">
        <v>203397.5</v>
      </c>
      <c r="D264" s="5">
        <f>C264</f>
        <v>203397.5</v>
      </c>
      <c r="E264" s="5">
        <f>D264</f>
        <v>203397.5</v>
      </c>
    </row>
    <row r="265" spans="1:10" hidden="1" outlineLevel="2">
      <c r="A265" s="6">
        <v>1101</v>
      </c>
      <c r="B265" s="4" t="s">
        <v>35</v>
      </c>
      <c r="C265" s="5">
        <v>346072.40299999999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7484.4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11046.296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1500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8984.6260000000002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98108.981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9" t="s">
        <v>601</v>
      </c>
      <c r="B314" s="170"/>
      <c r="C314" s="32">
        <f>C315+C325+C331+C336+C337+C338+C328</f>
        <v>7000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v>7000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390580</v>
      </c>
      <c r="D339" s="33"/>
      <c r="E339" s="33"/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297580</v>
      </c>
      <c r="D340" s="32">
        <f>D341+D342+D343+D344+D347+D348+D353+D356+D357+D362+D367+BH290669+D371+D372+D373+D376+D377+D378+D382+D388+D391+D392+D395+D398+D399+D404+D407+D408+D409+D412+D415+D416+D419+D420+D421+D422+D429+D443</f>
        <v>297580</v>
      </c>
      <c r="E340" s="32">
        <f>E341+E342+E343+E344+E347+E348+E353+E356+E357+E362+E367+BI290669+E371+E372+E373+E376+E377+E378+E382+E388+E391+E392+E395+E398+E399+E404+E407+E408+E409+E412+E415+E416+E419+E420+E421+E422+E429+E443</f>
        <v>297580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 hidden="1" outlineLevel="2">
      <c r="A343" s="6">
        <v>2201</v>
      </c>
      <c r="B343" s="4" t="s">
        <v>41</v>
      </c>
      <c r="C343" s="5">
        <v>130000</v>
      </c>
      <c r="D343" s="5">
        <f t="shared" si="26"/>
        <v>130000</v>
      </c>
      <c r="E343" s="5">
        <f t="shared" si="26"/>
        <v>130000</v>
      </c>
    </row>
    <row r="344" spans="1:10" hidden="1" outlineLevel="2">
      <c r="A344" s="6">
        <v>2201</v>
      </c>
      <c r="B344" s="4" t="s">
        <v>273</v>
      </c>
      <c r="C344" s="5">
        <f>C345+C346</f>
        <v>8000</v>
      </c>
      <c r="D344" s="5">
        <f>SUM(D345:D346)</f>
        <v>8000</v>
      </c>
      <c r="E344" s="5">
        <f>SUM(E345:E346)</f>
        <v>8000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44000</v>
      </c>
      <c r="D348" s="5">
        <f>SUM(D349:D352)</f>
        <v>44000</v>
      </c>
      <c r="E348" s="5">
        <f>SUM(E349:E352)</f>
        <v>44000</v>
      </c>
    </row>
    <row r="349" spans="1:10" hidden="1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28"/>
        <v>4000</v>
      </c>
      <c r="E351" s="30">
        <f t="shared" si="28"/>
        <v>4000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hidden="1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hidden="1" outlineLevel="2">
      <c r="A357" s="6">
        <v>2201</v>
      </c>
      <c r="B357" s="4" t="s">
        <v>285</v>
      </c>
      <c r="C357" s="5">
        <f>SUM(C358:C361)</f>
        <v>7200</v>
      </c>
      <c r="D357" s="5">
        <f>SUM(D358:D361)</f>
        <v>7200</v>
      </c>
      <c r="E357" s="5">
        <f>SUM(E358:E361)</f>
        <v>7200</v>
      </c>
    </row>
    <row r="358" spans="1:5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 hidden="1" outlineLevel="3">
      <c r="A359" s="29"/>
      <c r="B359" s="28" t="s">
        <v>287</v>
      </c>
      <c r="C359" s="30">
        <v>1200</v>
      </c>
      <c r="D359" s="30">
        <f t="shared" ref="D359:E361" si="30">C359</f>
        <v>1200</v>
      </c>
      <c r="E359" s="30">
        <f t="shared" si="30"/>
        <v>1200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44500</v>
      </c>
      <c r="D362" s="5">
        <f>SUM(D363:D366)</f>
        <v>44500</v>
      </c>
      <c r="E362" s="5">
        <f>SUM(E363:E366)</f>
        <v>44500</v>
      </c>
    </row>
    <row r="363" spans="1:5" hidden="1" outlineLevel="3">
      <c r="A363" s="29"/>
      <c r="B363" s="28" t="s">
        <v>291</v>
      </c>
      <c r="C363" s="30">
        <v>9000</v>
      </c>
      <c r="D363" s="30">
        <f>C363</f>
        <v>9000</v>
      </c>
      <c r="E363" s="30">
        <f>D363</f>
        <v>9000</v>
      </c>
    </row>
    <row r="364" spans="1:5" hidden="1" outlineLevel="3">
      <c r="A364" s="29"/>
      <c r="B364" s="28" t="s">
        <v>292</v>
      </c>
      <c r="C364" s="30">
        <v>35000</v>
      </c>
      <c r="D364" s="30">
        <f t="shared" ref="D364:E366" si="31">C364</f>
        <v>35000</v>
      </c>
      <c r="E364" s="30">
        <f t="shared" si="31"/>
        <v>35000</v>
      </c>
    </row>
    <row r="365" spans="1:5" hidden="1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hidden="1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hidden="1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hidden="1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</row>
    <row r="379" spans="1:5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hidden="1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</row>
    <row r="383" spans="1:5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 hidden="1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hidden="1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hidden="1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hidden="1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17200</v>
      </c>
      <c r="D429" s="5">
        <f>SUM(D430:D442)</f>
        <v>17200</v>
      </c>
      <c r="E429" s="5">
        <f>SUM(E430:E442)</f>
        <v>17200</v>
      </c>
    </row>
    <row r="430" spans="1:5" hidden="1" outlineLevel="3">
      <c r="A430" s="29"/>
      <c r="B430" s="28" t="s">
        <v>343</v>
      </c>
      <c r="C430" s="30">
        <v>500</v>
      </c>
      <c r="D430" s="30">
        <f>C430</f>
        <v>500</v>
      </c>
      <c r="E430" s="30">
        <f>D430</f>
        <v>500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>
        <v>700</v>
      </c>
      <c r="D432" s="30">
        <f t="shared" si="43"/>
        <v>700</v>
      </c>
      <c r="E432" s="30">
        <f t="shared" si="43"/>
        <v>700</v>
      </c>
    </row>
    <row r="433" spans="1:5" hidden="1" outlineLevel="3">
      <c r="A433" s="29"/>
      <c r="B433" s="28" t="s">
        <v>346</v>
      </c>
      <c r="C433" s="30">
        <v>5000</v>
      </c>
      <c r="D433" s="30">
        <f t="shared" si="43"/>
        <v>5000</v>
      </c>
      <c r="E433" s="30">
        <f t="shared" si="43"/>
        <v>5000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9000</v>
      </c>
      <c r="D441" s="30">
        <f t="shared" si="43"/>
        <v>9000</v>
      </c>
      <c r="E441" s="30">
        <f t="shared" si="43"/>
        <v>9000</v>
      </c>
    </row>
    <row r="442" spans="1:5" hidden="1" outlineLevel="3">
      <c r="A442" s="29"/>
      <c r="B442" s="28" t="s">
        <v>355</v>
      </c>
      <c r="C442" s="30">
        <v>2000</v>
      </c>
      <c r="D442" s="30">
        <f t="shared" si="43"/>
        <v>2000</v>
      </c>
      <c r="E442" s="30">
        <f t="shared" si="43"/>
        <v>2000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93000</v>
      </c>
      <c r="D444" s="32">
        <f>D445+D454+D455+D459+D462+D463+D468+D474+D477+D480+D481+D450</f>
        <v>93000</v>
      </c>
      <c r="E444" s="32">
        <f>E445+E454+E455+E459+E462+E463+E468+E474+E477+E480+E481+E450</f>
        <v>93000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34000</v>
      </c>
      <c r="D445" s="5">
        <f>SUM(D446:D449)</f>
        <v>34000</v>
      </c>
      <c r="E445" s="5">
        <f>SUM(E446:E449)</f>
        <v>34000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hidden="1" customHeight="1" outlineLevel="3">
      <c r="A448" s="28"/>
      <c r="B448" s="28" t="s">
        <v>361</v>
      </c>
      <c r="C448" s="30">
        <v>2000</v>
      </c>
      <c r="D448" s="30">
        <f t="shared" si="44"/>
        <v>2000</v>
      </c>
      <c r="E448" s="30">
        <f t="shared" si="44"/>
        <v>2000</v>
      </c>
    </row>
    <row r="449" spans="1:5" ht="15" hidden="1" customHeight="1" outlineLevel="3">
      <c r="A449" s="28"/>
      <c r="B449" s="28" t="s">
        <v>362</v>
      </c>
      <c r="C449" s="30">
        <v>30000</v>
      </c>
      <c r="D449" s="30">
        <f t="shared" si="44"/>
        <v>30000</v>
      </c>
      <c r="E449" s="30">
        <f t="shared" si="44"/>
        <v>30000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hidden="1" outlineLevel="2">
      <c r="A455" s="6">
        <v>2202</v>
      </c>
      <c r="B455" s="4" t="s">
        <v>120</v>
      </c>
      <c r="C455" s="5">
        <f>SUM(C456:C458)</f>
        <v>34000</v>
      </c>
      <c r="D455" s="5">
        <f>SUM(D456:D458)</f>
        <v>34000</v>
      </c>
      <c r="E455" s="5">
        <f>SUM(E456:E458)</f>
        <v>34000</v>
      </c>
    </row>
    <row r="456" spans="1:5" ht="15" hidden="1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 ht="15" hidden="1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hidden="1" customHeight="1" outlineLevel="3">
      <c r="A458" s="28"/>
      <c r="B458" s="28" t="s">
        <v>361</v>
      </c>
      <c r="C458" s="30">
        <v>2000</v>
      </c>
      <c r="D458" s="30">
        <f t="shared" si="46"/>
        <v>2000</v>
      </c>
      <c r="E458" s="30">
        <f t="shared" si="46"/>
        <v>2000</v>
      </c>
    </row>
    <row r="459" spans="1:5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 ht="15" hidden="1" customHeight="1" outlineLevel="3">
      <c r="A460" s="28"/>
      <c r="B460" s="28" t="s">
        <v>369</v>
      </c>
      <c r="C460" s="30">
        <v>4000</v>
      </c>
      <c r="D460" s="30">
        <f t="shared" ref="D460:E462" si="47">C460</f>
        <v>4000</v>
      </c>
      <c r="E460" s="30">
        <f t="shared" si="47"/>
        <v>4000</v>
      </c>
    </row>
    <row r="461" spans="1:5" ht="15" hidden="1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2000</v>
      </c>
      <c r="D468" s="5">
        <f>SUM(D469:D473)</f>
        <v>2000</v>
      </c>
      <c r="E468" s="5">
        <f>SUM(E469:E473)</f>
        <v>2000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2000</v>
      </c>
      <c r="D473" s="30">
        <f t="shared" si="49"/>
        <v>2000</v>
      </c>
      <c r="E473" s="30">
        <f t="shared" si="49"/>
        <v>2000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71000</v>
      </c>
      <c r="D483" s="35"/>
      <c r="E483" s="35"/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44500</v>
      </c>
      <c r="D484" s="32">
        <f>D485+D486+D490+D491+D494+D497+D500+D501+D502+D503</f>
        <v>44500</v>
      </c>
      <c r="E484" s="32">
        <f>E485+E486+E490+E491+E494+E497+E500+E501+E502+E503</f>
        <v>44500</v>
      </c>
    </row>
    <row r="485" spans="1:10" hidden="1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</row>
    <row r="486" spans="1:10" hidden="1" outlineLevel="2">
      <c r="A486" s="6">
        <v>3302</v>
      </c>
      <c r="B486" s="4" t="s">
        <v>392</v>
      </c>
      <c r="C486" s="5">
        <f>SUM(C487:C489)</f>
        <v>13500</v>
      </c>
      <c r="D486" s="5">
        <f>SUM(D487:D489)</f>
        <v>13500</v>
      </c>
      <c r="E486" s="5">
        <f>SUM(E487:E489)</f>
        <v>13500</v>
      </c>
    </row>
    <row r="487" spans="1:10" ht="15" hidden="1" customHeight="1" outlineLevel="3">
      <c r="A487" s="28"/>
      <c r="B487" s="28" t="s">
        <v>393</v>
      </c>
      <c r="C487" s="30">
        <v>7500</v>
      </c>
      <c r="D487" s="30">
        <f>C487</f>
        <v>7500</v>
      </c>
      <c r="E487" s="30">
        <f>D487</f>
        <v>7500</v>
      </c>
    </row>
    <row r="488" spans="1:10" ht="15" hidden="1" customHeight="1" outlineLevel="3">
      <c r="A488" s="28"/>
      <c r="B488" s="28" t="s">
        <v>394</v>
      </c>
      <c r="C488" s="30">
        <v>6000</v>
      </c>
      <c r="D488" s="30">
        <f t="shared" ref="D488:E489" si="51">C488</f>
        <v>6000</v>
      </c>
      <c r="E488" s="30">
        <f t="shared" si="51"/>
        <v>6000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10000</v>
      </c>
      <c r="D500" s="5">
        <f t="shared" si="52"/>
        <v>10000</v>
      </c>
      <c r="E500" s="5">
        <f t="shared" si="52"/>
        <v>10000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hidden="1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69" t="s">
        <v>414</v>
      </c>
      <c r="B510" s="170"/>
      <c r="C510" s="32">
        <f>C511+C512+C513+C514+C518+C519+C520+C521+C522</f>
        <v>25500</v>
      </c>
      <c r="D510" s="32">
        <f>D511+D512+D513+D514+D518+D519+D520+D521+D522</f>
        <v>25500</v>
      </c>
      <c r="E510" s="32">
        <f>E511+E512+E513+E514+E518+E519+E520+E521+E522</f>
        <v>25500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3000</v>
      </c>
      <c r="D514" s="5">
        <f>SUM(D515:D517)</f>
        <v>3000</v>
      </c>
      <c r="E514" s="5">
        <f>SUM(E515:E517)</f>
        <v>3000</v>
      </c>
    </row>
    <row r="515" spans="1:5" ht="15" hidden="1" customHeight="1" outlineLevel="3">
      <c r="A515" s="29"/>
      <c r="B515" s="28" t="s">
        <v>419</v>
      </c>
      <c r="C515" s="30">
        <v>3000</v>
      </c>
      <c r="D515" s="30">
        <f t="shared" ref="D515:E522" si="55">C515</f>
        <v>3000</v>
      </c>
      <c r="E515" s="30">
        <f t="shared" si="55"/>
        <v>3000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2500</v>
      </c>
      <c r="D519" s="5">
        <f t="shared" si="55"/>
        <v>2500</v>
      </c>
      <c r="E519" s="5">
        <f t="shared" si="55"/>
        <v>2500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20000</v>
      </c>
      <c r="D521" s="5">
        <f t="shared" si="55"/>
        <v>20000</v>
      </c>
      <c r="E521" s="5">
        <f t="shared" si="55"/>
        <v>20000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28364.403999999999</v>
      </c>
      <c r="D548" s="35"/>
      <c r="E548" s="35"/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>
        <v>28364.403999999999</v>
      </c>
      <c r="D549" s="32">
        <f>C549</f>
        <v>28364.403999999999</v>
      </c>
      <c r="E549" s="32">
        <f>D549</f>
        <v>28364.403999999999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63001.39</v>
      </c>
      <c r="D551" s="36"/>
      <c r="E551" s="36"/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63001.39</v>
      </c>
      <c r="D552" s="33"/>
      <c r="E552" s="33"/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63001.39</v>
      </c>
      <c r="D553" s="32">
        <f>SUM(D554:D556)</f>
        <v>63001.39</v>
      </c>
      <c r="E553" s="32">
        <f>SUM(E554:E556)</f>
        <v>63001.39</v>
      </c>
    </row>
    <row r="554" spans="1:10" hidden="1" outlineLevel="2" collapsed="1">
      <c r="A554" s="6">
        <v>5500</v>
      </c>
      <c r="B554" s="4" t="s">
        <v>458</v>
      </c>
      <c r="C554" s="5">
        <v>63001.39</v>
      </c>
      <c r="D554" s="5">
        <f t="shared" ref="D554:E556" si="59">C554</f>
        <v>63001.39</v>
      </c>
      <c r="E554" s="5">
        <f t="shared" si="59"/>
        <v>63001.39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f>C561+C717+C726</f>
        <v>2153500</v>
      </c>
      <c r="D560" s="37">
        <v>2183515.787</v>
      </c>
      <c r="E560" s="37"/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2068011.22</v>
      </c>
      <c r="D561" s="36"/>
      <c r="E561" s="36"/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2068011.22</v>
      </c>
      <c r="D562" s="38"/>
      <c r="E562" s="38">
        <f>E563+E568+E569+E570+E577+E578+E582+E585+E586+E587+E588+E593+E596+E600+E604+E611+E617+E629</f>
        <v>2068011.22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40348.659999999996</v>
      </c>
      <c r="D563" s="32">
        <f>SUM(D564:D567)</f>
        <v>40348.659999999996</v>
      </c>
      <c r="E563" s="32">
        <f>SUM(E564:E567)</f>
        <v>40348.659999999996</v>
      </c>
    </row>
    <row r="564" spans="1:10" hidden="1" outlineLevel="2">
      <c r="A564" s="7">
        <v>6600</v>
      </c>
      <c r="B564" s="4" t="s">
        <v>468</v>
      </c>
      <c r="C564" s="5">
        <v>3315.2</v>
      </c>
      <c r="D564" s="5">
        <f>C564</f>
        <v>3315.2</v>
      </c>
      <c r="E564" s="5">
        <f>D564</f>
        <v>3315.2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37033.46</v>
      </c>
      <c r="D567" s="5">
        <f t="shared" si="60"/>
        <v>37033.46</v>
      </c>
      <c r="E567" s="5">
        <f t="shared" si="60"/>
        <v>37033.46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196344.22399999999</v>
      </c>
      <c r="D570" s="32">
        <f>SUM(D571:D576)</f>
        <v>196344.22399999999</v>
      </c>
      <c r="E570" s="32">
        <f>SUM(E571:E576)</f>
        <v>196344.22399999999</v>
      </c>
    </row>
    <row r="571" spans="1:10" hidden="1" outlineLevel="2">
      <c r="A571" s="7">
        <v>6603</v>
      </c>
      <c r="B571" s="4" t="s">
        <v>474</v>
      </c>
      <c r="C571" s="5">
        <v>150000</v>
      </c>
      <c r="D571" s="5">
        <f>C571</f>
        <v>150000</v>
      </c>
      <c r="E571" s="5">
        <f>D571</f>
        <v>150000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46344.224000000002</v>
      </c>
      <c r="D573" s="5">
        <f t="shared" si="61"/>
        <v>46344.224000000002</v>
      </c>
      <c r="E573" s="5">
        <f t="shared" si="61"/>
        <v>46344.224000000002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13172</v>
      </c>
      <c r="D578" s="32">
        <f>SUM(D579:D581)</f>
        <v>13172</v>
      </c>
      <c r="E578" s="32">
        <f>SUM(E579:E581)</f>
        <v>13172</v>
      </c>
    </row>
    <row r="579" spans="1:5" hidden="1" outlineLevel="2">
      <c r="A579" s="7">
        <v>6605</v>
      </c>
      <c r="B579" s="4" t="s">
        <v>482</v>
      </c>
      <c r="C579" s="5">
        <v>13172</v>
      </c>
      <c r="D579" s="5">
        <f t="shared" ref="D579:E581" si="62">C579</f>
        <v>13172</v>
      </c>
      <c r="E579" s="5">
        <f t="shared" si="62"/>
        <v>13172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9" t="s">
        <v>485</v>
      </c>
      <c r="B582" s="170"/>
      <c r="C582" s="32">
        <f>SUM(C583:C584)</f>
        <v>3328</v>
      </c>
      <c r="D582" s="32">
        <f>SUM(D583:D584)</f>
        <v>3328</v>
      </c>
      <c r="E582" s="32">
        <f>SUM(E583:E584)</f>
        <v>3328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3328</v>
      </c>
      <c r="D584" s="5">
        <f t="shared" si="63"/>
        <v>3328</v>
      </c>
      <c r="E584" s="5">
        <f t="shared" si="63"/>
        <v>3328</v>
      </c>
    </row>
    <row r="585" spans="1:5" hidden="1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1505762.5419999999</v>
      </c>
      <c r="D600" s="32">
        <f>SUM(D601:D603)</f>
        <v>1505762.5419999999</v>
      </c>
      <c r="E600" s="32">
        <f>SUM(E601:E603)</f>
        <v>1505762.5419999999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1505762.5419999999</v>
      </c>
      <c r="D602" s="5">
        <f t="shared" si="66"/>
        <v>1505762.5419999999</v>
      </c>
      <c r="E602" s="5">
        <f t="shared" si="66"/>
        <v>1505762.5419999999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9" t="s">
        <v>506</v>
      </c>
      <c r="B604" s="170"/>
      <c r="C604" s="32">
        <f>SUM(C605:C610)</f>
        <v>45237.932999999997</v>
      </c>
      <c r="D604" s="32">
        <f>SUM(D605:D610)</f>
        <v>45237.932999999997</v>
      </c>
      <c r="E604" s="32">
        <f>SUM(E605:E610)</f>
        <v>45237.932999999997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5237.933</v>
      </c>
      <c r="D606" s="5">
        <f t="shared" ref="D606:E610" si="67">C606</f>
        <v>5237.933</v>
      </c>
      <c r="E606" s="5">
        <f t="shared" si="67"/>
        <v>5237.933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40000</v>
      </c>
      <c r="D609" s="5">
        <f t="shared" si="67"/>
        <v>40000</v>
      </c>
      <c r="E609" s="5">
        <f t="shared" si="67"/>
        <v>40000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9" t="s">
        <v>513</v>
      </c>
      <c r="B611" s="170"/>
      <c r="C611" s="32">
        <f>SUM(C612:C616)</f>
        <v>31317.861000000001</v>
      </c>
      <c r="D611" s="32">
        <f>SUM(D612:D616)</f>
        <v>31317.861000000001</v>
      </c>
      <c r="E611" s="32">
        <f>SUM(E612:E616)</f>
        <v>31317.861000000001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31317.861000000001</v>
      </c>
      <c r="D614" s="5">
        <f t="shared" si="68"/>
        <v>31317.861000000001</v>
      </c>
      <c r="E614" s="5">
        <f t="shared" si="68"/>
        <v>31317.861000000001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232500</v>
      </c>
      <c r="D617" s="32">
        <f>SUM(D618:D628)</f>
        <v>232500</v>
      </c>
      <c r="E617" s="32">
        <f>SUM(E618:E628)</f>
        <v>232500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182500</v>
      </c>
      <c r="D621" s="5">
        <f t="shared" si="69"/>
        <v>182500</v>
      </c>
      <c r="E621" s="5">
        <f t="shared" si="69"/>
        <v>182500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50000</v>
      </c>
      <c r="D628" s="5">
        <f t="shared" si="69"/>
        <v>50000</v>
      </c>
      <c r="E628" s="5">
        <f t="shared" si="69"/>
        <v>50000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/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85488.78</v>
      </c>
      <c r="D717" s="36"/>
      <c r="E717" s="36"/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85488.78</v>
      </c>
      <c r="D718" s="33"/>
      <c r="E718" s="33"/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85488.78</v>
      </c>
      <c r="D719" s="31">
        <f>SUM(D720:D722)</f>
        <v>85488.78</v>
      </c>
      <c r="E719" s="31">
        <f>SUM(E720:E722)</f>
        <v>85488.78</v>
      </c>
    </row>
    <row r="720" spans="1:10" ht="15" hidden="1" customHeight="1" outlineLevel="2">
      <c r="A720" s="6">
        <v>10950</v>
      </c>
      <c r="B720" s="4" t="s">
        <v>572</v>
      </c>
      <c r="C720" s="5">
        <v>85488.78</v>
      </c>
      <c r="D720" s="5">
        <f>C720</f>
        <v>85488.78</v>
      </c>
      <c r="E720" s="5">
        <f>D720</f>
        <v>85488.78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560" xr:uid="{00000000-0002-0000-0500-000001000000}">
      <formula1>C259+C374</formula1>
    </dataValidation>
    <dataValidation type="custom" allowBlank="1" showInputMessage="1" showErrorMessage="1" sqref="J483 J1:J4 J551:J552 J561:J562 J339 J548" xr:uid="{00000000-0002-0000-0500-000002000000}">
      <formula1>C2+C114</formula1>
    </dataValidation>
    <dataValidation type="custom" allowBlank="1" showInputMessage="1" showErrorMessage="1" sqref="J256:J259" xr:uid="{00000000-0002-0000-0500-000003000000}">
      <formula1>C257+C372</formula1>
    </dataValidation>
    <dataValidation type="custom" allowBlank="1" showInputMessage="1" showErrorMessage="1" sqref="J11" xr:uid="{00000000-0002-0000-0500-000004000000}">
      <formula1>C12+C136</formula1>
    </dataValidation>
    <dataValidation type="custom" allowBlank="1" showInputMessage="1" showErrorMessage="1" sqref="J639 J643 J717:J718 J646 J726:J727" xr:uid="{00000000-0002-0000-0500-000005000000}">
      <formula1>C640+C794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135" xr:uid="{00000000-0002-0000-0500-000007000000}">
      <formula1>C136+C349</formula1>
    </dataValidation>
    <dataValidation type="custom" allowBlank="1" showInputMessage="1" showErrorMessage="1" sqref="J163" xr:uid="{00000000-0002-0000-0500-000008000000}">
      <formula1>C164+C360</formula1>
    </dataValidation>
    <dataValidation type="custom" allowBlank="1" showInputMessage="1" showErrorMessage="1" sqref="J170" xr:uid="{00000000-0002-0000-0500-000009000000}">
      <formula1>C171+C363</formula1>
    </dataValidation>
    <dataValidation type="custom" allowBlank="1" showInputMessage="1" showErrorMessage="1" sqref="J177:J178" xr:uid="{00000000-0002-0000-0500-00000A000000}">
      <formula1>C178+C366</formula1>
    </dataValidation>
    <dataValidation type="custom" allowBlank="1" showInputMessage="1" showErrorMessage="1" sqref="J152:J153" xr:uid="{00000000-0002-0000-0500-00000B000000}">
      <formula1>C153+C355</formula1>
    </dataValidation>
    <dataValidation type="custom" allowBlank="1" showInputMessage="1" showErrorMessage="1" sqref="J114:J116" xr:uid="{00000000-0002-0000-05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abSelected="1" topLeftCell="B3" zoomScaleNormal="100" workbookViewId="0">
      <selection activeCell="C253" sqref="C253:C254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5.269531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1553000</v>
      </c>
      <c r="D2" s="26">
        <f>D3+D67</f>
        <v>1553000</v>
      </c>
      <c r="E2" s="26">
        <f>E3+E67</f>
        <v>1553000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835950</v>
      </c>
      <c r="D3" s="23">
        <f>D4+D11+D38+D61</f>
        <v>835950</v>
      </c>
      <c r="E3" s="23">
        <f>E4+E11+E38+E61</f>
        <v>835950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488500</v>
      </c>
      <c r="D4" s="21">
        <f>SUM(D5:D10)</f>
        <v>488500</v>
      </c>
      <c r="E4" s="21">
        <f>SUM(E5:E10)</f>
        <v>488500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0">C6</f>
        <v>8000</v>
      </c>
      <c r="E6" s="2">
        <f t="shared" si="0"/>
        <v>8000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320000</v>
      </c>
      <c r="D7" s="2">
        <f t="shared" si="0"/>
        <v>320000</v>
      </c>
      <c r="E7" s="2">
        <f t="shared" si="0"/>
        <v>320000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0"/>
        <v>100000</v>
      </c>
      <c r="E8" s="2">
        <f t="shared" si="0"/>
        <v>100000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137450</v>
      </c>
      <c r="D11" s="21">
        <f>SUM(D12:D37)</f>
        <v>137450</v>
      </c>
      <c r="E11" s="21">
        <f>SUM(E12:E37)</f>
        <v>137450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40000</v>
      </c>
      <c r="D14" s="2">
        <f t="shared" si="1"/>
        <v>40000</v>
      </c>
      <c r="E14" s="2">
        <f t="shared" si="1"/>
        <v>40000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8000</v>
      </c>
      <c r="D32" s="2">
        <f t="shared" si="2"/>
        <v>8000</v>
      </c>
      <c r="E32" s="2">
        <f t="shared" si="2"/>
        <v>8000</v>
      </c>
    </row>
    <row r="33" spans="1:10" outlineLevel="1">
      <c r="A33" s="3">
        <v>2403</v>
      </c>
      <c r="B33" s="1" t="s">
        <v>144</v>
      </c>
      <c r="C33" s="2">
        <v>450</v>
      </c>
      <c r="D33" s="2">
        <f t="shared" si="2"/>
        <v>450</v>
      </c>
      <c r="E33" s="2">
        <f t="shared" si="2"/>
        <v>450</v>
      </c>
    </row>
    <row r="34" spans="1:10" outlineLevel="1">
      <c r="A34" s="3">
        <v>2404</v>
      </c>
      <c r="B34" s="1" t="s">
        <v>7</v>
      </c>
      <c r="C34" s="2">
        <v>24000</v>
      </c>
      <c r="D34" s="2">
        <f t="shared" si="2"/>
        <v>24000</v>
      </c>
      <c r="E34" s="2">
        <f t="shared" si="2"/>
        <v>24000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2"/>
        <v>3000</v>
      </c>
      <c r="E36" s="2">
        <f t="shared" si="2"/>
        <v>3000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2"/>
        <v>1000</v>
      </c>
      <c r="E37" s="2">
        <f t="shared" si="2"/>
        <v>1000</v>
      </c>
    </row>
    <row r="38" spans="1:10">
      <c r="A38" s="180" t="s">
        <v>145</v>
      </c>
      <c r="B38" s="181"/>
      <c r="C38" s="21">
        <f>SUM(C39:C60)</f>
        <v>210000</v>
      </c>
      <c r="D38" s="21">
        <f>SUM(D39:D60)</f>
        <v>210000</v>
      </c>
      <c r="E38" s="21">
        <f>SUM(E39:E60)</f>
        <v>210000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3">C40</f>
        <v>6000</v>
      </c>
      <c r="E40" s="2">
        <f t="shared" si="3"/>
        <v>6000</v>
      </c>
    </row>
    <row r="41" spans="1:10" outlineLevel="1">
      <c r="A41" s="20">
        <v>3103</v>
      </c>
      <c r="B41" s="20" t="s">
        <v>13</v>
      </c>
      <c r="C41" s="2">
        <v>21000</v>
      </c>
      <c r="D41" s="2">
        <f t="shared" si="3"/>
        <v>21000</v>
      </c>
      <c r="E41" s="2">
        <f t="shared" si="3"/>
        <v>21000</v>
      </c>
    </row>
    <row r="42" spans="1:10" outlineLevel="1">
      <c r="A42" s="20">
        <v>3199</v>
      </c>
      <c r="B42" s="20" t="s">
        <v>14</v>
      </c>
      <c r="C42" s="2">
        <v>7000</v>
      </c>
      <c r="D42" s="2">
        <f t="shared" si="3"/>
        <v>7000</v>
      </c>
      <c r="E42" s="2">
        <f t="shared" si="3"/>
        <v>7000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19000</v>
      </c>
      <c r="D48" s="2">
        <f t="shared" si="3"/>
        <v>19000</v>
      </c>
      <c r="E48" s="2">
        <f t="shared" si="3"/>
        <v>19000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3"/>
        <v>2000</v>
      </c>
      <c r="E52" s="2">
        <f t="shared" si="3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7000</v>
      </c>
      <c r="D54" s="2">
        <f t="shared" si="3"/>
        <v>7000</v>
      </c>
      <c r="E54" s="2">
        <f t="shared" si="3"/>
        <v>7000</v>
      </c>
    </row>
    <row r="55" spans="1:10" outlineLevel="1">
      <c r="A55" s="20">
        <v>3303</v>
      </c>
      <c r="B55" s="20" t="s">
        <v>153</v>
      </c>
      <c r="C55" s="2">
        <v>41000</v>
      </c>
      <c r="D55" s="2">
        <f t="shared" si="3"/>
        <v>41000</v>
      </c>
      <c r="E55" s="2">
        <f t="shared" si="3"/>
        <v>41000</v>
      </c>
    </row>
    <row r="56" spans="1:10" outlineLevel="1">
      <c r="A56" s="20">
        <v>3303</v>
      </c>
      <c r="B56" s="20" t="s">
        <v>154</v>
      </c>
      <c r="C56" s="2">
        <v>85000</v>
      </c>
      <c r="D56" s="2">
        <f t="shared" ref="D56:E60" si="4">C56</f>
        <v>85000</v>
      </c>
      <c r="E56" s="2">
        <f t="shared" si="4"/>
        <v>85000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717050</v>
      </c>
      <c r="D67" s="25">
        <f>D97+D68</f>
        <v>717050</v>
      </c>
      <c r="E67" s="25">
        <f>E97+E68</f>
        <v>717050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87522.877000000008</v>
      </c>
      <c r="D68" s="21">
        <f>SUM(D69:D96)</f>
        <v>87522.877000000008</v>
      </c>
      <c r="E68" s="21">
        <f>SUM(E69:E96)</f>
        <v>87522.877000000008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49000</v>
      </c>
      <c r="D79" s="2">
        <f t="shared" si="6"/>
        <v>49000</v>
      </c>
      <c r="E79" s="2">
        <f t="shared" si="6"/>
        <v>49000</v>
      </c>
    </row>
    <row r="80" spans="1:10" ht="15" customHeight="1" outlineLevel="1">
      <c r="A80" s="3">
        <v>5202</v>
      </c>
      <c r="B80" s="2" t="s">
        <v>172</v>
      </c>
      <c r="C80" s="2">
        <v>19000</v>
      </c>
      <c r="D80" s="2">
        <f t="shared" si="6"/>
        <v>19000</v>
      </c>
      <c r="E80" s="2">
        <f t="shared" si="6"/>
        <v>19000</v>
      </c>
    </row>
    <row r="81" spans="1:5" ht="15" customHeight="1" outlineLevel="1">
      <c r="A81" s="3">
        <v>5203</v>
      </c>
      <c r="B81" s="2" t="s">
        <v>21</v>
      </c>
      <c r="C81" s="2">
        <v>16522.877</v>
      </c>
      <c r="D81" s="2">
        <f t="shared" si="6"/>
        <v>16522.877</v>
      </c>
      <c r="E81" s="2">
        <f t="shared" si="6"/>
        <v>16522.877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1000</v>
      </c>
      <c r="D94" s="2">
        <f t="shared" si="7"/>
        <v>1000</v>
      </c>
      <c r="E94" s="2">
        <f t="shared" si="7"/>
        <v>1000</v>
      </c>
    </row>
    <row r="95" spans="1:5" ht="13.5" customHeight="1" outlineLevel="1">
      <c r="A95" s="3">
        <v>5302</v>
      </c>
      <c r="B95" s="2" t="s">
        <v>24</v>
      </c>
      <c r="C95" s="2">
        <v>2000</v>
      </c>
      <c r="D95" s="2">
        <f t="shared" si="7"/>
        <v>2000</v>
      </c>
      <c r="E95" s="2">
        <f t="shared" si="7"/>
        <v>2000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629527.12300000002</v>
      </c>
      <c r="D97" s="21">
        <f>SUM(D98:D113)</f>
        <v>629527.12300000002</v>
      </c>
      <c r="E97" s="21">
        <f>SUM(E98:E113)</f>
        <v>629527.12300000002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8">C99</f>
        <v>20000</v>
      </c>
      <c r="E99" s="2">
        <f t="shared" si="8"/>
        <v>20000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8"/>
        <v>5000</v>
      </c>
      <c r="E106" s="2">
        <f t="shared" si="8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8"/>
        <v>1000</v>
      </c>
      <c r="E111" s="2">
        <f t="shared" si="8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1527.123</v>
      </c>
      <c r="D113" s="2">
        <f t="shared" si="8"/>
        <v>1527.123</v>
      </c>
      <c r="E113" s="2">
        <f t="shared" si="8"/>
        <v>1527.123</v>
      </c>
    </row>
    <row r="114" spans="1:10">
      <c r="A114" s="185" t="s">
        <v>62</v>
      </c>
      <c r="B114" s="186"/>
      <c r="C114" s="26">
        <f>C115+C152+C177</f>
        <v>2275250</v>
      </c>
      <c r="D114" s="26">
        <f>D115+D152+D177</f>
        <v>2275250</v>
      </c>
      <c r="E114" s="26">
        <f>E115+E152+E177</f>
        <v>2275250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2048478.385</v>
      </c>
      <c r="D115" s="23">
        <f>D116+D135</f>
        <v>2048478.385</v>
      </c>
      <c r="E115" s="23">
        <f>E116+E135</f>
        <v>2048478.385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943291</v>
      </c>
      <c r="D116" s="21">
        <f>D117+D120+D123+D126+D129+D132</f>
        <v>943291</v>
      </c>
      <c r="E116" s="21">
        <f>E117+E120+E123+E126+E129+E132</f>
        <v>943291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878291</v>
      </c>
      <c r="D117" s="2">
        <f>D118+D119</f>
        <v>878291</v>
      </c>
      <c r="E117" s="2">
        <f>E118+E119</f>
        <v>878291</v>
      </c>
    </row>
    <row r="118" spans="1:10" ht="15" customHeight="1" outlineLevel="2">
      <c r="A118" s="131"/>
      <c r="B118" s="130" t="s">
        <v>855</v>
      </c>
      <c r="C118" s="129">
        <v>176291</v>
      </c>
      <c r="D118" s="129">
        <f>C118</f>
        <v>176291</v>
      </c>
      <c r="E118" s="129">
        <f>D118</f>
        <v>176291</v>
      </c>
    </row>
    <row r="119" spans="1:10" ht="15" customHeight="1" outlineLevel="2">
      <c r="A119" s="131"/>
      <c r="B119" s="130" t="s">
        <v>860</v>
      </c>
      <c r="C119" s="129">
        <v>702000</v>
      </c>
      <c r="D119" s="129">
        <f>C119</f>
        <v>702000</v>
      </c>
      <c r="E119" s="129">
        <f>D119</f>
        <v>702000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65000</v>
      </c>
      <c r="D132" s="2">
        <f>D133+D134</f>
        <v>65000</v>
      </c>
      <c r="E132" s="2">
        <f>E133+E134</f>
        <v>65000</v>
      </c>
    </row>
    <row r="133" spans="1:10" ht="15" customHeight="1" outlineLevel="2">
      <c r="A133" s="131"/>
      <c r="B133" s="130" t="s">
        <v>855</v>
      </c>
      <c r="C133" s="129">
        <v>65000</v>
      </c>
      <c r="D133" s="129">
        <f>C133</f>
        <v>65000</v>
      </c>
      <c r="E133" s="129">
        <f>D133</f>
        <v>65000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1105187.385</v>
      </c>
      <c r="D135" s="21">
        <f>D136+D140+D143+D146+D149</f>
        <v>1105187.385</v>
      </c>
      <c r="E135" s="21">
        <f>E136+E140+E143+E146+E149</f>
        <v>1105187.385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1105187.385</v>
      </c>
      <c r="D136" s="2">
        <f>D137+D138+D139</f>
        <v>1105187.385</v>
      </c>
      <c r="E136" s="2">
        <f>E137+E138+E139</f>
        <v>1105187.385</v>
      </c>
    </row>
    <row r="137" spans="1:10" ht="15" customHeight="1" outlineLevel="2">
      <c r="A137" s="131"/>
      <c r="B137" s="130" t="s">
        <v>855</v>
      </c>
      <c r="C137" s="129">
        <v>817505.978</v>
      </c>
      <c r="D137" s="129">
        <f>C137</f>
        <v>817505.978</v>
      </c>
      <c r="E137" s="129">
        <f>D137</f>
        <v>817505.978</v>
      </c>
    </row>
    <row r="138" spans="1:10" ht="15" customHeight="1" outlineLevel="2">
      <c r="A138" s="131"/>
      <c r="B138" s="130" t="s">
        <v>862</v>
      </c>
      <c r="C138" s="129">
        <v>205147.88500000001</v>
      </c>
      <c r="D138" s="129">
        <f t="shared" ref="D138:E139" si="9">C138</f>
        <v>205147.88500000001</v>
      </c>
      <c r="E138" s="129">
        <f t="shared" si="9"/>
        <v>205147.88500000001</v>
      </c>
    </row>
    <row r="139" spans="1:10" ht="15" customHeight="1" outlineLevel="2">
      <c r="A139" s="131"/>
      <c r="B139" s="130" t="s">
        <v>861</v>
      </c>
      <c r="C139" s="129">
        <v>82533.521999999997</v>
      </c>
      <c r="D139" s="129">
        <f t="shared" si="9"/>
        <v>82533.521999999997</v>
      </c>
      <c r="E139" s="129">
        <f t="shared" si="9"/>
        <v>82533.521999999997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226771.61499999999</v>
      </c>
      <c r="D152" s="23">
        <f>D153+D163+D170</f>
        <v>226771.61499999999</v>
      </c>
      <c r="E152" s="23">
        <f>E153+E163+E170</f>
        <v>226771.61499999999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226771.61499999999</v>
      </c>
      <c r="D153" s="21">
        <f>D154+D157+D160</f>
        <v>226771.61499999999</v>
      </c>
      <c r="E153" s="21">
        <f>E154+E157+E160</f>
        <v>226771.61499999999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226771.61499999999</v>
      </c>
      <c r="D154" s="2">
        <f>D155+D156</f>
        <v>226771.61499999999</v>
      </c>
      <c r="E154" s="2">
        <f>E155+E156</f>
        <v>226771.61499999999</v>
      </c>
    </row>
    <row r="155" spans="1:10" ht="15" customHeight="1" outlineLevel="2">
      <c r="A155" s="131"/>
      <c r="B155" s="130" t="s">
        <v>855</v>
      </c>
      <c r="C155" s="129">
        <v>32061.314999999999</v>
      </c>
      <c r="D155" s="129">
        <f>C155</f>
        <v>32061.314999999999</v>
      </c>
      <c r="E155" s="129">
        <f>D155</f>
        <v>32061.314999999999</v>
      </c>
    </row>
    <row r="156" spans="1:10" ht="15" customHeight="1" outlineLevel="2">
      <c r="A156" s="131"/>
      <c r="B156" s="130" t="s">
        <v>860</v>
      </c>
      <c r="C156" s="129">
        <v>194710.3</v>
      </c>
      <c r="D156" s="129">
        <f>C156</f>
        <v>194710.3</v>
      </c>
      <c r="E156" s="129">
        <f>D156</f>
        <v>194710.3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>
      <c r="C253" s="247"/>
    </row>
    <row r="254" spans="1:10">
      <c r="C254" s="247"/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1234128.6939999999</v>
      </c>
      <c r="D257" s="37">
        <f>D258+D551</f>
        <v>1234128.6939999999</v>
      </c>
      <c r="E257" s="37">
        <f>E258+E551</f>
        <v>1234128.6939999999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1181378.7449999999</v>
      </c>
      <c r="D258" s="36">
        <f>D259+D339+D483+D548</f>
        <v>1181378.7449999999</v>
      </c>
      <c r="E258" s="36">
        <f>E259+E339+E483+E548</f>
        <v>1181378.7449999999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691801.14299999992</v>
      </c>
      <c r="D259" s="33">
        <f>D260+D263+D314</f>
        <v>691801.14299999992</v>
      </c>
      <c r="E259" s="33">
        <f>E260+E263+E314</f>
        <v>691801.14299999992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690841.14299999992</v>
      </c>
      <c r="D263" s="32">
        <f>D264+D265+D289+D296+D298+D302+D305+D308+D313</f>
        <v>690841.14299999992</v>
      </c>
      <c r="E263" s="32">
        <f>E264+E265+E289+E296+E298+E302+E305+E308+E313</f>
        <v>690841.14299999992</v>
      </c>
    </row>
    <row r="264" spans="1:10" outlineLevel="2">
      <c r="A264" s="6">
        <v>1101</v>
      </c>
      <c r="B264" s="4" t="s">
        <v>34</v>
      </c>
      <c r="C264" s="5">
        <v>192106.8</v>
      </c>
      <c r="D264" s="5">
        <f>C264</f>
        <v>192106.8</v>
      </c>
      <c r="E264" s="5">
        <f>D264</f>
        <v>192106.8</v>
      </c>
    </row>
    <row r="265" spans="1:10" outlineLevel="2">
      <c r="A265" s="6">
        <v>1101</v>
      </c>
      <c r="B265" s="4" t="s">
        <v>35</v>
      </c>
      <c r="C265" s="5">
        <v>365154.24800000002</v>
      </c>
      <c r="D265" s="5">
        <f>C265</f>
        <v>365154.24800000002</v>
      </c>
      <c r="E265" s="5">
        <f>D265</f>
        <v>365154.24800000002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6044.4</v>
      </c>
      <c r="D289" s="5">
        <f>C289</f>
        <v>6044.4</v>
      </c>
      <c r="E289" s="5">
        <f>D289</f>
        <v>6044.4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500</v>
      </c>
      <c r="D296" s="5">
        <f>C296</f>
        <v>500</v>
      </c>
      <c r="E296" s="5">
        <f>D296</f>
        <v>500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10599.772000000001</v>
      </c>
      <c r="D298" s="5">
        <f>C298</f>
        <v>10599.772000000001</v>
      </c>
      <c r="E298" s="5">
        <f>D298</f>
        <v>10599.772000000001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1500</v>
      </c>
      <c r="D302" s="5">
        <f>C302</f>
        <v>1500</v>
      </c>
      <c r="E302" s="5">
        <f>D302</f>
        <v>1500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8297.58</v>
      </c>
      <c r="D305" s="5">
        <f>C305</f>
        <v>8297.58</v>
      </c>
      <c r="E305" s="5">
        <f>D305</f>
        <v>8297.58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99438.342999999993</v>
      </c>
      <c r="D308" s="5">
        <f>C308</f>
        <v>99438.342999999993</v>
      </c>
      <c r="E308" s="5">
        <f>D308</f>
        <v>99438.342999999993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7200</v>
      </c>
      <c r="D313" s="5">
        <f>C313</f>
        <v>7200</v>
      </c>
      <c r="E313" s="5">
        <f>D313</f>
        <v>7200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413227.60200000001</v>
      </c>
      <c r="D339" s="33">
        <f>D340+D444+D482</f>
        <v>413227.60200000001</v>
      </c>
      <c r="E339" s="33">
        <f>E340+E444+E482</f>
        <v>413227.60200000001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315227.60200000001</v>
      </c>
      <c r="D340" s="32">
        <f>D341+D342+D343+D344+D347+D348+D353+D356+D357+D362+D367+BH290669+D371+D372+D373+D376+D377+D378+D382+D388+D391+D392+D395+D398+D399+D404+D407+D408+D409+D412+D415+D416+D419+D420+D421+D422+D429+D443</f>
        <v>315227.60200000001</v>
      </c>
      <c r="E340" s="32">
        <f>E341+E342+E343+E344+E347+E348+E353+E356+E357+E362+E367+BI290669+E371+E372+E373+E376+E377+E378+E382+E388+E391+E392+E395+E398+E399+E404+E407+E408+E409+E412+E415+E416+E419+E420+E421+E422+E429+E443</f>
        <v>315227.60200000001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 outlineLevel="2">
      <c r="A343" s="6">
        <v>2201</v>
      </c>
      <c r="B343" s="4" t="s">
        <v>41</v>
      </c>
      <c r="C343" s="5">
        <v>118000</v>
      </c>
      <c r="D343" s="5">
        <f t="shared" si="26"/>
        <v>118000</v>
      </c>
      <c r="E343" s="5">
        <f t="shared" si="26"/>
        <v>118000</v>
      </c>
    </row>
    <row r="344" spans="1:10" outlineLevel="2">
      <c r="A344" s="6">
        <v>2201</v>
      </c>
      <c r="B344" s="4" t="s">
        <v>273</v>
      </c>
      <c r="C344" s="5">
        <f>SUM(C345:C346)</f>
        <v>4400</v>
      </c>
      <c r="D344" s="5">
        <f>SUM(D345:D346)</f>
        <v>4400</v>
      </c>
      <c r="E344" s="5">
        <f>SUM(E345:E346)</f>
        <v>4400</v>
      </c>
    </row>
    <row r="345" spans="1:10" outlineLevel="3">
      <c r="A345" s="29"/>
      <c r="B345" s="28" t="s">
        <v>274</v>
      </c>
      <c r="C345" s="30">
        <v>2400</v>
      </c>
      <c r="D345" s="30">
        <f t="shared" ref="D345:E347" si="27">C345</f>
        <v>2400</v>
      </c>
      <c r="E345" s="30">
        <f t="shared" si="27"/>
        <v>2400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27"/>
        <v>4000</v>
      </c>
      <c r="E347" s="5">
        <f t="shared" si="27"/>
        <v>4000</v>
      </c>
    </row>
    <row r="348" spans="1:10" outlineLevel="2">
      <c r="A348" s="6">
        <v>2201</v>
      </c>
      <c r="B348" s="4" t="s">
        <v>277</v>
      </c>
      <c r="C348" s="5">
        <f>SUM(C349:C352)</f>
        <v>44000</v>
      </c>
      <c r="D348" s="5">
        <f>SUM(D349:D352)</f>
        <v>44000</v>
      </c>
      <c r="E348" s="5">
        <f>SUM(E349:E352)</f>
        <v>44000</v>
      </c>
    </row>
    <row r="349" spans="1:10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28"/>
        <v>4000</v>
      </c>
      <c r="E351" s="30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8200</v>
      </c>
      <c r="D357" s="5">
        <f>SUM(D358:D361)</f>
        <v>8200</v>
      </c>
      <c r="E357" s="5">
        <f>SUM(E358:E361)</f>
        <v>8200</v>
      </c>
    </row>
    <row r="358" spans="1:5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</row>
    <row r="359" spans="1:5" outlineLevel="3">
      <c r="A359" s="29"/>
      <c r="B359" s="28" t="s">
        <v>287</v>
      </c>
      <c r="C359" s="30">
        <v>1200</v>
      </c>
      <c r="D359" s="30">
        <f t="shared" ref="D359:E361" si="30">C359</f>
        <v>1200</v>
      </c>
      <c r="E359" s="30">
        <f t="shared" si="30"/>
        <v>1200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45500</v>
      </c>
      <c r="D362" s="5">
        <f>SUM(D363:D366)</f>
        <v>45500</v>
      </c>
      <c r="E362" s="5">
        <f>SUM(E363:E366)</f>
        <v>45500</v>
      </c>
    </row>
    <row r="363" spans="1:5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 outlineLevel="3">
      <c r="A364" s="29"/>
      <c r="B364" s="28" t="s">
        <v>292</v>
      </c>
      <c r="C364" s="30">
        <v>40000</v>
      </c>
      <c r="D364" s="30">
        <f t="shared" ref="D364:E366" si="31">C364</f>
        <v>40000</v>
      </c>
      <c r="E364" s="30">
        <f t="shared" si="31"/>
        <v>40000</v>
      </c>
    </row>
    <row r="365" spans="1:5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6000</v>
      </c>
      <c r="D372" s="5">
        <f t="shared" si="32"/>
        <v>6000</v>
      </c>
      <c r="E372" s="5">
        <f t="shared" si="32"/>
        <v>6000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5"/>
        <v>1000</v>
      </c>
      <c r="E386" s="30">
        <f t="shared" si="35"/>
        <v>1000</v>
      </c>
    </row>
    <row r="387" spans="1:5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11000</v>
      </c>
      <c r="D392" s="5">
        <f>SUM(D393:D394)</f>
        <v>11000</v>
      </c>
      <c r="E392" s="5">
        <f>SUM(E393:E394)</f>
        <v>11000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3000</v>
      </c>
      <c r="D420" s="5">
        <f t="shared" si="41"/>
        <v>3000</v>
      </c>
      <c r="E420" s="5">
        <f t="shared" si="41"/>
        <v>3000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5280</v>
      </c>
      <c r="D422" s="5">
        <f>SUM(D423:D428)</f>
        <v>5280</v>
      </c>
      <c r="E422" s="5">
        <f>SUM(E423:E428)</f>
        <v>5280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>
        <v>5100</v>
      </c>
      <c r="D425" s="30">
        <f t="shared" si="42"/>
        <v>5100</v>
      </c>
      <c r="E425" s="30">
        <f t="shared" si="42"/>
        <v>5100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41847.601999999999</v>
      </c>
      <c r="D429" s="5">
        <f>SUM(D430:D442)</f>
        <v>41847.601999999999</v>
      </c>
      <c r="E429" s="5">
        <f>SUM(E430:E442)</f>
        <v>41847.601999999999</v>
      </c>
    </row>
    <row r="430" spans="1:5" outlineLevel="3">
      <c r="A430" s="29"/>
      <c r="B430" s="28" t="s">
        <v>343</v>
      </c>
      <c r="C430" s="30">
        <v>3802</v>
      </c>
      <c r="D430" s="30">
        <f>C430</f>
        <v>3802</v>
      </c>
      <c r="E430" s="30">
        <f>D430</f>
        <v>3802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1124.3710000000001</v>
      </c>
      <c r="D432" s="30">
        <f t="shared" si="43"/>
        <v>1124.3710000000001</v>
      </c>
      <c r="E432" s="30">
        <f t="shared" si="43"/>
        <v>1124.3710000000001</v>
      </c>
    </row>
    <row r="433" spans="1:5" outlineLevel="3">
      <c r="A433" s="29"/>
      <c r="B433" s="28" t="s">
        <v>346</v>
      </c>
      <c r="C433" s="30">
        <v>11000</v>
      </c>
      <c r="D433" s="30">
        <f t="shared" si="43"/>
        <v>11000</v>
      </c>
      <c r="E433" s="30">
        <f t="shared" si="43"/>
        <v>11000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13029.144</v>
      </c>
      <c r="D439" s="30">
        <f t="shared" si="43"/>
        <v>13029.144</v>
      </c>
      <c r="E439" s="30">
        <f t="shared" si="43"/>
        <v>13029.144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8573.41</v>
      </c>
      <c r="D441" s="30">
        <f t="shared" si="43"/>
        <v>8573.41</v>
      </c>
      <c r="E441" s="30">
        <f t="shared" si="43"/>
        <v>8573.41</v>
      </c>
    </row>
    <row r="442" spans="1:5" outlineLevel="3">
      <c r="A442" s="29"/>
      <c r="B442" s="28" t="s">
        <v>355</v>
      </c>
      <c r="C442" s="30">
        <v>4318.6769999999997</v>
      </c>
      <c r="D442" s="30">
        <f t="shared" si="43"/>
        <v>4318.6769999999997</v>
      </c>
      <c r="E442" s="30">
        <f t="shared" si="43"/>
        <v>4318.6769999999997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98000</v>
      </c>
      <c r="D444" s="32">
        <f>D445+D454+D455+D459+D462+D463+D468+D474+D477+D480+D481+D450</f>
        <v>98000</v>
      </c>
      <c r="E444" s="32">
        <f>E445+E454+E455+E459+E462+E463+E468+E474+E477+E480+E481+E450</f>
        <v>98000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35000</v>
      </c>
      <c r="D445" s="5">
        <f>SUM(D446:D449)</f>
        <v>35000</v>
      </c>
      <c r="E445" s="5">
        <f>SUM(E446:E449)</f>
        <v>35000</v>
      </c>
    </row>
    <row r="446" spans="1:5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2000</v>
      </c>
      <c r="D448" s="30">
        <f t="shared" si="44"/>
        <v>2000</v>
      </c>
      <c r="E448" s="30">
        <f t="shared" si="44"/>
        <v>2000</v>
      </c>
    </row>
    <row r="449" spans="1:5" ht="15" customHeight="1" outlineLevel="3">
      <c r="A449" s="28"/>
      <c r="B449" s="28" t="s">
        <v>362</v>
      </c>
      <c r="C449" s="30">
        <v>30000</v>
      </c>
      <c r="D449" s="30">
        <f t="shared" si="44"/>
        <v>30000</v>
      </c>
      <c r="E449" s="30">
        <f t="shared" si="44"/>
        <v>30000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36000</v>
      </c>
      <c r="D455" s="5">
        <f>SUM(D456:D458)</f>
        <v>36000</v>
      </c>
      <c r="E455" s="5">
        <f>SUM(E456:E458)</f>
        <v>36000</v>
      </c>
    </row>
    <row r="456" spans="1:5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 ht="15" customHeight="1" outlineLevel="3">
      <c r="A457" s="28"/>
      <c r="B457" s="28" t="s">
        <v>368</v>
      </c>
      <c r="C457" s="30">
        <v>4000</v>
      </c>
      <c r="D457" s="30">
        <f t="shared" ref="D457:E458" si="46">C457</f>
        <v>4000</v>
      </c>
      <c r="E457" s="30">
        <f t="shared" si="46"/>
        <v>4000</v>
      </c>
    </row>
    <row r="458" spans="1:5" ht="15" customHeight="1" outlineLevel="3">
      <c r="A458" s="28"/>
      <c r="B458" s="28" t="s">
        <v>361</v>
      </c>
      <c r="C458" s="30">
        <v>2000</v>
      </c>
      <c r="D458" s="30">
        <f t="shared" si="46"/>
        <v>2000</v>
      </c>
      <c r="E458" s="30">
        <f t="shared" si="46"/>
        <v>2000</v>
      </c>
    </row>
    <row r="459" spans="1:5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 ht="15" customHeight="1" outlineLevel="3">
      <c r="A460" s="28"/>
      <c r="B460" s="28" t="s">
        <v>369</v>
      </c>
      <c r="C460" s="30">
        <v>2000</v>
      </c>
      <c r="D460" s="30">
        <f t="shared" ref="D460:E462" si="47">C460</f>
        <v>2000</v>
      </c>
      <c r="E460" s="30">
        <f t="shared" si="47"/>
        <v>2000</v>
      </c>
    </row>
    <row r="461" spans="1:5" ht="15" customHeight="1" outlineLevel="3">
      <c r="A461" s="28"/>
      <c r="B461" s="28" t="s">
        <v>370</v>
      </c>
      <c r="C461" s="30">
        <v>3000</v>
      </c>
      <c r="D461" s="30">
        <f t="shared" si="47"/>
        <v>3000</v>
      </c>
      <c r="E461" s="30">
        <f t="shared" si="47"/>
        <v>3000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2000</v>
      </c>
      <c r="D468" s="5">
        <f>SUM(D469:D473)</f>
        <v>2000</v>
      </c>
      <c r="E468" s="5">
        <f>SUM(E469:E473)</f>
        <v>2000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2000</v>
      </c>
      <c r="D473" s="30">
        <f t="shared" si="49"/>
        <v>2000</v>
      </c>
      <c r="E473" s="30">
        <f t="shared" si="49"/>
        <v>2000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76350</v>
      </c>
      <c r="D483" s="35">
        <f>D484+D504+D510+D523+D529+D539+D509</f>
        <v>76350</v>
      </c>
      <c r="E483" s="35">
        <f>E484+E504+E510+E523+E529+E539+E509</f>
        <v>76350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22800</v>
      </c>
      <c r="D484" s="32">
        <f>D485+D486+D490+D491+D494+D497+D500+D501+D502+D503</f>
        <v>22800</v>
      </c>
      <c r="E484" s="32">
        <f>E485+E486+E490+E491+E494+E497+E500+E501+E502+E503</f>
        <v>22800</v>
      </c>
    </row>
    <row r="485" spans="1:10" outlineLevel="2">
      <c r="A485" s="6">
        <v>3302</v>
      </c>
      <c r="B485" s="4" t="s">
        <v>391</v>
      </c>
      <c r="C485" s="5">
        <v>2300</v>
      </c>
      <c r="D485" s="5">
        <f>C485</f>
        <v>2300</v>
      </c>
      <c r="E485" s="5">
        <f>D485</f>
        <v>2300</v>
      </c>
    </row>
    <row r="486" spans="1:10" outlineLevel="2">
      <c r="A486" s="6">
        <v>3302</v>
      </c>
      <c r="B486" s="4" t="s">
        <v>392</v>
      </c>
      <c r="C486" s="5">
        <f>SUM(C487:C489)</f>
        <v>9000</v>
      </c>
      <c r="D486" s="5">
        <f>SUM(D487:D489)</f>
        <v>9000</v>
      </c>
      <c r="E486" s="5">
        <f>SUM(E487:E489)</f>
        <v>9000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1">C488</f>
        <v>4000</v>
      </c>
      <c r="E488" s="30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10000</v>
      </c>
      <c r="D500" s="5">
        <f t="shared" si="52"/>
        <v>10000</v>
      </c>
      <c r="E500" s="5">
        <f t="shared" si="52"/>
        <v>10000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22050</v>
      </c>
      <c r="D509" s="32">
        <f t="shared" si="53"/>
        <v>22050</v>
      </c>
      <c r="E509" s="32">
        <f t="shared" si="53"/>
        <v>22050</v>
      </c>
    </row>
    <row r="510" spans="1:12" outlineLevel="1">
      <c r="A510" s="169" t="s">
        <v>414</v>
      </c>
      <c r="B510" s="170"/>
      <c r="C510" s="32">
        <f>C511+C512+C513+C514+C518+C519+C520+C521+C522</f>
        <v>30500</v>
      </c>
      <c r="D510" s="32">
        <f>D511+D512+D513+D514+D518+D519+D520+D521+D522</f>
        <v>30500</v>
      </c>
      <c r="E510" s="32">
        <f>E511+E512+E513+E514+E518+E519+E520+E521+E522</f>
        <v>30500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3000</v>
      </c>
      <c r="D514" s="5">
        <f>SUM(D515:D517)</f>
        <v>3000</v>
      </c>
      <c r="E514" s="5">
        <f>SUM(E515:E517)</f>
        <v>3000</v>
      </c>
    </row>
    <row r="515" spans="1:5" ht="15" customHeight="1" outlineLevel="3">
      <c r="A515" s="29"/>
      <c r="B515" s="28" t="s">
        <v>419</v>
      </c>
      <c r="C515" s="30">
        <v>3000</v>
      </c>
      <c r="D515" s="30">
        <f t="shared" ref="D515:E522" si="55">C515</f>
        <v>3000</v>
      </c>
      <c r="E515" s="30">
        <f t="shared" si="55"/>
        <v>3000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2500</v>
      </c>
      <c r="D519" s="5">
        <f t="shared" si="55"/>
        <v>2500</v>
      </c>
      <c r="E519" s="5">
        <f t="shared" si="55"/>
        <v>2500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25000</v>
      </c>
      <c r="D521" s="5">
        <f t="shared" si="55"/>
        <v>25000</v>
      </c>
      <c r="E521" s="5">
        <f t="shared" si="55"/>
        <v>25000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52749.949000000001</v>
      </c>
      <c r="D551" s="36">
        <f>D552</f>
        <v>52749.949000000001</v>
      </c>
      <c r="E551" s="36">
        <f>E552</f>
        <v>52749.949000000001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52749.949000000001</v>
      </c>
      <c r="D552" s="33">
        <f>D553+D557</f>
        <v>52749.949000000001</v>
      </c>
      <c r="E552" s="33">
        <f>E553+E557</f>
        <v>52749.949000000001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52749.949000000001</v>
      </c>
      <c r="D553" s="32">
        <f>SUM(D554:D556)</f>
        <v>52749.949000000001</v>
      </c>
      <c r="E553" s="32">
        <f>SUM(E554:E556)</f>
        <v>52749.949000000001</v>
      </c>
    </row>
    <row r="554" spans="1:10" outlineLevel="2" collapsed="1">
      <c r="A554" s="6">
        <v>5500</v>
      </c>
      <c r="B554" s="4" t="s">
        <v>458</v>
      </c>
      <c r="C554" s="5">
        <v>52749.949000000001</v>
      </c>
      <c r="D554" s="5">
        <f t="shared" ref="D554:E556" si="59">C554</f>
        <v>52749.949000000001</v>
      </c>
      <c r="E554" s="5">
        <f t="shared" si="59"/>
        <v>52749.949000000001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2594121.3059999999</v>
      </c>
      <c r="D560" s="37">
        <f>D561+D717+D726</f>
        <v>2594121.3059999999</v>
      </c>
      <c r="E560" s="37">
        <f>E561+E717+E726</f>
        <v>2594121.3059999999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2509740.1399999997</v>
      </c>
      <c r="D561" s="36">
        <f>D562+D639+D643+D646</f>
        <v>2509740.1399999997</v>
      </c>
      <c r="E561" s="36">
        <f>E562+E639+E643+E646</f>
        <v>2509740.1399999997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2509740.1399999997</v>
      </c>
      <c r="D562" s="38">
        <f>D563+D568+D569+D570+D577+D578+D582+D585+D586+D587+D588+D593+D596+D600+D604+D611+D617+D629</f>
        <v>2509740.1399999997</v>
      </c>
      <c r="E562" s="38">
        <f>E563+E568+E569+E570+E577+E578+E582+E585+E586+E587+E588+E593+E596+E600+E604+E611+E617+E629</f>
        <v>2509740.1399999997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38796.439999999995</v>
      </c>
      <c r="D563" s="32">
        <f>SUM(D564:D567)</f>
        <v>38796.439999999995</v>
      </c>
      <c r="E563" s="32">
        <f>SUM(E564:E567)</f>
        <v>38796.439999999995</v>
      </c>
    </row>
    <row r="564" spans="1:10" outlineLevel="2">
      <c r="A564" s="7">
        <v>6600</v>
      </c>
      <c r="B564" s="4" t="s">
        <v>468</v>
      </c>
      <c r="C564" s="5">
        <v>3315.2</v>
      </c>
      <c r="D564" s="5">
        <f>C564</f>
        <v>3315.2</v>
      </c>
      <c r="E564" s="5">
        <f>D564</f>
        <v>3315.2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35481.24</v>
      </c>
      <c r="D567" s="5">
        <f t="shared" si="60"/>
        <v>35481.24</v>
      </c>
      <c r="E567" s="5">
        <f t="shared" si="60"/>
        <v>35481.24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170000</v>
      </c>
      <c r="D570" s="32">
        <f>SUM(D571:D576)</f>
        <v>170000</v>
      </c>
      <c r="E570" s="32">
        <f>SUM(E571:E576)</f>
        <v>170000</v>
      </c>
    </row>
    <row r="571" spans="1:10" outlineLevel="2">
      <c r="A571" s="7">
        <v>6603</v>
      </c>
      <c r="B571" s="4" t="s">
        <v>474</v>
      </c>
      <c r="C571" s="5">
        <v>170000</v>
      </c>
      <c r="D571" s="5">
        <f>C571</f>
        <v>170000</v>
      </c>
      <c r="E571" s="5">
        <f>D571</f>
        <v>170000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15568</v>
      </c>
      <c r="D578" s="32">
        <f>SUM(D579:D581)</f>
        <v>15568</v>
      </c>
      <c r="E578" s="32">
        <f>SUM(E579:E581)</f>
        <v>15568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15568</v>
      </c>
      <c r="D581" s="5">
        <f t="shared" si="62"/>
        <v>15568</v>
      </c>
      <c r="E581" s="5">
        <f t="shared" si="62"/>
        <v>15568</v>
      </c>
    </row>
    <row r="582" spans="1:5" outlineLevel="1">
      <c r="A582" s="169" t="s">
        <v>485</v>
      </c>
      <c r="B582" s="170"/>
      <c r="C582" s="32">
        <f>SUM(C583:C584)</f>
        <v>32000</v>
      </c>
      <c r="D582" s="32">
        <f>SUM(D583:D584)</f>
        <v>32000</v>
      </c>
      <c r="E582" s="32">
        <f>SUM(E583:E584)</f>
        <v>32000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32000</v>
      </c>
      <c r="D584" s="5">
        <f t="shared" si="63"/>
        <v>32000</v>
      </c>
      <c r="E584" s="5">
        <f t="shared" si="63"/>
        <v>32000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2140333.2590000001</v>
      </c>
      <c r="D600" s="32">
        <f>SUM(D601:D603)</f>
        <v>2140333.2590000001</v>
      </c>
      <c r="E600" s="32">
        <f>SUM(E601:E603)</f>
        <v>2140333.2590000001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1640333.2590000001</v>
      </c>
      <c r="D602" s="5">
        <f t="shared" si="66"/>
        <v>1640333.2590000001</v>
      </c>
      <c r="E602" s="5">
        <f t="shared" si="66"/>
        <v>1640333.2590000001</v>
      </c>
    </row>
    <row r="603" spans="1:5" outlineLevel="2">
      <c r="A603" s="7">
        <v>6613</v>
      </c>
      <c r="B603" s="4" t="s">
        <v>501</v>
      </c>
      <c r="C603" s="5">
        <v>500000</v>
      </c>
      <c r="D603" s="5">
        <f t="shared" si="66"/>
        <v>500000</v>
      </c>
      <c r="E603" s="5">
        <f t="shared" si="66"/>
        <v>500000</v>
      </c>
    </row>
    <row r="604" spans="1:5" outlineLevel="1">
      <c r="A604" s="169" t="s">
        <v>506</v>
      </c>
      <c r="B604" s="170"/>
      <c r="C604" s="32">
        <f>SUM(C605:C610)</f>
        <v>15628.647000000001</v>
      </c>
      <c r="D604" s="32">
        <f>SUM(D605:D610)</f>
        <v>15628.647000000001</v>
      </c>
      <c r="E604" s="32">
        <f>SUM(E605:E610)</f>
        <v>15628.647000000001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9204</v>
      </c>
      <c r="D606" s="5">
        <f t="shared" ref="D606:E610" si="67">C606</f>
        <v>9204</v>
      </c>
      <c r="E606" s="5">
        <f t="shared" si="67"/>
        <v>9204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6424.6469999999999</v>
      </c>
      <c r="D609" s="5">
        <f t="shared" si="67"/>
        <v>6424.6469999999999</v>
      </c>
      <c r="E609" s="5">
        <f t="shared" si="67"/>
        <v>6424.6469999999999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97413.793999999994</v>
      </c>
      <c r="D617" s="32">
        <f>SUM(D618:D628)</f>
        <v>97413.793999999994</v>
      </c>
      <c r="E617" s="32">
        <f>SUM(E618:E628)</f>
        <v>97413.793999999994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92413.823999999993</v>
      </c>
      <c r="D621" s="5">
        <f t="shared" si="69"/>
        <v>92413.823999999993</v>
      </c>
      <c r="E621" s="5">
        <f t="shared" si="69"/>
        <v>92413.823999999993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4999.97</v>
      </c>
      <c r="D628" s="5">
        <f t="shared" si="69"/>
        <v>4999.97</v>
      </c>
      <c r="E628" s="5">
        <f t="shared" si="69"/>
        <v>4999.97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84381.165999999997</v>
      </c>
      <c r="D717" s="36">
        <f>D718</f>
        <v>84381.165999999997</v>
      </c>
      <c r="E717" s="36">
        <f>E718</f>
        <v>84381.165999999997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84381.165999999997</v>
      </c>
      <c r="D718" s="33">
        <f>D719+D723</f>
        <v>84381.165999999997</v>
      </c>
      <c r="E718" s="33">
        <f>E719+E723</f>
        <v>84381.165999999997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84381.165999999997</v>
      </c>
      <c r="D719" s="31">
        <f>SUM(D720:D722)</f>
        <v>84381.165999999997</v>
      </c>
      <c r="E719" s="31">
        <f>SUM(E720:E722)</f>
        <v>84381.165999999997</v>
      </c>
    </row>
    <row r="720" spans="1:10" ht="15" customHeight="1" outlineLevel="2">
      <c r="A720" s="6">
        <v>10950</v>
      </c>
      <c r="B720" s="4" t="s">
        <v>572</v>
      </c>
      <c r="C720" s="5">
        <v>84381.165999999997</v>
      </c>
      <c r="D720" s="5">
        <f>C720</f>
        <v>84381.165999999997</v>
      </c>
      <c r="E720" s="5">
        <f>D720</f>
        <v>84381.165999999997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topLeftCell="B1" workbookViewId="0">
      <selection activeCell="C29" sqref="C29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9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3">SUM(C11:C12)</f>
        <v>0</v>
      </c>
      <c r="D10" s="144">
        <f t="shared" si="3"/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ref="C11" si="4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5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6">SUM(C14:C15)</f>
        <v>0</v>
      </c>
      <c r="D13" s="144">
        <f t="shared" ref="D13:I13" si="7">SUM(D14:D15)</f>
        <v>0</v>
      </c>
      <c r="E13" s="144">
        <f t="shared" si="7"/>
        <v>0</v>
      </c>
      <c r="F13" s="144">
        <f t="shared" si="7"/>
        <v>0</v>
      </c>
      <c r="G13" s="144">
        <f t="shared" si="7"/>
        <v>0</v>
      </c>
      <c r="H13" s="144">
        <f t="shared" si="7"/>
        <v>0</v>
      </c>
      <c r="I13" s="144">
        <f t="shared" si="7"/>
        <v>0</v>
      </c>
    </row>
    <row r="14" spans="1:9">
      <c r="A14" s="10"/>
      <c r="B14" s="10"/>
      <c r="C14" s="10">
        <f t="shared" ref="C14" si="8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9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10">SUM(C17:C18)</f>
        <v>0</v>
      </c>
      <c r="D16" s="144">
        <f t="shared" ref="D16:I16" si="11">SUM(D17:D18)</f>
        <v>0</v>
      </c>
      <c r="E16" s="144">
        <f t="shared" si="11"/>
        <v>0</v>
      </c>
      <c r="F16" s="144">
        <f t="shared" si="11"/>
        <v>0</v>
      </c>
      <c r="G16" s="144">
        <f t="shared" si="11"/>
        <v>0</v>
      </c>
      <c r="H16" s="144">
        <f t="shared" si="11"/>
        <v>0</v>
      </c>
      <c r="I16" s="144">
        <f t="shared" si="11"/>
        <v>0</v>
      </c>
    </row>
    <row r="17" spans="1:9">
      <c r="A17" s="10"/>
      <c r="B17" s="10"/>
      <c r="C17" s="10">
        <f t="shared" ref="C17" si="12">SUM(C18:C19)</f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ref="C18" si="13">SUM(C19:C20)</f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ref="C19" si="14">SUM(C20:C21)</f>
        <v>0</v>
      </c>
      <c r="D19" s="144">
        <f t="shared" ref="D19:I19" si="15">SUM(D20:D21)</f>
        <v>0</v>
      </c>
      <c r="E19" s="144">
        <f t="shared" si="15"/>
        <v>0</v>
      </c>
      <c r="F19" s="144">
        <f t="shared" si="15"/>
        <v>0</v>
      </c>
      <c r="G19" s="144">
        <f t="shared" si="15"/>
        <v>0</v>
      </c>
      <c r="H19" s="144">
        <f t="shared" si="15"/>
        <v>0</v>
      </c>
      <c r="I19" s="144">
        <f t="shared" si="15"/>
        <v>0</v>
      </c>
    </row>
    <row r="20" spans="1:9">
      <c r="A20" s="10"/>
      <c r="B20" s="10"/>
      <c r="C20" s="10">
        <f t="shared" ref="C20" si="16">SUM(C21:C22)</f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ref="C21" si="17">SUM(C22:C23)</f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ref="C22" si="18">SUM(C23:C24)</f>
        <v>0</v>
      </c>
      <c r="D22" s="144">
        <f t="shared" ref="D22:I22" si="19">SUM(D23:D24)</f>
        <v>0</v>
      </c>
      <c r="E22" s="144">
        <f t="shared" si="19"/>
        <v>0</v>
      </c>
      <c r="F22" s="144">
        <f t="shared" si="19"/>
        <v>0</v>
      </c>
      <c r="G22" s="144">
        <f t="shared" si="19"/>
        <v>0</v>
      </c>
      <c r="H22" s="144">
        <f t="shared" si="19"/>
        <v>0</v>
      </c>
      <c r="I22" s="144">
        <f t="shared" si="19"/>
        <v>0</v>
      </c>
    </row>
    <row r="23" spans="1:9">
      <c r="A23" s="10"/>
      <c r="B23" s="10"/>
      <c r="C23" s="10">
        <f t="shared" ref="C23" si="20">SUM(C24:C25)</f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ref="C24" si="21">SUM(C25:C26)</f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ref="C25" si="22">SUM(C26:C27)</f>
        <v>0</v>
      </c>
      <c r="D25" s="144">
        <f t="shared" ref="D25:I25" si="23">D26+D29</f>
        <v>0</v>
      </c>
      <c r="E25" s="144">
        <f t="shared" si="23"/>
        <v>0</v>
      </c>
      <c r="F25" s="144">
        <f t="shared" si="23"/>
        <v>0</v>
      </c>
      <c r="G25" s="144">
        <f t="shared" si="23"/>
        <v>0</v>
      </c>
      <c r="H25" s="144">
        <f t="shared" si="23"/>
        <v>0</v>
      </c>
      <c r="I25" s="144">
        <f t="shared" si="23"/>
        <v>0</v>
      </c>
    </row>
    <row r="26" spans="1:9">
      <c r="A26" s="146" t="s">
        <v>928</v>
      </c>
      <c r="B26" s="146"/>
      <c r="C26" s="146">
        <f t="shared" ref="C26" si="24">SUM(C27:C28)</f>
        <v>0</v>
      </c>
      <c r="D26" s="146">
        <f t="shared" ref="D26:I26" si="25">SUM(D27:D28)</f>
        <v>0</v>
      </c>
      <c r="E26" s="146">
        <f t="shared" si="25"/>
        <v>0</v>
      </c>
      <c r="F26" s="146">
        <f t="shared" si="25"/>
        <v>0</v>
      </c>
      <c r="G26" s="146">
        <f t="shared" si="25"/>
        <v>0</v>
      </c>
      <c r="H26" s="146">
        <f t="shared" si="25"/>
        <v>0</v>
      </c>
      <c r="I26" s="146">
        <f t="shared" si="25"/>
        <v>0</v>
      </c>
    </row>
    <row r="27" spans="1:9">
      <c r="A27" s="10"/>
      <c r="B27" s="10"/>
      <c r="C27" s="10">
        <f t="shared" ref="C27" si="26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27">SUM(C29:C30)</f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ref="C29" si="28">SUM(C30:C31)</f>
        <v>0</v>
      </c>
      <c r="D29" s="146">
        <f t="shared" ref="D29:I29" si="29">SUM(D30:D31)</f>
        <v>0</v>
      </c>
      <c r="E29" s="146">
        <f t="shared" si="29"/>
        <v>0</v>
      </c>
      <c r="F29" s="146">
        <f t="shared" si="29"/>
        <v>0</v>
      </c>
      <c r="G29" s="146">
        <f t="shared" si="29"/>
        <v>0</v>
      </c>
      <c r="H29" s="146">
        <f t="shared" si="29"/>
        <v>0</v>
      </c>
      <c r="I29" s="146">
        <f t="shared" si="29"/>
        <v>0</v>
      </c>
    </row>
    <row r="30" spans="1:9">
      <c r="A30" s="10"/>
      <c r="B30" s="10"/>
      <c r="C30" s="10">
        <f t="shared" ref="C30" si="30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31">SUM(C32:C33)</f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ref="C32" si="32">SUM(C33:C34)</f>
        <v>0</v>
      </c>
      <c r="D32" s="147">
        <f t="shared" ref="D32:I32" si="33">D33+D48+D51+D54+D57+D60+D63+D70+D73</f>
        <v>0</v>
      </c>
      <c r="E32" s="147">
        <f t="shared" si="33"/>
        <v>0</v>
      </c>
      <c r="F32" s="147">
        <f t="shared" si="33"/>
        <v>0</v>
      </c>
      <c r="G32" s="147">
        <f t="shared" si="33"/>
        <v>0</v>
      </c>
      <c r="H32" s="147">
        <f t="shared" si="33"/>
        <v>0</v>
      </c>
      <c r="I32" s="147">
        <f t="shared" si="33"/>
        <v>0</v>
      </c>
    </row>
    <row r="33" spans="1:9">
      <c r="A33" s="144" t="s">
        <v>920</v>
      </c>
      <c r="B33" s="144"/>
      <c r="C33" s="144">
        <f t="shared" ref="C33" si="34">SUM(C34:C35)</f>
        <v>0</v>
      </c>
      <c r="D33" s="144">
        <f t="shared" ref="D33:I33" si="35">SUM(D34:D47)</f>
        <v>0</v>
      </c>
      <c r="E33" s="144">
        <f t="shared" si="35"/>
        <v>0</v>
      </c>
      <c r="F33" s="144">
        <f t="shared" si="35"/>
        <v>0</v>
      </c>
      <c r="G33" s="144">
        <f t="shared" si="35"/>
        <v>0</v>
      </c>
      <c r="H33" s="144">
        <f t="shared" si="35"/>
        <v>0</v>
      </c>
      <c r="I33" s="144">
        <f t="shared" si="35"/>
        <v>0</v>
      </c>
    </row>
    <row r="34" spans="1:9">
      <c r="A34" s="10" t="s">
        <v>921</v>
      </c>
      <c r="B34" s="10"/>
      <c r="C34" s="10">
        <f t="shared" ref="C34" si="36">SUM(C35:C36)</f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ref="C35" si="37">SUM(C36:C37)</f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ref="C36" si="38">SUM(C37:C38)</f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ref="C37" si="39">SUM(C38:C39)</f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ref="C38" si="40">SUM(C39:C40)</f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ref="C39" si="41">SUM(C40:C41)</f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ref="C40" si="42">SUM(C41:C42)</f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ref="C41" si="43">SUM(C42:C43)</f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ref="C42" si="44">SUM(C43:C44)</f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ref="C43" si="45">SUM(C44:C45)</f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ref="C44" si="46">SUM(C45:C46)</f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ref="C45" si="47">SUM(C46:C47)</f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ref="C46" si="48">SUM(C47:C48)</f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ref="C47" si="49">SUM(C48:C49)</f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ref="C48" si="50">SUM(C49:C50)</f>
        <v>0</v>
      </c>
      <c r="D48" s="144">
        <f t="shared" ref="D48:I48" si="51">SUM(D49:D50)</f>
        <v>0</v>
      </c>
      <c r="E48" s="144">
        <f t="shared" si="51"/>
        <v>0</v>
      </c>
      <c r="F48" s="144">
        <f t="shared" si="51"/>
        <v>0</v>
      </c>
      <c r="G48" s="144">
        <f t="shared" si="51"/>
        <v>0</v>
      </c>
      <c r="H48" s="144">
        <f t="shared" si="51"/>
        <v>0</v>
      </c>
      <c r="I48" s="144">
        <f t="shared" si="51"/>
        <v>0</v>
      </c>
    </row>
    <row r="49" spans="1:9">
      <c r="A49" s="10"/>
      <c r="B49" s="10"/>
      <c r="C49" s="10">
        <f t="shared" ref="C49" si="52">SUM(C50:C51)</f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ref="C50" si="53">SUM(C51:C52)</f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ref="C51" si="54">SUM(C52:C53)</f>
        <v>0</v>
      </c>
      <c r="D51" s="144">
        <f t="shared" ref="D51:I51" si="55">SUM(D52:D53)</f>
        <v>0</v>
      </c>
      <c r="E51" s="144">
        <f t="shared" si="55"/>
        <v>0</v>
      </c>
      <c r="F51" s="144">
        <f t="shared" si="55"/>
        <v>0</v>
      </c>
      <c r="G51" s="144">
        <f t="shared" si="55"/>
        <v>0</v>
      </c>
      <c r="H51" s="144">
        <f t="shared" si="55"/>
        <v>0</v>
      </c>
      <c r="I51" s="144">
        <f t="shared" si="55"/>
        <v>0</v>
      </c>
    </row>
    <row r="52" spans="1:9">
      <c r="A52" s="10"/>
      <c r="B52" s="10"/>
      <c r="C52" s="10">
        <f t="shared" ref="C52" si="56">SUM(C53:C54)</f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ref="C53" si="57">SUM(C54:C55)</f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ref="C54" si="58">SUM(C55:C56)</f>
        <v>0</v>
      </c>
      <c r="D54" s="144">
        <f t="shared" ref="D54:I54" si="59">SUM(D55:D56)</f>
        <v>0</v>
      </c>
      <c r="E54" s="144">
        <f t="shared" si="59"/>
        <v>0</v>
      </c>
      <c r="F54" s="144">
        <f t="shared" si="59"/>
        <v>0</v>
      </c>
      <c r="G54" s="144">
        <f t="shared" si="59"/>
        <v>0</v>
      </c>
      <c r="H54" s="144">
        <f t="shared" si="59"/>
        <v>0</v>
      </c>
      <c r="I54" s="144">
        <f t="shared" si="59"/>
        <v>0</v>
      </c>
    </row>
    <row r="55" spans="1:9">
      <c r="A55" s="10"/>
      <c r="B55" s="10"/>
      <c r="C55" s="10">
        <f t="shared" ref="C55" si="60">SUM(C56:C57)</f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ref="C56" si="61">SUM(C57:C58)</f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ref="C57" si="62">SUM(C58:C59)</f>
        <v>0</v>
      </c>
      <c r="D57" s="144">
        <f t="shared" ref="D57:I57" si="63">SUM(D58:D59)</f>
        <v>0</v>
      </c>
      <c r="E57" s="144">
        <f t="shared" si="63"/>
        <v>0</v>
      </c>
      <c r="F57" s="144">
        <f t="shared" si="63"/>
        <v>0</v>
      </c>
      <c r="G57" s="144">
        <f t="shared" si="63"/>
        <v>0</v>
      </c>
      <c r="H57" s="144">
        <f t="shared" si="63"/>
        <v>0</v>
      </c>
      <c r="I57" s="144">
        <f t="shared" si="63"/>
        <v>0</v>
      </c>
    </row>
    <row r="58" spans="1:9">
      <c r="A58" s="10"/>
      <c r="B58" s="10"/>
      <c r="C58" s="10">
        <f t="shared" ref="C58" si="64">SUM(C59:C60)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65">SUM(C60:C61)</f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ref="C60" si="66">SUM(C61:C62)</f>
        <v>0</v>
      </c>
      <c r="D60" s="144">
        <f t="shared" ref="D60:H60" si="67">SUM(D61:D62)</f>
        <v>0</v>
      </c>
      <c r="E60" s="144">
        <f t="shared" si="67"/>
        <v>0</v>
      </c>
      <c r="F60" s="144">
        <f t="shared" si="67"/>
        <v>0</v>
      </c>
      <c r="G60" s="144">
        <f t="shared" si="67"/>
        <v>0</v>
      </c>
      <c r="H60" s="144">
        <f t="shared" si="67"/>
        <v>0</v>
      </c>
      <c r="I60" s="144"/>
    </row>
    <row r="61" spans="1:9">
      <c r="A61" s="10"/>
      <c r="B61" s="10"/>
      <c r="C61" s="10">
        <f t="shared" ref="C61" si="68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69">SUM(C63:C64)</f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ref="C63" si="70">SUM(C64:C65)</f>
        <v>0</v>
      </c>
      <c r="D63" s="144">
        <f t="shared" ref="D63:I63" si="71">D64+D67</f>
        <v>0</v>
      </c>
      <c r="E63" s="144">
        <f t="shared" si="71"/>
        <v>0</v>
      </c>
      <c r="F63" s="144">
        <f t="shared" si="71"/>
        <v>0</v>
      </c>
      <c r="G63" s="144">
        <f t="shared" si="71"/>
        <v>0</v>
      </c>
      <c r="H63" s="144">
        <f t="shared" si="71"/>
        <v>0</v>
      </c>
      <c r="I63" s="144">
        <f t="shared" si="71"/>
        <v>0</v>
      </c>
    </row>
    <row r="64" spans="1:9">
      <c r="A64" s="146" t="s">
        <v>928</v>
      </c>
      <c r="B64" s="146"/>
      <c r="C64" s="146">
        <f t="shared" ref="C64" si="72">SUM(C65:C66)</f>
        <v>0</v>
      </c>
      <c r="D64" s="146">
        <f t="shared" ref="D64:I64" si="73">SUM(D65:D66)</f>
        <v>0</v>
      </c>
      <c r="E64" s="146">
        <f t="shared" si="73"/>
        <v>0</v>
      </c>
      <c r="F64" s="146">
        <f t="shared" si="73"/>
        <v>0</v>
      </c>
      <c r="G64" s="146">
        <f t="shared" si="73"/>
        <v>0</v>
      </c>
      <c r="H64" s="146">
        <f t="shared" si="73"/>
        <v>0</v>
      </c>
      <c r="I64" s="146">
        <f t="shared" si="73"/>
        <v>0</v>
      </c>
    </row>
    <row r="65" spans="1:9">
      <c r="A65" s="10"/>
      <c r="B65" s="10"/>
      <c r="C65" s="10">
        <f t="shared" ref="C65" si="74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75">SUM(C67:C68)</f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ref="C67" si="76">SUM(C68:C69)</f>
        <v>0</v>
      </c>
      <c r="D67" s="146">
        <f t="shared" ref="D67:I67" si="77">SUM(D68:D69)</f>
        <v>0</v>
      </c>
      <c r="E67" s="146">
        <f t="shared" si="77"/>
        <v>0</v>
      </c>
      <c r="F67" s="146">
        <f t="shared" si="77"/>
        <v>0</v>
      </c>
      <c r="G67" s="146">
        <f t="shared" si="77"/>
        <v>0</v>
      </c>
      <c r="H67" s="146">
        <f t="shared" si="77"/>
        <v>0</v>
      </c>
      <c r="I67" s="146">
        <f t="shared" si="77"/>
        <v>0</v>
      </c>
    </row>
    <row r="68" spans="1:9">
      <c r="A68" s="10"/>
      <c r="B68" s="10"/>
      <c r="C68" s="10">
        <f t="shared" ref="C68" si="78">SUM(C69:C70)</f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" si="79">SUM(C70:C71)</f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ref="C70" si="80">SUM(C71:C72)</f>
        <v>0</v>
      </c>
      <c r="D70" s="144">
        <f t="shared" ref="D70:I70" si="81">SUM(D71:D72)</f>
        <v>0</v>
      </c>
      <c r="E70" s="144">
        <f t="shared" si="81"/>
        <v>0</v>
      </c>
      <c r="F70" s="144">
        <f t="shared" si="81"/>
        <v>0</v>
      </c>
      <c r="G70" s="144">
        <f t="shared" si="81"/>
        <v>0</v>
      </c>
      <c r="H70" s="144">
        <f t="shared" si="81"/>
        <v>0</v>
      </c>
      <c r="I70" s="144">
        <f t="shared" si="81"/>
        <v>0</v>
      </c>
    </row>
    <row r="71" spans="1:9">
      <c r="A71" s="10"/>
      <c r="B71" s="10"/>
      <c r="C71" s="10">
        <f t="shared" ref="C71" si="82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83">SUM(C73:C74)</f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ref="C73" si="84">SUM(C74:C75)</f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ref="C74" si="85">SUM(C75:C76)</f>
        <v>0</v>
      </c>
      <c r="D74" s="144">
        <f t="shared" ref="D74:I74" si="86">D73+D70+D63+D60+D57+D54+D51+D48+D33+D25+D22+D19+D16+D13+D10+D5</f>
        <v>0</v>
      </c>
      <c r="E74" s="144">
        <f t="shared" si="86"/>
        <v>0</v>
      </c>
      <c r="F74" s="144">
        <f t="shared" si="86"/>
        <v>0</v>
      </c>
      <c r="G74" s="144">
        <f t="shared" si="86"/>
        <v>0</v>
      </c>
      <c r="H74" s="144">
        <f t="shared" si="86"/>
        <v>0</v>
      </c>
      <c r="I74" s="144">
        <f t="shared" si="86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2018-04-23T13:36:05Z</dcterms:modified>
</cp:coreProperties>
</file>