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بنزرت\"/>
    </mc:Choice>
  </mc:AlternateContent>
  <xr:revisionPtr revIDLastSave="0" documentId="10_ncr:8100000_{18683B43-4F42-49BA-864A-1DE9320C4BFA}" xr6:coauthVersionLast="34" xr6:coauthVersionMax="34" xr10:uidLastSave="{00000000-0000-0000-0000-000000000000}"/>
  <bookViews>
    <workbookView xWindow="0" yWindow="0" windowWidth="19200" windowHeight="6960" tabRatio="963" activeTab="9" xr2:uid="{00000000-000D-0000-FFFF-FFFF00000000}"/>
  </bookViews>
  <sheets>
    <sheet name="ميزانية 2011" sheetId="26" r:id="rId1"/>
    <sheet name="ميزانية 2012" sheetId="44" r:id="rId2"/>
    <sheet name="ميزانية 2013 " sheetId="43" r:id="rId3"/>
    <sheet name="ميزانية 2014" sheetId="42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 " sheetId="46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 " sheetId="45" r:id="rId17"/>
    <sheet name="النشاط البلدي 2014 " sheetId="47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 " sheetId="48" r:id="rId25"/>
    <sheet name="وسائل النقل" sheetId="15" r:id="rId26"/>
    <sheet name="النفايات" sheetId="23" r:id="rId27"/>
    <sheet name="قانون الإطار" sheetId="16" r:id="rId28"/>
  </sheets>
  <definedNames>
    <definedName name="_xlnm.Print_Area" localSheetId="24">'المشاريع '!$A$1:$AI$22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M3" i="48" l="1"/>
  <c r="S3" i="48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56" i="48" s="1"/>
  <c r="A57" i="48" s="1"/>
  <c r="A58" i="48" s="1"/>
  <c r="A59" i="48" s="1"/>
  <c r="A60" i="48" s="1"/>
  <c r="A61" i="48" s="1"/>
  <c r="A62" i="48" s="1"/>
  <c r="A63" i="48" s="1"/>
  <c r="A64" i="48" s="1"/>
  <c r="A65" i="48" s="1"/>
  <c r="A66" i="48" s="1"/>
  <c r="A67" i="48" s="1"/>
  <c r="A68" i="48" s="1"/>
  <c r="A69" i="48" s="1"/>
  <c r="A70" i="48" s="1"/>
  <c r="A71" i="48" s="1"/>
  <c r="A72" i="48" s="1"/>
  <c r="A73" i="48" s="1"/>
  <c r="A74" i="48" s="1"/>
  <c r="A75" i="48" s="1"/>
  <c r="A76" i="48" s="1"/>
  <c r="A77" i="48" s="1"/>
  <c r="A78" i="48" s="1"/>
  <c r="A79" i="48" s="1"/>
  <c r="A80" i="48" s="1"/>
  <c r="A81" i="48" s="1"/>
  <c r="A82" i="48" s="1"/>
  <c r="A83" i="48" s="1"/>
  <c r="A84" i="48" s="1"/>
  <c r="A85" i="48" s="1"/>
  <c r="A86" i="48" s="1"/>
  <c r="A87" i="48" s="1"/>
  <c r="A88" i="48" s="1"/>
  <c r="A89" i="48" s="1"/>
  <c r="A90" i="48" s="1"/>
  <c r="A91" i="48" s="1"/>
  <c r="A92" i="48" s="1"/>
  <c r="A93" i="48" s="1"/>
  <c r="A94" i="48" s="1"/>
  <c r="A95" i="48" s="1"/>
  <c r="A96" i="48" s="1"/>
  <c r="A97" i="48" s="1"/>
  <c r="A98" i="48" s="1"/>
  <c r="A99" i="48" s="1"/>
  <c r="A100" i="48" s="1"/>
  <c r="A101" i="48" s="1"/>
  <c r="A102" i="48" s="1"/>
  <c r="A103" i="48" s="1"/>
  <c r="A104" i="48" s="1"/>
  <c r="A105" i="48" s="1"/>
  <c r="A106" i="48" s="1"/>
  <c r="A107" i="48" s="1"/>
  <c r="A108" i="48" s="1"/>
  <c r="A109" i="48" s="1"/>
  <c r="A110" i="48" s="1"/>
  <c r="A111" i="48" s="1"/>
  <c r="A112" i="48" s="1"/>
  <c r="A113" i="48" s="1"/>
  <c r="A114" i="48" s="1"/>
  <c r="A115" i="48" s="1"/>
  <c r="A116" i="48" s="1"/>
  <c r="A117" i="48" s="1"/>
  <c r="A118" i="48" s="1"/>
  <c r="A119" i="48" s="1"/>
  <c r="A120" i="48" s="1"/>
  <c r="A121" i="48" s="1"/>
  <c r="A122" i="48" s="1"/>
  <c r="A123" i="48" s="1"/>
  <c r="A124" i="48" s="1"/>
  <c r="A125" i="48" s="1"/>
  <c r="A126" i="48" s="1"/>
  <c r="A127" i="48" s="1"/>
  <c r="A128" i="48" s="1"/>
  <c r="A129" i="48" s="1"/>
  <c r="A130" i="48" s="1"/>
  <c r="A131" i="48" s="1"/>
  <c r="A132" i="48" s="1"/>
  <c r="A133" i="48" s="1"/>
  <c r="A134" i="48" s="1"/>
  <c r="A135" i="48" s="1"/>
  <c r="A136" i="48" s="1"/>
  <c r="A137" i="48" s="1"/>
  <c r="A138" i="48" s="1"/>
  <c r="A139" i="48" s="1"/>
  <c r="A140" i="48" s="1"/>
  <c r="A141" i="48" s="1"/>
  <c r="A142" i="48" s="1"/>
  <c r="A143" i="48" s="1"/>
  <c r="A144" i="48" s="1"/>
  <c r="A145" i="48" s="1"/>
  <c r="A146" i="48" s="1"/>
  <c r="A147" i="48" s="1"/>
  <c r="A148" i="48" s="1"/>
  <c r="A149" i="48" s="1"/>
  <c r="A150" i="48" s="1"/>
  <c r="A151" i="48" s="1"/>
  <c r="A152" i="48" s="1"/>
  <c r="A153" i="48" s="1"/>
  <c r="A154" i="48" s="1"/>
  <c r="A155" i="48" s="1"/>
  <c r="A156" i="48" s="1"/>
  <c r="A157" i="48" s="1"/>
  <c r="A158" i="48" s="1"/>
  <c r="A159" i="48" s="1"/>
  <c r="A160" i="48" s="1"/>
  <c r="A161" i="48" s="1"/>
  <c r="A162" i="48" s="1"/>
  <c r="A163" i="48" s="1"/>
  <c r="A164" i="48" s="1"/>
  <c r="A165" i="48" s="1"/>
  <c r="A166" i="48" s="1"/>
  <c r="A167" i="48" s="1"/>
  <c r="A168" i="48" s="1"/>
  <c r="A169" i="48" s="1"/>
  <c r="A170" i="48" s="1"/>
  <c r="A171" i="48" s="1"/>
  <c r="A172" i="48" s="1"/>
  <c r="A173" i="48" s="1"/>
  <c r="A174" i="48" s="1"/>
  <c r="A175" i="48" s="1"/>
  <c r="A176" i="48" s="1"/>
  <c r="A177" i="48" s="1"/>
  <c r="A178" i="48" s="1"/>
  <c r="A179" i="48" s="1"/>
  <c r="A180" i="48" s="1"/>
  <c r="A181" i="48" s="1"/>
  <c r="A182" i="48" s="1"/>
  <c r="A183" i="48" s="1"/>
  <c r="A184" i="48" s="1"/>
  <c r="A185" i="48" s="1"/>
  <c r="A186" i="48" s="1"/>
  <c r="A187" i="48" s="1"/>
  <c r="A188" i="48" s="1"/>
  <c r="A189" i="48" s="1"/>
  <c r="A190" i="48" s="1"/>
  <c r="A191" i="48" s="1"/>
  <c r="A192" i="48" s="1"/>
  <c r="A193" i="48" s="1"/>
  <c r="A194" i="48" s="1"/>
  <c r="A195" i="48" s="1"/>
  <c r="A196" i="48" s="1"/>
  <c r="A197" i="48" s="1"/>
  <c r="A198" i="48" s="1"/>
  <c r="A199" i="48" s="1"/>
  <c r="A200" i="48" s="1"/>
  <c r="A201" i="48" s="1"/>
  <c r="A202" i="48" s="1"/>
  <c r="A203" i="48" s="1"/>
  <c r="A204" i="48" s="1"/>
  <c r="A205" i="48" s="1"/>
  <c r="A206" i="48" s="1"/>
  <c r="A207" i="48" s="1"/>
  <c r="A208" i="48" s="1"/>
  <c r="A209" i="48" s="1"/>
  <c r="A210" i="48" s="1"/>
  <c r="A211" i="48" s="1"/>
  <c r="A212" i="48" s="1"/>
  <c r="A213" i="48" s="1"/>
  <c r="A214" i="48" s="1"/>
  <c r="A215" i="48" s="1"/>
  <c r="A216" i="48" s="1"/>
  <c r="A217" i="48" s="1"/>
  <c r="A218" i="48" s="1"/>
  <c r="A219" i="48" s="1"/>
  <c r="A220" i="48" s="1"/>
  <c r="A221" i="48" s="1"/>
  <c r="A222" i="48" s="1"/>
  <c r="A223" i="48" s="1"/>
  <c r="A224" i="48" s="1"/>
  <c r="A225" i="48" s="1"/>
  <c r="A226" i="48" s="1"/>
  <c r="A227" i="48" s="1"/>
  <c r="A228" i="48" s="1"/>
  <c r="A229" i="48" s="1"/>
  <c r="A230" i="48" s="1"/>
  <c r="A231" i="48" s="1"/>
  <c r="A232" i="48" s="1"/>
  <c r="A233" i="48" s="1"/>
  <c r="A234" i="48" s="1"/>
  <c r="A235" i="48" s="1"/>
  <c r="A236" i="48" s="1"/>
  <c r="A237" i="48" s="1"/>
  <c r="A238" i="48" s="1"/>
  <c r="A239" i="48" s="1"/>
  <c r="A240" i="48" s="1"/>
  <c r="A241" i="48" s="1"/>
  <c r="A242" i="48" s="1"/>
  <c r="A243" i="48" s="1"/>
  <c r="A244" i="48" s="1"/>
  <c r="A245" i="48" s="1"/>
  <c r="A246" i="48" s="1"/>
  <c r="A247" i="48" s="1"/>
  <c r="A248" i="48" s="1"/>
  <c r="A249" i="48" s="1"/>
  <c r="A250" i="48" s="1"/>
  <c r="A251" i="48" s="1"/>
  <c r="A252" i="48" s="1"/>
  <c r="A253" i="48" s="1"/>
  <c r="A254" i="48" s="1"/>
  <c r="A255" i="48" s="1"/>
  <c r="A256" i="48" s="1"/>
  <c r="A257" i="48" s="1"/>
  <c r="A258" i="48" s="1"/>
  <c r="A259" i="48" s="1"/>
  <c r="A260" i="48" s="1"/>
  <c r="A261" i="48" s="1"/>
  <c r="A262" i="48" s="1"/>
  <c r="A263" i="48" s="1"/>
  <c r="A264" i="48" s="1"/>
  <c r="A265" i="48" s="1"/>
  <c r="A266" i="48" s="1"/>
  <c r="A267" i="48" s="1"/>
  <c r="A268" i="48" s="1"/>
  <c r="A269" i="48" s="1"/>
  <c r="A270" i="48" s="1"/>
  <c r="A271" i="48" s="1"/>
  <c r="A272" i="48" s="1"/>
  <c r="A273" i="48" s="1"/>
  <c r="A274" i="48" s="1"/>
  <c r="A275" i="48" s="1"/>
  <c r="A276" i="48" s="1"/>
  <c r="A277" i="48" s="1"/>
  <c r="A278" i="48" s="1"/>
  <c r="A279" i="48" s="1"/>
  <c r="A280" i="48" s="1"/>
  <c r="A281" i="48" s="1"/>
  <c r="A282" i="48" s="1"/>
  <c r="A283" i="48" s="1"/>
  <c r="A284" i="48" s="1"/>
  <c r="A285" i="48" s="1"/>
  <c r="A286" i="48" s="1"/>
  <c r="A287" i="48" s="1"/>
  <c r="A288" i="48" s="1"/>
  <c r="A289" i="48" s="1"/>
  <c r="A290" i="48" s="1"/>
  <c r="A291" i="48" s="1"/>
  <c r="A292" i="48" s="1"/>
  <c r="A293" i="48" s="1"/>
  <c r="A294" i="48" s="1"/>
  <c r="A295" i="48" s="1"/>
  <c r="A296" i="48" s="1"/>
  <c r="A297" i="48" s="1"/>
  <c r="A298" i="48" s="1"/>
  <c r="A299" i="48" s="1"/>
  <c r="A300" i="48" s="1"/>
  <c r="A301" i="48" s="1"/>
  <c r="A302" i="48" s="1"/>
  <c r="A303" i="48" s="1"/>
  <c r="A304" i="48" s="1"/>
  <c r="A305" i="48" s="1"/>
  <c r="A306" i="48" s="1"/>
  <c r="A307" i="48" s="1"/>
  <c r="A308" i="48" s="1"/>
  <c r="A309" i="48" s="1"/>
  <c r="A310" i="48" s="1"/>
  <c r="A311" i="48" s="1"/>
  <c r="A312" i="48" s="1"/>
  <c r="A313" i="48" s="1"/>
  <c r="A314" i="48" s="1"/>
  <c r="A315" i="48" s="1"/>
  <c r="A316" i="48" s="1"/>
  <c r="A317" i="48" s="1"/>
  <c r="A318" i="48" s="1"/>
  <c r="A319" i="48" s="1"/>
  <c r="A320" i="48" s="1"/>
  <c r="A321" i="48" s="1"/>
  <c r="A322" i="48" s="1"/>
  <c r="A323" i="48" s="1"/>
  <c r="A324" i="48" s="1"/>
  <c r="A325" i="48" s="1"/>
  <c r="A326" i="48" s="1"/>
  <c r="A327" i="48" s="1"/>
  <c r="A328" i="48" s="1"/>
  <c r="A329" i="48" s="1"/>
  <c r="A330" i="48" s="1"/>
  <c r="A331" i="48" s="1"/>
  <c r="A332" i="48" s="1"/>
  <c r="A333" i="48" s="1"/>
  <c r="A334" i="48" s="1"/>
  <c r="A335" i="48" s="1"/>
  <c r="A336" i="48" s="1"/>
  <c r="A337" i="48" s="1"/>
  <c r="A338" i="48" s="1"/>
  <c r="A339" i="48" s="1"/>
  <c r="A340" i="48" s="1"/>
  <c r="A341" i="48" s="1"/>
  <c r="A342" i="48" s="1"/>
  <c r="A343" i="48" s="1"/>
  <c r="A344" i="48" s="1"/>
  <c r="A345" i="48" s="1"/>
  <c r="A346" i="48" s="1"/>
  <c r="A347" i="48" s="1"/>
  <c r="A348" i="48" s="1"/>
  <c r="A349" i="48" s="1"/>
  <c r="A350" i="48" s="1"/>
  <c r="A351" i="48" s="1"/>
  <c r="A352" i="48" s="1"/>
  <c r="A353" i="48" s="1"/>
  <c r="A354" i="48" s="1"/>
  <c r="A355" i="48" s="1"/>
  <c r="A356" i="48" s="1"/>
  <c r="A357" i="48" s="1"/>
  <c r="A358" i="48" s="1"/>
  <c r="M4" i="48"/>
  <c r="S4" i="48"/>
  <c r="M5" i="48"/>
  <c r="S5" i="48"/>
  <c r="M6" i="48"/>
  <c r="S6" i="48"/>
  <c r="M7" i="48"/>
  <c r="S7" i="48"/>
  <c r="M8" i="48"/>
  <c r="S8" i="48"/>
  <c r="M9" i="48"/>
  <c r="S9" i="48"/>
  <c r="M10" i="48"/>
  <c r="S10" i="48"/>
  <c r="M11" i="48"/>
  <c r="S11" i="48"/>
  <c r="M12" i="48"/>
  <c r="S12" i="48"/>
  <c r="M13" i="48"/>
  <c r="S13" i="48"/>
  <c r="M14" i="48"/>
  <c r="S14" i="48"/>
  <c r="M15" i="48"/>
  <c r="S15" i="48"/>
  <c r="M16" i="48"/>
  <c r="S16" i="48"/>
  <c r="M17" i="48"/>
  <c r="S17" i="48"/>
  <c r="M18" i="48"/>
  <c r="S18" i="48"/>
  <c r="M19" i="48"/>
  <c r="S19" i="48"/>
  <c r="M20" i="48"/>
  <c r="S20" i="48"/>
  <c r="M21" i="48"/>
  <c r="S21" i="48"/>
  <c r="S22" i="48"/>
  <c r="S23" i="48"/>
  <c r="S24" i="48"/>
  <c r="S25" i="48"/>
  <c r="S26" i="48"/>
  <c r="S27" i="48"/>
  <c r="M28" i="48"/>
  <c r="S28" i="48"/>
  <c r="M29" i="48"/>
  <c r="S29" i="48"/>
  <c r="M30" i="48"/>
  <c r="S30" i="48"/>
  <c r="M31" i="48"/>
  <c r="S31" i="48"/>
  <c r="M32" i="48"/>
  <c r="S32" i="48"/>
  <c r="M33" i="48"/>
  <c r="S33" i="48"/>
  <c r="M34" i="48"/>
  <c r="S34" i="48"/>
  <c r="M35" i="48"/>
  <c r="S35" i="48"/>
  <c r="M36" i="48"/>
  <c r="S36" i="48"/>
  <c r="M37" i="48"/>
  <c r="S37" i="48"/>
  <c r="M38" i="48"/>
  <c r="S38" i="48"/>
  <c r="M39" i="48"/>
  <c r="S39" i="48"/>
  <c r="M40" i="48"/>
  <c r="S40" i="48"/>
  <c r="M41" i="48"/>
  <c r="S41" i="48"/>
  <c r="M42" i="48"/>
  <c r="S42" i="48"/>
  <c r="M43" i="48"/>
  <c r="S43" i="48"/>
  <c r="M44" i="48"/>
  <c r="S44" i="48"/>
  <c r="M45" i="48"/>
  <c r="S45" i="48"/>
  <c r="M46" i="48"/>
  <c r="S46" i="48"/>
  <c r="M47" i="48"/>
  <c r="S47" i="48"/>
  <c r="M48" i="48"/>
  <c r="S48" i="48"/>
  <c r="M49" i="48"/>
  <c r="S49" i="48"/>
  <c r="M50" i="48"/>
  <c r="S50" i="48"/>
  <c r="M51" i="48"/>
  <c r="S51" i="48"/>
  <c r="M52" i="48"/>
  <c r="S52" i="48"/>
  <c r="M53" i="48"/>
  <c r="S53" i="48"/>
  <c r="M54" i="48"/>
  <c r="S54" i="48"/>
  <c r="M55" i="48"/>
  <c r="S55" i="48"/>
  <c r="M56" i="48"/>
  <c r="S56" i="48"/>
  <c r="M57" i="48"/>
  <c r="S57" i="48"/>
  <c r="M58" i="48"/>
  <c r="S58" i="48"/>
  <c r="M59" i="48"/>
  <c r="S59" i="48"/>
  <c r="M60" i="48"/>
  <c r="S60" i="48"/>
  <c r="M61" i="48"/>
  <c r="S61" i="48"/>
  <c r="M62" i="48"/>
  <c r="S62" i="48"/>
  <c r="M63" i="48"/>
  <c r="S63" i="48"/>
  <c r="M64" i="48"/>
  <c r="S64" i="48"/>
  <c r="M65" i="48"/>
  <c r="S65" i="48"/>
  <c r="M66" i="48"/>
  <c r="S66" i="48"/>
  <c r="M67" i="48"/>
  <c r="S67" i="48"/>
  <c r="M68" i="48"/>
  <c r="S68" i="48"/>
  <c r="M69" i="48"/>
  <c r="S69" i="48"/>
  <c r="M70" i="48"/>
  <c r="S70" i="48"/>
  <c r="M71" i="48"/>
  <c r="S71" i="48"/>
  <c r="M72" i="48"/>
  <c r="S72" i="48"/>
  <c r="M73" i="48"/>
  <c r="S73" i="48"/>
  <c r="M74" i="48"/>
  <c r="S74" i="48"/>
  <c r="M75" i="48"/>
  <c r="S75" i="48"/>
  <c r="M76" i="48"/>
  <c r="S76" i="48"/>
  <c r="M77" i="48"/>
  <c r="S77" i="48"/>
  <c r="M78" i="48"/>
  <c r="S78" i="48"/>
  <c r="M79" i="48"/>
  <c r="S79" i="48"/>
  <c r="M80" i="48"/>
  <c r="S80" i="48"/>
  <c r="M81" i="48"/>
  <c r="S81" i="48"/>
  <c r="M82" i="48"/>
  <c r="S82" i="48"/>
  <c r="M83" i="48"/>
  <c r="S83" i="48"/>
  <c r="M84" i="48"/>
  <c r="S84" i="48"/>
  <c r="M85" i="48"/>
  <c r="S85" i="48"/>
  <c r="M86" i="48"/>
  <c r="S86" i="48"/>
  <c r="M87" i="48"/>
  <c r="S87" i="48"/>
  <c r="M88" i="48"/>
  <c r="S88" i="48"/>
  <c r="M89" i="48"/>
  <c r="S89" i="48"/>
  <c r="M90" i="48"/>
  <c r="S90" i="48"/>
  <c r="M91" i="48"/>
  <c r="S91" i="48"/>
  <c r="M92" i="48"/>
  <c r="S92" i="48"/>
  <c r="M93" i="48"/>
  <c r="S93" i="48"/>
  <c r="M94" i="48"/>
  <c r="S94" i="48"/>
  <c r="M95" i="48"/>
  <c r="S95" i="48"/>
  <c r="M96" i="48"/>
  <c r="S96" i="48"/>
  <c r="M97" i="48"/>
  <c r="S97" i="48"/>
  <c r="M98" i="48"/>
  <c r="S98" i="48"/>
  <c r="M99" i="48"/>
  <c r="S99" i="48"/>
  <c r="M100" i="48"/>
  <c r="S100" i="48"/>
  <c r="M101" i="48"/>
  <c r="S101" i="48"/>
  <c r="M102" i="48"/>
  <c r="S102" i="48"/>
  <c r="M103" i="48"/>
  <c r="S103" i="48"/>
  <c r="M104" i="48"/>
  <c r="S104" i="48"/>
  <c r="M105" i="48"/>
  <c r="S105" i="48"/>
  <c r="M106" i="48"/>
  <c r="S106" i="48"/>
  <c r="M107" i="48"/>
  <c r="S107" i="48"/>
  <c r="M108" i="48"/>
  <c r="S108" i="48"/>
  <c r="M109" i="48"/>
  <c r="S109" i="48"/>
  <c r="M110" i="48"/>
  <c r="S110" i="48"/>
  <c r="M111" i="48"/>
  <c r="S111" i="48"/>
  <c r="M112" i="48"/>
  <c r="S112" i="48"/>
  <c r="M113" i="48"/>
  <c r="S113" i="48"/>
  <c r="M114" i="48"/>
  <c r="S114" i="48"/>
  <c r="M115" i="48"/>
  <c r="S115" i="48"/>
  <c r="M116" i="48"/>
  <c r="S116" i="48"/>
  <c r="M117" i="48"/>
  <c r="S117" i="48"/>
  <c r="M118" i="48"/>
  <c r="S118" i="48"/>
  <c r="M119" i="48"/>
  <c r="S119" i="48"/>
  <c r="M120" i="48"/>
  <c r="S120" i="48"/>
  <c r="M121" i="48"/>
  <c r="S121" i="48"/>
  <c r="M122" i="48"/>
  <c r="S122" i="48"/>
  <c r="M123" i="48"/>
  <c r="S123" i="48"/>
  <c r="M124" i="48"/>
  <c r="S124" i="48"/>
  <c r="M125" i="48"/>
  <c r="S125" i="48"/>
  <c r="M126" i="48"/>
  <c r="S126" i="48"/>
  <c r="M127" i="48"/>
  <c r="S127" i="48"/>
  <c r="M128" i="48"/>
  <c r="S128" i="48"/>
  <c r="M129" i="48"/>
  <c r="S129" i="48"/>
  <c r="M130" i="48"/>
  <c r="S130" i="48"/>
  <c r="M131" i="48"/>
  <c r="S131" i="48"/>
  <c r="M132" i="48"/>
  <c r="S132" i="48"/>
  <c r="M133" i="48"/>
  <c r="S133" i="48"/>
  <c r="M134" i="48"/>
  <c r="S134" i="48"/>
  <c r="M135" i="48"/>
  <c r="S135" i="48"/>
  <c r="M136" i="48"/>
  <c r="S136" i="48"/>
  <c r="M137" i="48"/>
  <c r="S137" i="48"/>
  <c r="M138" i="48"/>
  <c r="S138" i="48"/>
  <c r="M139" i="48"/>
  <c r="S139" i="48"/>
  <c r="M140" i="48"/>
  <c r="S140" i="48"/>
  <c r="M141" i="48"/>
  <c r="S141" i="48"/>
  <c r="M142" i="48"/>
  <c r="S142" i="48"/>
  <c r="M143" i="48"/>
  <c r="S143" i="48"/>
  <c r="M144" i="48"/>
  <c r="S144" i="48"/>
  <c r="M145" i="48"/>
  <c r="S145" i="48"/>
  <c r="M146" i="48"/>
  <c r="S146" i="48"/>
  <c r="M147" i="48"/>
  <c r="S147" i="48"/>
  <c r="M148" i="48"/>
  <c r="S148" i="48"/>
  <c r="M149" i="48"/>
  <c r="S149" i="48"/>
  <c r="M150" i="48"/>
  <c r="S150" i="48"/>
  <c r="M151" i="48"/>
  <c r="S151" i="48"/>
  <c r="M152" i="48"/>
  <c r="S152" i="48"/>
  <c r="M153" i="48"/>
  <c r="S153" i="48"/>
  <c r="M154" i="48"/>
  <c r="S154" i="48"/>
  <c r="M155" i="48"/>
  <c r="S155" i="48"/>
  <c r="M156" i="48"/>
  <c r="S156" i="48"/>
  <c r="M157" i="48"/>
  <c r="S157" i="48"/>
  <c r="M158" i="48"/>
  <c r="S158" i="48"/>
  <c r="M159" i="48"/>
  <c r="S159" i="48"/>
  <c r="M160" i="48"/>
  <c r="S160" i="48"/>
  <c r="M161" i="48"/>
  <c r="S161" i="48"/>
  <c r="M162" i="48"/>
  <c r="S162" i="48"/>
  <c r="M163" i="48"/>
  <c r="S163" i="48"/>
  <c r="M164" i="48"/>
  <c r="S164" i="48"/>
  <c r="M165" i="48"/>
  <c r="S165" i="48"/>
  <c r="M166" i="48"/>
  <c r="S166" i="48"/>
  <c r="M167" i="48"/>
  <c r="S167" i="48"/>
  <c r="M168" i="48"/>
  <c r="S168" i="48"/>
  <c r="M169" i="48"/>
  <c r="S169" i="48"/>
  <c r="M170" i="48"/>
  <c r="S170" i="48"/>
  <c r="M171" i="48"/>
  <c r="S171" i="48"/>
  <c r="M172" i="48"/>
  <c r="S172" i="48"/>
  <c r="M173" i="48"/>
  <c r="S173" i="48"/>
  <c r="M174" i="48"/>
  <c r="S174" i="48"/>
  <c r="M175" i="48"/>
  <c r="S175" i="48"/>
  <c r="M176" i="48"/>
  <c r="S176" i="48"/>
  <c r="M177" i="48"/>
  <c r="S177" i="48"/>
  <c r="M178" i="48"/>
  <c r="S178" i="48"/>
  <c r="M179" i="48"/>
  <c r="S179" i="48"/>
  <c r="M180" i="48"/>
  <c r="S180" i="48"/>
  <c r="M181" i="48"/>
  <c r="S181" i="48"/>
  <c r="M182" i="48"/>
  <c r="S182" i="48"/>
  <c r="M183" i="48"/>
  <c r="S183" i="48"/>
  <c r="M184" i="48"/>
  <c r="S184" i="48"/>
  <c r="M185" i="48"/>
  <c r="S185" i="48"/>
  <c r="M186" i="48"/>
  <c r="S186" i="48"/>
  <c r="M187" i="48"/>
  <c r="S187" i="48"/>
  <c r="M188" i="48"/>
  <c r="S188" i="48"/>
  <c r="M189" i="48"/>
  <c r="S189" i="48"/>
  <c r="M190" i="48"/>
  <c r="S190" i="48"/>
  <c r="M191" i="48"/>
  <c r="S191" i="48"/>
  <c r="M192" i="48"/>
  <c r="S192" i="48"/>
  <c r="M193" i="48"/>
  <c r="S193" i="48"/>
  <c r="M194" i="48"/>
  <c r="S194" i="48"/>
  <c r="M195" i="48"/>
  <c r="S195" i="48"/>
  <c r="M196" i="48"/>
  <c r="S196" i="48"/>
  <c r="M197" i="48"/>
  <c r="S197" i="48"/>
  <c r="M198" i="48"/>
  <c r="S198" i="48"/>
  <c r="M199" i="48"/>
  <c r="S199" i="48"/>
  <c r="M200" i="48"/>
  <c r="S200" i="48"/>
  <c r="M201" i="48"/>
  <c r="S201" i="48"/>
  <c r="M202" i="48"/>
  <c r="S202" i="48"/>
  <c r="M203" i="48"/>
  <c r="S203" i="48"/>
  <c r="M204" i="48"/>
  <c r="S204" i="48"/>
  <c r="M205" i="48"/>
  <c r="S205" i="48"/>
  <c r="M206" i="48"/>
  <c r="S206" i="48"/>
  <c r="M207" i="48"/>
  <c r="S207" i="48"/>
  <c r="M208" i="48"/>
  <c r="S208" i="48"/>
  <c r="M209" i="48"/>
  <c r="S209" i="48"/>
  <c r="M210" i="48"/>
  <c r="S210" i="48"/>
  <c r="M211" i="48"/>
  <c r="S211" i="48"/>
  <c r="M212" i="48"/>
  <c r="S212" i="48"/>
  <c r="M213" i="48"/>
  <c r="S213" i="48"/>
  <c r="M214" i="48"/>
  <c r="S214" i="48"/>
  <c r="M215" i="48"/>
  <c r="S215" i="48"/>
  <c r="M216" i="48"/>
  <c r="S216" i="48"/>
  <c r="M217" i="48"/>
  <c r="S217" i="48"/>
  <c r="M218" i="48"/>
  <c r="S218" i="48"/>
  <c r="M219" i="48"/>
  <c r="S219" i="48"/>
  <c r="M220" i="48"/>
  <c r="S220" i="48"/>
  <c r="M221" i="48"/>
  <c r="S221" i="48"/>
  <c r="M222" i="48"/>
  <c r="S222" i="48"/>
  <c r="M223" i="48"/>
  <c r="S223" i="48"/>
  <c r="M224" i="48"/>
  <c r="S224" i="48"/>
  <c r="M225" i="48"/>
  <c r="S225" i="48"/>
  <c r="M226" i="48"/>
  <c r="S226" i="48"/>
  <c r="M227" i="48"/>
  <c r="S227" i="48"/>
  <c r="M228" i="48"/>
  <c r="S228" i="48"/>
  <c r="M229" i="48"/>
  <c r="S229" i="48"/>
  <c r="M230" i="48"/>
  <c r="S230" i="48"/>
  <c r="M231" i="48"/>
  <c r="S231" i="48"/>
  <c r="M232" i="48"/>
  <c r="S232" i="48"/>
  <c r="M233" i="48"/>
  <c r="S233" i="48"/>
  <c r="M234" i="48"/>
  <c r="S234" i="48"/>
  <c r="M235" i="48"/>
  <c r="S235" i="48"/>
  <c r="M236" i="48"/>
  <c r="S236" i="48"/>
  <c r="M237" i="48"/>
  <c r="S237" i="48"/>
  <c r="M238" i="48"/>
  <c r="S238" i="48"/>
  <c r="M239" i="48"/>
  <c r="S239" i="48"/>
  <c r="M240" i="48"/>
  <c r="S240" i="48"/>
  <c r="M241" i="48"/>
  <c r="S241" i="48"/>
  <c r="M242" i="48"/>
  <c r="S242" i="48"/>
  <c r="M243" i="48"/>
  <c r="S243" i="48"/>
  <c r="M244" i="48"/>
  <c r="S244" i="48"/>
  <c r="M245" i="48"/>
  <c r="S245" i="48"/>
  <c r="M246" i="48"/>
  <c r="S246" i="48"/>
  <c r="M247" i="48"/>
  <c r="S247" i="48"/>
  <c r="M248" i="48"/>
  <c r="S248" i="48"/>
  <c r="M249" i="48"/>
  <c r="S249" i="48"/>
  <c r="M250" i="48"/>
  <c r="S250" i="48"/>
  <c r="M251" i="48"/>
  <c r="S251" i="48"/>
  <c r="M252" i="48"/>
  <c r="S252" i="48"/>
  <c r="M253" i="48"/>
  <c r="S253" i="48"/>
  <c r="M254" i="48"/>
  <c r="S254" i="48"/>
  <c r="M255" i="48"/>
  <c r="S255" i="48"/>
  <c r="M256" i="48"/>
  <c r="S256" i="48"/>
  <c r="M257" i="48"/>
  <c r="S257" i="48"/>
  <c r="M258" i="48"/>
  <c r="S258" i="48"/>
  <c r="M259" i="48"/>
  <c r="S259" i="48"/>
  <c r="M260" i="48"/>
  <c r="S260" i="48"/>
  <c r="M261" i="48"/>
  <c r="S261" i="48"/>
  <c r="M262" i="48"/>
  <c r="S262" i="48"/>
  <c r="M263" i="48"/>
  <c r="S263" i="48"/>
  <c r="M264" i="48"/>
  <c r="S264" i="48"/>
  <c r="M265" i="48"/>
  <c r="S265" i="48"/>
  <c r="M266" i="48"/>
  <c r="S266" i="48"/>
  <c r="M267" i="48"/>
  <c r="S267" i="48"/>
  <c r="M268" i="48"/>
  <c r="S268" i="48"/>
  <c r="M269" i="48"/>
  <c r="S269" i="48"/>
  <c r="M270" i="48"/>
  <c r="S270" i="48"/>
  <c r="M271" i="48"/>
  <c r="S271" i="48"/>
  <c r="M272" i="48"/>
  <c r="S272" i="48"/>
  <c r="M273" i="48"/>
  <c r="S273" i="48"/>
  <c r="M274" i="48"/>
  <c r="S274" i="48"/>
  <c r="M275" i="48"/>
  <c r="S275" i="48"/>
  <c r="M276" i="48"/>
  <c r="S276" i="48"/>
  <c r="M277" i="48"/>
  <c r="S277" i="48"/>
  <c r="M278" i="48"/>
  <c r="S278" i="48"/>
  <c r="M279" i="48"/>
  <c r="S279" i="48"/>
  <c r="M280" i="48"/>
  <c r="S280" i="48"/>
  <c r="M281" i="48"/>
  <c r="S281" i="48"/>
  <c r="M282" i="48"/>
  <c r="S282" i="48"/>
  <c r="M283" i="48"/>
  <c r="S283" i="48"/>
  <c r="M284" i="48"/>
  <c r="S284" i="48"/>
  <c r="M285" i="48"/>
  <c r="S285" i="48"/>
  <c r="M286" i="48"/>
  <c r="S286" i="48"/>
  <c r="M287" i="48"/>
  <c r="S287" i="48"/>
  <c r="M288" i="48"/>
  <c r="S288" i="48"/>
  <c r="M289" i="48"/>
  <c r="S289" i="48"/>
  <c r="M290" i="48"/>
  <c r="S290" i="48"/>
  <c r="M291" i="48"/>
  <c r="S291" i="48"/>
  <c r="M292" i="48"/>
  <c r="S292" i="48"/>
  <c r="M293" i="48"/>
  <c r="S293" i="48"/>
  <c r="M294" i="48"/>
  <c r="S294" i="48"/>
  <c r="M295" i="48"/>
  <c r="S295" i="48"/>
  <c r="M296" i="48"/>
  <c r="S296" i="48"/>
  <c r="M297" i="48"/>
  <c r="S297" i="48"/>
  <c r="M298" i="48"/>
  <c r="S298" i="48"/>
  <c r="M299" i="48"/>
  <c r="S299" i="48"/>
  <c r="M300" i="48"/>
  <c r="S300" i="48"/>
  <c r="M301" i="48"/>
  <c r="S301" i="48"/>
  <c r="M302" i="48"/>
  <c r="S302" i="48"/>
  <c r="M303" i="48"/>
  <c r="S303" i="48"/>
  <c r="M304" i="48"/>
  <c r="S304" i="48"/>
  <c r="M305" i="48"/>
  <c r="S305" i="48"/>
  <c r="M306" i="48"/>
  <c r="S306" i="48"/>
  <c r="M307" i="48"/>
  <c r="S307" i="48"/>
  <c r="M308" i="48"/>
  <c r="S308" i="48"/>
  <c r="M309" i="48"/>
  <c r="S309" i="48"/>
  <c r="M310" i="48"/>
  <c r="S310" i="48"/>
  <c r="M311" i="48"/>
  <c r="S311" i="48"/>
  <c r="M312" i="48"/>
  <c r="S312" i="48"/>
  <c r="M313" i="48"/>
  <c r="S313" i="48"/>
  <c r="M314" i="48"/>
  <c r="S314" i="48"/>
  <c r="M315" i="48"/>
  <c r="S315" i="48"/>
  <c r="M316" i="48"/>
  <c r="S316" i="48"/>
  <c r="M317" i="48"/>
  <c r="S317" i="48"/>
  <c r="M318" i="48"/>
  <c r="S318" i="48"/>
  <c r="M319" i="48"/>
  <c r="S319" i="48"/>
  <c r="M320" i="48"/>
  <c r="S320" i="48"/>
  <c r="M321" i="48"/>
  <c r="S321" i="48"/>
  <c r="M322" i="48"/>
  <c r="S322" i="48"/>
  <c r="M323" i="48"/>
  <c r="S323" i="48"/>
  <c r="M324" i="48"/>
  <c r="S324" i="48"/>
  <c r="M325" i="48"/>
  <c r="S325" i="48"/>
  <c r="M326" i="48"/>
  <c r="S326" i="48"/>
  <c r="M327" i="48"/>
  <c r="S327" i="48"/>
  <c r="M328" i="48"/>
  <c r="S328" i="48"/>
  <c r="M329" i="48"/>
  <c r="S329" i="48"/>
  <c r="M330" i="48"/>
  <c r="S330" i="48"/>
  <c r="M331" i="48"/>
  <c r="S331" i="48"/>
  <c r="M332" i="48"/>
  <c r="S332" i="48"/>
  <c r="M333" i="48"/>
  <c r="S333" i="48"/>
  <c r="M334" i="48"/>
  <c r="S334" i="48"/>
  <c r="M335" i="48"/>
  <c r="S335" i="48"/>
  <c r="M336" i="48"/>
  <c r="S336" i="48"/>
  <c r="M337" i="48"/>
  <c r="S337" i="48"/>
  <c r="M338" i="48"/>
  <c r="S338" i="48"/>
  <c r="M339" i="48"/>
  <c r="S339" i="48"/>
  <c r="M340" i="48"/>
  <c r="S340" i="48"/>
  <c r="M341" i="48"/>
  <c r="S341" i="48"/>
  <c r="M342" i="48"/>
  <c r="S342" i="48"/>
  <c r="M343" i="48"/>
  <c r="S343" i="48"/>
  <c r="M344" i="48"/>
  <c r="S344" i="48"/>
  <c r="M345" i="48"/>
  <c r="S345" i="48"/>
  <c r="M346" i="48"/>
  <c r="S346" i="48"/>
  <c r="M347" i="48"/>
  <c r="S347" i="48"/>
  <c r="M348" i="48"/>
  <c r="S348" i="48"/>
  <c r="M349" i="48"/>
  <c r="S349" i="48"/>
  <c r="M350" i="48"/>
  <c r="S350" i="48"/>
  <c r="M351" i="48"/>
  <c r="S351" i="48"/>
  <c r="M352" i="48"/>
  <c r="S352" i="48"/>
  <c r="M353" i="48"/>
  <c r="S353" i="48"/>
  <c r="M354" i="48"/>
  <c r="S354" i="48"/>
  <c r="M355" i="48"/>
  <c r="S355" i="48"/>
  <c r="M356" i="48"/>
  <c r="S356" i="48"/>
  <c r="M357" i="48"/>
  <c r="S357" i="48"/>
  <c r="M358" i="48"/>
  <c r="S358" i="48"/>
  <c r="M359" i="48"/>
  <c r="S359" i="48"/>
  <c r="M360" i="48"/>
  <c r="S360" i="48"/>
  <c r="J2" i="44" l="1"/>
  <c r="J3" i="44"/>
  <c r="C4" i="44"/>
  <c r="J4" i="44"/>
  <c r="D5" i="44"/>
  <c r="E5" i="44" s="1"/>
  <c r="D6" i="44"/>
  <c r="E6" i="44" s="1"/>
  <c r="D7" i="44"/>
  <c r="E7" i="44" s="1"/>
  <c r="D8" i="44"/>
  <c r="E8" i="44" s="1"/>
  <c r="D9" i="44"/>
  <c r="E9" i="44" s="1"/>
  <c r="D10" i="44"/>
  <c r="E10" i="44" s="1"/>
  <c r="C11" i="44"/>
  <c r="J11" i="44"/>
  <c r="D12" i="44"/>
  <c r="E13" i="44"/>
  <c r="D14" i="44"/>
  <c r="E14" i="44" s="1"/>
  <c r="D15" i="44"/>
  <c r="E15" i="44" s="1"/>
  <c r="D16" i="44"/>
  <c r="E16" i="44" s="1"/>
  <c r="D17" i="44"/>
  <c r="E17" i="44" s="1"/>
  <c r="D18" i="44"/>
  <c r="E18" i="44" s="1"/>
  <c r="D19" i="44"/>
  <c r="E19" i="44" s="1"/>
  <c r="D20" i="44"/>
  <c r="E20" i="44" s="1"/>
  <c r="D21" i="44"/>
  <c r="E21" i="44" s="1"/>
  <c r="D22" i="44"/>
  <c r="E22" i="44" s="1"/>
  <c r="D23" i="44"/>
  <c r="E23" i="44" s="1"/>
  <c r="D24" i="44"/>
  <c r="E24" i="44" s="1"/>
  <c r="D25" i="44"/>
  <c r="E25" i="44" s="1"/>
  <c r="D26" i="44"/>
  <c r="E26" i="44" s="1"/>
  <c r="D27" i="44"/>
  <c r="E27" i="44" s="1"/>
  <c r="D28" i="44"/>
  <c r="E28" i="44" s="1"/>
  <c r="D29" i="44"/>
  <c r="E29" i="44" s="1"/>
  <c r="D30" i="44"/>
  <c r="E30" i="44" s="1"/>
  <c r="D31" i="44"/>
  <c r="E31" i="44" s="1"/>
  <c r="D32" i="44"/>
  <c r="E32" i="44" s="1"/>
  <c r="D33" i="44"/>
  <c r="E33" i="44" s="1"/>
  <c r="D34" i="44"/>
  <c r="E34" i="44" s="1"/>
  <c r="D35" i="44"/>
  <c r="E35" i="44" s="1"/>
  <c r="D36" i="44"/>
  <c r="E36" i="44" s="1"/>
  <c r="D37" i="44"/>
  <c r="E37" i="44" s="1"/>
  <c r="C38" i="44"/>
  <c r="J38" i="44"/>
  <c r="D39" i="44"/>
  <c r="E39" i="44" s="1"/>
  <c r="D40" i="44"/>
  <c r="E40" i="44" s="1"/>
  <c r="D41" i="44"/>
  <c r="E41" i="44" s="1"/>
  <c r="D42" i="44"/>
  <c r="E42" i="44" s="1"/>
  <c r="D43" i="44"/>
  <c r="E43" i="44" s="1"/>
  <c r="D44" i="44"/>
  <c r="E44" i="44" s="1"/>
  <c r="D45" i="44"/>
  <c r="E45" i="44" s="1"/>
  <c r="D46" i="44"/>
  <c r="E46" i="44" s="1"/>
  <c r="D47" i="44"/>
  <c r="E47" i="44" s="1"/>
  <c r="D48" i="44"/>
  <c r="E48" i="44" s="1"/>
  <c r="D49" i="44"/>
  <c r="E49" i="44" s="1"/>
  <c r="D50" i="44"/>
  <c r="E50" i="44" s="1"/>
  <c r="D51" i="44"/>
  <c r="E51" i="44" s="1"/>
  <c r="D52" i="44"/>
  <c r="E52" i="44" s="1"/>
  <c r="D53" i="44"/>
  <c r="E53" i="44" s="1"/>
  <c r="D54" i="44"/>
  <c r="E54" i="44" s="1"/>
  <c r="D55" i="44"/>
  <c r="E55" i="44" s="1"/>
  <c r="D56" i="44"/>
  <c r="E56" i="44" s="1"/>
  <c r="D57" i="44"/>
  <c r="E57" i="44" s="1"/>
  <c r="D58" i="44"/>
  <c r="E58" i="44" s="1"/>
  <c r="D59" i="44"/>
  <c r="E59" i="44" s="1"/>
  <c r="D60" i="44"/>
  <c r="E60" i="44" s="1"/>
  <c r="C61" i="44"/>
  <c r="J61" i="44"/>
  <c r="D62" i="44"/>
  <c r="D63" i="44"/>
  <c r="E63" i="44" s="1"/>
  <c r="D64" i="44"/>
  <c r="E64" i="44" s="1"/>
  <c r="D65" i="44"/>
  <c r="E65" i="44" s="1"/>
  <c r="D66" i="44"/>
  <c r="E66" i="44" s="1"/>
  <c r="J67" i="44"/>
  <c r="C68" i="44"/>
  <c r="J68" i="44"/>
  <c r="D69" i="44"/>
  <c r="E69" i="44" s="1"/>
  <c r="D70" i="44"/>
  <c r="E70" i="44" s="1"/>
  <c r="D71" i="44"/>
  <c r="E71" i="44" s="1"/>
  <c r="D72" i="44"/>
  <c r="E72" i="44" s="1"/>
  <c r="D73" i="44"/>
  <c r="E73" i="44" s="1"/>
  <c r="D74" i="44"/>
  <c r="E74" i="44" s="1"/>
  <c r="D75" i="44"/>
  <c r="E75" i="44" s="1"/>
  <c r="D76" i="44"/>
  <c r="E76" i="44" s="1"/>
  <c r="D77" i="44"/>
  <c r="E77" i="44" s="1"/>
  <c r="D78" i="44"/>
  <c r="E78" i="44" s="1"/>
  <c r="D79" i="44"/>
  <c r="E79" i="44" s="1"/>
  <c r="D80" i="44"/>
  <c r="E80" i="44" s="1"/>
  <c r="D81" i="44"/>
  <c r="E81" i="44" s="1"/>
  <c r="D82" i="44"/>
  <c r="E82" i="44" s="1"/>
  <c r="D83" i="44"/>
  <c r="E83" i="44" s="1"/>
  <c r="D84" i="44"/>
  <c r="E84" i="44" s="1"/>
  <c r="D85" i="44"/>
  <c r="E85" i="44" s="1"/>
  <c r="D86" i="44"/>
  <c r="E86" i="44" s="1"/>
  <c r="D87" i="44"/>
  <c r="E87" i="44" s="1"/>
  <c r="D88" i="44"/>
  <c r="E88" i="44" s="1"/>
  <c r="D89" i="44"/>
  <c r="E89" i="44" s="1"/>
  <c r="D90" i="44"/>
  <c r="E90" i="44" s="1"/>
  <c r="D91" i="44"/>
  <c r="E91" i="44" s="1"/>
  <c r="D92" i="44"/>
  <c r="E92" i="44" s="1"/>
  <c r="D93" i="44"/>
  <c r="E93" i="44" s="1"/>
  <c r="D94" i="44"/>
  <c r="E94" i="44" s="1"/>
  <c r="D95" i="44"/>
  <c r="E95" i="44" s="1"/>
  <c r="D96" i="44"/>
  <c r="E96" i="44" s="1"/>
  <c r="C97" i="44"/>
  <c r="J97" i="44"/>
  <c r="D98" i="44"/>
  <c r="E98" i="44" s="1"/>
  <c r="D99" i="44"/>
  <c r="E99" i="44" s="1"/>
  <c r="E100" i="44"/>
  <c r="D101" i="44"/>
  <c r="E101" i="44" s="1"/>
  <c r="D102" i="44"/>
  <c r="E102" i="44" s="1"/>
  <c r="D103" i="44"/>
  <c r="E103" i="44" s="1"/>
  <c r="D104" i="44"/>
  <c r="E104" i="44" s="1"/>
  <c r="D105" i="44"/>
  <c r="E105" i="44" s="1"/>
  <c r="D106" i="44"/>
  <c r="E106" i="44" s="1"/>
  <c r="D107" i="44"/>
  <c r="E107" i="44" s="1"/>
  <c r="D108" i="44"/>
  <c r="E108" i="44" s="1"/>
  <c r="D109" i="44"/>
  <c r="E109" i="44" s="1"/>
  <c r="D110" i="44"/>
  <c r="E110" i="44" s="1"/>
  <c r="D111" i="44"/>
  <c r="E111" i="44" s="1"/>
  <c r="D112" i="44"/>
  <c r="E112" i="44" s="1"/>
  <c r="D113" i="44"/>
  <c r="E113" i="44" s="1"/>
  <c r="J114" i="44"/>
  <c r="J115" i="44"/>
  <c r="J116" i="44"/>
  <c r="C117" i="44"/>
  <c r="D118" i="44"/>
  <c r="E118" i="44" s="1"/>
  <c r="D119" i="44"/>
  <c r="E119" i="44" s="1"/>
  <c r="C120" i="44"/>
  <c r="D121" i="44"/>
  <c r="D122" i="44"/>
  <c r="E122" i="44" s="1"/>
  <c r="C123" i="44"/>
  <c r="D124" i="44"/>
  <c r="E124" i="44" s="1"/>
  <c r="D125" i="44"/>
  <c r="C126" i="44"/>
  <c r="D127" i="44"/>
  <c r="E127" i="44" s="1"/>
  <c r="C129" i="44"/>
  <c r="D130" i="44"/>
  <c r="E130" i="44" s="1"/>
  <c r="D131" i="44"/>
  <c r="E131" i="44" s="1"/>
  <c r="C132" i="44"/>
  <c r="D133" i="44"/>
  <c r="D134" i="44"/>
  <c r="E134" i="44" s="1"/>
  <c r="J135" i="44"/>
  <c r="C136" i="44"/>
  <c r="D137" i="44"/>
  <c r="E137" i="44" s="1"/>
  <c r="D138" i="44"/>
  <c r="E138" i="44" s="1"/>
  <c r="D139" i="44"/>
  <c r="E139" i="44" s="1"/>
  <c r="C140" i="44"/>
  <c r="D141" i="44"/>
  <c r="D142" i="44"/>
  <c r="E142" i="44" s="1"/>
  <c r="C143" i="44"/>
  <c r="D144" i="44"/>
  <c r="E144" i="44" s="1"/>
  <c r="D145" i="44"/>
  <c r="C146" i="44"/>
  <c r="D147" i="44"/>
  <c r="E147" i="44" s="1"/>
  <c r="D148" i="44"/>
  <c r="E148" i="44" s="1"/>
  <c r="C149" i="44"/>
  <c r="D150" i="44"/>
  <c r="E150" i="44" s="1"/>
  <c r="D151" i="44"/>
  <c r="E151" i="44" s="1"/>
  <c r="J152" i="44"/>
  <c r="J153" i="44"/>
  <c r="C154" i="44"/>
  <c r="D155" i="44"/>
  <c r="E155" i="44" s="1"/>
  <c r="C157" i="44"/>
  <c r="D158" i="44"/>
  <c r="D159" i="44"/>
  <c r="E159" i="44" s="1"/>
  <c r="C160" i="44"/>
  <c r="D161" i="44"/>
  <c r="E161" i="44" s="1"/>
  <c r="D162" i="44"/>
  <c r="J163" i="44"/>
  <c r="C164" i="44"/>
  <c r="D165" i="44"/>
  <c r="D166" i="44"/>
  <c r="E166" i="44" s="1"/>
  <c r="C167" i="44"/>
  <c r="D168" i="44"/>
  <c r="D169" i="44"/>
  <c r="E169" i="44" s="1"/>
  <c r="J170" i="44"/>
  <c r="C171" i="44"/>
  <c r="D172" i="44"/>
  <c r="E172" i="44" s="1"/>
  <c r="D173" i="44"/>
  <c r="E173" i="44" s="1"/>
  <c r="C174" i="44"/>
  <c r="D175" i="44"/>
  <c r="E175" i="44" s="1"/>
  <c r="D176" i="44"/>
  <c r="E176" i="44" s="1"/>
  <c r="J177" i="44"/>
  <c r="J178" i="44"/>
  <c r="C179" i="44"/>
  <c r="D181" i="44"/>
  <c r="E181" i="44" s="1"/>
  <c r="E180" i="44" s="1"/>
  <c r="D183" i="44"/>
  <c r="D182" i="44" s="1"/>
  <c r="C185" i="44"/>
  <c r="C184" i="44" s="1"/>
  <c r="D186" i="44"/>
  <c r="D187" i="44"/>
  <c r="E187" i="44" s="1"/>
  <c r="C189" i="44"/>
  <c r="D190" i="44"/>
  <c r="D191" i="44"/>
  <c r="E191" i="44" s="1"/>
  <c r="D192" i="44"/>
  <c r="E192" i="44" s="1"/>
  <c r="C193" i="44"/>
  <c r="D194" i="44"/>
  <c r="C195" i="44"/>
  <c r="D196" i="44"/>
  <c r="C198" i="44"/>
  <c r="C197" i="44" s="1"/>
  <c r="D199" i="44"/>
  <c r="C201" i="44"/>
  <c r="C200" i="44" s="1"/>
  <c r="D202" i="44"/>
  <c r="D201" i="44" s="1"/>
  <c r="D200" i="44" s="1"/>
  <c r="C204" i="44"/>
  <c r="D205" i="44"/>
  <c r="E205" i="44" s="1"/>
  <c r="D206" i="44"/>
  <c r="E206" i="44" s="1"/>
  <c r="C207" i="44"/>
  <c r="D208" i="44"/>
  <c r="E208" i="44" s="1"/>
  <c r="D209" i="44"/>
  <c r="E209" i="44" s="1"/>
  <c r="D210" i="44"/>
  <c r="E210" i="44" s="1"/>
  <c r="C211" i="44"/>
  <c r="D212" i="44"/>
  <c r="E212" i="44" s="1"/>
  <c r="E211" i="44" s="1"/>
  <c r="C213" i="44"/>
  <c r="D214" i="44"/>
  <c r="C216" i="44"/>
  <c r="D217" i="44"/>
  <c r="E217" i="44" s="1"/>
  <c r="D218" i="44"/>
  <c r="E218" i="44" s="1"/>
  <c r="D219" i="44"/>
  <c r="E219" i="44" s="1"/>
  <c r="C220" i="44"/>
  <c r="D221" i="44"/>
  <c r="E221" i="44" s="1"/>
  <c r="E220" i="44" s="1"/>
  <c r="C223" i="44"/>
  <c r="C222" i="44" s="1"/>
  <c r="D224" i="44"/>
  <c r="E224" i="44" s="1"/>
  <c r="D225" i="44"/>
  <c r="D226" i="44"/>
  <c r="E226" i="44" s="1"/>
  <c r="D227" i="44"/>
  <c r="E227" i="44" s="1"/>
  <c r="C229" i="44"/>
  <c r="D230" i="44"/>
  <c r="E230" i="44" s="1"/>
  <c r="D231" i="44"/>
  <c r="E231" i="44" s="1"/>
  <c r="D232" i="44"/>
  <c r="E232" i="44" s="1"/>
  <c r="C233" i="44"/>
  <c r="D234" i="44"/>
  <c r="D233" i="44" s="1"/>
  <c r="C236" i="44"/>
  <c r="C235" i="44" s="1"/>
  <c r="D237" i="44"/>
  <c r="C239" i="44"/>
  <c r="C238" i="44" s="1"/>
  <c r="D240" i="44"/>
  <c r="E240" i="44" s="1"/>
  <c r="D241" i="44"/>
  <c r="E241" i="44" s="1"/>
  <c r="D242" i="44"/>
  <c r="E242" i="44" s="1"/>
  <c r="C244" i="44"/>
  <c r="C243" i="44" s="1"/>
  <c r="D245" i="44"/>
  <c r="E245" i="44" s="1"/>
  <c r="D246" i="44"/>
  <c r="E246" i="44" s="1"/>
  <c r="D247" i="44"/>
  <c r="E247" i="44" s="1"/>
  <c r="D248" i="44"/>
  <c r="E248" i="44" s="1"/>
  <c r="D249" i="44"/>
  <c r="E249" i="44" s="1"/>
  <c r="C250" i="44"/>
  <c r="D251" i="44"/>
  <c r="E251" i="44" s="1"/>
  <c r="D252" i="44"/>
  <c r="J257" i="44"/>
  <c r="J258" i="44"/>
  <c r="J259" i="44"/>
  <c r="C260" i="44"/>
  <c r="D262" i="44"/>
  <c r="E262" i="44" s="1"/>
  <c r="C263" i="44"/>
  <c r="D266" i="44"/>
  <c r="E266" i="44" s="1"/>
  <c r="D267" i="44"/>
  <c r="E267" i="44" s="1"/>
  <c r="D268" i="44"/>
  <c r="E268" i="44" s="1"/>
  <c r="D269" i="44"/>
  <c r="E269" i="44" s="1"/>
  <c r="D270" i="44"/>
  <c r="E270" i="44" s="1"/>
  <c r="D271" i="44"/>
  <c r="E271" i="44" s="1"/>
  <c r="D272" i="44"/>
  <c r="E272" i="44" s="1"/>
  <c r="D273" i="44"/>
  <c r="E273" i="44" s="1"/>
  <c r="D274" i="44"/>
  <c r="E274" i="44" s="1"/>
  <c r="D275" i="44"/>
  <c r="E275" i="44" s="1"/>
  <c r="D276" i="44"/>
  <c r="E276" i="44" s="1"/>
  <c r="D277" i="44"/>
  <c r="E277" i="44" s="1"/>
  <c r="D278" i="44"/>
  <c r="E278" i="44" s="1"/>
  <c r="D279" i="44"/>
  <c r="E279" i="44" s="1"/>
  <c r="D280" i="44"/>
  <c r="E280" i="44" s="1"/>
  <c r="D281" i="44"/>
  <c r="E281" i="44" s="1"/>
  <c r="D282" i="44"/>
  <c r="E282" i="44" s="1"/>
  <c r="D283" i="44"/>
  <c r="E283" i="44" s="1"/>
  <c r="D284" i="44"/>
  <c r="E284" i="44" s="1"/>
  <c r="D285" i="44"/>
  <c r="E285" i="44" s="1"/>
  <c r="D286" i="44"/>
  <c r="E286" i="44" s="1"/>
  <c r="D287" i="44"/>
  <c r="E287" i="44" s="1"/>
  <c r="D288" i="44"/>
  <c r="E288" i="44" s="1"/>
  <c r="D290" i="44"/>
  <c r="E290" i="44" s="1"/>
  <c r="D291" i="44"/>
  <c r="E291" i="44" s="1"/>
  <c r="D292" i="44"/>
  <c r="E292" i="44" s="1"/>
  <c r="D293" i="44"/>
  <c r="E293" i="44" s="1"/>
  <c r="D294" i="44"/>
  <c r="E294" i="44" s="1"/>
  <c r="D295" i="44"/>
  <c r="E295" i="44" s="1"/>
  <c r="D297" i="44"/>
  <c r="E297" i="44" s="1"/>
  <c r="D299" i="44"/>
  <c r="E299" i="44" s="1"/>
  <c r="D300" i="44"/>
  <c r="E300" i="44" s="1"/>
  <c r="D301" i="44"/>
  <c r="E301" i="44" s="1"/>
  <c r="D303" i="44"/>
  <c r="E303" i="44" s="1"/>
  <c r="D304" i="44"/>
  <c r="E304" i="44" s="1"/>
  <c r="D306" i="44"/>
  <c r="E306" i="44" s="1"/>
  <c r="D307" i="44"/>
  <c r="E307" i="44" s="1"/>
  <c r="D309" i="44"/>
  <c r="E309" i="44" s="1"/>
  <c r="D310" i="44"/>
  <c r="E310" i="44" s="1"/>
  <c r="D311" i="44"/>
  <c r="E311" i="44" s="1"/>
  <c r="D312" i="44"/>
  <c r="E312" i="44" s="1"/>
  <c r="D313" i="44"/>
  <c r="C315" i="44"/>
  <c r="C314" i="44" s="1"/>
  <c r="D316" i="44"/>
  <c r="E316" i="44" s="1"/>
  <c r="D317" i="44"/>
  <c r="E317" i="44" s="1"/>
  <c r="D318" i="44"/>
  <c r="E318" i="44" s="1"/>
  <c r="D319" i="44"/>
  <c r="E319" i="44" s="1"/>
  <c r="D320" i="44"/>
  <c r="E320" i="44" s="1"/>
  <c r="D321" i="44"/>
  <c r="E321" i="44" s="1"/>
  <c r="D322" i="44"/>
  <c r="E322" i="44" s="1"/>
  <c r="D323" i="44"/>
  <c r="E323" i="44" s="1"/>
  <c r="D324" i="44"/>
  <c r="E324" i="44" s="1"/>
  <c r="D326" i="44"/>
  <c r="E326" i="44" s="1"/>
  <c r="D327" i="44"/>
  <c r="E327" i="44" s="1"/>
  <c r="D329" i="44"/>
  <c r="E329" i="44" s="1"/>
  <c r="D330" i="44"/>
  <c r="E330" i="44" s="1"/>
  <c r="D332" i="44"/>
  <c r="E332" i="44" s="1"/>
  <c r="D333" i="44"/>
  <c r="E333" i="44" s="1"/>
  <c r="D334" i="44"/>
  <c r="E334" i="44" s="1"/>
  <c r="D335" i="44"/>
  <c r="E335" i="44" s="1"/>
  <c r="D336" i="44"/>
  <c r="E336" i="44" s="1"/>
  <c r="D337" i="44"/>
  <c r="E337" i="44" s="1"/>
  <c r="D338" i="44"/>
  <c r="E338" i="44" s="1"/>
  <c r="J339" i="44"/>
  <c r="D345" i="44"/>
  <c r="D346" i="44"/>
  <c r="E346" i="44" s="1"/>
  <c r="D347" i="44"/>
  <c r="E347" i="44" s="1"/>
  <c r="C348" i="44"/>
  <c r="D349" i="44"/>
  <c r="E349" i="44" s="1"/>
  <c r="D350" i="44"/>
  <c r="E350" i="44" s="1"/>
  <c r="D351" i="44"/>
  <c r="D352" i="44"/>
  <c r="E352" i="44" s="1"/>
  <c r="C353" i="44"/>
  <c r="D354" i="44"/>
  <c r="D355" i="44"/>
  <c r="E355" i="44" s="1"/>
  <c r="D356" i="44"/>
  <c r="E356" i="44" s="1"/>
  <c r="C357" i="44"/>
  <c r="D358" i="44"/>
  <c r="D359" i="44"/>
  <c r="E359" i="44" s="1"/>
  <c r="D360" i="44"/>
  <c r="E360" i="44" s="1"/>
  <c r="D361" i="44"/>
  <c r="E361" i="44" s="1"/>
  <c r="C362" i="44"/>
  <c r="D363" i="44"/>
  <c r="D364" i="44"/>
  <c r="E364" i="44" s="1"/>
  <c r="D365" i="44"/>
  <c r="E365" i="44" s="1"/>
  <c r="D366" i="44"/>
  <c r="E366" i="44" s="1"/>
  <c r="D367" i="44"/>
  <c r="E367" i="44" s="1"/>
  <c r="C368" i="44"/>
  <c r="D369" i="44"/>
  <c r="D370" i="44"/>
  <c r="E370" i="44" s="1"/>
  <c r="D371" i="44"/>
  <c r="E371" i="44" s="1"/>
  <c r="D372" i="44"/>
  <c r="E372" i="44" s="1"/>
  <c r="C373" i="44"/>
  <c r="D374" i="44"/>
  <c r="E374" i="44" s="1"/>
  <c r="D375" i="44"/>
  <c r="E375" i="44" s="1"/>
  <c r="D376" i="44"/>
  <c r="E376" i="44" s="1"/>
  <c r="D377" i="44"/>
  <c r="E377" i="44" s="1"/>
  <c r="C378" i="44"/>
  <c r="D379" i="44"/>
  <c r="E379" i="44" s="1"/>
  <c r="D380" i="44"/>
  <c r="E380" i="44" s="1"/>
  <c r="D381" i="44"/>
  <c r="C382" i="44"/>
  <c r="D383" i="44"/>
  <c r="D384" i="44"/>
  <c r="E384" i="44" s="1"/>
  <c r="D385" i="44"/>
  <c r="E385" i="44" s="1"/>
  <c r="D386" i="44"/>
  <c r="E386" i="44" s="1"/>
  <c r="D387" i="44"/>
  <c r="E387" i="44" s="1"/>
  <c r="C388" i="44"/>
  <c r="D389" i="44"/>
  <c r="E389" i="44" s="1"/>
  <c r="D390" i="44"/>
  <c r="E390" i="44" s="1"/>
  <c r="D391" i="44"/>
  <c r="E391" i="44" s="1"/>
  <c r="C392" i="44"/>
  <c r="D393" i="44"/>
  <c r="E393" i="44" s="1"/>
  <c r="D394" i="44"/>
  <c r="E394" i="44" s="1"/>
  <c r="C395" i="44"/>
  <c r="D396" i="44"/>
  <c r="E396" i="44" s="1"/>
  <c r="D397" i="44"/>
  <c r="E397" i="44" s="1"/>
  <c r="D398" i="44"/>
  <c r="E398" i="44" s="1"/>
  <c r="C399" i="44"/>
  <c r="D400" i="44"/>
  <c r="E400" i="44" s="1"/>
  <c r="D401" i="44"/>
  <c r="E401" i="44" s="1"/>
  <c r="D402" i="44"/>
  <c r="E402" i="44" s="1"/>
  <c r="D403" i="44"/>
  <c r="E403" i="44" s="1"/>
  <c r="C404" i="44"/>
  <c r="D405" i="44"/>
  <c r="D406" i="44"/>
  <c r="E406" i="44" s="1"/>
  <c r="D407" i="44"/>
  <c r="E407" i="44" s="1"/>
  <c r="D408" i="44"/>
  <c r="E408" i="44" s="1"/>
  <c r="C409" i="44"/>
  <c r="D410" i="44"/>
  <c r="D411" i="44"/>
  <c r="E411" i="44" s="1"/>
  <c r="C412" i="44"/>
  <c r="D413" i="44"/>
  <c r="E413" i="44" s="1"/>
  <c r="D414" i="44"/>
  <c r="D415" i="44"/>
  <c r="E415" i="44" s="1"/>
  <c r="D417" i="44"/>
  <c r="E417" i="44" s="1"/>
  <c r="D418" i="44"/>
  <c r="E418" i="44" s="1"/>
  <c r="D419" i="44"/>
  <c r="E419" i="44" s="1"/>
  <c r="D420" i="44"/>
  <c r="E420" i="44" s="1"/>
  <c r="D421" i="44"/>
  <c r="E421" i="44" s="1"/>
  <c r="C422" i="44"/>
  <c r="D423" i="44"/>
  <c r="E423" i="44" s="1"/>
  <c r="D424" i="44"/>
  <c r="D425" i="44"/>
  <c r="E425" i="44" s="1"/>
  <c r="D426" i="44"/>
  <c r="E426" i="44" s="1"/>
  <c r="D427" i="44"/>
  <c r="E427" i="44" s="1"/>
  <c r="D428" i="44"/>
  <c r="E428" i="44" s="1"/>
  <c r="C429" i="44"/>
  <c r="D430" i="44"/>
  <c r="D431" i="44"/>
  <c r="E431" i="44" s="1"/>
  <c r="D432" i="44"/>
  <c r="E432" i="44" s="1"/>
  <c r="D433" i="44"/>
  <c r="E433" i="44" s="1"/>
  <c r="D434" i="44"/>
  <c r="E434" i="44" s="1"/>
  <c r="D435" i="44"/>
  <c r="E435" i="44" s="1"/>
  <c r="D436" i="44"/>
  <c r="E436" i="44" s="1"/>
  <c r="D437" i="44"/>
  <c r="E437" i="44" s="1"/>
  <c r="D438" i="44"/>
  <c r="E438" i="44" s="1"/>
  <c r="D439" i="44"/>
  <c r="E439" i="44" s="1"/>
  <c r="D440" i="44"/>
  <c r="E440" i="44" s="1"/>
  <c r="D441" i="44"/>
  <c r="E441" i="44" s="1"/>
  <c r="D442" i="44"/>
  <c r="E442" i="44" s="1"/>
  <c r="D443" i="44"/>
  <c r="E443" i="44" s="1"/>
  <c r="C445" i="44"/>
  <c r="D446" i="44"/>
  <c r="E446" i="44" s="1"/>
  <c r="D447" i="44"/>
  <c r="E447" i="44" s="1"/>
  <c r="D448" i="44"/>
  <c r="E448" i="44" s="1"/>
  <c r="D449" i="44"/>
  <c r="E449" i="44" s="1"/>
  <c r="C450" i="44"/>
  <c r="D451" i="44"/>
  <c r="E451" i="44" s="1"/>
  <c r="D452" i="44"/>
  <c r="E452" i="44" s="1"/>
  <c r="D453" i="44"/>
  <c r="E453" i="44" s="1"/>
  <c r="D454" i="44"/>
  <c r="E454" i="44" s="1"/>
  <c r="C455" i="44"/>
  <c r="D456" i="44"/>
  <c r="D457" i="44"/>
  <c r="E457" i="44" s="1"/>
  <c r="D458" i="44"/>
  <c r="E458" i="44" s="1"/>
  <c r="C459" i="44"/>
  <c r="D460" i="44"/>
  <c r="E460" i="44" s="1"/>
  <c r="D461" i="44"/>
  <c r="D462" i="44"/>
  <c r="E462" i="44" s="1"/>
  <c r="C463" i="44"/>
  <c r="D464" i="44"/>
  <c r="E464" i="44" s="1"/>
  <c r="D465" i="44"/>
  <c r="E465" i="44" s="1"/>
  <c r="D466" i="44"/>
  <c r="E466" i="44" s="1"/>
  <c r="D467" i="44"/>
  <c r="E467" i="44" s="1"/>
  <c r="C468" i="44"/>
  <c r="D469" i="44"/>
  <c r="E469" i="44" s="1"/>
  <c r="D470" i="44"/>
  <c r="D471" i="44"/>
  <c r="E471" i="44" s="1"/>
  <c r="D472" i="44"/>
  <c r="E472" i="44" s="1"/>
  <c r="D473" i="44"/>
  <c r="E473" i="44" s="1"/>
  <c r="C474" i="44"/>
  <c r="D475" i="44"/>
  <c r="E475" i="44" s="1"/>
  <c r="D476" i="44"/>
  <c r="E476" i="44" s="1"/>
  <c r="C477" i="44"/>
  <c r="D478" i="44"/>
  <c r="E478" i="44" s="1"/>
  <c r="D479" i="44"/>
  <c r="D480" i="44"/>
  <c r="E480" i="44" s="1"/>
  <c r="D481" i="44"/>
  <c r="E481" i="44" s="1"/>
  <c r="J483" i="44"/>
  <c r="D485" i="44"/>
  <c r="C486" i="44"/>
  <c r="D487" i="44"/>
  <c r="E487" i="44" s="1"/>
  <c r="D488" i="44"/>
  <c r="D489" i="44"/>
  <c r="E489" i="44" s="1"/>
  <c r="D490" i="44"/>
  <c r="E490" i="44" s="1"/>
  <c r="C491" i="44"/>
  <c r="D492" i="44"/>
  <c r="D493" i="44"/>
  <c r="E493" i="44" s="1"/>
  <c r="C494" i="44"/>
  <c r="D495" i="44"/>
  <c r="E495" i="44" s="1"/>
  <c r="D496" i="44"/>
  <c r="E496" i="44" s="1"/>
  <c r="C497" i="44"/>
  <c r="D498" i="44"/>
  <c r="E498" i="44" s="1"/>
  <c r="D499" i="44"/>
  <c r="E499" i="44" s="1"/>
  <c r="D500" i="44"/>
  <c r="E500" i="44" s="1"/>
  <c r="D501" i="44"/>
  <c r="E501" i="44" s="1"/>
  <c r="D502" i="44"/>
  <c r="E502" i="44" s="1"/>
  <c r="D503" i="44"/>
  <c r="E503" i="44" s="1"/>
  <c r="C504" i="44"/>
  <c r="D505" i="44"/>
  <c r="E505" i="44" s="1"/>
  <c r="D506" i="44"/>
  <c r="D507" i="44"/>
  <c r="E507" i="44" s="1"/>
  <c r="D508" i="44"/>
  <c r="E508" i="44" s="1"/>
  <c r="D510" i="44"/>
  <c r="D511" i="44"/>
  <c r="E511" i="44" s="1"/>
  <c r="D512" i="44"/>
  <c r="E512" i="44" s="1"/>
  <c r="C513" i="44"/>
  <c r="C509" i="44" s="1"/>
  <c r="D514" i="44"/>
  <c r="E514" i="44" s="1"/>
  <c r="D515" i="44"/>
  <c r="D516" i="44"/>
  <c r="E516" i="44" s="1"/>
  <c r="D517" i="44"/>
  <c r="E517" i="44" s="1"/>
  <c r="D518" i="44"/>
  <c r="E518" i="44" s="1"/>
  <c r="D519" i="44"/>
  <c r="E519" i="44" s="1"/>
  <c r="D520" i="44"/>
  <c r="E520" i="44" s="1"/>
  <c r="D521" i="44"/>
  <c r="E521" i="44" s="1"/>
  <c r="C522" i="44"/>
  <c r="D523" i="44"/>
  <c r="D524" i="44"/>
  <c r="E524" i="44" s="1"/>
  <c r="D525" i="44"/>
  <c r="E525" i="44" s="1"/>
  <c r="D526" i="44"/>
  <c r="E526" i="44" s="1"/>
  <c r="D527" i="44"/>
  <c r="E527" i="44" s="1"/>
  <c r="C529" i="44"/>
  <c r="D530" i="44"/>
  <c r="C531" i="44"/>
  <c r="D532" i="44"/>
  <c r="E532" i="44" s="1"/>
  <c r="D533" i="44"/>
  <c r="E533" i="44" s="1"/>
  <c r="D534" i="44"/>
  <c r="E534" i="44" s="1"/>
  <c r="D535" i="44"/>
  <c r="E535" i="44" s="1"/>
  <c r="D536" i="44"/>
  <c r="E536" i="44" s="1"/>
  <c r="D537" i="44"/>
  <c r="E537" i="44" s="1"/>
  <c r="D539" i="44"/>
  <c r="E539" i="44" s="1"/>
  <c r="D540" i="44"/>
  <c r="E540" i="44" s="1"/>
  <c r="D541" i="44"/>
  <c r="E541" i="44" s="1"/>
  <c r="D542" i="44"/>
  <c r="E542" i="44" s="1"/>
  <c r="D543" i="44"/>
  <c r="E543" i="44" s="1"/>
  <c r="C544" i="44"/>
  <c r="C538" i="44" s="1"/>
  <c r="D545" i="44"/>
  <c r="E545" i="44" s="1"/>
  <c r="D546" i="44"/>
  <c r="E546" i="44" s="1"/>
  <c r="C547" i="44"/>
  <c r="J547" i="44"/>
  <c r="D548" i="44"/>
  <c r="D549" i="44"/>
  <c r="E549" i="44" s="1"/>
  <c r="J550" i="44"/>
  <c r="J551" i="44"/>
  <c r="C552" i="44"/>
  <c r="D553" i="44"/>
  <c r="E553" i="44" s="1"/>
  <c r="D554" i="44"/>
  <c r="E554" i="44" s="1"/>
  <c r="D555" i="44"/>
  <c r="E555" i="44" s="1"/>
  <c r="C556" i="44"/>
  <c r="D557" i="44"/>
  <c r="E557" i="44" s="1"/>
  <c r="D558" i="44"/>
  <c r="E558" i="44" s="1"/>
  <c r="J559" i="44"/>
  <c r="J560" i="44"/>
  <c r="J561" i="44"/>
  <c r="C562" i="44"/>
  <c r="D563" i="44"/>
  <c r="D564" i="44"/>
  <c r="E564" i="44" s="1"/>
  <c r="D565" i="44"/>
  <c r="E565" i="44" s="1"/>
  <c r="D566" i="44"/>
  <c r="E566" i="44" s="1"/>
  <c r="D567" i="44"/>
  <c r="E567" i="44" s="1"/>
  <c r="D568" i="44"/>
  <c r="E568" i="44" s="1"/>
  <c r="C569" i="44"/>
  <c r="D570" i="44"/>
  <c r="E570" i="44" s="1"/>
  <c r="D571" i="44"/>
  <c r="E571" i="44" s="1"/>
  <c r="D572" i="44"/>
  <c r="E572" i="44" s="1"/>
  <c r="D573" i="44"/>
  <c r="E573" i="44" s="1"/>
  <c r="D574" i="44"/>
  <c r="E574" i="44" s="1"/>
  <c r="D575" i="44"/>
  <c r="E575" i="44" s="1"/>
  <c r="D576" i="44"/>
  <c r="E576" i="44" s="1"/>
  <c r="C577" i="44"/>
  <c r="D578" i="44"/>
  <c r="E578" i="44" s="1"/>
  <c r="D579" i="44"/>
  <c r="E579" i="44" s="1"/>
  <c r="D580" i="44"/>
  <c r="E580" i="44" s="1"/>
  <c r="C581" i="44"/>
  <c r="D582" i="44"/>
  <c r="E582" i="44" s="1"/>
  <c r="D583" i="44"/>
  <c r="E583" i="44" s="1"/>
  <c r="D584" i="44"/>
  <c r="E584" i="44" s="1"/>
  <c r="D585" i="44"/>
  <c r="E585" i="44" s="1"/>
  <c r="D586" i="44"/>
  <c r="E586" i="44" s="1"/>
  <c r="C587" i="44"/>
  <c r="D588" i="44"/>
  <c r="E588" i="44" s="1"/>
  <c r="D589" i="44"/>
  <c r="E589" i="44" s="1"/>
  <c r="D590" i="44"/>
  <c r="E590" i="44" s="1"/>
  <c r="D591" i="44"/>
  <c r="E591" i="44" s="1"/>
  <c r="C592" i="44"/>
  <c r="D593" i="44"/>
  <c r="E593" i="44" s="1"/>
  <c r="D594" i="44"/>
  <c r="E594" i="44" s="1"/>
  <c r="C595" i="44"/>
  <c r="D596" i="44"/>
  <c r="E596" i="44" s="1"/>
  <c r="D597" i="44"/>
  <c r="E597" i="44" s="1"/>
  <c r="D598" i="44"/>
  <c r="E598" i="44" s="1"/>
  <c r="C599" i="44"/>
  <c r="D600" i="44"/>
  <c r="E600" i="44" s="1"/>
  <c r="D601" i="44"/>
  <c r="E601" i="44" s="1"/>
  <c r="D602" i="44"/>
  <c r="E602" i="44" s="1"/>
  <c r="C603" i="44"/>
  <c r="D604" i="44"/>
  <c r="E604" i="44" s="1"/>
  <c r="D605" i="44"/>
  <c r="E605" i="44" s="1"/>
  <c r="D606" i="44"/>
  <c r="E606" i="44" s="1"/>
  <c r="D607" i="44"/>
  <c r="E607" i="44" s="1"/>
  <c r="D608" i="44"/>
  <c r="E608" i="44" s="1"/>
  <c r="D609" i="44"/>
  <c r="E609" i="44" s="1"/>
  <c r="C610" i="44"/>
  <c r="D611" i="44"/>
  <c r="E611" i="44" s="1"/>
  <c r="D612" i="44"/>
  <c r="E612" i="44" s="1"/>
  <c r="D613" i="44"/>
  <c r="E613" i="44" s="1"/>
  <c r="D614" i="44"/>
  <c r="E614" i="44" s="1"/>
  <c r="D615" i="44"/>
  <c r="E615" i="44" s="1"/>
  <c r="C616" i="44"/>
  <c r="D617" i="44"/>
  <c r="E617" i="44" s="1"/>
  <c r="D618" i="44"/>
  <c r="D619" i="44"/>
  <c r="E619" i="44" s="1"/>
  <c r="D620" i="44"/>
  <c r="E620" i="44" s="1"/>
  <c r="D621" i="44"/>
  <c r="E621" i="44" s="1"/>
  <c r="D622" i="44"/>
  <c r="E622" i="44" s="1"/>
  <c r="D623" i="44"/>
  <c r="E623" i="44" s="1"/>
  <c r="D624" i="44"/>
  <c r="E624" i="44" s="1"/>
  <c r="D625" i="44"/>
  <c r="E625" i="44" s="1"/>
  <c r="D626" i="44"/>
  <c r="E626" i="44" s="1"/>
  <c r="D627" i="44"/>
  <c r="E627" i="44" s="1"/>
  <c r="C628" i="44"/>
  <c r="D629" i="44"/>
  <c r="E629" i="44" s="1"/>
  <c r="D630" i="44"/>
  <c r="E630" i="44" s="1"/>
  <c r="D631" i="44"/>
  <c r="E631" i="44" s="1"/>
  <c r="D632" i="44"/>
  <c r="E632" i="44" s="1"/>
  <c r="D633" i="44"/>
  <c r="E633" i="44" s="1"/>
  <c r="D634" i="44"/>
  <c r="E634" i="44" s="1"/>
  <c r="D635" i="44"/>
  <c r="E635" i="44" s="1"/>
  <c r="D636" i="44"/>
  <c r="E636" i="44" s="1"/>
  <c r="D637" i="44"/>
  <c r="E637" i="44" s="1"/>
  <c r="C638" i="44"/>
  <c r="J638" i="44"/>
  <c r="D639" i="44"/>
  <c r="D640" i="44"/>
  <c r="E640" i="44" s="1"/>
  <c r="D641" i="44"/>
  <c r="E641" i="44" s="1"/>
  <c r="C642" i="44"/>
  <c r="J642" i="44"/>
  <c r="D643" i="44"/>
  <c r="E643" i="44" s="1"/>
  <c r="D644" i="44"/>
  <c r="E644" i="44" s="1"/>
  <c r="J645" i="44"/>
  <c r="C646" i="44"/>
  <c r="D647" i="44"/>
  <c r="E647" i="44" s="1"/>
  <c r="D648" i="44"/>
  <c r="E648" i="44" s="1"/>
  <c r="D649" i="44"/>
  <c r="E649" i="44" s="1"/>
  <c r="D650" i="44"/>
  <c r="E650" i="44" s="1"/>
  <c r="D651" i="44"/>
  <c r="E651" i="44" s="1"/>
  <c r="D652" i="44"/>
  <c r="E652" i="44" s="1"/>
  <c r="C653" i="44"/>
  <c r="D654" i="44"/>
  <c r="E654" i="44" s="1"/>
  <c r="D655" i="44"/>
  <c r="E655" i="44" s="1"/>
  <c r="D656" i="44"/>
  <c r="E656" i="44" s="1"/>
  <c r="D657" i="44"/>
  <c r="E657" i="44" s="1"/>
  <c r="D658" i="44"/>
  <c r="E658" i="44" s="1"/>
  <c r="D659" i="44"/>
  <c r="E659" i="44" s="1"/>
  <c r="D660" i="44"/>
  <c r="E660" i="44" s="1"/>
  <c r="C661" i="44"/>
  <c r="D662" i="44"/>
  <c r="E662" i="44" s="1"/>
  <c r="D663" i="44"/>
  <c r="D664" i="44"/>
  <c r="E664" i="44" s="1"/>
  <c r="C665" i="44"/>
  <c r="D666" i="44"/>
  <c r="E666" i="44" s="1"/>
  <c r="D667" i="44"/>
  <c r="E667" i="44" s="1"/>
  <c r="D668" i="44"/>
  <c r="E668" i="44" s="1"/>
  <c r="D669" i="44"/>
  <c r="E669" i="44" s="1"/>
  <c r="D670" i="44"/>
  <c r="E670" i="44" s="1"/>
  <c r="C671" i="44"/>
  <c r="D672" i="44"/>
  <c r="E672" i="44" s="1"/>
  <c r="D673" i="44"/>
  <c r="E673" i="44" s="1"/>
  <c r="D674" i="44"/>
  <c r="E674" i="44" s="1"/>
  <c r="D675" i="44"/>
  <c r="E675" i="44" s="1"/>
  <c r="C676" i="44"/>
  <c r="D677" i="44"/>
  <c r="E677" i="44" s="1"/>
  <c r="D678" i="44"/>
  <c r="E678" i="44" s="1"/>
  <c r="C679" i="44"/>
  <c r="D680" i="44"/>
  <c r="E680" i="44" s="1"/>
  <c r="D681" i="44"/>
  <c r="D682" i="44"/>
  <c r="E682" i="44" s="1"/>
  <c r="C683" i="44"/>
  <c r="D684" i="44"/>
  <c r="E684" i="44" s="1"/>
  <c r="D685" i="44"/>
  <c r="E685" i="44" s="1"/>
  <c r="D686" i="44"/>
  <c r="E686" i="44" s="1"/>
  <c r="C687" i="44"/>
  <c r="D688" i="44"/>
  <c r="E688" i="44" s="1"/>
  <c r="D689" i="44"/>
  <c r="E689" i="44" s="1"/>
  <c r="D690" i="44"/>
  <c r="E690" i="44" s="1"/>
  <c r="D691" i="44"/>
  <c r="E691" i="44" s="1"/>
  <c r="D692" i="44"/>
  <c r="E692" i="44" s="1"/>
  <c r="D693" i="44"/>
  <c r="E693" i="44" s="1"/>
  <c r="C694" i="44"/>
  <c r="D695" i="44"/>
  <c r="E695" i="44" s="1"/>
  <c r="D696" i="44"/>
  <c r="E696" i="44" s="1"/>
  <c r="D697" i="44"/>
  <c r="E697" i="44" s="1"/>
  <c r="D698" i="44"/>
  <c r="E698" i="44" s="1"/>
  <c r="D699" i="44"/>
  <c r="E699" i="44" s="1"/>
  <c r="C700" i="44"/>
  <c r="D701" i="44"/>
  <c r="D702" i="44"/>
  <c r="E702" i="44" s="1"/>
  <c r="D703" i="44"/>
  <c r="E703" i="44" s="1"/>
  <c r="D704" i="44"/>
  <c r="E704" i="44" s="1"/>
  <c r="D705" i="44"/>
  <c r="E705" i="44" s="1"/>
  <c r="D706" i="44"/>
  <c r="E706" i="44" s="1"/>
  <c r="D707" i="44"/>
  <c r="E707" i="44" s="1"/>
  <c r="D708" i="44"/>
  <c r="E708" i="44" s="1"/>
  <c r="D709" i="44"/>
  <c r="E709" i="44" s="1"/>
  <c r="D710" i="44"/>
  <c r="E710" i="44" s="1"/>
  <c r="D711" i="44"/>
  <c r="E711" i="44" s="1"/>
  <c r="D712" i="44"/>
  <c r="E712" i="44" s="1"/>
  <c r="D713" i="44"/>
  <c r="E713" i="44" s="1"/>
  <c r="D714" i="44"/>
  <c r="E714" i="44" s="1"/>
  <c r="D715" i="44"/>
  <c r="E715" i="44" s="1"/>
  <c r="J716" i="44"/>
  <c r="J717" i="44"/>
  <c r="C718" i="44"/>
  <c r="D719" i="44"/>
  <c r="E719" i="44" s="1"/>
  <c r="D720" i="44"/>
  <c r="E720" i="44" s="1"/>
  <c r="D721" i="44"/>
  <c r="E721" i="44" s="1"/>
  <c r="C722" i="44"/>
  <c r="D723" i="44"/>
  <c r="E723" i="44" s="1"/>
  <c r="D724" i="44"/>
  <c r="E724" i="44" s="1"/>
  <c r="J725" i="44"/>
  <c r="J726" i="44"/>
  <c r="C727" i="44"/>
  <c r="D728" i="44"/>
  <c r="E728" i="44" s="1"/>
  <c r="D729" i="44"/>
  <c r="E729" i="44" s="1"/>
  <c r="C731" i="44"/>
  <c r="C730" i="44" s="1"/>
  <c r="D732" i="44"/>
  <c r="E732" i="44" s="1"/>
  <c r="E731" i="44" s="1"/>
  <c r="E730" i="44" s="1"/>
  <c r="C734" i="44"/>
  <c r="C733" i="44" s="1"/>
  <c r="D735" i="44"/>
  <c r="E735" i="44" s="1"/>
  <c r="D736" i="44"/>
  <c r="E736" i="44" s="1"/>
  <c r="D737" i="44"/>
  <c r="E737" i="44" s="1"/>
  <c r="D738" i="44"/>
  <c r="E738" i="44" s="1"/>
  <c r="C739" i="44"/>
  <c r="D740" i="44"/>
  <c r="E740" i="44" s="1"/>
  <c r="E739" i="44" s="1"/>
  <c r="C741" i="44"/>
  <c r="D742" i="44"/>
  <c r="D741" i="44" s="1"/>
  <c r="C744" i="44"/>
  <c r="D745" i="44"/>
  <c r="D744" i="44" s="1"/>
  <c r="C746" i="44"/>
  <c r="D747" i="44"/>
  <c r="D746" i="44" s="1"/>
  <c r="D748" i="44"/>
  <c r="E748" i="44" s="1"/>
  <c r="D749" i="44"/>
  <c r="E749" i="44" s="1"/>
  <c r="C751" i="44"/>
  <c r="C750" i="44" s="1"/>
  <c r="D752" i="44"/>
  <c r="E752" i="44" s="1"/>
  <c r="D753" i="44"/>
  <c r="D754" i="44"/>
  <c r="E754" i="44" s="1"/>
  <c r="C756" i="44"/>
  <c r="C755" i="44" s="1"/>
  <c r="D757" i="44"/>
  <c r="E757" i="44" s="1"/>
  <c r="D758" i="44"/>
  <c r="E758" i="44" s="1"/>
  <c r="D759" i="44"/>
  <c r="E759" i="44" s="1"/>
  <c r="C761" i="44"/>
  <c r="C760" i="44" s="1"/>
  <c r="D762" i="44"/>
  <c r="D763" i="44"/>
  <c r="E763" i="44" s="1"/>
  <c r="D764" i="44"/>
  <c r="E764" i="44" s="1"/>
  <c r="C765" i="44"/>
  <c r="D766" i="44"/>
  <c r="E766" i="44" s="1"/>
  <c r="E765" i="44" s="1"/>
  <c r="C768" i="44"/>
  <c r="C767" i="44" s="1"/>
  <c r="D769" i="44"/>
  <c r="E769" i="44" s="1"/>
  <c r="D770" i="44"/>
  <c r="E770" i="44" s="1"/>
  <c r="C772" i="44"/>
  <c r="C771" i="44" s="1"/>
  <c r="D773" i="44"/>
  <c r="E773" i="44" s="1"/>
  <c r="D774" i="44"/>
  <c r="E774" i="44" s="1"/>
  <c r="D775" i="44"/>
  <c r="E775" i="44" s="1"/>
  <c r="D776" i="44"/>
  <c r="E776" i="44" s="1"/>
  <c r="C777" i="44"/>
  <c r="D778" i="44"/>
  <c r="E778" i="44" s="1"/>
  <c r="E777" i="44" s="1"/>
  <c r="J2" i="43"/>
  <c r="J3" i="43"/>
  <c r="C4" i="43"/>
  <c r="J4" i="43"/>
  <c r="D5" i="43"/>
  <c r="D6" i="43"/>
  <c r="D7" i="43"/>
  <c r="D8" i="43"/>
  <c r="E8" i="43" s="1"/>
  <c r="D9" i="43"/>
  <c r="D10" i="43"/>
  <c r="C11" i="43"/>
  <c r="J11" i="43"/>
  <c r="D12" i="43"/>
  <c r="D13" i="43"/>
  <c r="D14" i="43"/>
  <c r="E14" i="43" s="1"/>
  <c r="D15" i="43"/>
  <c r="E15" i="43" s="1"/>
  <c r="D16" i="43"/>
  <c r="E16" i="43" s="1"/>
  <c r="D17" i="43"/>
  <c r="E17" i="43" s="1"/>
  <c r="D18" i="43"/>
  <c r="D19" i="43"/>
  <c r="E19" i="43" s="1"/>
  <c r="D20" i="43"/>
  <c r="E20" i="43"/>
  <c r="D21" i="43"/>
  <c r="E21" i="43" s="1"/>
  <c r="D22" i="43"/>
  <c r="E22" i="43" s="1"/>
  <c r="D23" i="43"/>
  <c r="E23" i="43" s="1"/>
  <c r="D24" i="43"/>
  <c r="E24" i="43" s="1"/>
  <c r="D25" i="43"/>
  <c r="E25" i="43" s="1"/>
  <c r="D26" i="43"/>
  <c r="E26" i="43"/>
  <c r="D27" i="43"/>
  <c r="E27" i="43" s="1"/>
  <c r="D28" i="43"/>
  <c r="E28" i="43" s="1"/>
  <c r="D29" i="43"/>
  <c r="D30" i="43"/>
  <c r="E30" i="43" s="1"/>
  <c r="D31" i="43"/>
  <c r="E31" i="43" s="1"/>
  <c r="D32" i="43"/>
  <c r="D33" i="43"/>
  <c r="D34" i="43"/>
  <c r="D35" i="43"/>
  <c r="D36" i="43"/>
  <c r="D37" i="43"/>
  <c r="E37" i="43" s="1"/>
  <c r="C38" i="43"/>
  <c r="J38" i="43"/>
  <c r="D39" i="43"/>
  <c r="D40" i="43"/>
  <c r="D41" i="43"/>
  <c r="D42" i="43"/>
  <c r="E42" i="43" s="1"/>
  <c r="D43" i="43"/>
  <c r="E43" i="43" s="1"/>
  <c r="D44" i="43"/>
  <c r="D45" i="43"/>
  <c r="D46" i="43"/>
  <c r="E46" i="43" s="1"/>
  <c r="D47" i="43"/>
  <c r="E47" i="43" s="1"/>
  <c r="D48" i="43"/>
  <c r="D49" i="43"/>
  <c r="E49" i="43" s="1"/>
  <c r="D50" i="43"/>
  <c r="D51" i="43"/>
  <c r="E51" i="43"/>
  <c r="D52" i="43"/>
  <c r="E52" i="43" s="1"/>
  <c r="D53" i="43"/>
  <c r="E53" i="43" s="1"/>
  <c r="D54" i="43"/>
  <c r="D55" i="43"/>
  <c r="D56" i="43"/>
  <c r="E56" i="43" s="1"/>
  <c r="D57" i="43"/>
  <c r="D58" i="43"/>
  <c r="E58" i="43" s="1"/>
  <c r="D59" i="43"/>
  <c r="E59" i="43" s="1"/>
  <c r="D60" i="43"/>
  <c r="E60" i="43" s="1"/>
  <c r="J61" i="43"/>
  <c r="D62" i="43"/>
  <c r="E62" i="43" s="1"/>
  <c r="D63" i="43"/>
  <c r="E63" i="43" s="1"/>
  <c r="D64" i="43"/>
  <c r="E64" i="43" s="1"/>
  <c r="D65" i="43"/>
  <c r="D66" i="43"/>
  <c r="E66" i="43"/>
  <c r="J67" i="43"/>
  <c r="C68" i="43"/>
  <c r="J68" i="43"/>
  <c r="D69" i="43"/>
  <c r="D70" i="43"/>
  <c r="E70" i="43"/>
  <c r="D71" i="43"/>
  <c r="E71" i="43" s="1"/>
  <c r="D72" i="43"/>
  <c r="E72" i="43" s="1"/>
  <c r="D73" i="43"/>
  <c r="D74" i="43"/>
  <c r="D75" i="43"/>
  <c r="E75" i="43" s="1"/>
  <c r="D76" i="43"/>
  <c r="D77" i="43"/>
  <c r="E77" i="43" s="1"/>
  <c r="D78" i="43"/>
  <c r="E78" i="43" s="1"/>
  <c r="D79" i="43"/>
  <c r="D80" i="43"/>
  <c r="D81" i="43"/>
  <c r="D82" i="43"/>
  <c r="E82" i="43"/>
  <c r="D83" i="43"/>
  <c r="E83" i="43" s="1"/>
  <c r="D84" i="43"/>
  <c r="E84" i="43" s="1"/>
  <c r="D85" i="43"/>
  <c r="E85" i="43" s="1"/>
  <c r="D86" i="43"/>
  <c r="E86" i="43" s="1"/>
  <c r="D87" i="43"/>
  <c r="E87" i="43" s="1"/>
  <c r="D88" i="43"/>
  <c r="E88" i="43" s="1"/>
  <c r="D89" i="43"/>
  <c r="E89" i="43" s="1"/>
  <c r="D90" i="43"/>
  <c r="E90" i="43" s="1"/>
  <c r="D91" i="43"/>
  <c r="E91" i="43" s="1"/>
  <c r="D92" i="43"/>
  <c r="E92" i="43"/>
  <c r="D93" i="43"/>
  <c r="E93" i="43" s="1"/>
  <c r="D94" i="43"/>
  <c r="E94" i="43" s="1"/>
  <c r="D95" i="43"/>
  <c r="E95" i="43" s="1"/>
  <c r="D96" i="43"/>
  <c r="E96" i="43" s="1"/>
  <c r="C97" i="43"/>
  <c r="J97" i="43"/>
  <c r="D98" i="43"/>
  <c r="D99" i="43"/>
  <c r="E99" i="43"/>
  <c r="D100" i="43"/>
  <c r="E100" i="43" s="1"/>
  <c r="D101" i="43"/>
  <c r="E101" i="43" s="1"/>
  <c r="D102" i="43"/>
  <c r="E102" i="43" s="1"/>
  <c r="D103" i="43"/>
  <c r="E103" i="43" s="1"/>
  <c r="D104" i="43"/>
  <c r="E104" i="43" s="1"/>
  <c r="D105" i="43"/>
  <c r="E105" i="43"/>
  <c r="D106" i="43"/>
  <c r="D107" i="43"/>
  <c r="D108" i="43"/>
  <c r="E108" i="43" s="1"/>
  <c r="D109" i="43"/>
  <c r="D110" i="43"/>
  <c r="E110" i="43" s="1"/>
  <c r="D111" i="43"/>
  <c r="D112" i="43"/>
  <c r="E112" i="43" s="1"/>
  <c r="D113" i="43"/>
  <c r="J114" i="43"/>
  <c r="J115" i="43"/>
  <c r="J116" i="43"/>
  <c r="C117" i="43"/>
  <c r="D118" i="43"/>
  <c r="E118" i="43" s="1"/>
  <c r="D119" i="43"/>
  <c r="E119" i="43" s="1"/>
  <c r="C120" i="43"/>
  <c r="D121" i="43"/>
  <c r="D122" i="43"/>
  <c r="E122" i="43" s="1"/>
  <c r="C123" i="43"/>
  <c r="D124" i="43"/>
  <c r="D125" i="43"/>
  <c r="E125" i="43" s="1"/>
  <c r="C126" i="43"/>
  <c r="D127" i="43"/>
  <c r="D128" i="43"/>
  <c r="E128" i="43" s="1"/>
  <c r="C129" i="43"/>
  <c r="D130" i="43"/>
  <c r="E130" i="43" s="1"/>
  <c r="D131" i="43"/>
  <c r="C132" i="43"/>
  <c r="D133" i="43"/>
  <c r="D134" i="43"/>
  <c r="E134" i="43" s="1"/>
  <c r="J135" i="43"/>
  <c r="C136" i="43"/>
  <c r="D137" i="43"/>
  <c r="E137" i="43" s="1"/>
  <c r="D138" i="43"/>
  <c r="E138" i="43" s="1"/>
  <c r="D139" i="43"/>
  <c r="E139" i="43" s="1"/>
  <c r="C140" i="43"/>
  <c r="D141" i="43"/>
  <c r="D142" i="43"/>
  <c r="E142" i="43" s="1"/>
  <c r="C143" i="43"/>
  <c r="D144" i="43"/>
  <c r="D145" i="43"/>
  <c r="E145" i="43" s="1"/>
  <c r="C146" i="43"/>
  <c r="D147" i="43"/>
  <c r="D148" i="43"/>
  <c r="E148" i="43" s="1"/>
  <c r="C149" i="43"/>
  <c r="D150" i="43"/>
  <c r="E150" i="43" s="1"/>
  <c r="D151" i="43"/>
  <c r="J152" i="43"/>
  <c r="J153" i="43"/>
  <c r="C154" i="43"/>
  <c r="D155" i="43"/>
  <c r="D156" i="43"/>
  <c r="E156" i="43" s="1"/>
  <c r="C157" i="43"/>
  <c r="D158" i="43"/>
  <c r="D159" i="43"/>
  <c r="E159" i="43" s="1"/>
  <c r="C160" i="43"/>
  <c r="D161" i="43"/>
  <c r="E161" i="43" s="1"/>
  <c r="D162" i="43"/>
  <c r="J163" i="43"/>
  <c r="C164" i="43"/>
  <c r="D165" i="43"/>
  <c r="E165" i="43"/>
  <c r="D166" i="43"/>
  <c r="C167" i="43"/>
  <c r="D168" i="43"/>
  <c r="D169" i="43"/>
  <c r="E169" i="43" s="1"/>
  <c r="J170" i="43"/>
  <c r="C171" i="43"/>
  <c r="C170" i="43" s="1"/>
  <c r="D172" i="43"/>
  <c r="D173" i="43"/>
  <c r="E173" i="43" s="1"/>
  <c r="C174" i="43"/>
  <c r="D174" i="43"/>
  <c r="D175" i="43"/>
  <c r="E175" i="43"/>
  <c r="D176" i="43"/>
  <c r="E176" i="43" s="1"/>
  <c r="J177" i="43"/>
  <c r="J178" i="43"/>
  <c r="C179" i="43"/>
  <c r="D181" i="43"/>
  <c r="D183" i="43"/>
  <c r="C185" i="43"/>
  <c r="C184" i="43" s="1"/>
  <c r="D186" i="43"/>
  <c r="E186" i="43" s="1"/>
  <c r="D187" i="43"/>
  <c r="E187" i="43" s="1"/>
  <c r="C189" i="43"/>
  <c r="D190" i="43"/>
  <c r="E190" i="43" s="1"/>
  <c r="D191" i="43"/>
  <c r="E191" i="43"/>
  <c r="D192" i="43"/>
  <c r="E192" i="43" s="1"/>
  <c r="C193" i="43"/>
  <c r="D194" i="43"/>
  <c r="D193" i="43" s="1"/>
  <c r="E194" i="43"/>
  <c r="E193" i="43" s="1"/>
  <c r="C195" i="43"/>
  <c r="D196" i="43"/>
  <c r="C198" i="43"/>
  <c r="C197" i="43" s="1"/>
  <c r="D199" i="43"/>
  <c r="C201" i="43"/>
  <c r="C200" i="43" s="1"/>
  <c r="D202" i="43"/>
  <c r="D201" i="43" s="1"/>
  <c r="D200" i="43" s="1"/>
  <c r="C204" i="43"/>
  <c r="D205" i="43"/>
  <c r="D206" i="43"/>
  <c r="E206" i="43" s="1"/>
  <c r="C207" i="43"/>
  <c r="D208" i="43"/>
  <c r="E208" i="43" s="1"/>
  <c r="D209" i="43"/>
  <c r="E209" i="43" s="1"/>
  <c r="D210" i="43"/>
  <c r="E210" i="43" s="1"/>
  <c r="C211" i="43"/>
  <c r="D212" i="43"/>
  <c r="C213" i="43"/>
  <c r="D214" i="43"/>
  <c r="C216" i="43"/>
  <c r="D217" i="43"/>
  <c r="E217" i="43" s="1"/>
  <c r="D218" i="43"/>
  <c r="E218" i="43" s="1"/>
  <c r="D219" i="43"/>
  <c r="C220" i="43"/>
  <c r="D221" i="43"/>
  <c r="C223" i="43"/>
  <c r="C222" i="43" s="1"/>
  <c r="D224" i="43"/>
  <c r="E224" i="43" s="1"/>
  <c r="D225" i="43"/>
  <c r="E225" i="43" s="1"/>
  <c r="D226" i="43"/>
  <c r="E226" i="43" s="1"/>
  <c r="D227" i="43"/>
  <c r="C229" i="43"/>
  <c r="D230" i="43"/>
  <c r="E230" i="43" s="1"/>
  <c r="D231" i="43"/>
  <c r="D232" i="43"/>
  <c r="E232" i="43" s="1"/>
  <c r="C233" i="43"/>
  <c r="D234" i="43"/>
  <c r="C236" i="43"/>
  <c r="C235" i="43" s="1"/>
  <c r="D237" i="43"/>
  <c r="C239" i="43"/>
  <c r="C238" i="43" s="1"/>
  <c r="D240" i="43"/>
  <c r="E240" i="43" s="1"/>
  <c r="D241" i="43"/>
  <c r="E241" i="43" s="1"/>
  <c r="D242" i="43"/>
  <c r="E242" i="43" s="1"/>
  <c r="C244" i="43"/>
  <c r="C243" i="43" s="1"/>
  <c r="D245" i="43"/>
  <c r="E245" i="43" s="1"/>
  <c r="D246" i="43"/>
  <c r="E246" i="43" s="1"/>
  <c r="D247" i="43"/>
  <c r="E247" i="43" s="1"/>
  <c r="D248" i="43"/>
  <c r="E248" i="43" s="1"/>
  <c r="D249" i="43"/>
  <c r="E249" i="43" s="1"/>
  <c r="C250" i="43"/>
  <c r="D251" i="43"/>
  <c r="D252" i="43"/>
  <c r="E252" i="43" s="1"/>
  <c r="J257" i="43"/>
  <c r="J258" i="43"/>
  <c r="J259" i="43"/>
  <c r="C260" i="43"/>
  <c r="D261" i="43"/>
  <c r="E261" i="43" s="1"/>
  <c r="D262" i="43"/>
  <c r="E262" i="43" s="1"/>
  <c r="D264" i="43"/>
  <c r="E264" i="43" s="1"/>
  <c r="C265" i="43"/>
  <c r="D266" i="43"/>
  <c r="D267" i="43"/>
  <c r="E267" i="43" s="1"/>
  <c r="D268" i="43"/>
  <c r="E268" i="43" s="1"/>
  <c r="D269" i="43"/>
  <c r="E269" i="43" s="1"/>
  <c r="D270" i="43"/>
  <c r="E270" i="43" s="1"/>
  <c r="D271" i="43"/>
  <c r="E271" i="43" s="1"/>
  <c r="D272" i="43"/>
  <c r="E272" i="43" s="1"/>
  <c r="D273" i="43"/>
  <c r="E273" i="43" s="1"/>
  <c r="D274" i="43"/>
  <c r="E274" i="43" s="1"/>
  <c r="D275" i="43"/>
  <c r="E275" i="43"/>
  <c r="D276" i="43"/>
  <c r="E276" i="43" s="1"/>
  <c r="D277" i="43"/>
  <c r="E277" i="43" s="1"/>
  <c r="D278" i="43"/>
  <c r="E278" i="43" s="1"/>
  <c r="D279" i="43"/>
  <c r="E279" i="43" s="1"/>
  <c r="D280" i="43"/>
  <c r="E280" i="43" s="1"/>
  <c r="D281" i="43"/>
  <c r="E281" i="43" s="1"/>
  <c r="D282" i="43"/>
  <c r="E282" i="43" s="1"/>
  <c r="D283" i="43"/>
  <c r="E283" i="43"/>
  <c r="D284" i="43"/>
  <c r="E284" i="43" s="1"/>
  <c r="D285" i="43"/>
  <c r="E285" i="43" s="1"/>
  <c r="D286" i="43"/>
  <c r="E286" i="43" s="1"/>
  <c r="D287" i="43"/>
  <c r="E287" i="43" s="1"/>
  <c r="D288" i="43"/>
  <c r="E288" i="43" s="1"/>
  <c r="C289" i="43"/>
  <c r="D290" i="43"/>
  <c r="D291" i="43"/>
  <c r="E291" i="43" s="1"/>
  <c r="D292" i="43"/>
  <c r="E292" i="43" s="1"/>
  <c r="D293" i="43"/>
  <c r="E293" i="43"/>
  <c r="D294" i="43"/>
  <c r="E294" i="43" s="1"/>
  <c r="D295" i="43"/>
  <c r="E295" i="43" s="1"/>
  <c r="C296" i="43"/>
  <c r="D297" i="43"/>
  <c r="C298" i="43"/>
  <c r="D299" i="43"/>
  <c r="D300" i="43"/>
  <c r="E300" i="43" s="1"/>
  <c r="D301" i="43"/>
  <c r="E301" i="43" s="1"/>
  <c r="C302" i="43"/>
  <c r="D303" i="43"/>
  <c r="E303" i="43" s="1"/>
  <c r="D304" i="43"/>
  <c r="E304" i="43" s="1"/>
  <c r="C305" i="43"/>
  <c r="D306" i="43"/>
  <c r="D307" i="43"/>
  <c r="E307" i="43" s="1"/>
  <c r="C308" i="43"/>
  <c r="D309" i="43"/>
  <c r="E309" i="43" s="1"/>
  <c r="D310" i="43"/>
  <c r="E310" i="43" s="1"/>
  <c r="D311" i="43"/>
  <c r="E311" i="43"/>
  <c r="D312" i="43"/>
  <c r="E312" i="43" s="1"/>
  <c r="D313" i="43"/>
  <c r="E313" i="43" s="1"/>
  <c r="C315" i="43"/>
  <c r="D316" i="43"/>
  <c r="E316" i="43" s="1"/>
  <c r="D317" i="43"/>
  <c r="E317" i="43" s="1"/>
  <c r="D318" i="43"/>
  <c r="E318" i="43" s="1"/>
  <c r="D319" i="43"/>
  <c r="E319" i="43"/>
  <c r="D320" i="43"/>
  <c r="E320" i="43" s="1"/>
  <c r="D321" i="43"/>
  <c r="E321" i="43" s="1"/>
  <c r="D322" i="43"/>
  <c r="E322" i="43" s="1"/>
  <c r="D323" i="43"/>
  <c r="E323" i="43" s="1"/>
  <c r="D324" i="43"/>
  <c r="E324" i="43" s="1"/>
  <c r="C325" i="43"/>
  <c r="D326" i="43"/>
  <c r="D327" i="43"/>
  <c r="E327" i="43" s="1"/>
  <c r="C328" i="43"/>
  <c r="D329" i="43"/>
  <c r="D330" i="43"/>
  <c r="E330" i="43" s="1"/>
  <c r="C331" i="43"/>
  <c r="D332" i="43"/>
  <c r="E332" i="43" s="1"/>
  <c r="D333" i="43"/>
  <c r="E333" i="43" s="1"/>
  <c r="D334" i="43"/>
  <c r="E334" i="43" s="1"/>
  <c r="D335" i="43"/>
  <c r="E335" i="43" s="1"/>
  <c r="D336" i="43"/>
  <c r="E336" i="43" s="1"/>
  <c r="D337" i="43"/>
  <c r="E337" i="43" s="1"/>
  <c r="D338" i="43"/>
  <c r="E338" i="43" s="1"/>
  <c r="J339" i="43"/>
  <c r="D341" i="43"/>
  <c r="E341" i="43" s="1"/>
  <c r="D342" i="43"/>
  <c r="E342" i="43" s="1"/>
  <c r="D343" i="43"/>
  <c r="E343" i="43" s="1"/>
  <c r="C344" i="43"/>
  <c r="D345" i="43"/>
  <c r="D346" i="43"/>
  <c r="E346" i="43" s="1"/>
  <c r="D347" i="43"/>
  <c r="E347" i="43" s="1"/>
  <c r="C348" i="43"/>
  <c r="D349" i="43"/>
  <c r="E349" i="43" s="1"/>
  <c r="D350" i="43"/>
  <c r="D351" i="43"/>
  <c r="E351" i="43" s="1"/>
  <c r="D352" i="43"/>
  <c r="E352" i="43" s="1"/>
  <c r="C353" i="43"/>
  <c r="D354" i="43"/>
  <c r="D355" i="43"/>
  <c r="E355" i="43" s="1"/>
  <c r="D356" i="43"/>
  <c r="E356" i="43" s="1"/>
  <c r="C357" i="43"/>
  <c r="D358" i="43"/>
  <c r="E358" i="43" s="1"/>
  <c r="D359" i="43"/>
  <c r="E359" i="43"/>
  <c r="D360" i="43"/>
  <c r="E360" i="43" s="1"/>
  <c r="D361" i="43"/>
  <c r="E361" i="43" s="1"/>
  <c r="C362" i="43"/>
  <c r="D363" i="43"/>
  <c r="D364" i="43"/>
  <c r="E364" i="43" s="1"/>
  <c r="D365" i="43"/>
  <c r="E365" i="43" s="1"/>
  <c r="D366" i="43"/>
  <c r="E366" i="43"/>
  <c r="D367" i="43"/>
  <c r="E367" i="43" s="1"/>
  <c r="C368" i="43"/>
  <c r="D369" i="43"/>
  <c r="E369" i="43"/>
  <c r="D370" i="43"/>
  <c r="E370" i="43"/>
  <c r="D371" i="43"/>
  <c r="E371" i="43"/>
  <c r="D372" i="43"/>
  <c r="E372" i="43"/>
  <c r="C373" i="43"/>
  <c r="D374" i="43"/>
  <c r="D375" i="43"/>
  <c r="E375" i="43"/>
  <c r="D376" i="43"/>
  <c r="E376" i="43" s="1"/>
  <c r="D377" i="43"/>
  <c r="E377" i="43" s="1"/>
  <c r="C378" i="43"/>
  <c r="D379" i="43"/>
  <c r="E379" i="43" s="1"/>
  <c r="D380" i="43"/>
  <c r="E380" i="43" s="1"/>
  <c r="D381" i="43"/>
  <c r="E381" i="43" s="1"/>
  <c r="C382" i="43"/>
  <c r="D383" i="43"/>
  <c r="D384" i="43"/>
  <c r="E384" i="43"/>
  <c r="D385" i="43"/>
  <c r="E385" i="43" s="1"/>
  <c r="D386" i="43"/>
  <c r="E386" i="43" s="1"/>
  <c r="D387" i="43"/>
  <c r="E387" i="43" s="1"/>
  <c r="C388" i="43"/>
  <c r="D389" i="43"/>
  <c r="E389" i="43" s="1"/>
  <c r="D390" i="43"/>
  <c r="D391" i="43"/>
  <c r="E391" i="43"/>
  <c r="C392" i="43"/>
  <c r="D393" i="43"/>
  <c r="E393" i="43" s="1"/>
  <c r="D394" i="43"/>
  <c r="E394" i="43" s="1"/>
  <c r="C395" i="43"/>
  <c r="D396" i="43"/>
  <c r="E396" i="43" s="1"/>
  <c r="D397" i="43"/>
  <c r="D395" i="43" s="1"/>
  <c r="D398" i="43"/>
  <c r="E398" i="43" s="1"/>
  <c r="C399" i="43"/>
  <c r="D400" i="43"/>
  <c r="E400" i="43" s="1"/>
  <c r="D401" i="43"/>
  <c r="E401" i="43" s="1"/>
  <c r="D402" i="43"/>
  <c r="E402" i="43" s="1"/>
  <c r="D403" i="43"/>
  <c r="E403" i="43" s="1"/>
  <c r="C404" i="43"/>
  <c r="D405" i="43"/>
  <c r="E405" i="43" s="1"/>
  <c r="D406" i="43"/>
  <c r="D407" i="43"/>
  <c r="E407" i="43" s="1"/>
  <c r="D408" i="43"/>
  <c r="E408" i="43" s="1"/>
  <c r="C409" i="43"/>
  <c r="D410" i="43"/>
  <c r="D411" i="43"/>
  <c r="E411" i="43" s="1"/>
  <c r="C412" i="43"/>
  <c r="D413" i="43"/>
  <c r="D414" i="43"/>
  <c r="E414" i="43" s="1"/>
  <c r="D415" i="43"/>
  <c r="E415" i="43" s="1"/>
  <c r="C416" i="43"/>
  <c r="D417" i="43"/>
  <c r="D418" i="43"/>
  <c r="E418" i="43" s="1"/>
  <c r="D419" i="43"/>
  <c r="E419" i="43" s="1"/>
  <c r="D420" i="43"/>
  <c r="E420" i="43" s="1"/>
  <c r="D421" i="43"/>
  <c r="E421" i="43" s="1"/>
  <c r="C422" i="43"/>
  <c r="D423" i="43"/>
  <c r="E423" i="43" s="1"/>
  <c r="D424" i="43"/>
  <c r="E424" i="43" s="1"/>
  <c r="D425" i="43"/>
  <c r="E425" i="43"/>
  <c r="D426" i="43"/>
  <c r="E426" i="43" s="1"/>
  <c r="D427" i="43"/>
  <c r="E427" i="43" s="1"/>
  <c r="D428" i="43"/>
  <c r="E428" i="43" s="1"/>
  <c r="C429" i="43"/>
  <c r="D430" i="43"/>
  <c r="D431" i="43"/>
  <c r="E431" i="43" s="1"/>
  <c r="D432" i="43"/>
  <c r="E432" i="43" s="1"/>
  <c r="D433" i="43"/>
  <c r="E433" i="43" s="1"/>
  <c r="D434" i="43"/>
  <c r="E434" i="43" s="1"/>
  <c r="D435" i="43"/>
  <c r="E435" i="43" s="1"/>
  <c r="D436" i="43"/>
  <c r="E436" i="43" s="1"/>
  <c r="D437" i="43"/>
  <c r="E437" i="43" s="1"/>
  <c r="D438" i="43"/>
  <c r="E438" i="43" s="1"/>
  <c r="D439" i="43"/>
  <c r="E439" i="43" s="1"/>
  <c r="D440" i="43"/>
  <c r="E440" i="43" s="1"/>
  <c r="D441" i="43"/>
  <c r="E441" i="43" s="1"/>
  <c r="D442" i="43"/>
  <c r="E442" i="43" s="1"/>
  <c r="D443" i="43"/>
  <c r="E443" i="43" s="1"/>
  <c r="C445" i="43"/>
  <c r="D446" i="43"/>
  <c r="E446" i="43" s="1"/>
  <c r="D447" i="43"/>
  <c r="E447" i="43" s="1"/>
  <c r="D448" i="43"/>
  <c r="E448" i="43" s="1"/>
  <c r="D449" i="43"/>
  <c r="E449" i="43" s="1"/>
  <c r="C450" i="43"/>
  <c r="D451" i="43"/>
  <c r="D452" i="43"/>
  <c r="E452" i="43" s="1"/>
  <c r="D453" i="43"/>
  <c r="E453" i="43" s="1"/>
  <c r="D454" i="43"/>
  <c r="E454" i="43"/>
  <c r="C455" i="43"/>
  <c r="D456" i="43"/>
  <c r="D457" i="43"/>
  <c r="E457" i="43" s="1"/>
  <c r="D458" i="43"/>
  <c r="E458" i="43" s="1"/>
  <c r="C459" i="43"/>
  <c r="D460" i="43"/>
  <c r="D461" i="43"/>
  <c r="E461" i="43" s="1"/>
  <c r="D462" i="43"/>
  <c r="E462" i="43" s="1"/>
  <c r="C463" i="43"/>
  <c r="D464" i="43"/>
  <c r="E464" i="43" s="1"/>
  <c r="D465" i="43"/>
  <c r="E465" i="43" s="1"/>
  <c r="D466" i="43"/>
  <c r="E466" i="43" s="1"/>
  <c r="D467" i="43"/>
  <c r="E467" i="43"/>
  <c r="C468" i="43"/>
  <c r="D469" i="43"/>
  <c r="D470" i="43"/>
  <c r="E470" i="43"/>
  <c r="D471" i="43"/>
  <c r="E471" i="43" s="1"/>
  <c r="D472" i="43"/>
  <c r="E472" i="43" s="1"/>
  <c r="D473" i="43"/>
  <c r="E473" i="43" s="1"/>
  <c r="C474" i="43"/>
  <c r="D475" i="43"/>
  <c r="D476" i="43"/>
  <c r="E476" i="43"/>
  <c r="C477" i="43"/>
  <c r="D478" i="43"/>
  <c r="D479" i="43"/>
  <c r="E479" i="43"/>
  <c r="D480" i="43"/>
  <c r="E480" i="43" s="1"/>
  <c r="D481" i="43"/>
  <c r="E481" i="43" s="1"/>
  <c r="J483" i="43"/>
  <c r="D485" i="43"/>
  <c r="E485" i="43" s="1"/>
  <c r="D487" i="43"/>
  <c r="D488" i="43"/>
  <c r="E488" i="43" s="1"/>
  <c r="D489" i="43"/>
  <c r="E489" i="43" s="1"/>
  <c r="D490" i="43"/>
  <c r="E490" i="43" s="1"/>
  <c r="D492" i="43"/>
  <c r="E492" i="43" s="1"/>
  <c r="D493" i="43"/>
  <c r="E493" i="43" s="1"/>
  <c r="C494" i="43"/>
  <c r="D495" i="43"/>
  <c r="D496" i="43"/>
  <c r="E496" i="43" s="1"/>
  <c r="C497" i="43"/>
  <c r="D498" i="43"/>
  <c r="E498" i="43" s="1"/>
  <c r="D499" i="43"/>
  <c r="E499" i="43" s="1"/>
  <c r="D500" i="43"/>
  <c r="E500" i="43" s="1"/>
  <c r="D501" i="43"/>
  <c r="E501" i="43" s="1"/>
  <c r="D502" i="43"/>
  <c r="E502" i="43" s="1"/>
  <c r="D503" i="43"/>
  <c r="E503" i="43" s="1"/>
  <c r="C504" i="43"/>
  <c r="D505" i="43"/>
  <c r="E505" i="43" s="1"/>
  <c r="D506" i="43"/>
  <c r="E506" i="43" s="1"/>
  <c r="D507" i="43"/>
  <c r="E507" i="43" s="1"/>
  <c r="D508" i="43"/>
  <c r="E508" i="43" s="1"/>
  <c r="D510" i="43"/>
  <c r="E510" i="43" s="1"/>
  <c r="D511" i="43"/>
  <c r="E511" i="43" s="1"/>
  <c r="D512" i="43"/>
  <c r="E512" i="43" s="1"/>
  <c r="C513" i="43"/>
  <c r="C509" i="43" s="1"/>
  <c r="D514" i="43"/>
  <c r="E514" i="43" s="1"/>
  <c r="D515" i="43"/>
  <c r="D516" i="43"/>
  <c r="E516" i="43" s="1"/>
  <c r="D517" i="43"/>
  <c r="E517" i="43" s="1"/>
  <c r="D518" i="43"/>
  <c r="E518" i="43" s="1"/>
  <c r="D519" i="43"/>
  <c r="E519" i="43" s="1"/>
  <c r="D520" i="43"/>
  <c r="E520" i="43"/>
  <c r="D521" i="43"/>
  <c r="E521" i="43" s="1"/>
  <c r="C522" i="43"/>
  <c r="D523" i="43"/>
  <c r="E523" i="43" s="1"/>
  <c r="D524" i="43"/>
  <c r="E524" i="43" s="1"/>
  <c r="D525" i="43"/>
  <c r="E525" i="43" s="1"/>
  <c r="D526" i="43"/>
  <c r="E526" i="43" s="1"/>
  <c r="D527" i="43"/>
  <c r="E527" i="43" s="1"/>
  <c r="C529" i="43"/>
  <c r="D530" i="43"/>
  <c r="E530" i="43" s="1"/>
  <c r="E529" i="43" s="1"/>
  <c r="C531" i="43"/>
  <c r="D532" i="43"/>
  <c r="E532" i="43" s="1"/>
  <c r="D533" i="43"/>
  <c r="E533" i="43" s="1"/>
  <c r="D534" i="43"/>
  <c r="E534" i="43" s="1"/>
  <c r="D535" i="43"/>
  <c r="E535" i="43" s="1"/>
  <c r="D536" i="43"/>
  <c r="E536" i="43" s="1"/>
  <c r="D537" i="43"/>
  <c r="E537" i="43" s="1"/>
  <c r="D539" i="43"/>
  <c r="E539" i="43" s="1"/>
  <c r="D540" i="43"/>
  <c r="D541" i="43"/>
  <c r="E541" i="43" s="1"/>
  <c r="D542" i="43"/>
  <c r="E542" i="43"/>
  <c r="D543" i="43"/>
  <c r="E543" i="43" s="1"/>
  <c r="C544" i="43"/>
  <c r="C538" i="43" s="1"/>
  <c r="D545" i="43"/>
  <c r="E545" i="43"/>
  <c r="D546" i="43"/>
  <c r="E546" i="43" s="1"/>
  <c r="C547" i="43"/>
  <c r="J547" i="43"/>
  <c r="D548" i="43"/>
  <c r="E548" i="43" s="1"/>
  <c r="D549" i="43"/>
  <c r="J550" i="43"/>
  <c r="J551" i="43"/>
  <c r="C552" i="43"/>
  <c r="D553" i="43"/>
  <c r="E553" i="43" s="1"/>
  <c r="D554" i="43"/>
  <c r="D555" i="43"/>
  <c r="E555" i="43" s="1"/>
  <c r="C556" i="43"/>
  <c r="D557" i="43"/>
  <c r="D558" i="43"/>
  <c r="E558" i="43" s="1"/>
  <c r="J559" i="43"/>
  <c r="J560" i="43"/>
  <c r="J561" i="43"/>
  <c r="C562" i="43"/>
  <c r="D563" i="43"/>
  <c r="E563" i="43"/>
  <c r="D564" i="43"/>
  <c r="D565" i="43"/>
  <c r="E565" i="43" s="1"/>
  <c r="D566" i="43"/>
  <c r="E566" i="43" s="1"/>
  <c r="D567" i="43"/>
  <c r="D568" i="43"/>
  <c r="C569" i="43"/>
  <c r="D570" i="43"/>
  <c r="D571" i="43"/>
  <c r="E571" i="43" s="1"/>
  <c r="D572" i="43"/>
  <c r="E572" i="43" s="1"/>
  <c r="D573" i="43"/>
  <c r="E573" i="43" s="1"/>
  <c r="D574" i="43"/>
  <c r="E574" i="43" s="1"/>
  <c r="D575" i="43"/>
  <c r="E575" i="43"/>
  <c r="D576" i="43"/>
  <c r="C577" i="43"/>
  <c r="D578" i="43"/>
  <c r="E578" i="43" s="1"/>
  <c r="D579" i="43"/>
  <c r="D580" i="43"/>
  <c r="E580" i="43" s="1"/>
  <c r="C581" i="43"/>
  <c r="D582" i="43"/>
  <c r="E582" i="43"/>
  <c r="D583" i="43"/>
  <c r="E583" i="43" s="1"/>
  <c r="D584" i="43"/>
  <c r="D585" i="43"/>
  <c r="D586" i="43"/>
  <c r="C587" i="43"/>
  <c r="D588" i="43"/>
  <c r="D589" i="43"/>
  <c r="E589" i="43" s="1"/>
  <c r="D590" i="43"/>
  <c r="E590" i="43" s="1"/>
  <c r="D591" i="43"/>
  <c r="E591" i="43" s="1"/>
  <c r="C592" i="43"/>
  <c r="D593" i="43"/>
  <c r="E593" i="43" s="1"/>
  <c r="D594" i="43"/>
  <c r="C595" i="43"/>
  <c r="D596" i="43"/>
  <c r="E596" i="43" s="1"/>
  <c r="D597" i="43"/>
  <c r="E597" i="43"/>
  <c r="D598" i="43"/>
  <c r="E598" i="43" s="1"/>
  <c r="C599" i="43"/>
  <c r="D600" i="43"/>
  <c r="E600" i="43"/>
  <c r="D601" i="43"/>
  <c r="D602" i="43"/>
  <c r="E602" i="43" s="1"/>
  <c r="C603" i="43"/>
  <c r="D604" i="43"/>
  <c r="D605" i="43"/>
  <c r="E605" i="43" s="1"/>
  <c r="D606" i="43"/>
  <c r="E606" i="43" s="1"/>
  <c r="D607" i="43"/>
  <c r="E607" i="43" s="1"/>
  <c r="D608" i="43"/>
  <c r="E608" i="43" s="1"/>
  <c r="D609" i="43"/>
  <c r="E609" i="43" s="1"/>
  <c r="C610" i="43"/>
  <c r="D611" i="43"/>
  <c r="E611" i="43" s="1"/>
  <c r="D612" i="43"/>
  <c r="E612" i="43" s="1"/>
  <c r="D613" i="43"/>
  <c r="E613" i="43"/>
  <c r="D614" i="43"/>
  <c r="E614" i="43" s="1"/>
  <c r="D615" i="43"/>
  <c r="E615" i="43" s="1"/>
  <c r="C616" i="43"/>
  <c r="D617" i="43"/>
  <c r="D618" i="43"/>
  <c r="E618" i="43" s="1"/>
  <c r="D619" i="43"/>
  <c r="E619" i="43" s="1"/>
  <c r="D620" i="43"/>
  <c r="E620" i="43" s="1"/>
  <c r="D621" i="43"/>
  <c r="E621" i="43" s="1"/>
  <c r="D622" i="43"/>
  <c r="E622" i="43" s="1"/>
  <c r="D623" i="43"/>
  <c r="E623" i="43"/>
  <c r="D624" i="43"/>
  <c r="E624" i="43" s="1"/>
  <c r="D625" i="43"/>
  <c r="E625" i="43" s="1"/>
  <c r="D626" i="43"/>
  <c r="E626" i="43" s="1"/>
  <c r="D627" i="43"/>
  <c r="E627" i="43" s="1"/>
  <c r="C628" i="43"/>
  <c r="D629" i="43"/>
  <c r="D630" i="43"/>
  <c r="E630" i="43" s="1"/>
  <c r="D631" i="43"/>
  <c r="E631" i="43" s="1"/>
  <c r="D632" i="43"/>
  <c r="E632" i="43"/>
  <c r="D633" i="43"/>
  <c r="E633" i="43" s="1"/>
  <c r="D634" i="43"/>
  <c r="E634" i="43" s="1"/>
  <c r="D635" i="43"/>
  <c r="E635" i="43" s="1"/>
  <c r="D636" i="43"/>
  <c r="E636" i="43" s="1"/>
  <c r="D637" i="43"/>
  <c r="E637" i="43" s="1"/>
  <c r="C638" i="43"/>
  <c r="J638" i="43"/>
  <c r="D639" i="43"/>
  <c r="D640" i="43"/>
  <c r="D641" i="43"/>
  <c r="C642" i="43"/>
  <c r="J642" i="43"/>
  <c r="D643" i="43"/>
  <c r="D644" i="43"/>
  <c r="J645" i="43"/>
  <c r="C646" i="43"/>
  <c r="D647" i="43"/>
  <c r="E647" i="43" s="1"/>
  <c r="D648" i="43"/>
  <c r="E648" i="43" s="1"/>
  <c r="D649" i="43"/>
  <c r="E649" i="43" s="1"/>
  <c r="D650" i="43"/>
  <c r="E650" i="43" s="1"/>
  <c r="D651" i="43"/>
  <c r="D652" i="43"/>
  <c r="C653" i="43"/>
  <c r="D654" i="43"/>
  <c r="E654" i="43" s="1"/>
  <c r="D655" i="43"/>
  <c r="E655" i="43" s="1"/>
  <c r="D656" i="43"/>
  <c r="E656" i="43" s="1"/>
  <c r="D657" i="43"/>
  <c r="E657" i="43" s="1"/>
  <c r="D658" i="43"/>
  <c r="E658" i="43"/>
  <c r="D659" i="43"/>
  <c r="E659" i="43" s="1"/>
  <c r="D660" i="43"/>
  <c r="C661" i="43"/>
  <c r="D662" i="43"/>
  <c r="D663" i="43"/>
  <c r="E663" i="43" s="1"/>
  <c r="D664" i="43"/>
  <c r="E664" i="43" s="1"/>
  <c r="C665" i="43"/>
  <c r="D666" i="43"/>
  <c r="D667" i="43"/>
  <c r="E667" i="43" s="1"/>
  <c r="D668" i="43"/>
  <c r="D669" i="43"/>
  <c r="D670" i="43"/>
  <c r="C671" i="43"/>
  <c r="D672" i="43"/>
  <c r="E672" i="43" s="1"/>
  <c r="D673" i="43"/>
  <c r="E673" i="43" s="1"/>
  <c r="D674" i="43"/>
  <c r="E674" i="43" s="1"/>
  <c r="D675" i="43"/>
  <c r="E675" i="43"/>
  <c r="C676" i="43"/>
  <c r="D677" i="43"/>
  <c r="D678" i="43"/>
  <c r="E678" i="43"/>
  <c r="C679" i="43"/>
  <c r="D680" i="43"/>
  <c r="E680" i="43" s="1"/>
  <c r="D681" i="43"/>
  <c r="E681" i="43" s="1"/>
  <c r="D682" i="43"/>
  <c r="E682" i="43" s="1"/>
  <c r="C683" i="43"/>
  <c r="D684" i="43"/>
  <c r="D685" i="43"/>
  <c r="E685" i="43" s="1"/>
  <c r="D686" i="43"/>
  <c r="E686" i="43" s="1"/>
  <c r="C687" i="43"/>
  <c r="D688" i="43"/>
  <c r="E688" i="43" s="1"/>
  <c r="D689" i="43"/>
  <c r="D690" i="43"/>
  <c r="E690" i="43" s="1"/>
  <c r="D691" i="43"/>
  <c r="E691" i="43" s="1"/>
  <c r="D692" i="43"/>
  <c r="E692" i="43" s="1"/>
  <c r="D693" i="43"/>
  <c r="E693" i="43"/>
  <c r="C694" i="43"/>
  <c r="D695" i="43"/>
  <c r="D696" i="43"/>
  <c r="E696" i="43"/>
  <c r="D697" i="43"/>
  <c r="E697" i="43" s="1"/>
  <c r="D698" i="43"/>
  <c r="E698" i="43" s="1"/>
  <c r="D699" i="43"/>
  <c r="E699" i="43" s="1"/>
  <c r="C700" i="43"/>
  <c r="D701" i="43"/>
  <c r="E701" i="43" s="1"/>
  <c r="D702" i="43"/>
  <c r="E702" i="43" s="1"/>
  <c r="D703" i="43"/>
  <c r="E703" i="43" s="1"/>
  <c r="D704" i="43"/>
  <c r="E704" i="43" s="1"/>
  <c r="D705" i="43"/>
  <c r="E705" i="43" s="1"/>
  <c r="D706" i="43"/>
  <c r="E706" i="43" s="1"/>
  <c r="D707" i="43"/>
  <c r="E707" i="43" s="1"/>
  <c r="D708" i="43"/>
  <c r="E708" i="43" s="1"/>
  <c r="D709" i="43"/>
  <c r="E709" i="43" s="1"/>
  <c r="D710" i="43"/>
  <c r="E710" i="43" s="1"/>
  <c r="D711" i="43"/>
  <c r="E711" i="43" s="1"/>
  <c r="D712" i="43"/>
  <c r="E712" i="43" s="1"/>
  <c r="D713" i="43"/>
  <c r="D714" i="43"/>
  <c r="D715" i="43"/>
  <c r="E715" i="43" s="1"/>
  <c r="J716" i="43"/>
  <c r="J717" i="43"/>
  <c r="C718" i="43"/>
  <c r="D719" i="43"/>
  <c r="E719" i="43"/>
  <c r="D720" i="43"/>
  <c r="D721" i="43"/>
  <c r="E721" i="43" s="1"/>
  <c r="C722" i="43"/>
  <c r="D723" i="43"/>
  <c r="D724" i="43"/>
  <c r="E724" i="43" s="1"/>
  <c r="J725" i="43"/>
  <c r="J726" i="43"/>
  <c r="C727" i="43"/>
  <c r="D728" i="43"/>
  <c r="D727" i="43" s="1"/>
  <c r="D729" i="43"/>
  <c r="E729" i="43" s="1"/>
  <c r="C731" i="43"/>
  <c r="C730" i="43" s="1"/>
  <c r="D732" i="43"/>
  <c r="C734" i="43"/>
  <c r="C733" i="43" s="1"/>
  <c r="D735" i="43"/>
  <c r="D736" i="43"/>
  <c r="E736" i="43"/>
  <c r="D737" i="43"/>
  <c r="E737" i="43" s="1"/>
  <c r="D738" i="43"/>
  <c r="E738" i="43"/>
  <c r="C739" i="43"/>
  <c r="D740" i="43"/>
  <c r="D739" i="43" s="1"/>
  <c r="C741" i="43"/>
  <c r="D742" i="43"/>
  <c r="C744" i="43"/>
  <c r="C743" i="43" s="1"/>
  <c r="D745" i="43"/>
  <c r="C746" i="43"/>
  <c r="D747" i="43"/>
  <c r="E747" i="43" s="1"/>
  <c r="E746" i="43" s="1"/>
  <c r="D748" i="43"/>
  <c r="E748" i="43" s="1"/>
  <c r="D749" i="43"/>
  <c r="E749" i="43" s="1"/>
  <c r="C751" i="43"/>
  <c r="C750" i="43" s="1"/>
  <c r="D752" i="43"/>
  <c r="E752" i="43" s="1"/>
  <c r="D753" i="43"/>
  <c r="E753" i="43" s="1"/>
  <c r="D754" i="43"/>
  <c r="E754" i="43" s="1"/>
  <c r="C756" i="43"/>
  <c r="C755" i="43" s="1"/>
  <c r="D757" i="43"/>
  <c r="E757" i="43" s="1"/>
  <c r="D758" i="43"/>
  <c r="E758" i="43" s="1"/>
  <c r="D759" i="43"/>
  <c r="E759" i="43" s="1"/>
  <c r="C761" i="43"/>
  <c r="C760" i="43" s="1"/>
  <c r="D762" i="43"/>
  <c r="E762" i="43" s="1"/>
  <c r="D763" i="43"/>
  <c r="E763" i="43"/>
  <c r="D764" i="43"/>
  <c r="E764" i="43" s="1"/>
  <c r="C765" i="43"/>
  <c r="D766" i="43"/>
  <c r="D765" i="43" s="1"/>
  <c r="E766" i="43"/>
  <c r="C768" i="43"/>
  <c r="C767" i="43" s="1"/>
  <c r="D769" i="43"/>
  <c r="E769" i="43"/>
  <c r="D770" i="43"/>
  <c r="E770" i="43" s="1"/>
  <c r="C772" i="43"/>
  <c r="C771" i="43" s="1"/>
  <c r="D773" i="43"/>
  <c r="D774" i="43"/>
  <c r="E774" i="43" s="1"/>
  <c r="D775" i="43"/>
  <c r="E775" i="43" s="1"/>
  <c r="D776" i="43"/>
  <c r="E776" i="43"/>
  <c r="C777" i="43"/>
  <c r="D778" i="43"/>
  <c r="D777" i="43" s="1"/>
  <c r="J2" i="42"/>
  <c r="J3" i="42"/>
  <c r="C4" i="42"/>
  <c r="J4" i="42"/>
  <c r="D5" i="42"/>
  <c r="D6" i="42"/>
  <c r="D7" i="42"/>
  <c r="D4" i="42" s="1"/>
  <c r="D8" i="42"/>
  <c r="D9" i="42"/>
  <c r="D10" i="42"/>
  <c r="C11" i="42"/>
  <c r="J11" i="42"/>
  <c r="D12" i="42"/>
  <c r="D13" i="42"/>
  <c r="D14" i="42"/>
  <c r="D15" i="42"/>
  <c r="D16" i="42"/>
  <c r="E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C38" i="42"/>
  <c r="J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C61" i="42"/>
  <c r="J61" i="42"/>
  <c r="D62" i="42"/>
  <c r="D63" i="42"/>
  <c r="D64" i="42"/>
  <c r="D61" i="42" s="1"/>
  <c r="D65" i="42"/>
  <c r="D66" i="42"/>
  <c r="J67" i="42"/>
  <c r="C68" i="42"/>
  <c r="J68" i="42"/>
  <c r="D69" i="42"/>
  <c r="D70" i="42"/>
  <c r="E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C97" i="42"/>
  <c r="J97" i="42"/>
  <c r="D98" i="42"/>
  <c r="D99" i="42"/>
  <c r="D100" i="42"/>
  <c r="D101" i="42"/>
  <c r="D102" i="42"/>
  <c r="E102" i="42"/>
  <c r="D103" i="42"/>
  <c r="D104" i="42"/>
  <c r="E104" i="42" s="1"/>
  <c r="D105" i="42"/>
  <c r="D106" i="42"/>
  <c r="D107" i="42"/>
  <c r="D108" i="42"/>
  <c r="D109" i="42"/>
  <c r="D97" i="42" s="1"/>
  <c r="D110" i="42"/>
  <c r="D111" i="42"/>
  <c r="D112" i="42"/>
  <c r="D113" i="42"/>
  <c r="J114" i="42"/>
  <c r="J115" i="42"/>
  <c r="J116" i="42"/>
  <c r="C117" i="42"/>
  <c r="C116" i="42" s="1"/>
  <c r="D118" i="42"/>
  <c r="E118" i="42" s="1"/>
  <c r="D119" i="42"/>
  <c r="E119" i="42" s="1"/>
  <c r="C120" i="42"/>
  <c r="D121" i="42"/>
  <c r="D122" i="42"/>
  <c r="E122" i="42" s="1"/>
  <c r="C123" i="42"/>
  <c r="D124" i="42"/>
  <c r="E124" i="42" s="1"/>
  <c r="D125" i="42"/>
  <c r="E125" i="42" s="1"/>
  <c r="C126" i="42"/>
  <c r="D127" i="42"/>
  <c r="E127" i="42"/>
  <c r="D128" i="42"/>
  <c r="C129" i="42"/>
  <c r="D130" i="42"/>
  <c r="E130" i="42" s="1"/>
  <c r="D131" i="42"/>
  <c r="E131" i="42" s="1"/>
  <c r="C132" i="42"/>
  <c r="D133" i="42"/>
  <c r="E133" i="42"/>
  <c r="D134" i="42"/>
  <c r="E134" i="42" s="1"/>
  <c r="J135" i="42"/>
  <c r="C136" i="42"/>
  <c r="D137" i="42"/>
  <c r="E137" i="42" s="1"/>
  <c r="D138" i="42"/>
  <c r="E138" i="42" s="1"/>
  <c r="D139" i="42"/>
  <c r="E139" i="42" s="1"/>
  <c r="C140" i="42"/>
  <c r="D141" i="42"/>
  <c r="D142" i="42"/>
  <c r="E142" i="42" s="1"/>
  <c r="C143" i="42"/>
  <c r="D144" i="42"/>
  <c r="E144" i="42" s="1"/>
  <c r="D145" i="42"/>
  <c r="C146" i="42"/>
  <c r="D147" i="42"/>
  <c r="E147" i="42" s="1"/>
  <c r="D148" i="42"/>
  <c r="D146" i="42" s="1"/>
  <c r="C149" i="42"/>
  <c r="D150" i="42"/>
  <c r="D151" i="42"/>
  <c r="E151" i="42" s="1"/>
  <c r="J152" i="42"/>
  <c r="J153" i="42"/>
  <c r="C154" i="42"/>
  <c r="D155" i="42"/>
  <c r="D154" i="42" s="1"/>
  <c r="D156" i="42"/>
  <c r="E156" i="42" s="1"/>
  <c r="C157" i="42"/>
  <c r="D157" i="42"/>
  <c r="D158" i="42"/>
  <c r="E158" i="42" s="1"/>
  <c r="D159" i="42"/>
  <c r="E159" i="42" s="1"/>
  <c r="C160" i="42"/>
  <c r="D161" i="42"/>
  <c r="E161" i="42" s="1"/>
  <c r="D162" i="42"/>
  <c r="E162" i="42"/>
  <c r="J163" i="42"/>
  <c r="C164" i="42"/>
  <c r="D165" i="42"/>
  <c r="D166" i="42"/>
  <c r="E166" i="42" s="1"/>
  <c r="C167" i="42"/>
  <c r="D168" i="42"/>
  <c r="D169" i="42"/>
  <c r="E169" i="42"/>
  <c r="J170" i="42"/>
  <c r="C171" i="42"/>
  <c r="D172" i="42"/>
  <c r="E172" i="42" s="1"/>
  <c r="D173" i="42"/>
  <c r="E173" i="42" s="1"/>
  <c r="C174" i="42"/>
  <c r="D175" i="42"/>
  <c r="E175" i="42"/>
  <c r="D176" i="42"/>
  <c r="J177" i="42"/>
  <c r="J178" i="42"/>
  <c r="C179" i="42"/>
  <c r="D181" i="42"/>
  <c r="D182" i="42"/>
  <c r="D183" i="42"/>
  <c r="E183" i="42" s="1"/>
  <c r="E182" i="42" s="1"/>
  <c r="C185" i="42"/>
  <c r="C184" i="42" s="1"/>
  <c r="D186" i="42"/>
  <c r="E186" i="42" s="1"/>
  <c r="D187" i="42"/>
  <c r="E187" i="42" s="1"/>
  <c r="C189" i="42"/>
  <c r="D190" i="42"/>
  <c r="D191" i="42"/>
  <c r="E191" i="42" s="1"/>
  <c r="D192" i="42"/>
  <c r="E192" i="42" s="1"/>
  <c r="C193" i="42"/>
  <c r="D194" i="42"/>
  <c r="C195" i="42"/>
  <c r="D196" i="42"/>
  <c r="C198" i="42"/>
  <c r="C197" i="42" s="1"/>
  <c r="D199" i="42"/>
  <c r="E199" i="42" s="1"/>
  <c r="E198" i="42" s="1"/>
  <c r="C201" i="42"/>
  <c r="C200" i="42" s="1"/>
  <c r="D201" i="42"/>
  <c r="D200" i="42" s="1"/>
  <c r="D202" i="42"/>
  <c r="E202" i="42" s="1"/>
  <c r="E201" i="42" s="1"/>
  <c r="C204" i="42"/>
  <c r="D204" i="42"/>
  <c r="D205" i="42"/>
  <c r="E205" i="42" s="1"/>
  <c r="E204" i="42" s="1"/>
  <c r="D206" i="42"/>
  <c r="E206" i="42" s="1"/>
  <c r="C207" i="42"/>
  <c r="D208" i="42"/>
  <c r="E208" i="42" s="1"/>
  <c r="D209" i="42"/>
  <c r="D210" i="42"/>
  <c r="E210" i="42"/>
  <c r="C211" i="42"/>
  <c r="D212" i="42"/>
  <c r="C213" i="42"/>
  <c r="D214" i="42"/>
  <c r="C216" i="42"/>
  <c r="D217" i="42"/>
  <c r="E217" i="42"/>
  <c r="D218" i="42"/>
  <c r="E218" i="42"/>
  <c r="D219" i="42"/>
  <c r="D216" i="42" s="1"/>
  <c r="E219" i="42"/>
  <c r="C220" i="42"/>
  <c r="D221" i="42"/>
  <c r="C223" i="42"/>
  <c r="C222" i="42" s="1"/>
  <c r="D224" i="42"/>
  <c r="E224" i="42" s="1"/>
  <c r="D225" i="42"/>
  <c r="D226" i="42"/>
  <c r="E226" i="42" s="1"/>
  <c r="D227" i="42"/>
  <c r="E227" i="42" s="1"/>
  <c r="C228" i="42"/>
  <c r="C229" i="42"/>
  <c r="D230" i="42"/>
  <c r="E230" i="42" s="1"/>
  <c r="D231" i="42"/>
  <c r="E231" i="42" s="1"/>
  <c r="D232" i="42"/>
  <c r="E232" i="42" s="1"/>
  <c r="C233" i="42"/>
  <c r="D233" i="42"/>
  <c r="D234" i="42"/>
  <c r="E234" i="42"/>
  <c r="E233" i="42" s="1"/>
  <c r="C236" i="42"/>
  <c r="C235" i="42" s="1"/>
  <c r="D236" i="42"/>
  <c r="D235" i="42" s="1"/>
  <c r="D237" i="42"/>
  <c r="E237" i="42"/>
  <c r="E236" i="42" s="1"/>
  <c r="C239" i="42"/>
  <c r="C238" i="42" s="1"/>
  <c r="D240" i="42"/>
  <c r="E240" i="42" s="1"/>
  <c r="D241" i="42"/>
  <c r="D242" i="42"/>
  <c r="E242" i="42"/>
  <c r="C244" i="42"/>
  <c r="C243" i="42" s="1"/>
  <c r="D245" i="42"/>
  <c r="E245" i="42" s="1"/>
  <c r="D246" i="42"/>
  <c r="D247" i="42"/>
  <c r="E247" i="42" s="1"/>
  <c r="D248" i="42"/>
  <c r="E248" i="42" s="1"/>
  <c r="D249" i="42"/>
  <c r="E249" i="42"/>
  <c r="C250" i="42"/>
  <c r="D251" i="42"/>
  <c r="D252" i="42"/>
  <c r="E252" i="42" s="1"/>
  <c r="J257" i="42"/>
  <c r="J258" i="42"/>
  <c r="J259" i="42"/>
  <c r="C260" i="42"/>
  <c r="D261" i="42"/>
  <c r="E261" i="42" s="1"/>
  <c r="D262" i="42"/>
  <c r="E262" i="42" s="1"/>
  <c r="D264" i="42"/>
  <c r="C265" i="42"/>
  <c r="D266" i="42"/>
  <c r="E266" i="42" s="1"/>
  <c r="D267" i="42"/>
  <c r="E267" i="42"/>
  <c r="D268" i="42"/>
  <c r="E268" i="42" s="1"/>
  <c r="D269" i="42"/>
  <c r="E269" i="42" s="1"/>
  <c r="D270" i="42"/>
  <c r="E270" i="42" s="1"/>
  <c r="D271" i="42"/>
  <c r="E271" i="42"/>
  <c r="D272" i="42"/>
  <c r="E272" i="42" s="1"/>
  <c r="D273" i="42"/>
  <c r="E273" i="42"/>
  <c r="D274" i="42"/>
  <c r="E274" i="42" s="1"/>
  <c r="D275" i="42"/>
  <c r="E275" i="42"/>
  <c r="D276" i="42"/>
  <c r="E276" i="42" s="1"/>
  <c r="D277" i="42"/>
  <c r="E277" i="42" s="1"/>
  <c r="D278" i="42"/>
  <c r="E278" i="42" s="1"/>
  <c r="D279" i="42"/>
  <c r="E279" i="42"/>
  <c r="D280" i="42"/>
  <c r="E280" i="42" s="1"/>
  <c r="D281" i="42"/>
  <c r="E281" i="42" s="1"/>
  <c r="D282" i="42"/>
  <c r="E282" i="42" s="1"/>
  <c r="D283" i="42"/>
  <c r="E283" i="42"/>
  <c r="D284" i="42"/>
  <c r="E284" i="42" s="1"/>
  <c r="D285" i="42"/>
  <c r="E285" i="42" s="1"/>
  <c r="D286" i="42"/>
  <c r="E286" i="42" s="1"/>
  <c r="D287" i="42"/>
  <c r="E287" i="42" s="1"/>
  <c r="D288" i="42"/>
  <c r="E288" i="42" s="1"/>
  <c r="C289" i="42"/>
  <c r="D290" i="42"/>
  <c r="E290" i="42" s="1"/>
  <c r="D291" i="42"/>
  <c r="E291" i="42" s="1"/>
  <c r="D292" i="42"/>
  <c r="E292" i="42" s="1"/>
  <c r="D293" i="42"/>
  <c r="E293" i="42" s="1"/>
  <c r="D294" i="42"/>
  <c r="E294" i="42" s="1"/>
  <c r="D295" i="42"/>
  <c r="E295" i="42" s="1"/>
  <c r="C296" i="42"/>
  <c r="E296" i="42"/>
  <c r="D297" i="42"/>
  <c r="E297" i="42" s="1"/>
  <c r="C298" i="42"/>
  <c r="D299" i="42"/>
  <c r="D300" i="42"/>
  <c r="E300" i="42" s="1"/>
  <c r="D301" i="42"/>
  <c r="E301" i="42" s="1"/>
  <c r="C302" i="42"/>
  <c r="D303" i="42"/>
  <c r="E303" i="42"/>
  <c r="D304" i="42"/>
  <c r="D302" i="42" s="1"/>
  <c r="C305" i="42"/>
  <c r="D306" i="42"/>
  <c r="E306" i="42" s="1"/>
  <c r="D307" i="42"/>
  <c r="D305" i="42" s="1"/>
  <c r="C308" i="42"/>
  <c r="D309" i="42"/>
  <c r="D310" i="42"/>
  <c r="E310" i="42"/>
  <c r="D311" i="42"/>
  <c r="E311" i="42" s="1"/>
  <c r="D312" i="42"/>
  <c r="E312" i="42"/>
  <c r="D313" i="42"/>
  <c r="E313" i="42" s="1"/>
  <c r="C315" i="42"/>
  <c r="D316" i="42"/>
  <c r="D317" i="42"/>
  <c r="E317" i="42"/>
  <c r="D318" i="42"/>
  <c r="E318" i="42" s="1"/>
  <c r="D319" i="42"/>
  <c r="E319" i="42"/>
  <c r="D320" i="42"/>
  <c r="E320" i="42" s="1"/>
  <c r="D321" i="42"/>
  <c r="E321" i="42" s="1"/>
  <c r="D322" i="42"/>
  <c r="E322" i="42" s="1"/>
  <c r="D323" i="42"/>
  <c r="E323" i="42"/>
  <c r="D324" i="42"/>
  <c r="E324" i="42" s="1"/>
  <c r="C325" i="42"/>
  <c r="D326" i="42"/>
  <c r="E326" i="42" s="1"/>
  <c r="D327" i="42"/>
  <c r="D325" i="42" s="1"/>
  <c r="C328" i="42"/>
  <c r="D329" i="42"/>
  <c r="D330" i="42"/>
  <c r="E330" i="42"/>
  <c r="C331" i="42"/>
  <c r="D332" i="42"/>
  <c r="D333" i="42"/>
  <c r="E333" i="42" s="1"/>
  <c r="D334" i="42"/>
  <c r="E334" i="42" s="1"/>
  <c r="D335" i="42"/>
  <c r="E335" i="42" s="1"/>
  <c r="D336" i="42"/>
  <c r="E336" i="42"/>
  <c r="D337" i="42"/>
  <c r="E337" i="42" s="1"/>
  <c r="D338" i="42"/>
  <c r="E338" i="42" s="1"/>
  <c r="J339" i="42"/>
  <c r="D341" i="42"/>
  <c r="D342" i="42"/>
  <c r="E342" i="42"/>
  <c r="D343" i="42"/>
  <c r="E343" i="42" s="1"/>
  <c r="C344" i="42"/>
  <c r="D345" i="42"/>
  <c r="D346" i="42"/>
  <c r="E346" i="42" s="1"/>
  <c r="D347" i="42"/>
  <c r="E347" i="42" s="1"/>
  <c r="C348" i="42"/>
  <c r="D349" i="42"/>
  <c r="E349" i="42" s="1"/>
  <c r="D350" i="42"/>
  <c r="E350" i="42"/>
  <c r="D351" i="42"/>
  <c r="E351" i="42" s="1"/>
  <c r="D352" i="42"/>
  <c r="E352" i="42" s="1"/>
  <c r="C353" i="42"/>
  <c r="D354" i="42"/>
  <c r="E354" i="42" s="1"/>
  <c r="D355" i="42"/>
  <c r="E355" i="42" s="1"/>
  <c r="D356" i="42"/>
  <c r="E356" i="42" s="1"/>
  <c r="C357" i="42"/>
  <c r="D358" i="42"/>
  <c r="E358" i="42"/>
  <c r="D359" i="42"/>
  <c r="D360" i="42"/>
  <c r="E360" i="42" s="1"/>
  <c r="D361" i="42"/>
  <c r="E361" i="42" s="1"/>
  <c r="C362" i="42"/>
  <c r="D363" i="42"/>
  <c r="E363" i="42" s="1"/>
  <c r="D364" i="42"/>
  <c r="E364" i="42"/>
  <c r="D365" i="42"/>
  <c r="E365" i="42" s="1"/>
  <c r="D366" i="42"/>
  <c r="E366" i="42" s="1"/>
  <c r="D367" i="42"/>
  <c r="E367" i="42" s="1"/>
  <c r="C368" i="42"/>
  <c r="D369" i="42"/>
  <c r="E369" i="42" s="1"/>
  <c r="D370" i="42"/>
  <c r="D371" i="42"/>
  <c r="E371" i="42"/>
  <c r="D372" i="42"/>
  <c r="E372" i="42" s="1"/>
  <c r="C373" i="42"/>
  <c r="D374" i="42"/>
  <c r="E374" i="42" s="1"/>
  <c r="D375" i="42"/>
  <c r="D376" i="42"/>
  <c r="E376" i="42" s="1"/>
  <c r="D377" i="42"/>
  <c r="E377" i="42"/>
  <c r="C378" i="42"/>
  <c r="D379" i="42"/>
  <c r="D378" i="42" s="1"/>
  <c r="D380" i="42"/>
  <c r="E380" i="42"/>
  <c r="D381" i="42"/>
  <c r="E381" i="42" s="1"/>
  <c r="C382" i="42"/>
  <c r="D383" i="42"/>
  <c r="E383" i="42" s="1"/>
  <c r="D384" i="42"/>
  <c r="D385" i="42"/>
  <c r="E385" i="42" s="1"/>
  <c r="D386" i="42"/>
  <c r="E386" i="42" s="1"/>
  <c r="D387" i="42"/>
  <c r="E387" i="42" s="1"/>
  <c r="C388" i="42"/>
  <c r="D389" i="42"/>
  <c r="E389" i="42" s="1"/>
  <c r="D390" i="42"/>
  <c r="D391" i="42"/>
  <c r="E391" i="42"/>
  <c r="C392" i="42"/>
  <c r="D393" i="42"/>
  <c r="E393" i="42"/>
  <c r="D394" i="42"/>
  <c r="E394" i="42" s="1"/>
  <c r="C395" i="42"/>
  <c r="D396" i="42"/>
  <c r="E396" i="42"/>
  <c r="D397" i="42"/>
  <c r="D395" i="42" s="1"/>
  <c r="D398" i="42"/>
  <c r="E398" i="42" s="1"/>
  <c r="C399" i="42"/>
  <c r="D400" i="42"/>
  <c r="E400" i="42"/>
  <c r="D401" i="42"/>
  <c r="E401" i="42" s="1"/>
  <c r="D402" i="42"/>
  <c r="E402" i="42"/>
  <c r="D403" i="42"/>
  <c r="E403" i="42" s="1"/>
  <c r="C404" i="42"/>
  <c r="D405" i="42"/>
  <c r="E405" i="42"/>
  <c r="D406" i="42"/>
  <c r="D404" i="42" s="1"/>
  <c r="D407" i="42"/>
  <c r="E407" i="42"/>
  <c r="D408" i="42"/>
  <c r="E408" i="42" s="1"/>
  <c r="C409" i="42"/>
  <c r="D410" i="42"/>
  <c r="E410" i="42" s="1"/>
  <c r="D411" i="42"/>
  <c r="D409" i="42" s="1"/>
  <c r="E411" i="42"/>
  <c r="C412" i="42"/>
  <c r="D413" i="42"/>
  <c r="D414" i="42"/>
  <c r="E414" i="42"/>
  <c r="D415" i="42"/>
  <c r="E415" i="42" s="1"/>
  <c r="C416" i="42"/>
  <c r="D417" i="42"/>
  <c r="E417" i="42" s="1"/>
  <c r="D418" i="42"/>
  <c r="D416" i="42" s="1"/>
  <c r="E418" i="42"/>
  <c r="D419" i="42"/>
  <c r="E419" i="42" s="1"/>
  <c r="D420" i="42"/>
  <c r="E420" i="42"/>
  <c r="D421" i="42"/>
  <c r="E421" i="42" s="1"/>
  <c r="C422" i="42"/>
  <c r="D423" i="42"/>
  <c r="E423" i="42"/>
  <c r="D424" i="42"/>
  <c r="D425" i="42"/>
  <c r="E425" i="42"/>
  <c r="D426" i="42"/>
  <c r="E426" i="42" s="1"/>
  <c r="D427" i="42"/>
  <c r="E427" i="42" s="1"/>
  <c r="D428" i="42"/>
  <c r="E428" i="42" s="1"/>
  <c r="C429" i="42"/>
  <c r="D430" i="42"/>
  <c r="E430" i="42" s="1"/>
  <c r="D431" i="42"/>
  <c r="E431" i="42"/>
  <c r="D432" i="42"/>
  <c r="E432" i="42" s="1"/>
  <c r="D433" i="42"/>
  <c r="E433" i="42" s="1"/>
  <c r="D434" i="42"/>
  <c r="E434" i="42" s="1"/>
  <c r="D435" i="42"/>
  <c r="E435" i="42"/>
  <c r="D436" i="42"/>
  <c r="E436" i="42" s="1"/>
  <c r="D437" i="42"/>
  <c r="E437" i="42" s="1"/>
  <c r="D438" i="42"/>
  <c r="E438" i="42" s="1"/>
  <c r="D439" i="42"/>
  <c r="E439" i="42"/>
  <c r="D440" i="42"/>
  <c r="E440" i="42" s="1"/>
  <c r="D441" i="42"/>
  <c r="E441" i="42" s="1"/>
  <c r="D442" i="42"/>
  <c r="E442" i="42" s="1"/>
  <c r="D443" i="42"/>
  <c r="E443" i="42" s="1"/>
  <c r="C445" i="42"/>
  <c r="D446" i="42"/>
  <c r="E446" i="42"/>
  <c r="D447" i="42"/>
  <c r="E447" i="42" s="1"/>
  <c r="D448" i="42"/>
  <c r="E448" i="42"/>
  <c r="D449" i="42"/>
  <c r="E449" i="42" s="1"/>
  <c r="C450" i="42"/>
  <c r="D451" i="42"/>
  <c r="E451" i="42"/>
  <c r="D452" i="42"/>
  <c r="D450" i="42" s="1"/>
  <c r="D453" i="42"/>
  <c r="E453" i="42"/>
  <c r="D454" i="42"/>
  <c r="E454" i="42" s="1"/>
  <c r="C455" i="42"/>
  <c r="D456" i="42"/>
  <c r="E456" i="42" s="1"/>
  <c r="D457" i="42"/>
  <c r="D458" i="42"/>
  <c r="E458" i="42" s="1"/>
  <c r="C459" i="42"/>
  <c r="D460" i="42"/>
  <c r="E460" i="42"/>
  <c r="D461" i="42"/>
  <c r="D459" i="42" s="1"/>
  <c r="D462" i="42"/>
  <c r="E462" i="42" s="1"/>
  <c r="C463" i="42"/>
  <c r="D464" i="42"/>
  <c r="E464" i="42"/>
  <c r="E463" i="42" s="1"/>
  <c r="D465" i="42"/>
  <c r="E465" i="42" s="1"/>
  <c r="D466" i="42"/>
  <c r="E466" i="42" s="1"/>
  <c r="D467" i="42"/>
  <c r="E467" i="42" s="1"/>
  <c r="C468" i="42"/>
  <c r="D469" i="42"/>
  <c r="E469" i="42"/>
  <c r="D470" i="42"/>
  <c r="D471" i="42"/>
  <c r="E471" i="42" s="1"/>
  <c r="D472" i="42"/>
  <c r="E472" i="42" s="1"/>
  <c r="D473" i="42"/>
  <c r="E473" i="42"/>
  <c r="C474" i="42"/>
  <c r="D475" i="42"/>
  <c r="E475" i="42" s="1"/>
  <c r="D476" i="42"/>
  <c r="E476" i="42"/>
  <c r="C477" i="42"/>
  <c r="D478" i="42"/>
  <c r="E478" i="42"/>
  <c r="D479" i="42"/>
  <c r="D477" i="42" s="1"/>
  <c r="D480" i="42"/>
  <c r="E480" i="42"/>
  <c r="D481" i="42"/>
  <c r="E481" i="42" s="1"/>
  <c r="J483" i="42"/>
  <c r="D485" i="42"/>
  <c r="E485" i="42"/>
  <c r="C486" i="42"/>
  <c r="C484" i="42" s="1"/>
  <c r="D487" i="42"/>
  <c r="E487" i="42" s="1"/>
  <c r="D488" i="42"/>
  <c r="D489" i="42"/>
  <c r="E489" i="42" s="1"/>
  <c r="D490" i="42"/>
  <c r="E490" i="42" s="1"/>
  <c r="C491" i="42"/>
  <c r="D492" i="42"/>
  <c r="E492" i="42" s="1"/>
  <c r="D493" i="42"/>
  <c r="C494" i="42"/>
  <c r="D495" i="42"/>
  <c r="D494" i="42" s="1"/>
  <c r="D496" i="42"/>
  <c r="E496" i="42" s="1"/>
  <c r="C497" i="42"/>
  <c r="D498" i="42"/>
  <c r="E498" i="42" s="1"/>
  <c r="D499" i="42"/>
  <c r="E499" i="42" s="1"/>
  <c r="D500" i="42"/>
  <c r="E500" i="42" s="1"/>
  <c r="D501" i="42"/>
  <c r="E501" i="42"/>
  <c r="D502" i="42"/>
  <c r="E502" i="42" s="1"/>
  <c r="D503" i="42"/>
  <c r="E503" i="42"/>
  <c r="C504" i="42"/>
  <c r="D505" i="42"/>
  <c r="E505" i="42"/>
  <c r="D506" i="42"/>
  <c r="D507" i="42"/>
  <c r="E507" i="42" s="1"/>
  <c r="D508" i="42"/>
  <c r="E508" i="42" s="1"/>
  <c r="D510" i="42"/>
  <c r="E510" i="42" s="1"/>
  <c r="D511" i="42"/>
  <c r="D512" i="42"/>
  <c r="E512" i="42" s="1"/>
  <c r="C513" i="42"/>
  <c r="C509" i="42" s="1"/>
  <c r="D514" i="42"/>
  <c r="E514" i="42"/>
  <c r="D515" i="42"/>
  <c r="D516" i="42"/>
  <c r="E516" i="42"/>
  <c r="D517" i="42"/>
  <c r="E517" i="42" s="1"/>
  <c r="D518" i="42"/>
  <c r="E518" i="42"/>
  <c r="D519" i="42"/>
  <c r="E519" i="42" s="1"/>
  <c r="D520" i="42"/>
  <c r="E520" i="42" s="1"/>
  <c r="D521" i="42"/>
  <c r="E521" i="42" s="1"/>
  <c r="C522" i="42"/>
  <c r="D523" i="42"/>
  <c r="E523" i="42" s="1"/>
  <c r="D524" i="42"/>
  <c r="D525" i="42"/>
  <c r="E525" i="42"/>
  <c r="D526" i="42"/>
  <c r="E526" i="42" s="1"/>
  <c r="D527" i="42"/>
  <c r="E527" i="42"/>
  <c r="C529" i="42"/>
  <c r="D530" i="42"/>
  <c r="D529" i="42" s="1"/>
  <c r="E530" i="42"/>
  <c r="E529" i="42" s="1"/>
  <c r="C531" i="42"/>
  <c r="D532" i="42"/>
  <c r="E532" i="42"/>
  <c r="D533" i="42"/>
  <c r="D534" i="42"/>
  <c r="E534" i="42"/>
  <c r="D535" i="42"/>
  <c r="E535" i="42" s="1"/>
  <c r="D536" i="42"/>
  <c r="E536" i="42" s="1"/>
  <c r="D537" i="42"/>
  <c r="E537" i="42" s="1"/>
  <c r="D539" i="42"/>
  <c r="E539" i="42" s="1"/>
  <c r="D540" i="42"/>
  <c r="E540" i="42" s="1"/>
  <c r="D541" i="42"/>
  <c r="E541" i="42"/>
  <c r="D542" i="42"/>
  <c r="E542" i="42" s="1"/>
  <c r="D543" i="42"/>
  <c r="E543" i="42"/>
  <c r="C544" i="42"/>
  <c r="C538" i="42" s="1"/>
  <c r="D545" i="42"/>
  <c r="E545" i="42" s="1"/>
  <c r="D546" i="42"/>
  <c r="C547" i="42"/>
  <c r="J547" i="42"/>
  <c r="D548" i="42"/>
  <c r="D549" i="42"/>
  <c r="J550" i="42"/>
  <c r="J551" i="42"/>
  <c r="C552" i="42"/>
  <c r="D553" i="42"/>
  <c r="E553" i="42"/>
  <c r="D554" i="42"/>
  <c r="E554" i="42" s="1"/>
  <c r="D555" i="42"/>
  <c r="E555" i="42"/>
  <c r="C556" i="42"/>
  <c r="D557" i="42"/>
  <c r="E557" i="42" s="1"/>
  <c r="D558" i="42"/>
  <c r="E558" i="42" s="1"/>
  <c r="J559" i="42"/>
  <c r="J560" i="42"/>
  <c r="J561" i="42"/>
  <c r="C562" i="42"/>
  <c r="D563" i="42"/>
  <c r="E563" i="42" s="1"/>
  <c r="D564" i="42"/>
  <c r="D562" i="42" s="1"/>
  <c r="D565" i="42"/>
  <c r="E565" i="42" s="1"/>
  <c r="D566" i="42"/>
  <c r="E566" i="42" s="1"/>
  <c r="D567" i="42"/>
  <c r="D568" i="42"/>
  <c r="C569" i="42"/>
  <c r="D570" i="42"/>
  <c r="D571" i="42"/>
  <c r="E571" i="42"/>
  <c r="D572" i="42"/>
  <c r="E572" i="42" s="1"/>
  <c r="D573" i="42"/>
  <c r="E573" i="42" s="1"/>
  <c r="D574" i="42"/>
  <c r="E574" i="42" s="1"/>
  <c r="D575" i="42"/>
  <c r="E575" i="42" s="1"/>
  <c r="D576" i="42"/>
  <c r="C577" i="42"/>
  <c r="D578" i="42"/>
  <c r="E578" i="42" s="1"/>
  <c r="D579" i="42"/>
  <c r="E579" i="42" s="1"/>
  <c r="D580" i="42"/>
  <c r="E580" i="42" s="1"/>
  <c r="C581" i="42"/>
  <c r="D582" i="42"/>
  <c r="E582" i="42" s="1"/>
  <c r="D583" i="42"/>
  <c r="D584" i="42"/>
  <c r="D585" i="42"/>
  <c r="D586" i="42"/>
  <c r="C587" i="42"/>
  <c r="D588" i="42"/>
  <c r="E588" i="42" s="1"/>
  <c r="D589" i="42"/>
  <c r="E589" i="42" s="1"/>
  <c r="D590" i="42"/>
  <c r="E590" i="42" s="1"/>
  <c r="D591" i="42"/>
  <c r="E591" i="42" s="1"/>
  <c r="C592" i="42"/>
  <c r="D593" i="42"/>
  <c r="E593" i="42" s="1"/>
  <c r="D594" i="42"/>
  <c r="C595" i="42"/>
  <c r="D596" i="42"/>
  <c r="E596" i="42" s="1"/>
  <c r="D597" i="42"/>
  <c r="E597" i="42" s="1"/>
  <c r="D598" i="42"/>
  <c r="E598" i="42" s="1"/>
  <c r="C599" i="42"/>
  <c r="D600" i="42"/>
  <c r="E600" i="42" s="1"/>
  <c r="D601" i="42"/>
  <c r="D602" i="42"/>
  <c r="E602" i="42"/>
  <c r="C603" i="42"/>
  <c r="D604" i="42"/>
  <c r="E604" i="42" s="1"/>
  <c r="D605" i="42"/>
  <c r="E605" i="42" s="1"/>
  <c r="D606" i="42"/>
  <c r="E606" i="42" s="1"/>
  <c r="D607" i="42"/>
  <c r="E607" i="42" s="1"/>
  <c r="D608" i="42"/>
  <c r="E608" i="42" s="1"/>
  <c r="D609" i="42"/>
  <c r="E609" i="42" s="1"/>
  <c r="C610" i="42"/>
  <c r="D611" i="42"/>
  <c r="E611" i="42"/>
  <c r="D612" i="42"/>
  <c r="E612" i="42"/>
  <c r="D613" i="42"/>
  <c r="E613" i="42"/>
  <c r="D614" i="42"/>
  <c r="E614" i="42"/>
  <c r="D615" i="42"/>
  <c r="E615" i="42"/>
  <c r="C616" i="42"/>
  <c r="D617" i="42"/>
  <c r="D618" i="42"/>
  <c r="E618" i="42" s="1"/>
  <c r="D619" i="42"/>
  <c r="E619" i="42"/>
  <c r="D620" i="42"/>
  <c r="E620" i="42" s="1"/>
  <c r="D621" i="42"/>
  <c r="E621" i="42"/>
  <c r="D622" i="42"/>
  <c r="E622" i="42" s="1"/>
  <c r="D623" i="42"/>
  <c r="E623" i="42"/>
  <c r="D624" i="42"/>
  <c r="E624" i="42" s="1"/>
  <c r="D625" i="42"/>
  <c r="E625" i="42" s="1"/>
  <c r="D626" i="42"/>
  <c r="E626" i="42" s="1"/>
  <c r="D627" i="42"/>
  <c r="E627" i="42" s="1"/>
  <c r="C628" i="42"/>
  <c r="D629" i="42"/>
  <c r="E629" i="42"/>
  <c r="D630" i="42"/>
  <c r="E630" i="42" s="1"/>
  <c r="D631" i="42"/>
  <c r="E631" i="42"/>
  <c r="D632" i="42"/>
  <c r="E632" i="42" s="1"/>
  <c r="D633" i="42"/>
  <c r="E633" i="42"/>
  <c r="D634" i="42"/>
  <c r="E634" i="42" s="1"/>
  <c r="D635" i="42"/>
  <c r="E635" i="42"/>
  <c r="D636" i="42"/>
  <c r="E636" i="42" s="1"/>
  <c r="D637" i="42"/>
  <c r="E637" i="42"/>
  <c r="C638" i="42"/>
  <c r="J638" i="42"/>
  <c r="D639" i="42"/>
  <c r="E639" i="42"/>
  <c r="D640" i="42"/>
  <c r="D638" i="42" s="1"/>
  <c r="D641" i="42"/>
  <c r="C642" i="42"/>
  <c r="D642" i="42"/>
  <c r="J642" i="42"/>
  <c r="D643" i="42"/>
  <c r="D644" i="42"/>
  <c r="J645" i="42"/>
  <c r="C646" i="42"/>
  <c r="D647" i="42"/>
  <c r="E647" i="42" s="1"/>
  <c r="D648" i="42"/>
  <c r="D649" i="42"/>
  <c r="E649" i="42" s="1"/>
  <c r="D650" i="42"/>
  <c r="E650" i="42" s="1"/>
  <c r="D651" i="42"/>
  <c r="D652" i="42"/>
  <c r="E652" i="42" s="1"/>
  <c r="C653" i="42"/>
  <c r="D654" i="42"/>
  <c r="E654" i="42" s="1"/>
  <c r="D655" i="42"/>
  <c r="E655" i="42"/>
  <c r="D656" i="42"/>
  <c r="E656" i="42" s="1"/>
  <c r="D657" i="42"/>
  <c r="E657" i="42"/>
  <c r="D658" i="42"/>
  <c r="E658" i="42" s="1"/>
  <c r="D659" i="42"/>
  <c r="E659" i="42"/>
  <c r="D660" i="42"/>
  <c r="C661" i="42"/>
  <c r="D662" i="42"/>
  <c r="E662" i="42" s="1"/>
  <c r="D663" i="42"/>
  <c r="D664" i="42"/>
  <c r="E664" i="42" s="1"/>
  <c r="C665" i="42"/>
  <c r="D666" i="42"/>
  <c r="E666" i="42"/>
  <c r="D667" i="42"/>
  <c r="E667" i="42" s="1"/>
  <c r="D668" i="42"/>
  <c r="D669" i="42"/>
  <c r="D670" i="42"/>
  <c r="C671" i="42"/>
  <c r="D672" i="42"/>
  <c r="E672" i="42" s="1"/>
  <c r="D673" i="42"/>
  <c r="E673" i="42" s="1"/>
  <c r="D674" i="42"/>
  <c r="E674" i="42" s="1"/>
  <c r="D675" i="42"/>
  <c r="E675" i="42" s="1"/>
  <c r="C676" i="42"/>
  <c r="D677" i="42"/>
  <c r="D676" i="42" s="1"/>
  <c r="D678" i="42"/>
  <c r="E678" i="42"/>
  <c r="C679" i="42"/>
  <c r="D680" i="42"/>
  <c r="E680" i="42" s="1"/>
  <c r="D681" i="42"/>
  <c r="D682" i="42"/>
  <c r="E682" i="42" s="1"/>
  <c r="C683" i="42"/>
  <c r="D684" i="42"/>
  <c r="D685" i="42"/>
  <c r="E685" i="42"/>
  <c r="D686" i="42"/>
  <c r="E686" i="42" s="1"/>
  <c r="C687" i="42"/>
  <c r="D688" i="42"/>
  <c r="E688" i="42" s="1"/>
  <c r="D689" i="42"/>
  <c r="E689" i="42" s="1"/>
  <c r="D690" i="42"/>
  <c r="E690" i="42" s="1"/>
  <c r="D691" i="42"/>
  <c r="E691" i="42" s="1"/>
  <c r="D692" i="42"/>
  <c r="E692" i="42" s="1"/>
  <c r="D693" i="42"/>
  <c r="E693" i="42" s="1"/>
  <c r="C694" i="42"/>
  <c r="D695" i="42"/>
  <c r="E695" i="42"/>
  <c r="D696" i="42"/>
  <c r="E696" i="42" s="1"/>
  <c r="D697" i="42"/>
  <c r="E697" i="42"/>
  <c r="D698" i="42"/>
  <c r="E698" i="42" s="1"/>
  <c r="D699" i="42"/>
  <c r="E699" i="42"/>
  <c r="C700" i="42"/>
  <c r="D701" i="42"/>
  <c r="E701" i="42" s="1"/>
  <c r="D702" i="42"/>
  <c r="E702" i="42" s="1"/>
  <c r="D703" i="42"/>
  <c r="E703" i="42" s="1"/>
  <c r="D704" i="42"/>
  <c r="E704" i="42" s="1"/>
  <c r="D705" i="42"/>
  <c r="E705" i="42" s="1"/>
  <c r="D706" i="42"/>
  <c r="E706" i="42" s="1"/>
  <c r="D707" i="42"/>
  <c r="E707" i="42" s="1"/>
  <c r="D708" i="42"/>
  <c r="E708" i="42" s="1"/>
  <c r="D709" i="42"/>
  <c r="E709" i="42" s="1"/>
  <c r="D710" i="42"/>
  <c r="E710" i="42" s="1"/>
  <c r="D711" i="42"/>
  <c r="E711" i="42" s="1"/>
  <c r="D712" i="42"/>
  <c r="D713" i="42"/>
  <c r="D714" i="42"/>
  <c r="D715" i="42"/>
  <c r="J716" i="42"/>
  <c r="J717" i="42"/>
  <c r="C718" i="42"/>
  <c r="C717" i="42" s="1"/>
  <c r="C716" i="42" s="1"/>
  <c r="D719" i="42"/>
  <c r="E719" i="42" s="1"/>
  <c r="D720" i="42"/>
  <c r="E720" i="42"/>
  <c r="D721" i="42"/>
  <c r="E721" i="42" s="1"/>
  <c r="C722" i="42"/>
  <c r="D723" i="42"/>
  <c r="E723" i="42" s="1"/>
  <c r="D724" i="42"/>
  <c r="D722" i="42" s="1"/>
  <c r="J725" i="42"/>
  <c r="J726" i="42"/>
  <c r="C727" i="42"/>
  <c r="D728" i="42"/>
  <c r="E728" i="42" s="1"/>
  <c r="D729" i="42"/>
  <c r="E729" i="42"/>
  <c r="C731" i="42"/>
  <c r="C730" i="42" s="1"/>
  <c r="D732" i="42"/>
  <c r="C734" i="42"/>
  <c r="C733" i="42" s="1"/>
  <c r="D735" i="42"/>
  <c r="D734" i="42" s="1"/>
  <c r="D733" i="42" s="1"/>
  <c r="E735" i="42"/>
  <c r="E734" i="42" s="1"/>
  <c r="D736" i="42"/>
  <c r="E736" i="42"/>
  <c r="D737" i="42"/>
  <c r="E737" i="42"/>
  <c r="D738" i="42"/>
  <c r="E738" i="42"/>
  <c r="C739" i="42"/>
  <c r="D739" i="42"/>
  <c r="D740" i="42"/>
  <c r="E740" i="42" s="1"/>
  <c r="E739" i="42" s="1"/>
  <c r="C741" i="42"/>
  <c r="D742" i="42"/>
  <c r="D741" i="42" s="1"/>
  <c r="E742" i="42"/>
  <c r="C744" i="42"/>
  <c r="D745" i="42"/>
  <c r="D744" i="42" s="1"/>
  <c r="E745" i="42"/>
  <c r="E744" i="42" s="1"/>
  <c r="C746" i="42"/>
  <c r="D747" i="42"/>
  <c r="E747" i="42" s="1"/>
  <c r="E746" i="42" s="1"/>
  <c r="D748" i="42"/>
  <c r="E748" i="42" s="1"/>
  <c r="D749" i="42"/>
  <c r="E749" i="42" s="1"/>
  <c r="C750" i="42"/>
  <c r="C751" i="42"/>
  <c r="D752" i="42"/>
  <c r="E752" i="42" s="1"/>
  <c r="D753" i="42"/>
  <c r="E753" i="42" s="1"/>
  <c r="D754" i="42"/>
  <c r="C756" i="42"/>
  <c r="C755" i="42" s="1"/>
  <c r="D757" i="42"/>
  <c r="E757" i="42" s="1"/>
  <c r="D758" i="42"/>
  <c r="E758" i="42" s="1"/>
  <c r="D759" i="42"/>
  <c r="E759" i="42" s="1"/>
  <c r="C761" i="42"/>
  <c r="C760" i="42" s="1"/>
  <c r="D762" i="42"/>
  <c r="E762" i="42" s="1"/>
  <c r="E761" i="42" s="1"/>
  <c r="D763" i="42"/>
  <c r="E763" i="42" s="1"/>
  <c r="D764" i="42"/>
  <c r="E764" i="42" s="1"/>
  <c r="C765" i="42"/>
  <c r="D765" i="42"/>
  <c r="D766" i="42"/>
  <c r="E766" i="42"/>
  <c r="C768" i="42"/>
  <c r="C767" i="42" s="1"/>
  <c r="D769" i="42"/>
  <c r="E769" i="42" s="1"/>
  <c r="D770" i="42"/>
  <c r="E770" i="42"/>
  <c r="E768" i="42" s="1"/>
  <c r="C772" i="42"/>
  <c r="C771" i="42" s="1"/>
  <c r="D773" i="42"/>
  <c r="E773" i="42"/>
  <c r="D774" i="42"/>
  <c r="E774" i="42" s="1"/>
  <c r="D775" i="42"/>
  <c r="E775" i="42"/>
  <c r="D776" i="42"/>
  <c r="E776" i="42" s="1"/>
  <c r="C777" i="42"/>
  <c r="D778" i="42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D752" i="39"/>
  <c r="E752" i="39" s="1"/>
  <c r="C751" i="39"/>
  <c r="C750" i="39" s="1"/>
  <c r="D749" i="39"/>
  <c r="E749" i="39" s="1"/>
  <c r="D748" i="39"/>
  <c r="E748" i="39" s="1"/>
  <c r="D747" i="39"/>
  <c r="C746" i="39"/>
  <c r="D745" i="39"/>
  <c r="C744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D727" i="39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D719" i="39"/>
  <c r="E719" i="39" s="1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D696" i="39"/>
  <c r="E696" i="39" s="1"/>
  <c r="D695" i="39"/>
  <c r="C694" i="39"/>
  <c r="D693" i="39"/>
  <c r="E693" i="39" s="1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D661" i="39" s="1"/>
  <c r="C661" i="39"/>
  <c r="D660" i="39"/>
  <c r="E660" i="39" s="1"/>
  <c r="D659" i="39"/>
  <c r="E659" i="39" s="1"/>
  <c r="E658" i="39"/>
  <c r="D658" i="39"/>
  <c r="D657" i="39"/>
  <c r="E657" i="39" s="1"/>
  <c r="D656" i="39"/>
  <c r="E656" i="39" s="1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E621" i="39"/>
  <c r="D621" i="39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E611" i="39" s="1"/>
  <c r="C610" i="39"/>
  <c r="D609" i="39"/>
  <c r="E609" i="39" s="1"/>
  <c r="D608" i="39"/>
  <c r="E608" i="39" s="1"/>
  <c r="D607" i="39"/>
  <c r="E607" i="39" s="1"/>
  <c r="D606" i="39"/>
  <c r="E606" i="39" s="1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D596" i="39"/>
  <c r="E596" i="39" s="1"/>
  <c r="C595" i="39"/>
  <c r="D594" i="39"/>
  <c r="E594" i="39" s="1"/>
  <c r="D593" i="39"/>
  <c r="E593" i="39" s="1"/>
  <c r="C592" i="39"/>
  <c r="D591" i="39"/>
  <c r="E591" i="39" s="1"/>
  <c r="D590" i="39"/>
  <c r="E590" i="39" s="1"/>
  <c r="D589" i="39"/>
  <c r="E589" i="39" s="1"/>
  <c r="D588" i="39"/>
  <c r="C587" i="39"/>
  <c r="D586" i="39"/>
  <c r="E586" i="39" s="1"/>
  <c r="D585" i="39"/>
  <c r="E585" i="39" s="1"/>
  <c r="E584" i="39"/>
  <c r="D584" i="39"/>
  <c r="D583" i="39"/>
  <c r="E583" i="39" s="1"/>
  <c r="D582" i="39"/>
  <c r="E582" i="39" s="1"/>
  <c r="C581" i="39"/>
  <c r="D580" i="39"/>
  <c r="E580" i="39" s="1"/>
  <c r="D579" i="39"/>
  <c r="E579" i="39" s="1"/>
  <c r="D578" i="39"/>
  <c r="E578" i="39" s="1"/>
  <c r="C577" i="39"/>
  <c r="D576" i="39"/>
  <c r="E576" i="39" s="1"/>
  <c r="E575" i="39"/>
  <c r="D575" i="39"/>
  <c r="D574" i="39"/>
  <c r="E574" i="39" s="1"/>
  <c r="D573" i="39"/>
  <c r="E573" i="39" s="1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C531" i="39"/>
  <c r="D530" i="39"/>
  <c r="C529" i="39"/>
  <c r="C528" i="39" s="1"/>
  <c r="D527" i="39"/>
  <c r="E527" i="39" s="1"/>
  <c r="D526" i="39"/>
  <c r="E526" i="39" s="1"/>
  <c r="D525" i="39"/>
  <c r="E525" i="39" s="1"/>
  <c r="D524" i="39"/>
  <c r="E524" i="39" s="1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D502" i="39"/>
  <c r="E502" i="39" s="1"/>
  <c r="D501" i="39"/>
  <c r="E501" i="39" s="1"/>
  <c r="D500" i="39"/>
  <c r="E500" i="39" s="1"/>
  <c r="D499" i="39"/>
  <c r="E499" i="39" s="1"/>
  <c r="D498" i="39"/>
  <c r="E498" i="39" s="1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E469" i="39"/>
  <c r="D469" i="39"/>
  <c r="C468" i="39"/>
  <c r="D467" i="39"/>
  <c r="E467" i="39" s="1"/>
  <c r="D466" i="39"/>
  <c r="E466" i="39" s="1"/>
  <c r="D465" i="39"/>
  <c r="E465" i="39" s="1"/>
  <c r="D464" i="39"/>
  <c r="E464" i="39" s="1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D453" i="39"/>
  <c r="E453" i="39" s="1"/>
  <c r="D452" i="39"/>
  <c r="E452" i="39" s="1"/>
  <c r="D451" i="39"/>
  <c r="E451" i="39" s="1"/>
  <c r="E450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E433" i="39"/>
  <c r="D433" i="39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C422" i="39"/>
  <c r="D421" i="39"/>
  <c r="E421" i="39" s="1"/>
  <c r="D420" i="39"/>
  <c r="E420" i="39" s="1"/>
  <c r="D419" i="39"/>
  <c r="E419" i="39" s="1"/>
  <c r="D418" i="39"/>
  <c r="E418" i="39" s="1"/>
  <c r="D417" i="39"/>
  <c r="E417" i="39" s="1"/>
  <c r="C416" i="39"/>
  <c r="D415" i="39"/>
  <c r="E415" i="39" s="1"/>
  <c r="D414" i="39"/>
  <c r="E414" i="39" s="1"/>
  <c r="D413" i="39"/>
  <c r="C412" i="39"/>
  <c r="D411" i="39"/>
  <c r="E411" i="39" s="1"/>
  <c r="D410" i="39"/>
  <c r="C409" i="39"/>
  <c r="D408" i="39"/>
  <c r="E408" i="39" s="1"/>
  <c r="D407" i="39"/>
  <c r="E407" i="39" s="1"/>
  <c r="D406" i="39"/>
  <c r="E406" i="39" s="1"/>
  <c r="D405" i="39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D338" i="39"/>
  <c r="E338" i="39" s="1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D319" i="39"/>
  <c r="E319" i="39" s="1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D310" i="39"/>
  <c r="E310" i="39" s="1"/>
  <c r="D309" i="39"/>
  <c r="C308" i="39"/>
  <c r="D307" i="39"/>
  <c r="E307" i="39" s="1"/>
  <c r="D306" i="39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E275" i="39"/>
  <c r="D275" i="39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E267" i="39"/>
  <c r="D267" i="39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E249" i="39"/>
  <c r="D249" i="39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D227" i="39"/>
  <c r="E227" i="39" s="1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D208" i="39"/>
  <c r="E208" i="39" s="1"/>
  <c r="C207" i="39"/>
  <c r="D206" i="39"/>
  <c r="E206" i="39" s="1"/>
  <c r="D205" i="39"/>
  <c r="E205" i="39" s="1"/>
  <c r="C204" i="39"/>
  <c r="D202" i="39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D181" i="39"/>
  <c r="C179" i="39"/>
  <c r="J178" i="39"/>
  <c r="J177" i="39"/>
  <c r="D176" i="39"/>
  <c r="E176" i="39" s="1"/>
  <c r="D175" i="39"/>
  <c r="E175" i="39" s="1"/>
  <c r="C174" i="39"/>
  <c r="D173" i="39"/>
  <c r="E173" i="39" s="1"/>
  <c r="D172" i="39"/>
  <c r="E172" i="39" s="1"/>
  <c r="C171" i="39"/>
  <c r="J170" i="39"/>
  <c r="D169" i="39"/>
  <c r="E169" i="39" s="1"/>
  <c r="D168" i="39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D102" i="39"/>
  <c r="E102" i="39" s="1"/>
  <c r="D101" i="39"/>
  <c r="E101" i="39" s="1"/>
  <c r="E100" i="39"/>
  <c r="D100" i="39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C67" i="39" s="1"/>
  <c r="J67" i="39"/>
  <c r="D66" i="39"/>
  <c r="E66" i="39" s="1"/>
  <c r="D65" i="39"/>
  <c r="E65" i="39" s="1"/>
  <c r="D64" i="39"/>
  <c r="E64" i="39" s="1"/>
  <c r="D63" i="39"/>
  <c r="E63" i="39" s="1"/>
  <c r="D62" i="39"/>
  <c r="J61" i="39"/>
  <c r="C61" i="39"/>
  <c r="D60" i="39"/>
  <c r="E60" i="39" s="1"/>
  <c r="D59" i="39"/>
  <c r="E59" i="39" s="1"/>
  <c r="D58" i="39"/>
  <c r="E58" i="39" s="1"/>
  <c r="D57" i="39"/>
  <c r="E57" i="39" s="1"/>
  <c r="D56" i="39"/>
  <c r="E56" i="39" s="1"/>
  <c r="D55" i="39"/>
  <c r="E55" i="39" s="1"/>
  <c r="E54" i="39"/>
  <c r="D54" i="39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D25" i="39"/>
  <c r="E25" i="39" s="1"/>
  <c r="D24" i="39"/>
  <c r="E24" i="39" s="1"/>
  <c r="D23" i="39"/>
  <c r="E23" i="39" s="1"/>
  <c r="D22" i="39"/>
  <c r="E22" i="39" s="1"/>
  <c r="D21" i="39"/>
  <c r="E21" i="39" s="1"/>
  <c r="D20" i="39"/>
  <c r="E20" i="39" s="1"/>
  <c r="E19" i="39"/>
  <c r="D19" i="39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E752" i="38"/>
  <c r="D752" i="38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D744" i="38"/>
  <c r="D743" i="38" s="1"/>
  <c r="C744" i="38"/>
  <c r="D742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C734" i="38"/>
  <c r="C733" i="38"/>
  <c r="E732" i="38"/>
  <c r="E731" i="38" s="1"/>
  <c r="E730" i="38" s="1"/>
  <c r="D732" i="38"/>
  <c r="D731" i="38" s="1"/>
  <c r="D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E713" i="38"/>
  <c r="D713" i="38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E690" i="38"/>
  <c r="D690" i="38"/>
  <c r="D689" i="38"/>
  <c r="E689" i="38" s="1"/>
  <c r="D688" i="38"/>
  <c r="E688" i="38" s="1"/>
  <c r="C687" i="38"/>
  <c r="D686" i="38"/>
  <c r="E686" i="38" s="1"/>
  <c r="D685" i="38"/>
  <c r="E685" i="38" s="1"/>
  <c r="D684" i="38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D672" i="38"/>
  <c r="E672" i="38" s="1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E665" i="38" s="1"/>
  <c r="D665" i="38"/>
  <c r="C665" i="38"/>
  <c r="D664" i="38"/>
  <c r="E664" i="38" s="1"/>
  <c r="D663" i="38"/>
  <c r="E663" i="38" s="1"/>
  <c r="D662" i="38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D650" i="38"/>
  <c r="E650" i="38" s="1"/>
  <c r="D649" i="38"/>
  <c r="E649" i="38" s="1"/>
  <c r="D648" i="38"/>
  <c r="E648" i="38" s="1"/>
  <c r="D647" i="38"/>
  <c r="E647" i="38" s="1"/>
  <c r="C646" i="38"/>
  <c r="J645" i="38"/>
  <c r="D644" i="38"/>
  <c r="D643" i="38"/>
  <c r="E643" i="38" s="1"/>
  <c r="J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D633" i="38"/>
  <c r="E633" i="38" s="1"/>
  <c r="D632" i="38"/>
  <c r="E632" i="38" s="1"/>
  <c r="D631" i="38"/>
  <c r="E631" i="38" s="1"/>
  <c r="D630" i="38"/>
  <c r="E630" i="38" s="1"/>
  <c r="E629" i="38"/>
  <c r="D629" i="38"/>
  <c r="C628" i="38"/>
  <c r="D627" i="38"/>
  <c r="E627" i="38" s="1"/>
  <c r="E626" i="38"/>
  <c r="D626" i="38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D617" i="38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D607" i="38"/>
  <c r="E607" i="38" s="1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E578" i="38"/>
  <c r="D578" i="38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D562" i="38" s="1"/>
  <c r="C562" i="38"/>
  <c r="J561" i="38"/>
  <c r="J560" i="38"/>
  <c r="J559" i="38"/>
  <c r="D558" i="38"/>
  <c r="E558" i="38" s="1"/>
  <c r="D557" i="38"/>
  <c r="C556" i="38"/>
  <c r="D555" i="38"/>
  <c r="E555" i="38" s="1"/>
  <c r="D554" i="38"/>
  <c r="E554" i="38" s="1"/>
  <c r="D553" i="38"/>
  <c r="C552" i="38"/>
  <c r="J551" i="38"/>
  <c r="J550" i="38"/>
  <c r="D549" i="38"/>
  <c r="E549" i="38" s="1"/>
  <c r="D548" i="38"/>
  <c r="J547" i="38"/>
  <c r="C547" i="38"/>
  <c r="D546" i="38"/>
  <c r="E546" i="38" s="1"/>
  <c r="D545" i="38"/>
  <c r="C544" i="38"/>
  <c r="D543" i="38"/>
  <c r="E543" i="38" s="1"/>
  <c r="D542" i="38"/>
  <c r="E542" i="38" s="1"/>
  <c r="D541" i="38"/>
  <c r="E541" i="38" s="1"/>
  <c r="D540" i="38"/>
  <c r="E540" i="38" s="1"/>
  <c r="D539" i="38"/>
  <c r="E539" i="38" s="1"/>
  <c r="C538" i="38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D530" i="38"/>
  <c r="D529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E521" i="38"/>
  <c r="D521" i="38"/>
  <c r="D520" i="38"/>
  <c r="E520" i="38" s="1"/>
  <c r="D519" i="38"/>
  <c r="E519" i="38" s="1"/>
  <c r="D518" i="38"/>
  <c r="E518" i="38" s="1"/>
  <c r="D517" i="38"/>
  <c r="E517" i="38" s="1"/>
  <c r="D516" i="38"/>
  <c r="E516" i="38" s="1"/>
  <c r="D515" i="38"/>
  <c r="E515" i="38" s="1"/>
  <c r="D514" i="38"/>
  <c r="C513" i="38"/>
  <c r="C509" i="38" s="1"/>
  <c r="D512" i="38"/>
  <c r="E512" i="38" s="1"/>
  <c r="D511" i="38"/>
  <c r="E511" i="38" s="1"/>
  <c r="D510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E498" i="38" s="1"/>
  <c r="D496" i="38"/>
  <c r="E496" i="38" s="1"/>
  <c r="D495" i="38"/>
  <c r="E495" i="38" s="1"/>
  <c r="E493" i="38"/>
  <c r="D493" i="38"/>
  <c r="D492" i="38"/>
  <c r="D491" i="38" s="1"/>
  <c r="D490" i="38"/>
  <c r="E490" i="38" s="1"/>
  <c r="D489" i="38"/>
  <c r="E489" i="38" s="1"/>
  <c r="D488" i="38"/>
  <c r="E488" i="38" s="1"/>
  <c r="D487" i="38"/>
  <c r="D485" i="38"/>
  <c r="J483" i="38"/>
  <c r="D481" i="38"/>
  <c r="E481" i="38" s="1"/>
  <c r="D480" i="38"/>
  <c r="E480" i="38" s="1"/>
  <c r="D479" i="38"/>
  <c r="E479" i="38" s="1"/>
  <c r="D478" i="38"/>
  <c r="D476" i="38"/>
  <c r="E476" i="38" s="1"/>
  <c r="D475" i="38"/>
  <c r="E475" i="38" s="1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D463" i="38"/>
  <c r="C463" i="38"/>
  <c r="D462" i="38"/>
  <c r="E462" i="38" s="1"/>
  <c r="D461" i="38"/>
  <c r="E461" i="38" s="1"/>
  <c r="D460" i="38"/>
  <c r="D458" i="38"/>
  <c r="E458" i="38" s="1"/>
  <c r="D457" i="38"/>
  <c r="E457" i="38" s="1"/>
  <c r="D456" i="38"/>
  <c r="D454" i="38"/>
  <c r="E454" i="38" s="1"/>
  <c r="D453" i="38"/>
  <c r="E453" i="38" s="1"/>
  <c r="D452" i="38"/>
  <c r="E452" i="38" s="1"/>
  <c r="D451" i="38"/>
  <c r="D449" i="38"/>
  <c r="E449" i="38" s="1"/>
  <c r="D448" i="38"/>
  <c r="E448" i="38" s="1"/>
  <c r="D447" i="38"/>
  <c r="E447" i="38" s="1"/>
  <c r="D446" i="38"/>
  <c r="C444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E433" i="38"/>
  <c r="D433" i="38"/>
  <c r="D432" i="38"/>
  <c r="E432" i="38" s="1"/>
  <c r="D431" i="38"/>
  <c r="E431" i="38" s="1"/>
  <c r="D430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D421" i="38"/>
  <c r="E421" i="38" s="1"/>
  <c r="D420" i="38"/>
  <c r="E420" i="38" s="1"/>
  <c r="D419" i="38"/>
  <c r="E419" i="38" s="1"/>
  <c r="D418" i="38"/>
  <c r="E418" i="38" s="1"/>
  <c r="D417" i="38"/>
  <c r="E417" i="38" s="1"/>
  <c r="D415" i="38"/>
  <c r="E415" i="38" s="1"/>
  <c r="D414" i="38"/>
  <c r="E414" i="38" s="1"/>
  <c r="D413" i="38"/>
  <c r="D411" i="38"/>
  <c r="E411" i="38" s="1"/>
  <c r="D410" i="38"/>
  <c r="E410" i="38" s="1"/>
  <c r="D408" i="38"/>
  <c r="E408" i="38" s="1"/>
  <c r="D407" i="38"/>
  <c r="E407" i="38" s="1"/>
  <c r="D406" i="38"/>
  <c r="E406" i="38" s="1"/>
  <c r="D405" i="38"/>
  <c r="D403" i="38"/>
  <c r="E403" i="38" s="1"/>
  <c r="D402" i="38"/>
  <c r="E402" i="38" s="1"/>
  <c r="D401" i="38"/>
  <c r="E401" i="38" s="1"/>
  <c r="D400" i="38"/>
  <c r="E400" i="38" s="1"/>
  <c r="D398" i="38"/>
  <c r="E398" i="38" s="1"/>
  <c r="D397" i="38"/>
  <c r="E397" i="38" s="1"/>
  <c r="D396" i="38"/>
  <c r="D394" i="38"/>
  <c r="E394" i="38" s="1"/>
  <c r="D393" i="38"/>
  <c r="E393" i="38" s="1"/>
  <c r="D391" i="38"/>
  <c r="E391" i="38" s="1"/>
  <c r="D390" i="38"/>
  <c r="E390" i="38" s="1"/>
  <c r="D389" i="38"/>
  <c r="D387" i="38"/>
  <c r="E387" i="38" s="1"/>
  <c r="D386" i="38"/>
  <c r="E386" i="38" s="1"/>
  <c r="D385" i="38"/>
  <c r="E385" i="38" s="1"/>
  <c r="D384" i="38"/>
  <c r="E384" i="38" s="1"/>
  <c r="D383" i="38"/>
  <c r="D381" i="38"/>
  <c r="E381" i="38" s="1"/>
  <c r="D380" i="38"/>
  <c r="E380" i="38" s="1"/>
  <c r="D379" i="38"/>
  <c r="E379" i="38" s="1"/>
  <c r="D377" i="38"/>
  <c r="E377" i="38" s="1"/>
  <c r="D376" i="38"/>
  <c r="E376" i="38" s="1"/>
  <c r="D375" i="38"/>
  <c r="E375" i="38" s="1"/>
  <c r="D374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D361" i="38"/>
  <c r="E361" i="38" s="1"/>
  <c r="D360" i="38"/>
  <c r="E360" i="38" s="1"/>
  <c r="D359" i="38"/>
  <c r="E359" i="38" s="1"/>
  <c r="D358" i="38"/>
  <c r="E358" i="38" s="1"/>
  <c r="D356" i="38"/>
  <c r="E356" i="38" s="1"/>
  <c r="D355" i="38"/>
  <c r="E355" i="38" s="1"/>
  <c r="D354" i="38"/>
  <c r="E354" i="38" s="1"/>
  <c r="D352" i="38"/>
  <c r="E352" i="38" s="1"/>
  <c r="D351" i="38"/>
  <c r="E351" i="38" s="1"/>
  <c r="D350" i="38"/>
  <c r="E350" i="38" s="1"/>
  <c r="D349" i="38"/>
  <c r="E349" i="38" s="1"/>
  <c r="D347" i="38"/>
  <c r="E347" i="38" s="1"/>
  <c r="D346" i="38"/>
  <c r="E346" i="38" s="1"/>
  <c r="D345" i="38"/>
  <c r="D343" i="38"/>
  <c r="E343" i="38" s="1"/>
  <c r="D342" i="38"/>
  <c r="E342" i="38" s="1"/>
  <c r="D341" i="38"/>
  <c r="E341" i="38" s="1"/>
  <c r="J339" i="38"/>
  <c r="D338" i="38"/>
  <c r="E338" i="38" s="1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E332" i="38" s="1"/>
  <c r="C331" i="38"/>
  <c r="D330" i="38"/>
  <c r="E330" i="38" s="1"/>
  <c r="D329" i="38"/>
  <c r="E329" i="38" s="1"/>
  <c r="C328" i="38"/>
  <c r="D327" i="38"/>
  <c r="E327" i="38" s="1"/>
  <c r="E326" i="38"/>
  <c r="D326" i="38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C315" i="38"/>
  <c r="E313" i="38"/>
  <c r="D313" i="38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D306" i="38"/>
  <c r="E306" i="38" s="1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D297" i="38"/>
  <c r="D296" i="38" s="1"/>
  <c r="C296" i="38"/>
  <c r="D295" i="38"/>
  <c r="E295" i="38" s="1"/>
  <c r="E294" i="38"/>
  <c r="D294" i="38"/>
  <c r="D293" i="38"/>
  <c r="E293" i="38" s="1"/>
  <c r="D292" i="38"/>
  <c r="E292" i="38" s="1"/>
  <c r="D291" i="38"/>
  <c r="E291" i="38" s="1"/>
  <c r="D290" i="38"/>
  <c r="E290" i="38" s="1"/>
  <c r="C289" i="38"/>
  <c r="D288" i="38"/>
  <c r="E288" i="38" s="1"/>
  <c r="D287" i="38"/>
  <c r="E287" i="38" s="1"/>
  <c r="D286" i="38"/>
  <c r="E286" i="38" s="1"/>
  <c r="D285" i="38"/>
  <c r="E285" i="38" s="1"/>
  <c r="D284" i="38"/>
  <c r="E284" i="38" s="1"/>
  <c r="D283" i="38"/>
  <c r="E283" i="38" s="1"/>
  <c r="D282" i="38"/>
  <c r="E282" i="38" s="1"/>
  <c r="D281" i="38"/>
  <c r="E281" i="38" s="1"/>
  <c r="E280" i="38"/>
  <c r="D280" i="38"/>
  <c r="D279" i="38"/>
  <c r="E279" i="38" s="1"/>
  <c r="D278" i="38"/>
  <c r="E278" i="38" s="1"/>
  <c r="D277" i="38"/>
  <c r="E277" i="38" s="1"/>
  <c r="D276" i="38"/>
  <c r="E276" i="38" s="1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D264" i="38"/>
  <c r="E264" i="38" s="1"/>
  <c r="D262" i="38"/>
  <c r="E262" i="38" s="1"/>
  <c r="D261" i="38"/>
  <c r="E261" i="38" s="1"/>
  <c r="J259" i="38"/>
  <c r="J258" i="38"/>
  <c r="J257" i="38"/>
  <c r="J256" i="38"/>
  <c r="D252" i="38"/>
  <c r="E252" i="38" s="1"/>
  <c r="D251" i="38"/>
  <c r="E251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C239" i="38"/>
  <c r="C238" i="38" s="1"/>
  <c r="D237" i="38"/>
  <c r="D236" i="38" s="1"/>
  <c r="D235" i="38" s="1"/>
  <c r="C236" i="38"/>
  <c r="C235" i="38" s="1"/>
  <c r="D234" i="38"/>
  <c r="E234" i="38" s="1"/>
  <c r="E233" i="38" s="1"/>
  <c r="D233" i="38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D220" i="38"/>
  <c r="C220" i="38"/>
  <c r="D219" i="38"/>
  <c r="E219" i="38" s="1"/>
  <c r="D218" i="38"/>
  <c r="E218" i="38" s="1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D190" i="38"/>
  <c r="E190" i="38" s="1"/>
  <c r="C189" i="38"/>
  <c r="D187" i="38"/>
  <c r="E187" i="38" s="1"/>
  <c r="D186" i="38"/>
  <c r="E186" i="38" s="1"/>
  <c r="C185" i="38"/>
  <c r="C184" i="38" s="1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E165" i="38"/>
  <c r="D165" i="38"/>
  <c r="C164" i="38"/>
  <c r="J163" i="38"/>
  <c r="C163" i="38"/>
  <c r="E162" i="38"/>
  <c r="D162" i="38"/>
  <c r="D161" i="38"/>
  <c r="D160" i="38" s="1"/>
  <c r="C160" i="38"/>
  <c r="D159" i="38"/>
  <c r="E159" i="38" s="1"/>
  <c r="D158" i="38"/>
  <c r="E158" i="38" s="1"/>
  <c r="C157" i="38"/>
  <c r="D156" i="38"/>
  <c r="E156" i="38" s="1"/>
  <c r="D155" i="38"/>
  <c r="C154" i="38"/>
  <c r="J153" i="38"/>
  <c r="J152" i="38"/>
  <c r="D151" i="38"/>
  <c r="E151" i="38" s="1"/>
  <c r="D150" i="38"/>
  <c r="E150" i="38" s="1"/>
  <c r="C149" i="38"/>
  <c r="D148" i="38"/>
  <c r="E148" i="38" s="1"/>
  <c r="D147" i="38"/>
  <c r="E147" i="38" s="1"/>
  <c r="C146" i="38"/>
  <c r="E145" i="38"/>
  <c r="E143" i="38" s="1"/>
  <c r="D145" i="38"/>
  <c r="D144" i="38"/>
  <c r="E144" i="38" s="1"/>
  <c r="C143" i="38"/>
  <c r="D142" i="38"/>
  <c r="E142" i="38" s="1"/>
  <c r="D141" i="38"/>
  <c r="D140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D125" i="38"/>
  <c r="E125" i="38" s="1"/>
  <c r="D124" i="38"/>
  <c r="E124" i="38" s="1"/>
  <c r="C123" i="38"/>
  <c r="D122" i="38"/>
  <c r="E122" i="38" s="1"/>
  <c r="D121" i="38"/>
  <c r="D120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J67" i="38"/>
  <c r="D66" i="38"/>
  <c r="E66" i="38" s="1"/>
  <c r="E65" i="38"/>
  <c r="D65" i="38"/>
  <c r="D64" i="38"/>
  <c r="E64" i="38" s="1"/>
  <c r="E63" i="38"/>
  <c r="D63" i="38"/>
  <c r="D62" i="38"/>
  <c r="E62" i="38" s="1"/>
  <c r="J61" i="38"/>
  <c r="D60" i="38"/>
  <c r="E60" i="38" s="1"/>
  <c r="D59" i="38"/>
  <c r="E59" i="38" s="1"/>
  <c r="D58" i="38"/>
  <c r="E58" i="38" s="1"/>
  <c r="D57" i="38"/>
  <c r="E57" i="38" s="1"/>
  <c r="D56" i="38"/>
  <c r="E56" i="38" s="1"/>
  <c r="E55" i="38"/>
  <c r="D55" i="38"/>
  <c r="D54" i="38"/>
  <c r="E54" i="38" s="1"/>
  <c r="D53" i="38"/>
  <c r="E53" i="38" s="1"/>
  <c r="D52" i="38"/>
  <c r="E52" i="38" s="1"/>
  <c r="D51" i="38"/>
  <c r="E51" i="38" s="1"/>
  <c r="D50" i="38"/>
  <c r="E50" i="38" s="1"/>
  <c r="E49" i="38"/>
  <c r="D49" i="38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E31" i="38"/>
  <c r="D31" i="38"/>
  <c r="D30" i="38"/>
  <c r="E30" i="38" s="1"/>
  <c r="E29" i="38"/>
  <c r="D29" i="38"/>
  <c r="D28" i="38"/>
  <c r="E28" i="38" s="1"/>
  <c r="D27" i="38"/>
  <c r="E27" i="38" s="1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D10" i="38"/>
  <c r="E10" i="38" s="1"/>
  <c r="D9" i="38"/>
  <c r="E9" i="38" s="1"/>
  <c r="D8" i="38"/>
  <c r="E8" i="38" s="1"/>
  <c r="D7" i="38"/>
  <c r="E7" i="38" s="1"/>
  <c r="D6" i="38"/>
  <c r="D5" i="38"/>
  <c r="E5" i="38" s="1"/>
  <c r="J4" i="38"/>
  <c r="J3" i="38"/>
  <c r="J2" i="38"/>
  <c r="J1" i="38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D63" i="35" s="1"/>
  <c r="C67" i="35"/>
  <c r="I64" i="35"/>
  <c r="I63" i="35" s="1"/>
  <c r="H64" i="35"/>
  <c r="G64" i="35"/>
  <c r="F64" i="35"/>
  <c r="E64" i="35"/>
  <c r="D64" i="35"/>
  <c r="C64" i="35"/>
  <c r="E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E32" i="35" s="1"/>
  <c r="D33" i="35"/>
  <c r="C33" i="35"/>
  <c r="I29" i="35"/>
  <c r="H29" i="35"/>
  <c r="G29" i="35"/>
  <c r="F29" i="35"/>
  <c r="F25" i="35" s="1"/>
  <c r="E29" i="35"/>
  <c r="D29" i="35"/>
  <c r="C29" i="35"/>
  <c r="I26" i="35"/>
  <c r="H26" i="35"/>
  <c r="G26" i="35"/>
  <c r="F26" i="35"/>
  <c r="E26" i="35"/>
  <c r="D26" i="35"/>
  <c r="C26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E67" i="34"/>
  <c r="D67" i="34"/>
  <c r="C67" i="34"/>
  <c r="C63" i="34" s="1"/>
  <c r="I64" i="34"/>
  <c r="H64" i="34"/>
  <c r="G64" i="34"/>
  <c r="F64" i="34"/>
  <c r="E64" i="34"/>
  <c r="D64" i="34"/>
  <c r="C64" i="34"/>
  <c r="G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F54" i="34"/>
  <c r="E54" i="34"/>
  <c r="D54" i="34"/>
  <c r="C54" i="34"/>
  <c r="I51" i="34"/>
  <c r="H51" i="34"/>
  <c r="G51" i="34"/>
  <c r="F51" i="34"/>
  <c r="E51" i="34"/>
  <c r="D51" i="34"/>
  <c r="C51" i="34"/>
  <c r="I48" i="34"/>
  <c r="H48" i="34"/>
  <c r="G48" i="34"/>
  <c r="F48" i="34"/>
  <c r="E48" i="34"/>
  <c r="D48" i="34"/>
  <c r="C48" i="34"/>
  <c r="I33" i="34"/>
  <c r="H33" i="34"/>
  <c r="G33" i="34"/>
  <c r="F33" i="34"/>
  <c r="E33" i="34"/>
  <c r="D33" i="34"/>
  <c r="C33" i="34"/>
  <c r="I29" i="34"/>
  <c r="H29" i="34"/>
  <c r="G29" i="34"/>
  <c r="F29" i="34"/>
  <c r="E29" i="34"/>
  <c r="D29" i="34"/>
  <c r="C29" i="34"/>
  <c r="I26" i="34"/>
  <c r="H26" i="34"/>
  <c r="G26" i="34"/>
  <c r="G25" i="34" s="1"/>
  <c r="F26" i="34"/>
  <c r="D26" i="34"/>
  <c r="D25" i="34" s="1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D373" i="42" l="1"/>
  <c r="E375" i="42"/>
  <c r="E373" i="42" s="1"/>
  <c r="E181" i="42"/>
  <c r="E180" i="42" s="1"/>
  <c r="D180" i="42"/>
  <c r="D179" i="42" s="1"/>
  <c r="E63" i="34"/>
  <c r="E25" i="35"/>
  <c r="E74" i="35" s="1"/>
  <c r="E662" i="38"/>
  <c r="D661" i="38"/>
  <c r="E497" i="42"/>
  <c r="D445" i="42"/>
  <c r="E194" i="42"/>
  <c r="E193" i="42" s="1"/>
  <c r="D193" i="42"/>
  <c r="D120" i="42"/>
  <c r="E121" i="42"/>
  <c r="C3" i="42"/>
  <c r="E768" i="43"/>
  <c r="H63" i="35"/>
  <c r="D143" i="38"/>
  <c r="D68" i="39"/>
  <c r="E146" i="39"/>
  <c r="E202" i="39"/>
  <c r="E201" i="39" s="1"/>
  <c r="E200" i="39" s="1"/>
  <c r="D201" i="39"/>
  <c r="D200" i="39" s="1"/>
  <c r="E306" i="39"/>
  <c r="D305" i="39"/>
  <c r="D610" i="42"/>
  <c r="D531" i="42"/>
  <c r="D528" i="42" s="1"/>
  <c r="D504" i="42"/>
  <c r="D468" i="42"/>
  <c r="D463" i="42"/>
  <c r="D422" i="42"/>
  <c r="D68" i="42"/>
  <c r="D67" i="42" s="1"/>
  <c r="E209" i="39"/>
  <c r="D207" i="39"/>
  <c r="E405" i="39"/>
  <c r="D404" i="39"/>
  <c r="D213" i="42"/>
  <c r="E214" i="42"/>
  <c r="E213" i="42" s="1"/>
  <c r="D195" i="43"/>
  <c r="E196" i="43"/>
  <c r="E195" i="43" s="1"/>
  <c r="I63" i="34"/>
  <c r="I25" i="35"/>
  <c r="I4" i="35" s="1"/>
  <c r="E530" i="39"/>
  <c r="E529" i="39" s="1"/>
  <c r="D529" i="39"/>
  <c r="E747" i="39"/>
  <c r="E746" i="39" s="1"/>
  <c r="D746" i="39"/>
  <c r="E778" i="42"/>
  <c r="D777" i="42"/>
  <c r="D616" i="42"/>
  <c r="E617" i="42"/>
  <c r="D244" i="42"/>
  <c r="D243" i="42" s="1"/>
  <c r="D174" i="42"/>
  <c r="E176" i="42"/>
  <c r="E155" i="38"/>
  <c r="D154" i="38"/>
  <c r="D180" i="38"/>
  <c r="D474" i="38"/>
  <c r="D11" i="39"/>
  <c r="D3" i="39" s="1"/>
  <c r="D136" i="39"/>
  <c r="E137" i="39"/>
  <c r="E302" i="39"/>
  <c r="C484" i="39"/>
  <c r="C483" i="39" s="1"/>
  <c r="D731" i="42"/>
  <c r="D730" i="42" s="1"/>
  <c r="E732" i="42"/>
  <c r="E731" i="42" s="1"/>
  <c r="D683" i="42"/>
  <c r="E684" i="42"/>
  <c r="E677" i="42"/>
  <c r="D661" i="42"/>
  <c r="C645" i="42"/>
  <c r="D399" i="42"/>
  <c r="E345" i="42"/>
  <c r="E344" i="42" s="1"/>
  <c r="D344" i="42"/>
  <c r="E196" i="42"/>
  <c r="E195" i="42" s="1"/>
  <c r="D195" i="42"/>
  <c r="D167" i="42"/>
  <c r="E168" i="42"/>
  <c r="E155" i="42"/>
  <c r="E148" i="42"/>
  <c r="D140" i="42"/>
  <c r="E141" i="42"/>
  <c r="D38" i="42"/>
  <c r="E117" i="38"/>
  <c r="D239" i="38"/>
  <c r="D238" i="38" s="1"/>
  <c r="D595" i="38"/>
  <c r="E646" i="38"/>
  <c r="D140" i="39"/>
  <c r="E160" i="39"/>
  <c r="D182" i="39"/>
  <c r="D204" i="39"/>
  <c r="E325" i="39"/>
  <c r="E416" i="39"/>
  <c r="D531" i="39"/>
  <c r="C743" i="39"/>
  <c r="D751" i="39"/>
  <c r="D750" i="39" s="1"/>
  <c r="E772" i="42"/>
  <c r="E771" i="42" s="1"/>
  <c r="D768" i="42"/>
  <c r="D767" i="42" s="1"/>
  <c r="D694" i="42"/>
  <c r="D665" i="42"/>
  <c r="D653" i="42"/>
  <c r="D646" i="42"/>
  <c r="D628" i="42"/>
  <c r="D599" i="42"/>
  <c r="D592" i="42"/>
  <c r="D581" i="42"/>
  <c r="D522" i="42"/>
  <c r="D486" i="42"/>
  <c r="E474" i="42"/>
  <c r="D455" i="42"/>
  <c r="E416" i="42"/>
  <c r="D382" i="42"/>
  <c r="E384" i="42"/>
  <c r="E348" i="42"/>
  <c r="E299" i="42"/>
  <c r="E298" i="42" s="1"/>
  <c r="D298" i="42"/>
  <c r="E265" i="42"/>
  <c r="D239" i="42"/>
  <c r="D238" i="42" s="1"/>
  <c r="E216" i="42"/>
  <c r="C203" i="42"/>
  <c r="C135" i="42"/>
  <c r="D132" i="42"/>
  <c r="C67" i="42"/>
  <c r="C2" i="42" s="1"/>
  <c r="D11" i="42"/>
  <c r="D3" i="42" s="1"/>
  <c r="D2" i="42" s="1"/>
  <c r="D768" i="43"/>
  <c r="D767" i="43" s="1"/>
  <c r="D296" i="43"/>
  <c r="E297" i="43"/>
  <c r="E296" i="43" s="1"/>
  <c r="E189" i="43"/>
  <c r="D146" i="43"/>
  <c r="E147" i="43"/>
  <c r="D126" i="43"/>
  <c r="E127" i="43"/>
  <c r="C263" i="39"/>
  <c r="D368" i="39"/>
  <c r="E544" i="39"/>
  <c r="E538" i="39" s="1"/>
  <c r="D772" i="42"/>
  <c r="D771" i="42" s="1"/>
  <c r="C743" i="42"/>
  <c r="D727" i="42"/>
  <c r="D718" i="42"/>
  <c r="D717" i="42" s="1"/>
  <c r="D716" i="42" s="1"/>
  <c r="D679" i="42"/>
  <c r="C528" i="42"/>
  <c r="D513" i="42"/>
  <c r="D509" i="42" s="1"/>
  <c r="D491" i="42"/>
  <c r="E382" i="42"/>
  <c r="D368" i="42"/>
  <c r="D357" i="42"/>
  <c r="D348" i="42"/>
  <c r="D340" i="42" s="1"/>
  <c r="D331" i="42"/>
  <c r="E212" i="42"/>
  <c r="E211" i="42" s="1"/>
  <c r="D211" i="42"/>
  <c r="D207" i="42"/>
  <c r="E209" i="42"/>
  <c r="E207" i="42" s="1"/>
  <c r="D198" i="42"/>
  <c r="D197" i="42" s="1"/>
  <c r="D171" i="42"/>
  <c r="D170" i="42" s="1"/>
  <c r="D126" i="42"/>
  <c r="E128" i="42"/>
  <c r="D211" i="43"/>
  <c r="E212" i="43"/>
  <c r="E211" i="43" s="1"/>
  <c r="C67" i="43"/>
  <c r="C444" i="42"/>
  <c r="D429" i="42"/>
  <c r="D412" i="42"/>
  <c r="E409" i="42"/>
  <c r="D392" i="42"/>
  <c r="D388" i="42"/>
  <c r="D362" i="42"/>
  <c r="C263" i="42"/>
  <c r="C259" i="42" s="1"/>
  <c r="C258" i="42" s="1"/>
  <c r="C257" i="42" s="1"/>
  <c r="H256" i="42" s="1"/>
  <c r="J256" i="42" s="1"/>
  <c r="D223" i="42"/>
  <c r="D222" i="42" s="1"/>
  <c r="C188" i="42"/>
  <c r="C170" i="42"/>
  <c r="D160" i="42"/>
  <c r="D153" i="42" s="1"/>
  <c r="C153" i="42"/>
  <c r="D556" i="43"/>
  <c r="C215" i="43"/>
  <c r="D328" i="43"/>
  <c r="D455" i="38"/>
  <c r="D382" i="38"/>
  <c r="D373" i="38"/>
  <c r="E357" i="38"/>
  <c r="E297" i="38"/>
  <c r="E296" i="38" s="1"/>
  <c r="D477" i="44"/>
  <c r="C215" i="38"/>
  <c r="E751" i="43"/>
  <c r="C484" i="43"/>
  <c r="E185" i="43"/>
  <c r="E184" i="43" s="1"/>
  <c r="D610" i="43"/>
  <c r="D581" i="43"/>
  <c r="E392" i="43"/>
  <c r="D388" i="43"/>
  <c r="E368" i="43"/>
  <c r="E357" i="43"/>
  <c r="D185" i="43"/>
  <c r="D184" i="43" s="1"/>
  <c r="D117" i="43"/>
  <c r="D761" i="43"/>
  <c r="E728" i="43"/>
  <c r="E557" i="43"/>
  <c r="C528" i="43"/>
  <c r="D399" i="43"/>
  <c r="D368" i="43"/>
  <c r="D357" i="43"/>
  <c r="E329" i="43"/>
  <c r="D302" i="43"/>
  <c r="D760" i="43"/>
  <c r="D653" i="43"/>
  <c r="E475" i="43"/>
  <c r="E474" i="43" s="1"/>
  <c r="D474" i="43"/>
  <c r="E422" i="43"/>
  <c r="C340" i="43"/>
  <c r="C228" i="43"/>
  <c r="E221" i="43"/>
  <c r="E220" i="43" s="1"/>
  <c r="D220" i="43"/>
  <c r="D215" i="43" s="1"/>
  <c r="D207" i="43"/>
  <c r="D182" i="43"/>
  <c r="E183" i="43"/>
  <c r="E182" i="43" s="1"/>
  <c r="C645" i="43"/>
  <c r="D587" i="43"/>
  <c r="E588" i="43"/>
  <c r="D562" i="43"/>
  <c r="E564" i="43"/>
  <c r="D529" i="43"/>
  <c r="D504" i="43"/>
  <c r="C444" i="43"/>
  <c r="C339" i="43" s="1"/>
  <c r="D4" i="43"/>
  <c r="E756" i="43"/>
  <c r="D756" i="43"/>
  <c r="D755" i="43" s="1"/>
  <c r="D547" i="43"/>
  <c r="D544" i="43"/>
  <c r="D538" i="43" s="1"/>
  <c r="D531" i="43"/>
  <c r="D522" i="43"/>
  <c r="D491" i="43"/>
  <c r="D445" i="43"/>
  <c r="E302" i="43"/>
  <c r="E239" i="43"/>
  <c r="E238" i="43" s="1"/>
  <c r="E761" i="43"/>
  <c r="D751" i="43"/>
  <c r="D750" i="43" s="1"/>
  <c r="D746" i="43"/>
  <c r="C726" i="43"/>
  <c r="C725" i="43" s="1"/>
  <c r="D671" i="43"/>
  <c r="D595" i="43"/>
  <c r="E522" i="43"/>
  <c r="E445" i="43"/>
  <c r="E397" i="43"/>
  <c r="E395" i="43" s="1"/>
  <c r="D348" i="43"/>
  <c r="C263" i="43"/>
  <c r="D198" i="43"/>
  <c r="D197" i="43" s="1"/>
  <c r="E199" i="43"/>
  <c r="E198" i="43" s="1"/>
  <c r="E197" i="43" s="1"/>
  <c r="C188" i="43"/>
  <c r="C116" i="43"/>
  <c r="E174" i="43"/>
  <c r="C163" i="43"/>
  <c r="D497" i="43"/>
  <c r="E491" i="43"/>
  <c r="D422" i="43"/>
  <c r="D260" i="43"/>
  <c r="D189" i="43"/>
  <c r="D188" i="43" s="1"/>
  <c r="D164" i="43"/>
  <c r="D123" i="43"/>
  <c r="C3" i="43"/>
  <c r="E742" i="44"/>
  <c r="E741" i="44" s="1"/>
  <c r="D661" i="44"/>
  <c r="E117" i="44"/>
  <c r="C551" i="44"/>
  <c r="C550" i="44" s="1"/>
  <c r="E683" i="44"/>
  <c r="E592" i="44"/>
  <c r="D250" i="44"/>
  <c r="E202" i="44"/>
  <c r="E201" i="44" s="1"/>
  <c r="E200" i="44" s="1"/>
  <c r="E216" i="44"/>
  <c r="E215" i="44" s="1"/>
  <c r="D211" i="44"/>
  <c r="E171" i="44"/>
  <c r="D761" i="44"/>
  <c r="D760" i="44" s="1"/>
  <c r="D679" i="44"/>
  <c r="E183" i="44"/>
  <c r="E182" i="44" s="1"/>
  <c r="E179" i="44" s="1"/>
  <c r="E768" i="44"/>
  <c r="E767" i="44" s="1"/>
  <c r="C743" i="44"/>
  <c r="C726" i="44" s="1"/>
  <c r="C725" i="44" s="1"/>
  <c r="D592" i="44"/>
  <c r="C444" i="44"/>
  <c r="E747" i="44"/>
  <c r="E746" i="44" s="1"/>
  <c r="E681" i="44"/>
  <c r="E679" i="44" s="1"/>
  <c r="E663" i="44"/>
  <c r="E661" i="44" s="1"/>
  <c r="D486" i="44"/>
  <c r="E479" i="44"/>
  <c r="E477" i="44" s="1"/>
  <c r="D204" i="44"/>
  <c r="E128" i="44"/>
  <c r="E126" i="44" s="1"/>
  <c r="C3" i="44"/>
  <c r="E204" i="44"/>
  <c r="D777" i="44"/>
  <c r="E745" i="44"/>
  <c r="E744" i="44" s="1"/>
  <c r="E734" i="44"/>
  <c r="E733" i="44" s="1"/>
  <c r="E722" i="44"/>
  <c r="C528" i="44"/>
  <c r="D373" i="44"/>
  <c r="E263" i="44"/>
  <c r="D223" i="44"/>
  <c r="D222" i="44" s="1"/>
  <c r="D220" i="44"/>
  <c r="E149" i="44"/>
  <c r="D68" i="44"/>
  <c r="D700" i="44"/>
  <c r="E701" i="44"/>
  <c r="E700" i="44" s="1"/>
  <c r="D671" i="44"/>
  <c r="C561" i="44"/>
  <c r="D531" i="44"/>
  <c r="E369" i="44"/>
  <c r="E368" i="44" s="1"/>
  <c r="D368" i="44"/>
  <c r="E345" i="44"/>
  <c r="D198" i="44"/>
  <c r="D197" i="44" s="1"/>
  <c r="E199" i="44"/>
  <c r="E198" i="44" s="1"/>
  <c r="E197" i="44" s="1"/>
  <c r="D756" i="44"/>
  <c r="D755" i="44" s="1"/>
  <c r="D751" i="44"/>
  <c r="D750" i="44" s="1"/>
  <c r="E727" i="44"/>
  <c r="C717" i="44"/>
  <c r="C716" i="44" s="1"/>
  <c r="E646" i="44"/>
  <c r="E577" i="44"/>
  <c r="E556" i="44"/>
  <c r="E531" i="44"/>
  <c r="D513" i="44"/>
  <c r="D509" i="44" s="1"/>
  <c r="E515" i="44"/>
  <c r="E513" i="44" s="1"/>
  <c r="E474" i="44"/>
  <c r="D445" i="44"/>
  <c r="E392" i="44"/>
  <c r="D213" i="44"/>
  <c r="E214" i="44"/>
  <c r="E213" i="44" s="1"/>
  <c r="C188" i="44"/>
  <c r="D136" i="44"/>
  <c r="D97" i="44"/>
  <c r="D739" i="44"/>
  <c r="D731" i="44"/>
  <c r="D730" i="44" s="1"/>
  <c r="D616" i="44"/>
  <c r="E595" i="44"/>
  <c r="D556" i="44"/>
  <c r="E497" i="44"/>
  <c r="D468" i="44"/>
  <c r="E470" i="44"/>
  <c r="E468" i="44" s="1"/>
  <c r="D193" i="44"/>
  <c r="E194" i="44"/>
  <c r="E193" i="44" s="1"/>
  <c r="E186" i="44"/>
  <c r="E185" i="44" s="1"/>
  <c r="E184" i="44" s="1"/>
  <c r="D185" i="44"/>
  <c r="D184" i="44" s="1"/>
  <c r="C153" i="44"/>
  <c r="E762" i="44"/>
  <c r="E761" i="44" s="1"/>
  <c r="E760" i="44" s="1"/>
  <c r="D722" i="44"/>
  <c r="C645" i="44"/>
  <c r="D628" i="44"/>
  <c r="E599" i="44"/>
  <c r="E488" i="44"/>
  <c r="E486" i="44" s="1"/>
  <c r="D474" i="44"/>
  <c r="D459" i="44"/>
  <c r="E461" i="44"/>
  <c r="E459" i="44" s="1"/>
  <c r="E450" i="44"/>
  <c r="D422" i="44"/>
  <c r="E424" i="44"/>
  <c r="E422" i="44" s="1"/>
  <c r="D382" i="44"/>
  <c r="E383" i="44"/>
  <c r="E382" i="44" s="1"/>
  <c r="E373" i="44"/>
  <c r="D362" i="44"/>
  <c r="E363" i="44"/>
  <c r="E362" i="44" s="1"/>
  <c r="E315" i="44"/>
  <c r="E314" i="44" s="1"/>
  <c r="D195" i="44"/>
  <c r="E196" i="44"/>
  <c r="E195" i="44" s="1"/>
  <c r="D167" i="44"/>
  <c r="E168" i="44"/>
  <c r="E167" i="44" s="1"/>
  <c r="E154" i="44"/>
  <c r="E146" i="44"/>
  <c r="C135" i="44"/>
  <c r="D504" i="44"/>
  <c r="E506" i="44"/>
  <c r="E504" i="44" s="1"/>
  <c r="E399" i="44"/>
  <c r="D353" i="44"/>
  <c r="E354" i="44"/>
  <c r="E353" i="44" s="1"/>
  <c r="E62" i="44"/>
  <c r="D61" i="44"/>
  <c r="D4" i="44"/>
  <c r="D450" i="44"/>
  <c r="D399" i="44"/>
  <c r="D315" i="44"/>
  <c r="D314" i="44" s="1"/>
  <c r="C228" i="44"/>
  <c r="C215" i="44"/>
  <c r="C170" i="44"/>
  <c r="C67" i="44"/>
  <c r="D687" i="44"/>
  <c r="D646" i="44"/>
  <c r="D638" i="44"/>
  <c r="E610" i="44"/>
  <c r="D494" i="44"/>
  <c r="D395" i="44"/>
  <c r="D392" i="44"/>
  <c r="E260" i="44"/>
  <c r="D239" i="44"/>
  <c r="D238" i="44" s="1"/>
  <c r="D216" i="44"/>
  <c r="D207" i="44"/>
  <c r="E174" i="44"/>
  <c r="D146" i="44"/>
  <c r="C116" i="44"/>
  <c r="D38" i="44"/>
  <c r="E676" i="44"/>
  <c r="E665" i="44"/>
  <c r="E544" i="44"/>
  <c r="E538" i="44" s="1"/>
  <c r="E671" i="44"/>
  <c r="E756" i="44"/>
  <c r="E755" i="44" s="1"/>
  <c r="E718" i="44"/>
  <c r="E687" i="44"/>
  <c r="E653" i="44"/>
  <c r="E581" i="44"/>
  <c r="E552" i="44"/>
  <c r="E694" i="44"/>
  <c r="E772" i="44"/>
  <c r="E771" i="44" s="1"/>
  <c r="D743" i="44"/>
  <c r="E603" i="44"/>
  <c r="E587" i="44"/>
  <c r="D683" i="44"/>
  <c r="E162" i="44"/>
  <c r="E160" i="44" s="1"/>
  <c r="D160" i="44"/>
  <c r="D642" i="44"/>
  <c r="D610" i="44"/>
  <c r="D577" i="44"/>
  <c r="E569" i="44"/>
  <c r="E494" i="44"/>
  <c r="E456" i="44"/>
  <c r="E455" i="44" s="1"/>
  <c r="D455" i="44"/>
  <c r="D409" i="44"/>
  <c r="E410" i="44"/>
  <c r="E409" i="44" s="1"/>
  <c r="D772" i="44"/>
  <c r="D771" i="44" s="1"/>
  <c r="E628" i="44"/>
  <c r="D603" i="44"/>
  <c r="D587" i="44"/>
  <c r="D562" i="44"/>
  <c r="E430" i="44"/>
  <c r="E429" i="44" s="1"/>
  <c r="D429" i="44"/>
  <c r="C340" i="44"/>
  <c r="D768" i="44"/>
  <c r="D767" i="44" s="1"/>
  <c r="D765" i="44"/>
  <c r="E753" i="44"/>
  <c r="E751" i="44" s="1"/>
  <c r="E750" i="44" s="1"/>
  <c r="D727" i="44"/>
  <c r="D718" i="44"/>
  <c r="D653" i="44"/>
  <c r="E618" i="44"/>
  <c r="E616" i="44" s="1"/>
  <c r="D595" i="44"/>
  <c r="D581" i="44"/>
  <c r="D547" i="44"/>
  <c r="E548" i="44"/>
  <c r="D544" i="44"/>
  <c r="D538" i="44" s="1"/>
  <c r="D497" i="44"/>
  <c r="E492" i="44"/>
  <c r="E491" i="44" s="1"/>
  <c r="D491" i="44"/>
  <c r="D463" i="44"/>
  <c r="E405" i="44"/>
  <c r="E404" i="44" s="1"/>
  <c r="D404" i="44"/>
  <c r="E351" i="44"/>
  <c r="E348" i="44" s="1"/>
  <c r="D348" i="44"/>
  <c r="D132" i="44"/>
  <c r="E133" i="44"/>
  <c r="E132" i="44" s="1"/>
  <c r="D120" i="44"/>
  <c r="E121" i="44"/>
  <c r="E120" i="44" s="1"/>
  <c r="D734" i="44"/>
  <c r="D733" i="44" s="1"/>
  <c r="D694" i="44"/>
  <c r="D676" i="44"/>
  <c r="D665" i="44"/>
  <c r="E523" i="44"/>
  <c r="E522" i="44" s="1"/>
  <c r="D522" i="44"/>
  <c r="E485" i="44"/>
  <c r="E463" i="44"/>
  <c r="E358" i="44"/>
  <c r="E357" i="44" s="1"/>
  <c r="D357" i="44"/>
  <c r="E639" i="44"/>
  <c r="D599" i="44"/>
  <c r="D569" i="44"/>
  <c r="E563" i="44"/>
  <c r="E562" i="44" s="1"/>
  <c r="D552" i="44"/>
  <c r="E530" i="44"/>
  <c r="E529" i="44" s="1"/>
  <c r="D529" i="44"/>
  <c r="E510" i="44"/>
  <c r="C484" i="44"/>
  <c r="E445" i="44"/>
  <c r="E414" i="44"/>
  <c r="E412" i="44" s="1"/>
  <c r="D412" i="44"/>
  <c r="E381" i="44"/>
  <c r="E378" i="44" s="1"/>
  <c r="D378" i="44"/>
  <c r="E244" i="44"/>
  <c r="E243" i="44" s="1"/>
  <c r="E388" i="44"/>
  <c r="E190" i="44"/>
  <c r="E189" i="44" s="1"/>
  <c r="D189" i="44"/>
  <c r="E165" i="44"/>
  <c r="E164" i="44" s="1"/>
  <c r="D164" i="44"/>
  <c r="D140" i="44"/>
  <c r="E141" i="44"/>
  <c r="E140" i="44" s="1"/>
  <c r="E136" i="44"/>
  <c r="E395" i="44"/>
  <c r="D388" i="44"/>
  <c r="E239" i="44"/>
  <c r="E238" i="44" s="1"/>
  <c r="D236" i="44"/>
  <c r="D235" i="44" s="1"/>
  <c r="E237" i="44"/>
  <c r="E236" i="44" s="1"/>
  <c r="E235" i="44" s="1"/>
  <c r="E207" i="44"/>
  <c r="D157" i="44"/>
  <c r="E158" i="44"/>
  <c r="E157" i="44" s="1"/>
  <c r="E125" i="44"/>
  <c r="E123" i="44" s="1"/>
  <c r="D123" i="44"/>
  <c r="E12" i="44"/>
  <c r="D11" i="44"/>
  <c r="C259" i="44"/>
  <c r="C203" i="44"/>
  <c r="E145" i="44"/>
  <c r="E143" i="44" s="1"/>
  <c r="D143" i="44"/>
  <c r="E129" i="44"/>
  <c r="D244" i="44"/>
  <c r="D243" i="44" s="1"/>
  <c r="D229" i="44"/>
  <c r="D228" i="44" s="1"/>
  <c r="D174" i="44"/>
  <c r="E229" i="44"/>
  <c r="D180" i="44"/>
  <c r="D179" i="44" s="1"/>
  <c r="D171" i="44"/>
  <c r="C163" i="44"/>
  <c r="D149" i="44"/>
  <c r="D129" i="44"/>
  <c r="D117" i="44"/>
  <c r="E252" i="44"/>
  <c r="E250" i="44" s="1"/>
  <c r="E234" i="44"/>
  <c r="E233" i="44" s="1"/>
  <c r="E225" i="44"/>
  <c r="E223" i="44" s="1"/>
  <c r="E222" i="44" s="1"/>
  <c r="D700" i="43"/>
  <c r="E695" i="43"/>
  <c r="D694" i="43"/>
  <c r="D687" i="43"/>
  <c r="E689" i="43"/>
  <c r="E679" i="43"/>
  <c r="E629" i="43"/>
  <c r="D628" i="43"/>
  <c r="D603" i="43"/>
  <c r="E604" i="43"/>
  <c r="E601" i="43"/>
  <c r="D599" i="43"/>
  <c r="E556" i="43"/>
  <c r="D463" i="43"/>
  <c r="E406" i="43"/>
  <c r="E404" i="43" s="1"/>
  <c r="D404" i="43"/>
  <c r="E251" i="43"/>
  <c r="D250" i="43"/>
  <c r="E745" i="43"/>
  <c r="E744" i="43" s="1"/>
  <c r="D744" i="43"/>
  <c r="E732" i="43"/>
  <c r="E731" i="43" s="1"/>
  <c r="D731" i="43"/>
  <c r="D730" i="43" s="1"/>
  <c r="D722" i="43"/>
  <c r="E723" i="43"/>
  <c r="E722" i="43" s="1"/>
  <c r="E720" i="43"/>
  <c r="D718" i="43"/>
  <c r="D638" i="43"/>
  <c r="E570" i="43"/>
  <c r="D569" i="43"/>
  <c r="E540" i="43"/>
  <c r="D455" i="43"/>
  <c r="E456" i="43"/>
  <c r="E455" i="43" s="1"/>
  <c r="E290" i="43"/>
  <c r="E289" i="43" s="1"/>
  <c r="D289" i="43"/>
  <c r="E131" i="43"/>
  <c r="E129" i="43" s="1"/>
  <c r="D129" i="43"/>
  <c r="E742" i="43"/>
  <c r="D741" i="43"/>
  <c r="E684" i="43"/>
  <c r="D683" i="43"/>
  <c r="E666" i="43"/>
  <c r="D665" i="43"/>
  <c r="E594" i="43"/>
  <c r="D592" i="43"/>
  <c r="C551" i="43"/>
  <c r="C550" i="43" s="1"/>
  <c r="E515" i="43"/>
  <c r="E513" i="43" s="1"/>
  <c r="D513" i="43"/>
  <c r="D509" i="43" s="1"/>
  <c r="D486" i="43"/>
  <c r="E487" i="43"/>
  <c r="E486" i="43" s="1"/>
  <c r="E463" i="43"/>
  <c r="E315" i="43"/>
  <c r="D171" i="43"/>
  <c r="D170" i="43" s="1"/>
  <c r="E172" i="43"/>
  <c r="E171" i="43" s="1"/>
  <c r="E778" i="43"/>
  <c r="E773" i="43"/>
  <c r="E772" i="43" s="1"/>
  <c r="D772" i="43"/>
  <c r="D771" i="43" s="1"/>
  <c r="E740" i="43"/>
  <c r="E735" i="43"/>
  <c r="E734" i="43" s="1"/>
  <c r="D734" i="43"/>
  <c r="D733" i="43" s="1"/>
  <c r="C717" i="43"/>
  <c r="C716" i="43" s="1"/>
  <c r="D661" i="43"/>
  <c r="E662" i="43"/>
  <c r="D642" i="43"/>
  <c r="E642" i="43"/>
  <c r="D616" i="43"/>
  <c r="E617" i="43"/>
  <c r="D577" i="43"/>
  <c r="E579" i="43"/>
  <c r="D552" i="43"/>
  <c r="D551" i="43" s="1"/>
  <c r="D550" i="43" s="1"/>
  <c r="E554" i="43"/>
  <c r="D528" i="43"/>
  <c r="E460" i="43"/>
  <c r="E459" i="43" s="1"/>
  <c r="D459" i="43"/>
  <c r="E497" i="43"/>
  <c r="E469" i="43"/>
  <c r="E468" i="43" s="1"/>
  <c r="D468" i="43"/>
  <c r="E345" i="43"/>
  <c r="E344" i="43" s="1"/>
  <c r="D344" i="43"/>
  <c r="E331" i="43"/>
  <c r="E188" i="43"/>
  <c r="D679" i="43"/>
  <c r="E677" i="43"/>
  <c r="D676" i="43"/>
  <c r="D646" i="43"/>
  <c r="C561" i="43"/>
  <c r="C560" i="43" s="1"/>
  <c r="E544" i="43"/>
  <c r="E531" i="43"/>
  <c r="E495" i="43"/>
  <c r="E494" i="43" s="1"/>
  <c r="D494" i="43"/>
  <c r="E478" i="43"/>
  <c r="E477" i="43" s="1"/>
  <c r="D477" i="43"/>
  <c r="E451" i="43"/>
  <c r="E450" i="43" s="1"/>
  <c r="D450" i="43"/>
  <c r="D412" i="43"/>
  <c r="E413" i="43"/>
  <c r="E412" i="43" s="1"/>
  <c r="E410" i="43"/>
  <c r="E409" i="43" s="1"/>
  <c r="D409" i="43"/>
  <c r="E378" i="43"/>
  <c r="E308" i="43"/>
  <c r="D265" i="43"/>
  <c r="E266" i="43"/>
  <c r="E265" i="43" s="1"/>
  <c r="E234" i="43"/>
  <c r="E233" i="43" s="1"/>
  <c r="D233" i="43"/>
  <c r="D204" i="43"/>
  <c r="E205" i="43"/>
  <c r="E204" i="43" s="1"/>
  <c r="D157" i="43"/>
  <c r="E158" i="43"/>
  <c r="E157" i="43" s="1"/>
  <c r="E155" i="43"/>
  <c r="D154" i="43"/>
  <c r="D11" i="43"/>
  <c r="E399" i="43"/>
  <c r="D392" i="43"/>
  <c r="E390" i="43"/>
  <c r="E388" i="43" s="1"/>
  <c r="E374" i="43"/>
  <c r="E373" i="43" s="1"/>
  <c r="D373" i="43"/>
  <c r="E363" i="43"/>
  <c r="E362" i="43" s="1"/>
  <c r="D362" i="43"/>
  <c r="E350" i="43"/>
  <c r="E348" i="43" s="1"/>
  <c r="D331" i="43"/>
  <c r="E326" i="43"/>
  <c r="E325" i="43" s="1"/>
  <c r="D325" i="43"/>
  <c r="C314" i="43"/>
  <c r="E299" i="43"/>
  <c r="E298" i="43" s="1"/>
  <c r="D298" i="43"/>
  <c r="D239" i="43"/>
  <c r="D238" i="43" s="1"/>
  <c r="E202" i="43"/>
  <c r="E201" i="43" s="1"/>
  <c r="E200" i="43" s="1"/>
  <c r="E162" i="43"/>
  <c r="E160" i="43" s="1"/>
  <c r="D160" i="43"/>
  <c r="D149" i="43"/>
  <c r="E151" i="43"/>
  <c r="E124" i="43"/>
  <c r="D97" i="43"/>
  <c r="D68" i="43"/>
  <c r="E69" i="43"/>
  <c r="E430" i="43"/>
  <c r="E429" i="43" s="1"/>
  <c r="D429" i="43"/>
  <c r="E417" i="43"/>
  <c r="E416" i="43" s="1"/>
  <c r="D416" i="43"/>
  <c r="E328" i="43"/>
  <c r="D315" i="43"/>
  <c r="D308" i="43"/>
  <c r="E306" i="43"/>
  <c r="E305" i="43" s="1"/>
  <c r="D305" i="43"/>
  <c r="E244" i="43"/>
  <c r="E243" i="43" s="1"/>
  <c r="D180" i="43"/>
  <c r="E181" i="43"/>
  <c r="E180" i="43" s="1"/>
  <c r="C135" i="43"/>
  <c r="E133" i="43"/>
  <c r="E132" i="43" s="1"/>
  <c r="D132" i="43"/>
  <c r="E383" i="43"/>
  <c r="E382" i="43" s="1"/>
  <c r="D382" i="43"/>
  <c r="D378" i="43"/>
  <c r="E354" i="43"/>
  <c r="E353" i="43" s="1"/>
  <c r="D353" i="43"/>
  <c r="E227" i="43"/>
  <c r="E223" i="43" s="1"/>
  <c r="D223" i="43"/>
  <c r="D222" i="43" s="1"/>
  <c r="D143" i="43"/>
  <c r="E144" i="43"/>
  <c r="E143" i="43" s="1"/>
  <c r="E141" i="43"/>
  <c r="D140" i="43"/>
  <c r="E121" i="43"/>
  <c r="E120" i="43" s="1"/>
  <c r="D120" i="43"/>
  <c r="D38" i="43"/>
  <c r="D229" i="43"/>
  <c r="E219" i="43"/>
  <c r="E216" i="43" s="1"/>
  <c r="D216" i="43"/>
  <c r="E214" i="43"/>
  <c r="E213" i="43" s="1"/>
  <c r="D213" i="43"/>
  <c r="E207" i="43"/>
  <c r="C203" i="43"/>
  <c r="E166" i="43"/>
  <c r="E164" i="43" s="1"/>
  <c r="C153" i="43"/>
  <c r="E146" i="43"/>
  <c r="D244" i="43"/>
  <c r="D243" i="43" s="1"/>
  <c r="E237" i="43"/>
  <c r="E236" i="43" s="1"/>
  <c r="E235" i="43" s="1"/>
  <c r="D236" i="43"/>
  <c r="D235" i="43" s="1"/>
  <c r="E168" i="43"/>
  <c r="E167" i="43" s="1"/>
  <c r="D167" i="43"/>
  <c r="D163" i="43" s="1"/>
  <c r="D136" i="43"/>
  <c r="D61" i="43"/>
  <c r="E231" i="43"/>
  <c r="E229" i="43" s="1"/>
  <c r="E756" i="42"/>
  <c r="E751" i="42"/>
  <c r="E687" i="42"/>
  <c r="C726" i="42"/>
  <c r="C725" i="42" s="1"/>
  <c r="D761" i="42"/>
  <c r="D760" i="42" s="1"/>
  <c r="D756" i="42"/>
  <c r="D755" i="42" s="1"/>
  <c r="D751" i="42"/>
  <c r="D750" i="42" s="1"/>
  <c r="D746" i="42"/>
  <c r="D743" i="42" s="1"/>
  <c r="D700" i="42"/>
  <c r="D687" i="42"/>
  <c r="D671" i="42"/>
  <c r="D645" i="42" s="1"/>
  <c r="D595" i="42"/>
  <c r="D577" i="42"/>
  <c r="D569" i="42"/>
  <c r="E570" i="42"/>
  <c r="D552" i="42"/>
  <c r="E353" i="42"/>
  <c r="E754" i="42"/>
  <c r="E724" i="42"/>
  <c r="E681" i="42"/>
  <c r="E663" i="42"/>
  <c r="E648" i="42"/>
  <c r="E646" i="42" s="1"/>
  <c r="E564" i="42"/>
  <c r="C551" i="42"/>
  <c r="C550" i="42" s="1"/>
  <c r="D547" i="42"/>
  <c r="E429" i="42"/>
  <c r="E399" i="42"/>
  <c r="E362" i="42"/>
  <c r="D603" i="42"/>
  <c r="E601" i="42"/>
  <c r="E594" i="42"/>
  <c r="D587" i="42"/>
  <c r="E583" i="42"/>
  <c r="C561" i="42"/>
  <c r="C560" i="42" s="1"/>
  <c r="C559" i="42" s="1"/>
  <c r="D559" i="42" s="1"/>
  <c r="E445" i="42"/>
  <c r="D556" i="42"/>
  <c r="D544" i="42"/>
  <c r="D538" i="42" s="1"/>
  <c r="E546" i="42"/>
  <c r="E544" i="42" s="1"/>
  <c r="C483" i="42"/>
  <c r="E392" i="42"/>
  <c r="E533" i="42"/>
  <c r="E531" i="42" s="1"/>
  <c r="E515" i="42"/>
  <c r="E513" i="42" s="1"/>
  <c r="E506" i="42"/>
  <c r="D497" i="42"/>
  <c r="E495" i="42"/>
  <c r="E494" i="42" s="1"/>
  <c r="E488" i="42"/>
  <c r="E486" i="42" s="1"/>
  <c r="E479" i="42"/>
  <c r="E477" i="42" s="1"/>
  <c r="D474" i="42"/>
  <c r="E470" i="42"/>
  <c r="E468" i="42" s="1"/>
  <c r="E461" i="42"/>
  <c r="E459" i="42" s="1"/>
  <c r="E452" i="42"/>
  <c r="E450" i="42" s="1"/>
  <c r="E424" i="42"/>
  <c r="E422" i="42" s="1"/>
  <c r="E413" i="42"/>
  <c r="E412" i="42" s="1"/>
  <c r="E406" i="42"/>
  <c r="E404" i="42" s="1"/>
  <c r="E397" i="42"/>
  <c r="E395" i="42" s="1"/>
  <c r="E390" i="42"/>
  <c r="E388" i="42" s="1"/>
  <c r="E379" i="42"/>
  <c r="E378" i="42" s="1"/>
  <c r="E370" i="42"/>
  <c r="E368" i="42" s="1"/>
  <c r="E359" i="42"/>
  <c r="E357" i="42" s="1"/>
  <c r="D353" i="42"/>
  <c r="C340" i="42"/>
  <c r="C339" i="42" s="1"/>
  <c r="E332" i="42"/>
  <c r="E331" i="42" s="1"/>
  <c r="E327" i="42"/>
  <c r="E325" i="42" s="1"/>
  <c r="C314" i="42"/>
  <c r="E307" i="42"/>
  <c r="E305" i="42" s="1"/>
  <c r="D289" i="42"/>
  <c r="E251" i="42"/>
  <c r="D250" i="42"/>
  <c r="D229" i="42"/>
  <c r="D228" i="42" s="1"/>
  <c r="D185" i="42"/>
  <c r="D184" i="42" s="1"/>
  <c r="E165" i="42"/>
  <c r="D164" i="42"/>
  <c r="D163" i="42" s="1"/>
  <c r="E524" i="42"/>
  <c r="E522" i="42" s="1"/>
  <c r="E511" i="42"/>
  <c r="E493" i="42"/>
  <c r="E491" i="42" s="1"/>
  <c r="E457" i="42"/>
  <c r="E455" i="42" s="1"/>
  <c r="E329" i="42"/>
  <c r="E328" i="42" s="1"/>
  <c r="D328" i="42"/>
  <c r="E309" i="42"/>
  <c r="E308" i="42" s="1"/>
  <c r="D308" i="42"/>
  <c r="E221" i="42"/>
  <c r="E220" i="42" s="1"/>
  <c r="D220" i="42"/>
  <c r="D215" i="42" s="1"/>
  <c r="C163" i="42"/>
  <c r="C152" i="42" s="1"/>
  <c r="E316" i="42"/>
  <c r="E315" i="42" s="1"/>
  <c r="D315" i="42"/>
  <c r="D314" i="42" s="1"/>
  <c r="E264" i="42"/>
  <c r="E229" i="42"/>
  <c r="C215" i="42"/>
  <c r="C178" i="42" s="1"/>
  <c r="C177" i="42" s="1"/>
  <c r="D203" i="42"/>
  <c r="E341" i="42"/>
  <c r="E289" i="42"/>
  <c r="E190" i="42"/>
  <c r="E189" i="42" s="1"/>
  <c r="D189" i="42"/>
  <c r="E185" i="42"/>
  <c r="E150" i="42"/>
  <c r="D149" i="42"/>
  <c r="E145" i="42"/>
  <c r="D143" i="42"/>
  <c r="C115" i="42"/>
  <c r="D136" i="42"/>
  <c r="D123" i="42"/>
  <c r="D296" i="42"/>
  <c r="D265" i="42"/>
  <c r="D260" i="42"/>
  <c r="E225" i="42"/>
  <c r="E223" i="42" s="1"/>
  <c r="E304" i="42"/>
  <c r="E302" i="42" s="1"/>
  <c r="E246" i="42"/>
  <c r="E244" i="42" s="1"/>
  <c r="E241" i="42"/>
  <c r="E239" i="42" s="1"/>
  <c r="D129" i="42"/>
  <c r="D117" i="42"/>
  <c r="I32" i="35"/>
  <c r="E413" i="38"/>
  <c r="E412" i="38" s="1"/>
  <c r="D412" i="38"/>
  <c r="D528" i="39"/>
  <c r="H25" i="34"/>
  <c r="F63" i="35"/>
  <c r="F74" i="35" s="1"/>
  <c r="C3" i="38"/>
  <c r="D4" i="38"/>
  <c r="D38" i="38"/>
  <c r="E121" i="38"/>
  <c r="E120" i="38" s="1"/>
  <c r="E126" i="38"/>
  <c r="E141" i="38"/>
  <c r="E140" i="38" s="1"/>
  <c r="E161" i="38"/>
  <c r="E160" i="38" s="1"/>
  <c r="C188" i="38"/>
  <c r="D207" i="38"/>
  <c r="E214" i="38"/>
  <c r="E213" i="38" s="1"/>
  <c r="E237" i="38"/>
  <c r="E236" i="38" s="1"/>
  <c r="E235" i="38" s="1"/>
  <c r="E240" i="38"/>
  <c r="C263" i="38"/>
  <c r="D392" i="38"/>
  <c r="D399" i="38"/>
  <c r="D445" i="38"/>
  <c r="E587" i="38"/>
  <c r="D373" i="39"/>
  <c r="D382" i="39"/>
  <c r="D422" i="39"/>
  <c r="D522" i="39"/>
  <c r="D603" i="39"/>
  <c r="E753" i="39"/>
  <c r="E751" i="39" s="1"/>
  <c r="C4" i="34"/>
  <c r="G4" i="34"/>
  <c r="D4" i="34"/>
  <c r="F25" i="34"/>
  <c r="D63" i="34"/>
  <c r="D32" i="34" s="1"/>
  <c r="H63" i="34"/>
  <c r="H32" i="34" s="1"/>
  <c r="C25" i="35"/>
  <c r="C4" i="35" s="1"/>
  <c r="G25" i="35"/>
  <c r="D25" i="35"/>
  <c r="C67" i="38"/>
  <c r="C170" i="38"/>
  <c r="D201" i="38"/>
  <c r="D200" i="38" s="1"/>
  <c r="E239" i="38"/>
  <c r="E238" i="38" s="1"/>
  <c r="D244" i="38"/>
  <c r="D243" i="38" s="1"/>
  <c r="E308" i="38"/>
  <c r="D331" i="38"/>
  <c r="C340" i="38"/>
  <c r="E378" i="38"/>
  <c r="D494" i="38"/>
  <c r="D552" i="38"/>
  <c r="D587" i="38"/>
  <c r="E617" i="38"/>
  <c r="E616" i="38" s="1"/>
  <c r="D616" i="38"/>
  <c r="D646" i="38"/>
  <c r="D679" i="38"/>
  <c r="E742" i="38"/>
  <c r="E741" i="38" s="1"/>
  <c r="D741" i="38"/>
  <c r="D38" i="39"/>
  <c r="E124" i="39"/>
  <c r="D123" i="39"/>
  <c r="C135" i="39"/>
  <c r="C170" i="39"/>
  <c r="E174" i="39"/>
  <c r="D325" i="39"/>
  <c r="D353" i="39"/>
  <c r="E410" i="39"/>
  <c r="D409" i="39"/>
  <c r="E423" i="39"/>
  <c r="D429" i="39"/>
  <c r="D474" i="39"/>
  <c r="D497" i="39"/>
  <c r="E553" i="39"/>
  <c r="E552" i="39" s="1"/>
  <c r="D552" i="39"/>
  <c r="D587" i="39"/>
  <c r="D595" i="39"/>
  <c r="C645" i="39"/>
  <c r="E344" i="39"/>
  <c r="E32" i="34"/>
  <c r="I32" i="34"/>
  <c r="C32" i="34"/>
  <c r="G32" i="34"/>
  <c r="F63" i="34"/>
  <c r="D4" i="35"/>
  <c r="F4" i="35"/>
  <c r="E132" i="38"/>
  <c r="E167" i="38"/>
  <c r="D174" i="38"/>
  <c r="D216" i="38"/>
  <c r="D215" i="38" s="1"/>
  <c r="E305" i="38"/>
  <c r="D344" i="38"/>
  <c r="E684" i="38"/>
  <c r="D683" i="38"/>
  <c r="D687" i="38"/>
  <c r="D722" i="38"/>
  <c r="D4" i="39"/>
  <c r="D61" i="39"/>
  <c r="E62" i="39"/>
  <c r="D120" i="39"/>
  <c r="D132" i="39"/>
  <c r="E143" i="39"/>
  <c r="D167" i="39"/>
  <c r="D180" i="39"/>
  <c r="D179" i="39" s="1"/>
  <c r="E181" i="39"/>
  <c r="E180" i="39" s="1"/>
  <c r="E179" i="39" s="1"/>
  <c r="E395" i="39"/>
  <c r="D399" i="39"/>
  <c r="E409" i="39"/>
  <c r="D491" i="39"/>
  <c r="D556" i="39"/>
  <c r="E592" i="39"/>
  <c r="E595" i="39"/>
  <c r="E672" i="39"/>
  <c r="D671" i="39"/>
  <c r="D315" i="38"/>
  <c r="D409" i="38"/>
  <c r="C484" i="38"/>
  <c r="E497" i="38"/>
  <c r="C528" i="38"/>
  <c r="C550" i="38"/>
  <c r="E679" i="38"/>
  <c r="D700" i="38"/>
  <c r="E734" i="38"/>
  <c r="E733" i="38" s="1"/>
  <c r="E756" i="38"/>
  <c r="E755" i="38" s="1"/>
  <c r="D761" i="38"/>
  <c r="D760" i="38" s="1"/>
  <c r="C3" i="39"/>
  <c r="C2" i="39" s="1"/>
  <c r="C153" i="39"/>
  <c r="E157" i="39"/>
  <c r="C203" i="39"/>
  <c r="E353" i="39"/>
  <c r="E388" i="39"/>
  <c r="D416" i="39"/>
  <c r="E445" i="39"/>
  <c r="D513" i="39"/>
  <c r="D509" i="39" s="1"/>
  <c r="E562" i="39"/>
  <c r="D610" i="39"/>
  <c r="D616" i="39"/>
  <c r="D646" i="39"/>
  <c r="E687" i="39"/>
  <c r="D722" i="39"/>
  <c r="E392" i="38"/>
  <c r="E399" i="38"/>
  <c r="E463" i="38"/>
  <c r="E474" i="38"/>
  <c r="E661" i="38"/>
  <c r="E722" i="38"/>
  <c r="E216" i="38"/>
  <c r="E215" i="38" s="1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H4" i="34"/>
  <c r="G4" i="35"/>
  <c r="H25" i="35"/>
  <c r="H4" i="35" s="1"/>
  <c r="C63" i="35"/>
  <c r="G63" i="35"/>
  <c r="G74" i="35" s="1"/>
  <c r="E11" i="38"/>
  <c r="E61" i="38"/>
  <c r="E129" i="38"/>
  <c r="E164" i="38"/>
  <c r="E163" i="38" s="1"/>
  <c r="E189" i="38"/>
  <c r="E204" i="38"/>
  <c r="D211" i="38"/>
  <c r="C228" i="38"/>
  <c r="C177" i="38" s="1"/>
  <c r="E250" i="38"/>
  <c r="E298" i="38"/>
  <c r="D308" i="38"/>
  <c r="E325" i="38"/>
  <c r="D328" i="38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87" i="38"/>
  <c r="D694" i="38"/>
  <c r="E751" i="38"/>
  <c r="E750" i="38" s="1"/>
  <c r="E39" i="39"/>
  <c r="E38" i="39" s="1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32" i="35"/>
  <c r="H32" i="35"/>
  <c r="D11" i="38"/>
  <c r="D61" i="38"/>
  <c r="D129" i="38"/>
  <c r="D132" i="38"/>
  <c r="E136" i="38"/>
  <c r="E146" i="38"/>
  <c r="E149" i="38"/>
  <c r="E154" i="38"/>
  <c r="C152" i="38"/>
  <c r="D164" i="38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6" i="38"/>
  <c r="D734" i="38"/>
  <c r="D733" i="38" s="1"/>
  <c r="D739" i="38"/>
  <c r="C743" i="38"/>
  <c r="C725" i="38" s="1"/>
  <c r="D751" i="38"/>
  <c r="D750" i="38" s="1"/>
  <c r="D777" i="38"/>
  <c r="E12" i="39"/>
  <c r="E11" i="39" s="1"/>
  <c r="E70" i="39"/>
  <c r="E68" i="39" s="1"/>
  <c r="D97" i="39"/>
  <c r="D67" i="39" s="1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22" i="39"/>
  <c r="E557" i="39"/>
  <c r="E556" i="39" s="1"/>
  <c r="E610" i="39"/>
  <c r="D679" i="39"/>
  <c r="D687" i="39"/>
  <c r="D768" i="39"/>
  <c r="D767" i="39" s="1"/>
  <c r="E6" i="38"/>
  <c r="E4" i="38" s="1"/>
  <c r="E40" i="38"/>
  <c r="E38" i="38" s="1"/>
  <c r="D68" i="38"/>
  <c r="E97" i="38"/>
  <c r="D117" i="38"/>
  <c r="D126" i="38"/>
  <c r="D146" i="38"/>
  <c r="D157" i="38"/>
  <c r="D153" i="38" s="1"/>
  <c r="D182" i="38"/>
  <c r="D179" i="38" s="1"/>
  <c r="E194" i="38"/>
  <c r="E193" i="38" s="1"/>
  <c r="E208" i="38"/>
  <c r="E207" i="38" s="1"/>
  <c r="C203" i="38"/>
  <c r="E229" i="38"/>
  <c r="E228" i="38" s="1"/>
  <c r="E302" i="38"/>
  <c r="E316" i="38"/>
  <c r="E315" i="38" s="1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E141" i="39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I25" i="34"/>
  <c r="I4" i="34" s="1"/>
  <c r="G74" i="34"/>
  <c r="E123" i="38"/>
  <c r="E179" i="38"/>
  <c r="E244" i="38"/>
  <c r="E243" i="38" s="1"/>
  <c r="E265" i="38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C115" i="39" s="1"/>
  <c r="D146" i="39"/>
  <c r="D185" i="39"/>
  <c r="D184" i="39" s="1"/>
  <c r="C188" i="39"/>
  <c r="E229" i="39"/>
  <c r="E228" i="39" s="1"/>
  <c r="E237" i="39"/>
  <c r="E236" i="39" s="1"/>
  <c r="E235" i="39" s="1"/>
  <c r="C314" i="39"/>
  <c r="C259" i="39" s="1"/>
  <c r="D445" i="39"/>
  <c r="E475" i="39"/>
  <c r="E474" i="39" s="1"/>
  <c r="D562" i="39"/>
  <c r="E577" i="39"/>
  <c r="C561" i="39"/>
  <c r="C560" i="39" s="1"/>
  <c r="E647" i="39"/>
  <c r="E646" i="39" s="1"/>
  <c r="D718" i="39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E190" i="39"/>
  <c r="E189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40" i="39"/>
  <c r="E154" i="39"/>
  <c r="E244" i="39"/>
  <c r="E243" i="39" s="1"/>
  <c r="C340" i="39"/>
  <c r="E357" i="39"/>
  <c r="E392" i="39"/>
  <c r="E459" i="39"/>
  <c r="E477" i="39"/>
  <c r="E581" i="39"/>
  <c r="E653" i="39"/>
  <c r="E123" i="39"/>
  <c r="D143" i="39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513" i="39"/>
  <c r="E509" i="39" s="1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331" i="39"/>
  <c r="E486" i="39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484" i="39" s="1"/>
  <c r="D504" i="39"/>
  <c r="D581" i="39"/>
  <c r="D653" i="39"/>
  <c r="E750" i="39"/>
  <c r="E15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D528" i="38" s="1"/>
  <c r="E545" i="38"/>
  <c r="E544" i="38" s="1"/>
  <c r="E538" i="38" s="1"/>
  <c r="D544" i="38"/>
  <c r="D538" i="38" s="1"/>
  <c r="E600" i="38"/>
  <c r="E599" i="38" s="1"/>
  <c r="D599" i="38"/>
  <c r="E644" i="38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6" i="38" s="1"/>
  <c r="D718" i="38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D149" i="38"/>
  <c r="E260" i="38"/>
  <c r="D265" i="38"/>
  <c r="E569" i="38"/>
  <c r="E628" i="38"/>
  <c r="E676" i="38"/>
  <c r="E772" i="38"/>
  <c r="E771" i="38" s="1"/>
  <c r="E68" i="38"/>
  <c r="D97" i="38"/>
  <c r="D123" i="38"/>
  <c r="D185" i="38"/>
  <c r="D184" i="38" s="1"/>
  <c r="D204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30" i="38"/>
  <c r="E429" i="38" s="1"/>
  <c r="E485" i="38"/>
  <c r="E510" i="38"/>
  <c r="D522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4" i="35"/>
  <c r="F32" i="35"/>
  <c r="C32" i="35"/>
  <c r="G32" i="35"/>
  <c r="F4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E684" i="33" s="1"/>
  <c r="C683" i="33"/>
  <c r="D682" i="33"/>
  <c r="E682" i="33" s="1"/>
  <c r="D681" i="33"/>
  <c r="E681" i="33" s="1"/>
  <c r="D680" i="33"/>
  <c r="E680" i="33" s="1"/>
  <c r="C679" i="33"/>
  <c r="D678" i="33"/>
  <c r="E678" i="33" s="1"/>
  <c r="D677" i="33"/>
  <c r="C676" i="33"/>
  <c r="D675" i="33"/>
  <c r="E675" i="33" s="1"/>
  <c r="D674" i="33"/>
  <c r="E674" i="33" s="1"/>
  <c r="D673" i="33"/>
  <c r="E673" i="33" s="1"/>
  <c r="D672" i="33"/>
  <c r="C671" i="33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D581" i="33" s="1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C556" i="33"/>
  <c r="D555" i="33"/>
  <c r="E555" i="33" s="1"/>
  <c r="D554" i="33"/>
  <c r="E554" i="33" s="1"/>
  <c r="D553" i="33"/>
  <c r="C552" i="33"/>
  <c r="J551" i="33"/>
  <c r="J550" i="33"/>
  <c r="D549" i="33"/>
  <c r="E549" i="33" s="1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E523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E495" i="33" s="1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D487" i="33"/>
  <c r="C486" i="33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E379" i="33" s="1"/>
  <c r="C378" i="33"/>
  <c r="D377" i="33"/>
  <c r="E377" i="33" s="1"/>
  <c r="D376" i="33"/>
  <c r="E376" i="33" s="1"/>
  <c r="D375" i="33"/>
  <c r="E375" i="33" s="1"/>
  <c r="D374" i="33"/>
  <c r="E374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D330" i="33"/>
  <c r="E330" i="33" s="1"/>
  <c r="D329" i="33"/>
  <c r="E329" i="33" s="1"/>
  <c r="C328" i="33"/>
  <c r="D327" i="33"/>
  <c r="E327" i="33" s="1"/>
  <c r="D326" i="33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E306" i="33" s="1"/>
  <c r="C305" i="33"/>
  <c r="D304" i="33"/>
  <c r="E304" i="33" s="1"/>
  <c r="D303" i="33"/>
  <c r="C302" i="33"/>
  <c r="D301" i="33"/>
  <c r="E301" i="33" s="1"/>
  <c r="D300" i="33"/>
  <c r="E300" i="33" s="1"/>
  <c r="D299" i="33"/>
  <c r="C298" i="33"/>
  <c r="D297" i="33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J259" i="33"/>
  <c r="J258" i="33"/>
  <c r="J257" i="33"/>
  <c r="J256" i="33"/>
  <c r="D252" i="33"/>
  <c r="E252" i="33" s="1"/>
  <c r="D251" i="33"/>
  <c r="E251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C185" i="33"/>
  <c r="C184" i="33" s="1"/>
  <c r="D183" i="33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D162" i="33"/>
  <c r="E162" i="33" s="1"/>
  <c r="D161" i="33"/>
  <c r="E161" i="33" s="1"/>
  <c r="E160" i="33" s="1"/>
  <c r="C160" i="33"/>
  <c r="D159" i="33"/>
  <c r="E159" i="33" s="1"/>
  <c r="D158" i="33"/>
  <c r="E158" i="33" s="1"/>
  <c r="C157" i="33"/>
  <c r="D156" i="33"/>
  <c r="E156" i="33" s="1"/>
  <c r="D155" i="33"/>
  <c r="E155" i="33" s="1"/>
  <c r="C154" i="33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D132" i="33" s="1"/>
  <c r="C132" i="33"/>
  <c r="D131" i="33"/>
  <c r="E131" i="33" s="1"/>
  <c r="D130" i="33"/>
  <c r="C129" i="33"/>
  <c r="D128" i="33"/>
  <c r="E128" i="33" s="1"/>
  <c r="D127" i="33"/>
  <c r="E127" i="33" s="1"/>
  <c r="C126" i="33"/>
  <c r="D125" i="33"/>
  <c r="E125" i="33" s="1"/>
  <c r="D124" i="33"/>
  <c r="C123" i="33"/>
  <c r="D122" i="33"/>
  <c r="E122" i="33" s="1"/>
  <c r="D121" i="33"/>
  <c r="E121" i="33" s="1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J67" i="33"/>
  <c r="D66" i="33"/>
  <c r="E66" i="33" s="1"/>
  <c r="D65" i="33"/>
  <c r="E65" i="33" s="1"/>
  <c r="D64" i="33"/>
  <c r="E64" i="33" s="1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D203" i="38" l="1"/>
  <c r="E153" i="39"/>
  <c r="D203" i="39"/>
  <c r="E4" i="35"/>
  <c r="D188" i="42"/>
  <c r="D178" i="42" s="1"/>
  <c r="D177" i="42" s="1"/>
  <c r="D444" i="42"/>
  <c r="D484" i="42"/>
  <c r="D483" i="42" s="1"/>
  <c r="D561" i="42"/>
  <c r="D560" i="42" s="1"/>
  <c r="D484" i="43"/>
  <c r="C2" i="43"/>
  <c r="I74" i="34"/>
  <c r="D716" i="38"/>
  <c r="D215" i="39"/>
  <c r="H74" i="34"/>
  <c r="D163" i="38"/>
  <c r="D152" i="38" s="1"/>
  <c r="D74" i="34"/>
  <c r="I74" i="35"/>
  <c r="D263" i="42"/>
  <c r="D259" i="42" s="1"/>
  <c r="D258" i="42" s="1"/>
  <c r="D257" i="42" s="1"/>
  <c r="D777" i="33"/>
  <c r="D135" i="39"/>
  <c r="D717" i="39"/>
  <c r="D716" i="39" s="1"/>
  <c r="E203" i="38"/>
  <c r="D116" i="42"/>
  <c r="D726" i="42"/>
  <c r="D725" i="42" s="1"/>
  <c r="C483" i="43"/>
  <c r="D484" i="38"/>
  <c r="D483" i="38" s="1"/>
  <c r="E444" i="38"/>
  <c r="E263" i="38"/>
  <c r="D61" i="33"/>
  <c r="D556" i="33"/>
  <c r="D140" i="33"/>
  <c r="D552" i="33"/>
  <c r="D599" i="33"/>
  <c r="D4" i="33"/>
  <c r="D123" i="33"/>
  <c r="E141" i="33"/>
  <c r="E140" i="33" s="1"/>
  <c r="D146" i="33"/>
  <c r="E116" i="38"/>
  <c r="C2" i="38"/>
  <c r="E183" i="33"/>
  <c r="E182" i="33" s="1"/>
  <c r="D182" i="33"/>
  <c r="D179" i="33" s="1"/>
  <c r="D296" i="33"/>
  <c r="E297" i="33"/>
  <c r="E296" i="33" s="1"/>
  <c r="D531" i="33"/>
  <c r="E533" i="33"/>
  <c r="E531" i="33" s="1"/>
  <c r="C170" i="33"/>
  <c r="D628" i="33"/>
  <c r="D185" i="33"/>
  <c r="D184" i="33" s="1"/>
  <c r="E223" i="33"/>
  <c r="E222" i="33" s="1"/>
  <c r="C743" i="33"/>
  <c r="C726" i="33" s="1"/>
  <c r="C725" i="33" s="1"/>
  <c r="C3" i="33"/>
  <c r="C67" i="33"/>
  <c r="C153" i="33"/>
  <c r="E157" i="33"/>
  <c r="E186" i="33"/>
  <c r="E185" i="33" s="1"/>
  <c r="E184" i="33" s="1"/>
  <c r="D653" i="33"/>
  <c r="D694" i="33"/>
  <c r="D561" i="43"/>
  <c r="D67" i="43"/>
  <c r="D3" i="43"/>
  <c r="D444" i="43"/>
  <c r="C178" i="43"/>
  <c r="C177" i="43" s="1"/>
  <c r="C152" i="43"/>
  <c r="C114" i="43" s="1"/>
  <c r="H1" i="43" s="1"/>
  <c r="J1" i="43" s="1"/>
  <c r="D483" i="43"/>
  <c r="E228" i="43"/>
  <c r="E179" i="43"/>
  <c r="D743" i="43"/>
  <c r="D726" i="43" s="1"/>
  <c r="D725" i="43" s="1"/>
  <c r="D179" i="43"/>
  <c r="D203" i="43"/>
  <c r="C559" i="43"/>
  <c r="C259" i="43"/>
  <c r="C258" i="43" s="1"/>
  <c r="C257" i="43" s="1"/>
  <c r="H256" i="43" s="1"/>
  <c r="J256" i="43" s="1"/>
  <c r="D340" i="43"/>
  <c r="D339" i="43" s="1"/>
  <c r="E170" i="43"/>
  <c r="D116" i="43"/>
  <c r="D717" i="43"/>
  <c r="D716" i="43" s="1"/>
  <c r="D215" i="44"/>
  <c r="E170" i="44"/>
  <c r="D528" i="44"/>
  <c r="D188" i="44"/>
  <c r="C178" i="44"/>
  <c r="C177" i="44" s="1"/>
  <c r="D203" i="44"/>
  <c r="D717" i="44"/>
  <c r="D716" i="44" s="1"/>
  <c r="E743" i="44"/>
  <c r="C2" i="44"/>
  <c r="D67" i="44"/>
  <c r="E528" i="44"/>
  <c r="D444" i="44"/>
  <c r="C152" i="44"/>
  <c r="E203" i="44"/>
  <c r="D163" i="44"/>
  <c r="C483" i="44"/>
  <c r="C339" i="44"/>
  <c r="C115" i="44"/>
  <c r="C560" i="44"/>
  <c r="C559" i="44" s="1"/>
  <c r="E340" i="44"/>
  <c r="E163" i="44"/>
  <c r="D551" i="44"/>
  <c r="D550" i="44" s="1"/>
  <c r="E484" i="44"/>
  <c r="D726" i="44"/>
  <c r="D725" i="44" s="1"/>
  <c r="D135" i="44"/>
  <c r="E509" i="44"/>
  <c r="D484" i="44"/>
  <c r="D259" i="44"/>
  <c r="D3" i="44"/>
  <c r="E188" i="44"/>
  <c r="E444" i="44"/>
  <c r="D645" i="44"/>
  <c r="D153" i="44"/>
  <c r="C74" i="34"/>
  <c r="E228" i="44"/>
  <c r="D561" i="44"/>
  <c r="D340" i="44"/>
  <c r="D116" i="44"/>
  <c r="D170" i="44"/>
  <c r="E163" i="43"/>
  <c r="D263" i="43"/>
  <c r="D645" i="43"/>
  <c r="D135" i="43"/>
  <c r="D228" i="43"/>
  <c r="D314" i="43"/>
  <c r="D153" i="43"/>
  <c r="D152" i="43" s="1"/>
  <c r="D339" i="42"/>
  <c r="C114" i="42"/>
  <c r="D152" i="42"/>
  <c r="H1" i="42"/>
  <c r="J1" i="42" s="1"/>
  <c r="D551" i="42"/>
  <c r="D550" i="42" s="1"/>
  <c r="D135" i="42"/>
  <c r="E261" i="33"/>
  <c r="E260" i="33" s="1"/>
  <c r="D260" i="33"/>
  <c r="E643" i="33"/>
  <c r="E642" i="33" s="1"/>
  <c r="D642" i="33"/>
  <c r="E263" i="39"/>
  <c r="C74" i="35"/>
  <c r="D3" i="38"/>
  <c r="E135" i="38"/>
  <c r="D38" i="33"/>
  <c r="E39" i="33"/>
  <c r="E38" i="33" s="1"/>
  <c r="D126" i="33"/>
  <c r="E133" i="33"/>
  <c r="E132" i="33" s="1"/>
  <c r="C188" i="33"/>
  <c r="D298" i="33"/>
  <c r="E299" i="33"/>
  <c r="E298" i="33" s="1"/>
  <c r="D331" i="33"/>
  <c r="D528" i="33"/>
  <c r="E728" i="33"/>
  <c r="E727" i="33" s="1"/>
  <c r="D727" i="33"/>
  <c r="E732" i="33"/>
  <c r="E731" i="33" s="1"/>
  <c r="E730" i="33" s="1"/>
  <c r="E4" i="34"/>
  <c r="E74" i="34"/>
  <c r="D97" i="33"/>
  <c r="E181" i="33"/>
  <c r="E180" i="33" s="1"/>
  <c r="D220" i="33"/>
  <c r="E221" i="33"/>
  <c r="E220" i="33" s="1"/>
  <c r="C228" i="33"/>
  <c r="E250" i="33"/>
  <c r="D289" i="33"/>
  <c r="E290" i="33"/>
  <c r="E289" i="33" s="1"/>
  <c r="D412" i="33"/>
  <c r="E629" i="33"/>
  <c r="E628" i="33" s="1"/>
  <c r="E67" i="38"/>
  <c r="D645" i="39"/>
  <c r="D314" i="38"/>
  <c r="F32" i="34"/>
  <c r="F74" i="34"/>
  <c r="E143" i="33"/>
  <c r="D160" i="33"/>
  <c r="D174" i="33"/>
  <c r="D325" i="33"/>
  <c r="E326" i="33"/>
  <c r="E325" i="33" s="1"/>
  <c r="D135" i="38"/>
  <c r="E444" i="39"/>
  <c r="D551" i="39"/>
  <c r="D550" i="39" s="1"/>
  <c r="E229" i="33"/>
  <c r="E228" i="33" s="1"/>
  <c r="D250" i="33"/>
  <c r="D378" i="33"/>
  <c r="D455" i="33"/>
  <c r="C484" i="33"/>
  <c r="D494" i="33"/>
  <c r="D522" i="33"/>
  <c r="D661" i="33"/>
  <c r="D676" i="33"/>
  <c r="D683" i="33"/>
  <c r="D718" i="33"/>
  <c r="D772" i="33"/>
  <c r="D771" i="33" s="1"/>
  <c r="D726" i="39"/>
  <c r="D725" i="39" s="1"/>
  <c r="E188" i="39"/>
  <c r="C178" i="39"/>
  <c r="C177" i="39" s="1"/>
  <c r="E528" i="38"/>
  <c r="E645" i="39"/>
  <c r="E188" i="38"/>
  <c r="E551" i="39"/>
  <c r="E550" i="39" s="1"/>
  <c r="C258" i="38"/>
  <c r="C257" i="38" s="1"/>
  <c r="D305" i="33"/>
  <c r="D373" i="33"/>
  <c r="D392" i="33"/>
  <c r="E455" i="33"/>
  <c r="D463" i="33"/>
  <c r="D569" i="33"/>
  <c r="D665" i="33"/>
  <c r="E683" i="33"/>
  <c r="E734" i="33"/>
  <c r="E733" i="33" s="1"/>
  <c r="D768" i="33"/>
  <c r="D767" i="33" s="1"/>
  <c r="E551" i="38"/>
  <c r="E550" i="38" s="1"/>
  <c r="D67" i="38"/>
  <c r="C115" i="38"/>
  <c r="C114" i="38" s="1"/>
  <c r="D340" i="38"/>
  <c r="D444" i="38"/>
  <c r="D340" i="39"/>
  <c r="D339" i="39" s="1"/>
  <c r="E484" i="39"/>
  <c r="E483" i="39" s="1"/>
  <c r="D153" i="39"/>
  <c r="D163" i="39"/>
  <c r="D152" i="39" s="1"/>
  <c r="E4" i="33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68" i="33"/>
  <c r="D120" i="33"/>
  <c r="E136" i="33"/>
  <c r="C135" i="33"/>
  <c r="D154" i="33"/>
  <c r="D167" i="33"/>
  <c r="E199" i="33"/>
  <c r="E198" i="33" s="1"/>
  <c r="E197" i="33" s="1"/>
  <c r="D204" i="33"/>
  <c r="E216" i="33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H74" i="35"/>
  <c r="D116" i="38"/>
  <c r="D263" i="39"/>
  <c r="D188" i="39"/>
  <c r="D2" i="39"/>
  <c r="C215" i="33"/>
  <c r="E61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E662" i="33"/>
  <c r="E661" i="33" s="1"/>
  <c r="C645" i="33"/>
  <c r="E677" i="33"/>
  <c r="E676" i="33" s="1"/>
  <c r="E695" i="33"/>
  <c r="E694" i="33" s="1"/>
  <c r="D722" i="33"/>
  <c r="D734" i="33"/>
  <c r="D733" i="33" s="1"/>
  <c r="E745" i="33"/>
  <c r="E744" i="33" s="1"/>
  <c r="D188" i="38"/>
  <c r="D178" i="38" s="1"/>
  <c r="D177" i="38" s="1"/>
  <c r="D444" i="39"/>
  <c r="E717" i="39"/>
  <c r="E716" i="39" s="1"/>
  <c r="E215" i="39"/>
  <c r="E3" i="38"/>
  <c r="E522" i="33"/>
  <c r="E646" i="33"/>
  <c r="E314" i="38"/>
  <c r="E259" i="38" s="1"/>
  <c r="D645" i="38"/>
  <c r="E412" i="33"/>
  <c r="E491" i="33"/>
  <c r="C551" i="33"/>
  <c r="C550" i="33" s="1"/>
  <c r="D592" i="33"/>
  <c r="D610" i="33"/>
  <c r="E340" i="38"/>
  <c r="E339" i="38" s="1"/>
  <c r="C339" i="39"/>
  <c r="C258" i="39" s="1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14" i="39"/>
  <c r="E259" i="39" s="1"/>
  <c r="E116" i="39"/>
  <c r="E135" i="39"/>
  <c r="E67" i="39"/>
  <c r="D561" i="39"/>
  <c r="E726" i="39"/>
  <c r="E725" i="39" s="1"/>
  <c r="D314" i="39"/>
  <c r="C559" i="38"/>
  <c r="E484" i="38"/>
  <c r="E725" i="38"/>
  <c r="E509" i="38"/>
  <c r="D263" i="38"/>
  <c r="D725" i="38"/>
  <c r="E645" i="38"/>
  <c r="E152" i="38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71" i="33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195" i="33"/>
  <c r="E196" i="33"/>
  <c r="E195" i="33" s="1"/>
  <c r="D239" i="33"/>
  <c r="D238" i="33" s="1"/>
  <c r="C340" i="33"/>
  <c r="D348" i="33"/>
  <c r="E349" i="33"/>
  <c r="E348" i="33" s="1"/>
  <c r="E373" i="33"/>
  <c r="D468" i="33"/>
  <c r="E469" i="33"/>
  <c r="E468" i="33" s="1"/>
  <c r="E620" i="33"/>
  <c r="D616" i="33"/>
  <c r="D756" i="33"/>
  <c r="D755" i="33" s="1"/>
  <c r="E757" i="33"/>
  <c r="E756" i="33" s="1"/>
  <c r="E755" i="33" s="1"/>
  <c r="E30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E603" i="33" s="1"/>
  <c r="D603" i="33"/>
  <c r="D216" i="33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D646" i="33"/>
  <c r="E665" i="33"/>
  <c r="D671" i="33"/>
  <c r="E672" i="33"/>
  <c r="E671" i="33" s="1"/>
  <c r="D679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E737" i="26"/>
  <c r="D737" i="26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E317" i="26"/>
  <c r="D317" i="26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E47" i="26"/>
  <c r="D47" i="26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83" i="26" l="1"/>
  <c r="E182" i="26" s="1"/>
  <c r="D587" i="26"/>
  <c r="E743" i="33"/>
  <c r="D178" i="39"/>
  <c r="D177" i="39" s="1"/>
  <c r="E67" i="33"/>
  <c r="D115" i="42"/>
  <c r="D114" i="42" s="1"/>
  <c r="D560" i="43"/>
  <c r="D559" i="43" s="1"/>
  <c r="D171" i="26"/>
  <c r="D404" i="26"/>
  <c r="E560" i="38"/>
  <c r="E559" i="38" s="1"/>
  <c r="E178" i="39"/>
  <c r="E177" i="39" s="1"/>
  <c r="D560" i="38"/>
  <c r="D559" i="38" s="1"/>
  <c r="E178" i="38"/>
  <c r="E177" i="38" s="1"/>
  <c r="D2" i="43"/>
  <c r="D551" i="33"/>
  <c r="D550" i="33" s="1"/>
  <c r="D339" i="38"/>
  <c r="E179" i="33"/>
  <c r="D228" i="33"/>
  <c r="C2" i="33"/>
  <c r="E528" i="33"/>
  <c r="D484" i="33"/>
  <c r="D170" i="33"/>
  <c r="C152" i="33"/>
  <c r="E153" i="33"/>
  <c r="D153" i="33"/>
  <c r="D115" i="38"/>
  <c r="E115" i="38"/>
  <c r="E2" i="38"/>
  <c r="D2" i="38"/>
  <c r="E163" i="33"/>
  <c r="C560" i="33"/>
  <c r="D314" i="33"/>
  <c r="D717" i="33"/>
  <c r="D716" i="33" s="1"/>
  <c r="C178" i="33"/>
  <c r="C177" i="33" s="1"/>
  <c r="E3" i="33"/>
  <c r="D203" i="33"/>
  <c r="E170" i="33"/>
  <c r="C483" i="33"/>
  <c r="C115" i="33"/>
  <c r="C114" i="33" s="1"/>
  <c r="E215" i="33"/>
  <c r="D67" i="33"/>
  <c r="D178" i="43"/>
  <c r="D177" i="43" s="1"/>
  <c r="D114" i="43" s="1"/>
  <c r="D178" i="44"/>
  <c r="D177" i="44" s="1"/>
  <c r="D483" i="44"/>
  <c r="E178" i="44"/>
  <c r="E177" i="44" s="1"/>
  <c r="C258" i="44"/>
  <c r="C257" i="44" s="1"/>
  <c r="C114" i="44"/>
  <c r="H1" i="44" s="1"/>
  <c r="J1" i="44" s="1"/>
  <c r="D560" i="44"/>
  <c r="D559" i="44" s="1"/>
  <c r="D2" i="44"/>
  <c r="H256" i="44"/>
  <c r="J256" i="44" s="1"/>
  <c r="D115" i="44"/>
  <c r="D152" i="44"/>
  <c r="D339" i="44"/>
  <c r="D259" i="43"/>
  <c r="D258" i="43" s="1"/>
  <c r="D257" i="43" s="1"/>
  <c r="E257" i="42"/>
  <c r="D236" i="26"/>
  <c r="D235" i="26" s="1"/>
  <c r="E509" i="33"/>
  <c r="E339" i="39"/>
  <c r="E258" i="39" s="1"/>
  <c r="E257" i="39" s="1"/>
  <c r="E679" i="26"/>
  <c r="D263" i="33"/>
  <c r="D259" i="39"/>
  <c r="D258" i="39" s="1"/>
  <c r="D257" i="39" s="1"/>
  <c r="D315" i="26"/>
  <c r="E382" i="26"/>
  <c r="E405" i="26"/>
  <c r="E588" i="26"/>
  <c r="E140" i="26"/>
  <c r="D179" i="26"/>
  <c r="D296" i="26"/>
  <c r="E378" i="26"/>
  <c r="D494" i="26"/>
  <c r="E484" i="33"/>
  <c r="D444" i="33"/>
  <c r="D215" i="33"/>
  <c r="C339" i="33"/>
  <c r="E203" i="33"/>
  <c r="D163" i="33"/>
  <c r="D152" i="33" s="1"/>
  <c r="D259" i="38"/>
  <c r="D258" i="38" s="1"/>
  <c r="D257" i="38" s="1"/>
  <c r="D560" i="39"/>
  <c r="D559" i="39" s="1"/>
  <c r="E560" i="39"/>
  <c r="D3" i="33"/>
  <c r="E645" i="33"/>
  <c r="E340" i="33"/>
  <c r="C259" i="33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726" i="33"/>
  <c r="D725" i="33" s="1"/>
  <c r="E483" i="38"/>
  <c r="E258" i="38" s="1"/>
  <c r="E257" i="38" s="1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E551" i="33"/>
  <c r="E550" i="33" s="1"/>
  <c r="E135" i="33"/>
  <c r="D114" i="38"/>
  <c r="D11" i="26"/>
  <c r="E181" i="26"/>
  <c r="E180" i="26" s="1"/>
  <c r="E316" i="26"/>
  <c r="D368" i="26"/>
  <c r="D388" i="26"/>
  <c r="D392" i="26"/>
  <c r="E2" i="39"/>
  <c r="E559" i="39"/>
  <c r="D114" i="39"/>
  <c r="E115" i="39"/>
  <c r="E114" i="39" s="1"/>
  <c r="E114" i="38"/>
  <c r="E538" i="33"/>
  <c r="D135" i="33"/>
  <c r="C559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E11" i="26" s="1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97" i="26"/>
  <c r="D305" i="26"/>
  <c r="E306" i="26"/>
  <c r="E305" i="26" s="1"/>
  <c r="D544" i="26"/>
  <c r="D538" i="26" s="1"/>
  <c r="E545" i="26"/>
  <c r="E544" i="26" s="1"/>
  <c r="E538" i="26" s="1"/>
  <c r="D722" i="26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170" i="26" l="1"/>
  <c r="E163" i="26"/>
  <c r="D717" i="26"/>
  <c r="D716" i="26" s="1"/>
  <c r="C258" i="33"/>
  <c r="C257" i="33" s="1"/>
  <c r="D2" i="33"/>
  <c r="E115" i="33"/>
  <c r="E483" i="33"/>
  <c r="E152" i="33"/>
  <c r="D259" i="33"/>
  <c r="E178" i="33"/>
  <c r="E177" i="33" s="1"/>
  <c r="E339" i="33"/>
  <c r="D258" i="44"/>
  <c r="D257" i="44" s="1"/>
  <c r="D114" i="44"/>
  <c r="D178" i="33"/>
  <c r="D177" i="33" s="1"/>
  <c r="E259" i="33"/>
  <c r="D258" i="33"/>
  <c r="D257" i="33" s="1"/>
  <c r="D188" i="26"/>
  <c r="D263" i="26"/>
  <c r="D560" i="33"/>
  <c r="D559" i="33" s="1"/>
  <c r="D115" i="33"/>
  <c r="E484" i="26"/>
  <c r="E314" i="26"/>
  <c r="E116" i="26"/>
  <c r="D726" i="26"/>
  <c r="D725" i="26" s="1"/>
  <c r="D314" i="26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D178" i="26"/>
  <c r="D177" i="26" s="1"/>
  <c r="E188" i="26"/>
  <c r="E178" i="26" s="1"/>
  <c r="E177" i="26" s="1"/>
  <c r="D340" i="26"/>
  <c r="E645" i="26"/>
  <c r="D444" i="26"/>
  <c r="E135" i="26"/>
  <c r="E444" i="26"/>
  <c r="E483" i="26"/>
  <c r="E561" i="26"/>
  <c r="D645" i="26"/>
  <c r="D560" i="26" l="1"/>
  <c r="D559" i="26" s="1"/>
  <c r="E115" i="26"/>
  <c r="D259" i="26"/>
  <c r="D114" i="33"/>
  <c r="E339" i="26"/>
  <c r="D339" i="26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C170" i="26" s="1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228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9" i="4"/>
  <c r="C12" i="4"/>
  <c r="C19" i="4"/>
  <c r="C17" i="4"/>
  <c r="C15" i="4"/>
  <c r="C115" i="26" l="1"/>
  <c r="C560" i="26"/>
  <c r="C152" i="26"/>
  <c r="C559" i="26"/>
  <c r="C483" i="26"/>
  <c r="C339" i="26"/>
  <c r="C259" i="26"/>
  <c r="C178" i="26"/>
  <c r="C177" i="26" s="1"/>
  <c r="C114" i="26" s="1"/>
  <c r="C6" i="4"/>
  <c r="C258" i="26" l="1"/>
  <c r="C257" i="26" s="1"/>
  <c r="F62" i="16"/>
  <c r="F61" i="16"/>
  <c r="F60" i="16"/>
  <c r="F59" i="16"/>
  <c r="H58" i="16"/>
  <c r="G58" i="16"/>
  <c r="F58" i="16"/>
  <c r="I58" i="16" l="1"/>
  <c r="F22" i="16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<sst xmlns="http://schemas.openxmlformats.org/spreadsheetml/2006/main" count="6388" uniqueCount="1017">
  <si>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</si>
  <si>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</si>
  <si>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</si>
  <si>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</si>
  <si>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</si>
  <si>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</si>
  <si>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</si>
  <si>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</si>
  <si>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</si>
  <si>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</si>
  <si>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</si>
  <si>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</si>
  <si>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</si>
  <si>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</si>
  <si>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</si>
  <si>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</si>
  <si>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</si>
  <si>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</si>
  <si>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</si>
  <si>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</si>
  <si>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</si>
  <si>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</si>
  <si>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</si>
  <si>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</si>
  <si>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</si>
  <si>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</si>
  <si>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</si>
  <si>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</si>
  <si>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</si>
  <si>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</si>
  <si>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</si>
  <si>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</si>
  <si>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</si>
  <si>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</si>
  <si>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</si>
  <si>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</si>
  <si>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</si>
  <si>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</si>
  <si>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</si>
  <si>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</si>
  <si>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</si>
  <si>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</si>
  <si>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</si>
  <si>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</si>
  <si>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</si>
  <si>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</si>
  <si>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</si>
  <si>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</si>
  <si>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</si>
  <si>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</si>
  <si>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</si>
  <si>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</si>
  <si>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</si>
  <si>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</si>
  <si>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</si>
  <si>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</si>
  <si>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</si>
  <si>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</si>
  <si>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</si>
  <si>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</si>
  <si>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</si>
  <si>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</si>
  <si>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</si>
  <si>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</si>
  <si>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</si>
  <si>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</si>
  <si>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</si>
  <si>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</si>
  <si>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</si>
  <si>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</si>
  <si>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</si>
  <si>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</si>
  <si>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</si>
  <si>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</si>
  <si>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</si>
  <si>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</si>
  <si>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</si>
  <si>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</si>
  <si>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</si>
  <si>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</si>
  <si>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</si>
  <si>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</si>
  <si>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</si>
  <si>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</si>
  <si>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</si>
  <si>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</si>
  <si>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</si>
  <si>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</si>
  <si>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</si>
  <si>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</si>
  <si>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</si>
  <si>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</si>
  <si>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</si>
  <si>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</si>
  <si>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</si>
  <si>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</si>
  <si>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</si>
  <si>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</si>
  <si>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</si>
  <si>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</si>
  <si>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</si>
  <si>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</si>
  <si>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</si>
  <si>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</si>
  <si>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</si>
  <si>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</si>
  <si>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</si>
  <si>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</si>
  <si>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</si>
  <si>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</si>
  <si>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</si>
  <si>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</si>
  <si>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</si>
  <si>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</si>
  <si>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</si>
  <si>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</si>
  <si>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</si>
  <si>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</si>
  <si>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</si>
  <si>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</si>
  <si>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</si>
  <si>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</si>
  <si>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</si>
  <si>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</si>
  <si>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</si>
  <si>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</si>
  <si>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</si>
  <si>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</si>
  <si>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</si>
  <si>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</si>
  <si>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</si>
  <si>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</si>
  <si>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</si>
  <si>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</si>
  <si>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</si>
  <si>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</si>
  <si>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</si>
  <si>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</si>
  <si>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</si>
  <si>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</si>
  <si>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</si>
  <si>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</si>
  <si>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</si>
  <si>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</si>
  <si>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</si>
  <si>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</si>
  <si>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</si>
  <si>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</si>
  <si>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</si>
  <si>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</si>
  <si>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</si>
  <si>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</si>
  <si>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</si>
  <si>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</si>
  <si>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</si>
  <si>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</si>
  <si>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</si>
  <si>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</si>
  <si>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</si>
  <si>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</si>
  <si>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</si>
  <si>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</si>
  <si>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</si>
  <si>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</si>
  <si>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</si>
  <si>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</si>
  <si>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</si>
  <si>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</si>
  <si>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</si>
  <si>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</si>
  <si>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</si>
  <si>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</si>
  <si>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</si>
  <si>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</si>
  <si>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</si>
  <si>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</si>
  <si>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</si>
  <si>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</si>
  <si>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</si>
  <si>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</si>
  <si>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</si>
  <si>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</si>
  <si>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</si>
  <si>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</si>
  <si>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</si>
  <si>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</si>
  <si>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</si>
  <si>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</si>
  <si>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</si>
  <si>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</si>
  <si>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</si>
  <si>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</si>
  <si>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</si>
  <si>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</si>
  <si>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</si>
  <si>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</si>
  <si>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</si>
  <si>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</si>
  <si>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</si>
  <si>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</si>
  <si>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</si>
  <si>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</si>
  <si>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</si>
  <si>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</si>
  <si>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</si>
  <si>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</si>
  <si>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</si>
  <si>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</si>
  <si>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</si>
  <si>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</si>
  <si>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</si>
  <si>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</si>
  <si>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</si>
  <si>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</si>
  <si>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</si>
  <si>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</si>
  <si>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</si>
  <si>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</si>
  <si>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</si>
  <si>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</si>
  <si>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</si>
  <si>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</si>
  <si>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</si>
  <si>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</si>
  <si>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</si>
  <si>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</si>
  <si>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</si>
  <si>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</si>
  <si>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</si>
  <si>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</si>
  <si>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</si>
  <si>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</si>
  <si>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</si>
  <si>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</si>
  <si>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</si>
  <si>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</si>
  <si>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</si>
  <si>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</si>
  <si>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</si>
  <si>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</si>
  <si>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</si>
  <si>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</si>
  <si>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</si>
  <si>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</si>
  <si>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</si>
  <si>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</si>
  <si>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</si>
  <si>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</si>
  <si>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</si>
  <si>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</si>
  <si>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</si>
  <si>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</si>
  <si>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</si>
  <si>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</si>
  <si>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</si>
  <si>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</si>
  <si>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</si>
  <si>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</si>
  <si>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</si>
  <si>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</si>
  <si>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</si>
  <si>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</si>
  <si>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</si>
  <si>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</si>
  <si>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</si>
  <si>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</si>
  <si>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</si>
  <si>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</si>
  <si>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</si>
  <si>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</si>
  <si>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</si>
  <si>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</si>
  <si>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</si>
  <si>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</si>
  <si>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</si>
  <si>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</si>
  <si>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</si>
  <si>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</si>
  <si>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</si>
  <si>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</si>
  <si>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</si>
  <si>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</si>
  <si>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</si>
  <si>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</si>
  <si>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</si>
  <si>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</si>
  <si>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</si>
  <si>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</si>
  <si>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</si>
  <si>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</si>
  <si>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</si>
  <si>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</si>
  <si>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</si>
  <si>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</si>
  <si>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</si>
  <si>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</si>
  <si>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</si>
  <si>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</si>
  <si>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</si>
  <si>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</si>
  <si>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</si>
  <si>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</si>
  <si>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</si>
  <si>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</si>
  <si>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</si>
  <si>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</si>
  <si>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</si>
  <si>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</si>
  <si>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</si>
  <si>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</si>
  <si>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</si>
  <si>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</si>
  <si>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</si>
  <si>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</si>
  <si>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</si>
  <si>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</si>
  <si>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</si>
  <si>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</si>
  <si>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</si>
  <si>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</si>
  <si>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</si>
  <si>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</si>
  <si>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</si>
  <si>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</si>
  <si>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</si>
  <si>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</si>
  <si>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</si>
  <si>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</si>
  <si>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</si>
  <si>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</si>
  <si>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</si>
  <si>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</si>
  <si>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</si>
  <si>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</si>
  <si>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</si>
  <si>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</si>
  <si>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</si>
  <si>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</si>
  <si>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</si>
  <si>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</si>
  <si>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</si>
  <si>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</si>
  <si>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</si>
  <si>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</si>
  <si>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</si>
  <si>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</si>
  <si>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</si>
  <si>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</si>
  <si>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</si>
  <si>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</si>
  <si>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</si>
  <si>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</si>
  <si>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</si>
  <si>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</si>
  <si>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</si>
  <si>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</si>
  <si>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</si>
  <si>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</si>
  <si>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</si>
  <si>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</si>
  <si>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</si>
  <si>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</si>
  <si>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</si>
  <si>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</si>
  <si>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</si>
  <si>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</si>
  <si>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</si>
  <si>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</si>
  <si>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</si>
  <si>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</si>
  <si>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</si>
  <si>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</si>
  <si>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</si>
  <si>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</si>
  <si>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</si>
  <si>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</si>
  <si>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</si>
  <si>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</si>
  <si>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</si>
  <si>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</si>
  <si>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</si>
  <si>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</si>
  <si>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</si>
  <si>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</si>
  <si>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</si>
  <si>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</si>
  <si>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</si>
  <si>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</si>
  <si>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</si>
  <si>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</si>
  <si>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</si>
  <si>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</si>
  <si>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</si>
  <si>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</si>
  <si>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</si>
  <si>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</si>
  <si>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</si>
  <si>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</si>
  <si>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</si>
  <si>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</si>
  <si>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</si>
  <si>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</si>
  <si>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</si>
  <si>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</si>
  <si>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</si>
  <si>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</si>
  <si>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</si>
  <si>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</si>
  <si>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</si>
  <si>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</si>
  <si>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</si>
  <si>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</si>
  <si>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</si>
  <si>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</si>
  <si>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</si>
  <si>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</si>
  <si>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</si>
  <si>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</si>
  <si>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</si>
  <si>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</si>
  <si>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</si>
  <si>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</si>
  <si>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</si>
  <si>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</si>
  <si>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</si>
  <si>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</si>
  <si>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</si>
  <si>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</si>
  <si>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</si>
  <si>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</si>
  <si>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</si>
  <si>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</si>
  <si>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</si>
  <si>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</si>
  <si>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</si>
  <si>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</si>
  <si>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</si>
  <si>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</si>
  <si>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</si>
  <si>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</si>
  <si>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</si>
  <si>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</si>
  <si>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</si>
  <si>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</si>
  <si>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</si>
  <si>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</si>
  <si>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</si>
  <si>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</si>
  <si>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</si>
  <si>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</si>
  <si>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</si>
  <si>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</si>
  <si>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</si>
  <si>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</si>
  <si>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</si>
  <si>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</si>
  <si>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</si>
  <si>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</si>
  <si>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</si>
  <si>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</si>
  <si>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</si>
  <si>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</si>
  <si>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</si>
  <si>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</si>
  <si>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</si>
  <si>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</si>
  <si>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</si>
  <si>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</si>
  <si>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</si>
  <si>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</si>
  <si>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</si>
  <si>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</si>
  <si>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</si>
  <si>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</si>
  <si>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</si>
  <si>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</si>
  <si>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</si>
  <si>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</si>
  <si>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</si>
  <si>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</si>
  <si>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</si>
  <si>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</si>
  <si>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</si>
  <si>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</si>
  <si>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</si>
  <si>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</si>
  <si>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</si>
  <si>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</si>
  <si>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</si>
  <si>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</si>
  <si>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</si>
  <si>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</si>
  <si>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</si>
  <si>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</si>
  <si>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</si>
  <si>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</si>
  <si>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</si>
  <si>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</si>
  <si>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</si>
  <si>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</si>
  <si>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</si>
  <si>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</si>
  <si>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</si>
  <si>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</si>
  <si>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</si>
  <si>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</si>
  <si>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</si>
  <si>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</si>
  <si>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</si>
  <si>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</si>
  <si>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</si>
  <si>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</si>
  <si>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</si>
  <si>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</si>
  <si>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</si>
  <si>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</si>
  <si>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</si>
  <si>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</si>
  <si>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</si>
  <si>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</si>
  <si>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</si>
  <si>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</si>
  <si>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</si>
  <si>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</si>
  <si>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</si>
  <si>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</si>
  <si>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</si>
  <si>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</si>
  <si>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</si>
  <si>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</si>
  <si>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</si>
  <si>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</si>
  <si>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</si>
  <si>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</si>
  <si>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</si>
  <si>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</si>
  <si>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</si>
  <si>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</si>
  <si>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</si>
  <si>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</si>
  <si>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</si>
  <si>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</si>
  <si>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</si>
  <si>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</si>
  <si>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</si>
  <si>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</si>
  <si>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</si>
  <si>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</si>
  <si>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</si>
  <si>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</si>
  <si>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</si>
  <si>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</si>
  <si>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</si>
  <si>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</si>
  <si>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</si>
  <si>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</si>
  <si>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</si>
  <si>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</si>
  <si>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</si>
  <si>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</si>
  <si>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</si>
  <si>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</si>
  <si>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</si>
  <si>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</si>
  <si>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</si>
  <si>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</si>
  <si>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</si>
  <si>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</si>
  <si>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</si>
  <si>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</si>
  <si>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</si>
  <si>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</si>
  <si>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</si>
  <si>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</si>
  <si>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</si>
  <si>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</si>
  <si>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</si>
  <si>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</si>
  <si>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</si>
  <si>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</si>
  <si>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</si>
  <si>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</si>
  <si>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</si>
  <si>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</si>
  <si>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</si>
  <si>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</si>
  <si>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</si>
  <si>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</si>
  <si>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</si>
  <si>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</si>
  <si>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</si>
  <si>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</si>
  <si>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</si>
  <si>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</si>
  <si>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</si>
  <si>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</si>
  <si>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</si>
  <si>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</si>
  <si>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</si>
  <si>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</si>
  <si>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</si>
  <si>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</si>
  <si>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</si>
  <si>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</si>
  <si>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</si>
  <si>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</si>
  <si>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</si>
  <si>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</si>
  <si>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</si>
  <si>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</si>
  <si>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</si>
  <si>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</si>
  <si>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</si>
  <si>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</si>
  <si>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</si>
  <si>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</si>
  <si>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</si>
  <si>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</si>
  <si>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</si>
  <si>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</si>
  <si>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</si>
  <si>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</si>
  <si>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</si>
  <si>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</si>
  <si>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</si>
  <si>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</si>
  <si>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</si>
  <si>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</si>
  <si>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</si>
  <si>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</si>
  <si>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</si>
  <si>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</si>
  <si>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</si>
  <si>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</si>
  <si>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</si>
  <si>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</si>
  <si>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</si>
  <si>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</si>
  <si>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</si>
  <si>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</si>
  <si>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</si>
  <si>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</si>
  <si>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</si>
  <si>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</si>
  <si>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</si>
  <si>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</si>
  <si>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</si>
  <si>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</si>
  <si>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</si>
  <si>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</si>
  <si>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</si>
  <si>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</si>
  <si>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</si>
  <si>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</si>
  <si>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</si>
  <si>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</si>
  <si>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</si>
  <si>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</si>
  <si>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</si>
  <si>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</si>
  <si>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</si>
  <si>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</si>
  <si>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</si>
  <si>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</si>
  <si>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</si>
  <si>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</si>
  <si>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</si>
  <si>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</si>
  <si>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</si>
  <si>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</si>
  <si>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</si>
  <si>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</si>
  <si>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</si>
  <si>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</si>
  <si>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</si>
  <si>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</si>
  <si>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</si>
  <si>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</si>
  <si>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</si>
  <si>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</si>
  <si>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</si>
  <si>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</si>
  <si>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</si>
  <si>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</si>
  <si>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</si>
  <si>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</si>
  <si>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</si>
  <si>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</si>
  <si>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</si>
  <si>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</si>
  <si>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</si>
  <si>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</si>
  <si>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</si>
  <si>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</si>
  <si>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</si>
  <si>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</si>
  <si>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</si>
  <si>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</si>
  <si>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</si>
  <si>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</si>
  <si>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</si>
  <si>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</si>
  <si>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</si>
  <si>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</si>
  <si>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</si>
  <si>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</si>
  <si>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</si>
  <si>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</si>
  <si>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</si>
  <si>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</si>
  <si>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</si>
  <si>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</si>
  <si>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</si>
  <si>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</si>
  <si>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</si>
  <si>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</si>
  <si>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</si>
  <si>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</si>
  <si>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</si>
  <si>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</si>
  <si>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</si>
  <si>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</si>
  <si>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</si>
  <si>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</si>
  <si>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</si>
  <si>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</si>
  <si>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</si>
  <si>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</si>
  <si>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</si>
  <si>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</si>
  <si>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</si>
  <si>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</si>
  <si>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</si>
  <si>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</si>
  <si>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</si>
  <si>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</si>
  <si>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</si>
  <si>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</si>
  <si>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</si>
  <si>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</si>
  <si>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</si>
  <si>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</si>
  <si>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</si>
  <si>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</si>
  <si>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</si>
  <si>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</si>
  <si>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</si>
  <si>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</si>
  <si>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</si>
  <si>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</si>
  <si>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</si>
  <si>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</si>
  <si>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</si>
  <si>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</si>
  <si>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</si>
  <si>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</si>
  <si>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</si>
  <si>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</si>
  <si>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</si>
  <si>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</si>
  <si>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</si>
  <si>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</si>
  <si>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</si>
  <si>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</si>
  <si>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</si>
  <si>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</si>
  <si>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</si>
  <si>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</si>
  <si>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</si>
  <si>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</si>
  <si>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</si>
  <si>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</si>
  <si>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</si>
  <si>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</si>
  <si>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</si>
  <si>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</si>
  <si>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</si>
  <si>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</si>
  <si>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</si>
  <si>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</si>
  <si>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</si>
  <si>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</si>
  <si>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</si>
  <si>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</si>
  <si>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</si>
  <si>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</si>
  <si>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</si>
  <si>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</si>
  <si>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</si>
  <si>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</si>
  <si>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</si>
  <si>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</si>
  <si>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</si>
  <si>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</si>
  <si>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</si>
  <si>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</si>
  <si>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</si>
  <si>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</si>
  <si>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</si>
  <si>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</si>
  <si>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</si>
  <si>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</si>
  <si>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</si>
  <si>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</si>
  <si>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</si>
  <si>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</si>
  <si>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</si>
  <si>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</si>
  <si>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</si>
  <si>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</si>
  <si>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</si>
  <si>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</si>
  <si>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</si>
  <si>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</si>
  <si>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</si>
  <si>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</si>
  <si>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</si>
  <si>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</si>
  <si>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</si>
  <si>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</si>
  <si>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</si>
  <si>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</si>
  <si>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</si>
  <si>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</si>
  <si>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</si>
  <si>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</si>
  <si>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</si>
  <si>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</si>
  <si>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</si>
  <si>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</si>
  <si>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</si>
  <si>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</si>
  <si>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</si>
  <si>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</si>
  <si>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</si>
  <si>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</si>
  <si>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</si>
  <si>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</si>
  <si>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</si>
  <si>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</si>
  <si>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</si>
  <si>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</si>
  <si>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</si>
  <si>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</si>
  <si>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</si>
  <si>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</si>
  <si>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</si>
  <si>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</si>
  <si>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</si>
  <si>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</si>
  <si>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</si>
  <si>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</si>
  <si>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</si>
  <si>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</si>
  <si>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</si>
  <si>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</si>
  <si>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</si>
  <si>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</si>
  <si>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</si>
  <si>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</si>
  <si>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</si>
  <si>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</si>
  <si>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</si>
  <si>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</si>
  <si>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</si>
  <si>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</si>
  <si>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</si>
  <si>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</si>
  <si>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</si>
  <si>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</si>
  <si>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</si>
  <si>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</si>
  <si>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</si>
  <si>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</si>
  <si>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</si>
  <si>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</si>
  <si>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</si>
  <si>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</si>
  <si>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</si>
  <si>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</si>
  <si>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</si>
  <si>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</si>
  <si>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</si>
  <si>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</si>
  <si>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</si>
  <si>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</si>
  <si>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</si>
  <si>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</si>
  <si>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</si>
  <si>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</si>
  <si>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</si>
  <si>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</si>
  <si>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</si>
  <si>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</si>
  <si>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</si>
  <si>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</si>
  <si>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</si>
  <si>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</si>
  <si>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</si>
  <si>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</si>
  <si>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</si>
  <si>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</si>
  <si>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</si>
  <si>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</si>
  <si>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</si>
  <si>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</si>
  <si>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</si>
  <si>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</si>
  <si>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</si>
  <si>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</si>
  <si>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</si>
  <si>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</si>
  <si>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</si>
  <si>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</si>
  <si>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</si>
  <si>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</si>
  <si>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</si>
  <si>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</si>
  <si>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</si>
  <si>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</si>
  <si>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</si>
  <si>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</si>
  <si>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</si>
  <si>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</si>
  <si>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</si>
  <si>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طارق براطلي</t>
  </si>
  <si>
    <t>لجنة الاعلام</t>
  </si>
  <si>
    <t>محمد المستيري</t>
  </si>
  <si>
    <t>لجنة الاعلامية</t>
  </si>
  <si>
    <t xml:space="preserve">محمد علي شلبي </t>
  </si>
  <si>
    <t>لجنة تجميل المدينة</t>
  </si>
  <si>
    <t>لجنة إجراء البتات</t>
  </si>
  <si>
    <t xml:space="preserve">الحسين الدبوكي </t>
  </si>
  <si>
    <t>لجنة الشراءات والصفقات</t>
  </si>
  <si>
    <t>شادي عسلوج</t>
  </si>
  <si>
    <t>الحبيب المنزلي</t>
  </si>
  <si>
    <t>الصادق بن علي</t>
  </si>
  <si>
    <t xml:space="preserve">المكّي شقرون </t>
  </si>
  <si>
    <t xml:space="preserve">المعزّ القلعي </t>
  </si>
  <si>
    <t xml:space="preserve">إهاب شقرون </t>
  </si>
  <si>
    <t>قيس العريبي</t>
  </si>
  <si>
    <t>سليم بن هيبة</t>
  </si>
  <si>
    <t>محمد الصالح الكشك</t>
  </si>
  <si>
    <t>لطفي عوينة</t>
  </si>
  <si>
    <t xml:space="preserve">البشير المنزلي </t>
  </si>
  <si>
    <t>البشير العياري</t>
  </si>
  <si>
    <t>محمد علي الذوادي</t>
  </si>
  <si>
    <t>المنجي البجاوي</t>
  </si>
  <si>
    <t>عبد العزيز عزوز</t>
  </si>
  <si>
    <t xml:space="preserve">المختار بن سعيد </t>
  </si>
  <si>
    <t>يوسف أوعضور</t>
  </si>
  <si>
    <t>محمد علي دالي</t>
  </si>
  <si>
    <t>لطفي السوسي</t>
  </si>
  <si>
    <t>محمد رياض اللزام</t>
  </si>
  <si>
    <t>مصلحة المرور والنقل</t>
  </si>
  <si>
    <t>مصلحة التراخيص العمرانية</t>
  </si>
  <si>
    <t>مصلحة التهيئة والدراسات العمرانية</t>
  </si>
  <si>
    <t>الغدارة الفرعية للتهيئة</t>
  </si>
  <si>
    <t>إدارة التهيئة</t>
  </si>
  <si>
    <t>مصلحة ترشيد استهلاك الطاقة</t>
  </si>
  <si>
    <t>مصلحة الأشغال</t>
  </si>
  <si>
    <t>مصلحة الدراسات</t>
  </si>
  <si>
    <t>مصلحة الصيانة والورشات</t>
  </si>
  <si>
    <t>الإدارة الفرعية للصيانة والأشغال</t>
  </si>
  <si>
    <t>إدارة الصيانة والأشغال</t>
  </si>
  <si>
    <t>مصلحة مقاومة الأوبئة</t>
  </si>
  <si>
    <t>مصلحة حفظ الصحّة</t>
  </si>
  <si>
    <t>الإدارة اللفرعية لحفظ الصحّة ومقاومة الأوبئة</t>
  </si>
  <si>
    <t>إدارة حفظ الصحة ومقاومة الاوبئة</t>
  </si>
  <si>
    <t>مصلحة المناطق الخضراء والمنابت</t>
  </si>
  <si>
    <t>مصلحة التنظيف</t>
  </si>
  <si>
    <t>الإدارة الفرعية للنظافة</t>
  </si>
  <si>
    <t>إدارة النظافة</t>
  </si>
  <si>
    <t>مصلحة الأسواق</t>
  </si>
  <si>
    <t>مصلحة التنمية الاقتصادية</t>
  </si>
  <si>
    <t>الإدارة الفرعية للتنمية الاقتصادية</t>
  </si>
  <si>
    <t>مصلحة التزود والمغازة</t>
  </si>
  <si>
    <t>مصلحة الأداءات والاستخلاصات</t>
  </si>
  <si>
    <t>مصلحة الميزانية والحسابيات</t>
  </si>
  <si>
    <t>الإدارة الفرعية للشؤون المالية</t>
  </si>
  <si>
    <t>إدارة الشؤون المالية والتنمية</t>
  </si>
  <si>
    <t>مصلحة الشباب والرياضة</t>
  </si>
  <si>
    <t>مصلحة الشؤون الاجتماعية والثقافية</t>
  </si>
  <si>
    <t xml:space="preserve">الإدارة الفرعية للشؤون الإجتماعية والثقافية والرياضية </t>
  </si>
  <si>
    <t>مصلحة التوثيق والأرشيف</t>
  </si>
  <si>
    <t>مصلحة النزاعات والشؤون العقارية</t>
  </si>
  <si>
    <t>الإدارة الفرعية للشؤون القانونية</t>
  </si>
  <si>
    <t>مصلحة الحالة المدنية</t>
  </si>
  <si>
    <t>مصلحة الأعوان والتكوين والرسكلة</t>
  </si>
  <si>
    <t>الإدارة الفرعية للشؤون الإدارية</t>
  </si>
  <si>
    <t>إدارة الشؤون الإدارية</t>
  </si>
  <si>
    <t>خلية متابعة التراتيب البلدية</t>
  </si>
  <si>
    <t>مصلحة التفقّد</t>
  </si>
  <si>
    <t>مكتب الظبط المركزي</t>
  </si>
  <si>
    <t>كتابة لجنة الصفقات</t>
  </si>
  <si>
    <t>مكتب العلاقات مع المواطن</t>
  </si>
  <si>
    <t>قسم شؤون اللجان</t>
  </si>
  <si>
    <t>قسم المجلس والمكتب</t>
  </si>
  <si>
    <t>مصلحة شؤون المجلس والمكتب واللجان</t>
  </si>
  <si>
    <t>مصلحة العلاقات الخارجية والإعلام</t>
  </si>
  <si>
    <t>مصلحة الأساليب والإعلامية</t>
  </si>
  <si>
    <t>الكتابة العامّة</t>
  </si>
  <si>
    <t>مشاريع مشتركة</t>
  </si>
  <si>
    <t>ملعب بلدي</t>
  </si>
  <si>
    <t>مشاريع بلدية صرفة</t>
  </si>
  <si>
    <t>التحكم في الطاقة</t>
  </si>
  <si>
    <t>مخططات المرور</t>
  </si>
  <si>
    <t>تعهد وصيانة المنشآت البلدية</t>
  </si>
  <si>
    <t>دائرة البلدية</t>
  </si>
  <si>
    <t>المستودع البلدي</t>
  </si>
  <si>
    <t>قصر البلدية</t>
  </si>
  <si>
    <t>مقبرة</t>
  </si>
  <si>
    <t>اقتناء عقارات</t>
  </si>
  <si>
    <t>تجميل المدينة</t>
  </si>
  <si>
    <t>تعهد وصيانة البنية الأساسية</t>
  </si>
  <si>
    <t>الطرقات والأرصفة</t>
  </si>
  <si>
    <t xml:space="preserve">مشاريع ذات صبغة محلية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</si>
</sst>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6" fillId="0" borderId="13" xfId="0" applyFont="1" applyBorder="1" applyAlignment="1">
      <alignment horizontal="right" vertical="center" wrapText="1" readingOrder="2"/>
    </xf>
    <xf numFmtId="0" fontId="0" fillId="0" borderId="1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6" fillId="0" borderId="3" xfId="0" applyFont="1" applyBorder="1" applyAlignment="1">
      <alignment horizontal="right" vertical="center" wrapText="1" readingOrder="2"/>
    </xf>
    <xf numFmtId="0" fontId="16" fillId="8" borderId="3" xfId="0" applyFont="1" applyFill="1" applyBorder="1" applyAlignment="1">
      <alignment horizontal="right" vertical="center" wrapText="1" readingOrder="2"/>
    </xf>
    <xf numFmtId="0" fontId="0" fillId="0" borderId="3" xfId="0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 readingOrder="2"/>
    </xf>
    <xf numFmtId="0" fontId="21" fillId="0" borderId="1" xfId="0" applyFont="1" applyBorder="1"/>
    <xf numFmtId="14" fontId="21" fillId="0" borderId="1" xfId="0" applyNumberFormat="1" applyFont="1" applyBorder="1"/>
    <xf numFmtId="9" fontId="21" fillId="0" borderId="1" xfId="2" applyFont="1" applyBorder="1"/>
    <xf numFmtId="167" fontId="21" fillId="0" borderId="1" xfId="0" applyNumberFormat="1" applyFont="1" applyBorder="1"/>
    <xf numFmtId="167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center" readingOrder="2"/>
    </xf>
    <xf numFmtId="0" fontId="18" fillId="0" borderId="0" xfId="0" applyFont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10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1" zoomScale="75" zoomScaleNormal="75" workbookViewId="0">
      <selection activeCell="I21" sqref="I2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9" t="s">
        <v>67</v>
      </c>
      <c r="B256" s="199"/>
      <c r="C256" s="199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abSelected="1" topLeftCell="B1" workbookViewId="0">
      <selection activeCell="F1" sqref="F1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customWidth="1"/>
  </cols>
  <sheetData>
    <row r="1" spans="1:5">
      <c r="A1" s="150" t="s">
        <v>902</v>
      </c>
      <c r="B1" s="150" t="s">
        <v>903</v>
      </c>
      <c r="C1" s="150" t="s">
        <v>924</v>
      </c>
      <c r="D1" s="150" t="s">
        <v>904</v>
      </c>
      <c r="E1" s="150" t="s">
        <v>905</v>
      </c>
    </row>
    <row r="2" spans="1:5">
      <c r="A2" s="218" t="s">
        <v>906</v>
      </c>
      <c r="B2" s="151">
        <v>2011</v>
      </c>
      <c r="C2" s="152"/>
      <c r="D2" s="152"/>
      <c r="E2" s="152"/>
    </row>
    <row r="3" spans="1:5">
      <c r="A3" s="219"/>
      <c r="B3" s="151">
        <v>2012</v>
      </c>
      <c r="C3" s="152"/>
      <c r="D3" s="152"/>
      <c r="E3" s="152"/>
    </row>
    <row r="4" spans="1:5">
      <c r="A4" s="219"/>
      <c r="B4" s="151">
        <v>2013</v>
      </c>
      <c r="C4" s="152"/>
      <c r="D4" s="152"/>
      <c r="E4" s="152"/>
    </row>
    <row r="5" spans="1:5">
      <c r="A5" s="219"/>
      <c r="B5" s="151">
        <v>2014</v>
      </c>
      <c r="C5" s="152"/>
      <c r="D5" s="152"/>
      <c r="E5" s="152"/>
    </row>
    <row r="6" spans="1:5">
      <c r="A6" s="219"/>
      <c r="B6" s="151">
        <v>2015</v>
      </c>
      <c r="C6" s="152"/>
      <c r="D6" s="152"/>
      <c r="E6" s="152"/>
    </row>
    <row r="7" spans="1:5">
      <c r="A7" s="220"/>
      <c r="B7" s="151">
        <v>2016</v>
      </c>
      <c r="C7" s="152"/>
      <c r="D7" s="152"/>
      <c r="E7" s="152"/>
    </row>
    <row r="8" spans="1:5">
      <c r="A8" s="221" t="s">
        <v>907</v>
      </c>
      <c r="B8" s="153">
        <v>2011</v>
      </c>
      <c r="C8" s="154"/>
      <c r="D8" s="154"/>
      <c r="E8" s="154"/>
    </row>
    <row r="9" spans="1:5">
      <c r="A9" s="222"/>
      <c r="B9" s="153">
        <v>2012</v>
      </c>
      <c r="C9" s="154"/>
      <c r="D9" s="154"/>
      <c r="E9" s="154"/>
    </row>
    <row r="10" spans="1:5">
      <c r="A10" s="222"/>
      <c r="B10" s="153">
        <v>2013</v>
      </c>
      <c r="C10" s="154"/>
      <c r="D10" s="154"/>
      <c r="E10" s="154"/>
    </row>
    <row r="11" spans="1:5">
      <c r="A11" s="222"/>
      <c r="B11" s="153">
        <v>2014</v>
      </c>
      <c r="C11" s="154"/>
      <c r="D11" s="154"/>
      <c r="E11" s="154"/>
    </row>
    <row r="12" spans="1:5">
      <c r="A12" s="222"/>
      <c r="B12" s="153">
        <v>2015</v>
      </c>
      <c r="C12" s="154"/>
      <c r="D12" s="154"/>
      <c r="E12" s="154"/>
    </row>
    <row r="13" spans="1:5">
      <c r="A13" s="223"/>
      <c r="B13" s="153">
        <v>2016</v>
      </c>
      <c r="C13" s="154"/>
      <c r="D13" s="154"/>
      <c r="E13" s="154"/>
    </row>
    <row r="14" spans="1:5">
      <c r="A14" s="218" t="s">
        <v>123</v>
      </c>
      <c r="B14" s="151">
        <v>2011</v>
      </c>
      <c r="C14" s="152"/>
      <c r="D14" s="152"/>
      <c r="E14" s="152"/>
    </row>
    <row r="15" spans="1:5">
      <c r="A15" s="219"/>
      <c r="B15" s="151">
        <v>2012</v>
      </c>
      <c r="C15" s="152"/>
      <c r="D15" s="152"/>
      <c r="E15" s="152"/>
    </row>
    <row r="16" spans="1:5">
      <c r="A16" s="219"/>
      <c r="B16" s="151">
        <v>2013</v>
      </c>
      <c r="C16" s="152"/>
      <c r="D16" s="152"/>
      <c r="E16" s="152"/>
    </row>
    <row r="17" spans="1:5">
      <c r="A17" s="219"/>
      <c r="B17" s="151">
        <v>2014</v>
      </c>
      <c r="C17" s="152"/>
      <c r="D17" s="152"/>
      <c r="E17" s="152"/>
    </row>
    <row r="18" spans="1:5">
      <c r="A18" s="219"/>
      <c r="B18" s="151">
        <v>2015</v>
      </c>
      <c r="C18" s="152"/>
      <c r="D18" s="152"/>
      <c r="E18" s="152"/>
    </row>
    <row r="19" spans="1:5">
      <c r="A19" s="220"/>
      <c r="B19" s="151">
        <v>2016</v>
      </c>
      <c r="C19" s="152"/>
      <c r="D19" s="152"/>
      <c r="E19" s="152"/>
    </row>
    <row r="20" spans="1:5">
      <c r="A20" s="224" t="s">
        <v>908</v>
      </c>
      <c r="B20" s="153">
        <v>2011</v>
      </c>
      <c r="C20" s="154"/>
      <c r="D20" s="154"/>
      <c r="E20" s="154"/>
    </row>
    <row r="21" spans="1:5">
      <c r="A21" s="225"/>
      <c r="B21" s="153">
        <v>2012</v>
      </c>
      <c r="C21" s="154"/>
      <c r="D21" s="154"/>
      <c r="E21" s="154"/>
    </row>
    <row r="22" spans="1:5">
      <c r="A22" s="225"/>
      <c r="B22" s="153">
        <v>2013</v>
      </c>
      <c r="C22" s="154"/>
      <c r="D22" s="154"/>
      <c r="E22" s="154"/>
    </row>
    <row r="23" spans="1:5">
      <c r="A23" s="225"/>
      <c r="B23" s="153">
        <v>2014</v>
      </c>
      <c r="C23" s="154"/>
      <c r="D23" s="154"/>
      <c r="E23" s="154"/>
    </row>
    <row r="24" spans="1:5">
      <c r="A24" s="225"/>
      <c r="B24" s="153">
        <v>2015</v>
      </c>
      <c r="C24" s="154"/>
      <c r="D24" s="154"/>
      <c r="E24" s="154"/>
    </row>
    <row r="25" spans="1:5">
      <c r="A25" s="226"/>
      <c r="B25" s="153">
        <v>2016</v>
      </c>
      <c r="C25" s="154"/>
      <c r="D25" s="154"/>
      <c r="E25" s="154"/>
    </row>
    <row r="26" spans="1:5">
      <c r="A26" s="227" t="s">
        <v>909</v>
      </c>
      <c r="B26" s="151">
        <v>2011</v>
      </c>
      <c r="C26" s="152">
        <f>C20+C14+C8+C2</f>
        <v>0</v>
      </c>
      <c r="D26" s="152">
        <f>D20+D14+D8+D2</f>
        <v>0</v>
      </c>
      <c r="E26" s="152">
        <f>E20+E14+E8+E2</f>
        <v>0</v>
      </c>
    </row>
    <row r="27" spans="1:5">
      <c r="A27" s="228"/>
      <c r="B27" s="151">
        <v>2012</v>
      </c>
      <c r="C27" s="152">
        <f>C21+C26+C15+C9+C3</f>
        <v>0</v>
      </c>
      <c r="D27" s="152">
        <f t="shared" ref="D27:E31" si="0">D21+D15+D9+D3</f>
        <v>0</v>
      </c>
      <c r="E27" s="152">
        <f t="shared" si="0"/>
        <v>0</v>
      </c>
    </row>
    <row r="28" spans="1:5">
      <c r="A28" s="228"/>
      <c r="B28" s="151">
        <v>2013</v>
      </c>
      <c r="C28" s="152">
        <f>C22+C16+C10+C4</f>
        <v>0</v>
      </c>
      <c r="D28" s="152">
        <f t="shared" si="0"/>
        <v>0</v>
      </c>
      <c r="E28" s="152">
        <f t="shared" si="0"/>
        <v>0</v>
      </c>
    </row>
    <row r="29" spans="1:5">
      <c r="A29" s="228"/>
      <c r="B29" s="151">
        <v>2014</v>
      </c>
      <c r="C29" s="152">
        <f>C23+C17+C11+C5</f>
        <v>0</v>
      </c>
      <c r="D29" s="152">
        <f t="shared" si="0"/>
        <v>0</v>
      </c>
      <c r="E29" s="152">
        <f t="shared" si="0"/>
        <v>0</v>
      </c>
    </row>
    <row r="30" spans="1:5">
      <c r="A30" s="228"/>
      <c r="B30" s="151">
        <v>2015</v>
      </c>
      <c r="C30" s="152">
        <f>C24+C18+C12+C6</f>
        <v>0</v>
      </c>
      <c r="D30" s="152">
        <f t="shared" si="0"/>
        <v>0</v>
      </c>
      <c r="E30" s="152">
        <f t="shared" si="0"/>
        <v>0</v>
      </c>
    </row>
    <row r="31" spans="1:5">
      <c r="A31" s="229"/>
      <c r="B31" s="151">
        <v>2016</v>
      </c>
      <c r="C31" s="152">
        <f>C25+C19+C13+C7</f>
        <v>0</v>
      </c>
      <c r="D31" s="152">
        <f t="shared" si="0"/>
        <v>0</v>
      </c>
      <c r="E31" s="152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5" sqref="B5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30" t="s">
        <v>910</v>
      </c>
      <c r="B1" s="231"/>
      <c r="C1" s="231"/>
      <c r="D1" s="232"/>
    </row>
    <row r="2" spans="1:4">
      <c r="A2" s="233"/>
      <c r="B2" s="234"/>
      <c r="C2" s="234"/>
      <c r="D2" s="235"/>
    </row>
    <row r="3" spans="1:4">
      <c r="A3" s="155"/>
      <c r="B3" s="156" t="s">
        <v>911</v>
      </c>
      <c r="C3" s="157" t="s">
        <v>912</v>
      </c>
      <c r="D3" s="236" t="s">
        <v>913</v>
      </c>
    </row>
    <row r="4" spans="1:4">
      <c r="A4" s="158" t="s">
        <v>914</v>
      </c>
      <c r="B4" s="150" t="s">
        <v>915</v>
      </c>
      <c r="C4" s="150" t="s">
        <v>916</v>
      </c>
      <c r="D4" s="237"/>
    </row>
    <row r="5" spans="1:4">
      <c r="A5" s="150" t="s">
        <v>917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918</v>
      </c>
      <c r="B6" s="10"/>
      <c r="C6" s="10"/>
      <c r="D6" s="10"/>
    </row>
    <row r="7" spans="1:4">
      <c r="A7" s="150" t="s">
        <v>919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920</v>
      </c>
      <c r="B8" s="10"/>
      <c r="C8" s="10"/>
      <c r="D8" s="10"/>
    </row>
    <row r="9" spans="1:4">
      <c r="A9" s="150" t="s">
        <v>921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922</v>
      </c>
      <c r="B10" s="10"/>
      <c r="C10" s="10"/>
      <c r="D10" s="10"/>
    </row>
    <row r="11" spans="1:4">
      <c r="A11" s="150" t="s">
        <v>923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5"/>
  <sheetViews>
    <sheetView rightToLeft="1" workbookViewId="0">
      <selection activeCell="B43" sqref="B43"/>
    </sheetView>
  </sheetViews>
  <sheetFormatPr defaultColWidth="9.1796875" defaultRowHeight="14.5"/>
  <cols>
    <col min="1" max="1" width="24" style="116" customWidth="1"/>
    <col min="2" max="2" width="41.7265625" style="116" customWidth="1"/>
    <col min="3" max="3" width="25" style="116" customWidth="1"/>
    <col min="4" max="4" width="15.26953125" style="116" customWidth="1"/>
    <col min="5" max="25" width="9.1796875" style="116"/>
  </cols>
  <sheetData>
    <row r="1" spans="1:25">
      <c r="A1" s="162" t="s">
        <v>788</v>
      </c>
      <c r="B1" s="162" t="s">
        <v>789</v>
      </c>
      <c r="C1" s="162" t="s">
        <v>790</v>
      </c>
      <c r="D1" s="162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1001</v>
      </c>
      <c r="B2" s="173" t="s">
        <v>1000</v>
      </c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/>
      <c r="B3" s="173" t="s">
        <v>999</v>
      </c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/>
      <c r="B4" s="173" t="s">
        <v>998</v>
      </c>
      <c r="C4" s="134" t="s">
        <v>997</v>
      </c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5"/>
      <c r="B5" s="164"/>
      <c r="C5" s="135" t="s">
        <v>996</v>
      </c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5"/>
      <c r="B6" s="172" t="s">
        <v>995</v>
      </c>
      <c r="C6" s="96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5"/>
      <c r="B7" s="171" t="s">
        <v>994</v>
      </c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2"/>
      <c r="B8" s="171" t="s">
        <v>993</v>
      </c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/>
      <c r="B9" s="171" t="s">
        <v>992</v>
      </c>
      <c r="C9" s="105"/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5"/>
      <c r="B10" s="170" t="s">
        <v>991</v>
      </c>
      <c r="C10" s="96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69"/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5" t="s">
        <v>990</v>
      </c>
      <c r="B12" s="168" t="s">
        <v>989</v>
      </c>
      <c r="C12" s="134" t="s">
        <v>988</v>
      </c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67"/>
      <c r="C13" s="134" t="s">
        <v>987</v>
      </c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67"/>
      <c r="C14" s="134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5"/>
      <c r="B15" s="168" t="s">
        <v>986</v>
      </c>
      <c r="C15" s="134" t="s">
        <v>985</v>
      </c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2"/>
      <c r="B16" s="167"/>
      <c r="C16" s="134" t="s">
        <v>984</v>
      </c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2"/>
      <c r="B17" s="167"/>
      <c r="C17" s="134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05"/>
      <c r="B18" s="168" t="s">
        <v>983</v>
      </c>
      <c r="C18" s="134" t="s">
        <v>982</v>
      </c>
      <c r="D18" s="9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05"/>
      <c r="B19" s="167"/>
      <c r="C19" s="134" t="s">
        <v>981</v>
      </c>
      <c r="D19" s="9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05"/>
      <c r="B20" s="140"/>
      <c r="C20" s="134"/>
      <c r="D20" s="9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0" t="s">
        <v>980</v>
      </c>
      <c r="B21" t="s">
        <v>979</v>
      </c>
      <c r="C21" s="135" t="s">
        <v>978</v>
      </c>
      <c r="D21" s="9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05"/>
      <c r="B22" s="165"/>
      <c r="C22" s="135" t="s">
        <v>977</v>
      </c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5"/>
      <c r="B23" s="165"/>
      <c r="C23" s="135" t="s">
        <v>976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05"/>
      <c r="B24" s="166"/>
      <c r="C24" s="135"/>
      <c r="D24" s="9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02"/>
      <c r="B25" t="s">
        <v>975</v>
      </c>
      <c r="C25" s="135" t="s">
        <v>974</v>
      </c>
      <c r="D25" s="9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05"/>
      <c r="B26" s="167"/>
      <c r="C26" s="135" t="s">
        <v>973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05"/>
      <c r="B27" s="140"/>
      <c r="C27" s="135"/>
      <c r="D27" s="9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0" t="s">
        <v>972</v>
      </c>
      <c r="B28" t="s">
        <v>971</v>
      </c>
      <c r="C28" s="135" t="s">
        <v>970</v>
      </c>
      <c r="D28" s="96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05"/>
      <c r="B29" s="167"/>
      <c r="C29" s="135" t="s">
        <v>969</v>
      </c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05"/>
      <c r="B30" s="140"/>
      <c r="C30" s="135"/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0" t="s">
        <v>968</v>
      </c>
      <c r="B31" t="s">
        <v>967</v>
      </c>
      <c r="C31" s="135" t="s">
        <v>966</v>
      </c>
      <c r="D31" s="96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05"/>
      <c r="B32" s="167"/>
      <c r="C32" s="135" t="s">
        <v>965</v>
      </c>
      <c r="D32" s="96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 s="105"/>
      <c r="B33" s="140"/>
      <c r="C33" s="135"/>
      <c r="D33" s="96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 s="89" t="s">
        <v>964</v>
      </c>
      <c r="B34" s="116" t="s">
        <v>963</v>
      </c>
      <c r="C34" s="89" t="s">
        <v>962</v>
      </c>
      <c r="D34" s="96"/>
      <c r="E34"/>
    </row>
    <row r="35" spans="1:25">
      <c r="A35" s="102"/>
      <c r="B35" s="165"/>
      <c r="C35" s="89" t="s">
        <v>961</v>
      </c>
      <c r="D35" s="96"/>
    </row>
    <row r="36" spans="1:25">
      <c r="A36" s="102"/>
      <c r="B36" s="165"/>
      <c r="C36" s="89" t="s">
        <v>960</v>
      </c>
      <c r="D36" s="96"/>
    </row>
    <row r="37" spans="1:25">
      <c r="A37" s="102"/>
      <c r="B37" s="165"/>
      <c r="C37" s="89" t="s">
        <v>959</v>
      </c>
      <c r="D37" s="96"/>
    </row>
    <row r="38" spans="1:25">
      <c r="A38" s="102"/>
      <c r="B38" s="166"/>
      <c r="C38" s="89"/>
      <c r="D38" s="96"/>
    </row>
    <row r="39" spans="1:25">
      <c r="A39" s="89" t="s">
        <v>958</v>
      </c>
      <c r="B39" s="116" t="s">
        <v>957</v>
      </c>
      <c r="C39" s="89" t="s">
        <v>956</v>
      </c>
      <c r="D39" s="96"/>
    </row>
    <row r="40" spans="1:25">
      <c r="A40" s="102"/>
      <c r="B40" s="165"/>
      <c r="C40" s="89" t="s">
        <v>955</v>
      </c>
      <c r="D40" s="96"/>
    </row>
    <row r="41" spans="1:25">
      <c r="A41" s="102"/>
      <c r="B41" s="165"/>
      <c r="C41" s="89" t="s">
        <v>954</v>
      </c>
      <c r="D41" s="96"/>
    </row>
    <row r="42" spans="1:25">
      <c r="A42" s="102"/>
      <c r="B42" s="164"/>
      <c r="C42" s="96"/>
      <c r="D42" s="96"/>
    </row>
    <row r="43" spans="1:25">
      <c r="A43" s="102"/>
      <c r="B43" s="164"/>
      <c r="C43" s="96"/>
      <c r="D43" s="96"/>
    </row>
    <row r="44" spans="1:25">
      <c r="A44" s="102"/>
      <c r="B44" s="164"/>
      <c r="C44" s="96"/>
      <c r="D44" s="96"/>
    </row>
    <row r="45" spans="1:25">
      <c r="A45" s="102"/>
      <c r="B45" s="164"/>
      <c r="C45" s="96"/>
      <c r="D45" s="96"/>
    </row>
  </sheetData>
  <protectedRanges>
    <protectedRange password="CC3D" sqref="A32:B33 A35:B38 B22:B24 A22:A27 A2:D20 A29:B30 B26:B27 D21:D45 C42:C45 A40:B45" name="Range1"/>
  </protectedRanges>
  <conditionalFormatting sqref="A2:D20 C21:C33">
    <cfRule type="cellIs" dxfId="105" priority="41" operator="equal">
      <formula>0</formula>
    </cfRule>
  </conditionalFormatting>
  <conditionalFormatting sqref="D22:D34">
    <cfRule type="cellIs" dxfId="104" priority="40" operator="equal">
      <formula>0</formula>
    </cfRule>
  </conditionalFormatting>
  <conditionalFormatting sqref="D21">
    <cfRule type="cellIs" dxfId="103" priority="39" operator="equal">
      <formula>0</formula>
    </cfRule>
  </conditionalFormatting>
  <conditionalFormatting sqref="B32:B33">
    <cfRule type="cellIs" dxfId="102" priority="38" operator="equal">
      <formula>0</formula>
    </cfRule>
  </conditionalFormatting>
  <conditionalFormatting sqref="A32:A33">
    <cfRule type="cellIs" dxfId="101" priority="37" operator="equal">
      <formula>0</formula>
    </cfRule>
  </conditionalFormatting>
  <conditionalFormatting sqref="B36">
    <cfRule type="cellIs" dxfId="100" priority="36" operator="equal">
      <formula>0</formula>
    </cfRule>
  </conditionalFormatting>
  <conditionalFormatting sqref="B35">
    <cfRule type="cellIs" dxfId="99" priority="35" operator="equal">
      <formula>0</formula>
    </cfRule>
  </conditionalFormatting>
  <conditionalFormatting sqref="B37:B38">
    <cfRule type="cellIs" dxfId="98" priority="34" operator="equal">
      <formula>0</formula>
    </cfRule>
  </conditionalFormatting>
  <conditionalFormatting sqref="D35">
    <cfRule type="cellIs" dxfId="97" priority="33" operator="equal">
      <formula>0</formula>
    </cfRule>
  </conditionalFormatting>
  <conditionalFormatting sqref="D36">
    <cfRule type="cellIs" dxfId="96" priority="32" operator="equal">
      <formula>0</formula>
    </cfRule>
  </conditionalFormatting>
  <conditionalFormatting sqref="D37:D38">
    <cfRule type="cellIs" dxfId="95" priority="31" operator="equal">
      <formula>0</formula>
    </cfRule>
  </conditionalFormatting>
  <conditionalFormatting sqref="A35">
    <cfRule type="cellIs" dxfId="94" priority="30" operator="equal">
      <formula>0</formula>
    </cfRule>
  </conditionalFormatting>
  <conditionalFormatting sqref="A36">
    <cfRule type="cellIs" dxfId="93" priority="29" operator="equal">
      <formula>0</formula>
    </cfRule>
  </conditionalFormatting>
  <conditionalFormatting sqref="A37:A38">
    <cfRule type="cellIs" dxfId="92" priority="28" operator="equal">
      <formula>0</formula>
    </cfRule>
  </conditionalFormatting>
  <conditionalFormatting sqref="D39">
    <cfRule type="cellIs" dxfId="91" priority="27" operator="equal">
      <formula>0</formula>
    </cfRule>
  </conditionalFormatting>
  <conditionalFormatting sqref="D40">
    <cfRule type="cellIs" dxfId="90" priority="26" operator="equal">
      <formula>0</formula>
    </cfRule>
  </conditionalFormatting>
  <conditionalFormatting sqref="D41">
    <cfRule type="cellIs" dxfId="89" priority="25" operator="equal">
      <formula>0</formula>
    </cfRule>
  </conditionalFormatting>
  <conditionalFormatting sqref="D42:D45">
    <cfRule type="cellIs" dxfId="88" priority="24" operator="equal">
      <formula>0</formula>
    </cfRule>
  </conditionalFormatting>
  <conditionalFormatting sqref="B41">
    <cfRule type="cellIs" dxfId="87" priority="23" operator="equal">
      <formula>0</formula>
    </cfRule>
  </conditionalFormatting>
  <conditionalFormatting sqref="B40">
    <cfRule type="cellIs" dxfId="86" priority="22" operator="equal">
      <formula>0</formula>
    </cfRule>
  </conditionalFormatting>
  <conditionalFormatting sqref="B42:B45">
    <cfRule type="cellIs" dxfId="85" priority="21" operator="equal">
      <formula>0</formula>
    </cfRule>
  </conditionalFormatting>
  <conditionalFormatting sqref="A40">
    <cfRule type="cellIs" dxfId="84" priority="20" operator="equal">
      <formula>0</formula>
    </cfRule>
  </conditionalFormatting>
  <conditionalFormatting sqref="A41">
    <cfRule type="cellIs" dxfId="83" priority="19" operator="equal">
      <formula>0</formula>
    </cfRule>
  </conditionalFormatting>
  <conditionalFormatting sqref="A42:A45">
    <cfRule type="cellIs" dxfId="82" priority="18" operator="equal">
      <formula>0</formula>
    </cfRule>
  </conditionalFormatting>
  <conditionalFormatting sqref="C42:C45">
    <cfRule type="cellIs" dxfId="81" priority="17" operator="equal">
      <formula>0</formula>
    </cfRule>
  </conditionalFormatting>
  <conditionalFormatting sqref="B23:B24">
    <cfRule type="cellIs" dxfId="80" priority="16" operator="equal">
      <formula>0</formula>
    </cfRule>
  </conditionalFormatting>
  <conditionalFormatting sqref="B22">
    <cfRule type="cellIs" dxfId="79" priority="15" operator="equal">
      <formula>0</formula>
    </cfRule>
  </conditionalFormatting>
  <conditionalFormatting sqref="A22:A25">
    <cfRule type="cellIs" dxfId="78" priority="14" operator="equal">
      <formula>0</formula>
    </cfRule>
  </conditionalFormatting>
  <conditionalFormatting sqref="A22:A25">
    <cfRule type="cellIs" dxfId="77" priority="13" operator="equal">
      <formula>0</formula>
    </cfRule>
  </conditionalFormatting>
  <conditionalFormatting sqref="A26:A27">
    <cfRule type="cellIs" dxfId="76" priority="12" operator="equal">
      <formula>0</formula>
    </cfRule>
  </conditionalFormatting>
  <conditionalFormatting sqref="A26:A27">
    <cfRule type="cellIs" dxfId="75" priority="11" operator="equal">
      <formula>0</formula>
    </cfRule>
  </conditionalFormatting>
  <conditionalFormatting sqref="A29:A30">
    <cfRule type="cellIs" dxfId="74" priority="10" operator="equal">
      <formula>0</formula>
    </cfRule>
  </conditionalFormatting>
  <conditionalFormatting sqref="A29:A30">
    <cfRule type="cellIs" dxfId="73" priority="9" operator="equal">
      <formula>0</formula>
    </cfRule>
  </conditionalFormatting>
  <conditionalFormatting sqref="B19:B20">
    <cfRule type="cellIs" dxfId="72" priority="8" operator="equal">
      <formula>0</formula>
    </cfRule>
  </conditionalFormatting>
  <conditionalFormatting sqref="B19:B20">
    <cfRule type="cellIs" dxfId="71" priority="7" operator="equal">
      <formula>0</formula>
    </cfRule>
  </conditionalFormatting>
  <conditionalFormatting sqref="B29:B30">
    <cfRule type="cellIs" dxfId="70" priority="6" operator="equal">
      <formula>0</formula>
    </cfRule>
  </conditionalFormatting>
  <conditionalFormatting sqref="B29:B30">
    <cfRule type="cellIs" dxfId="69" priority="5" operator="equal">
      <formula>0</formula>
    </cfRule>
  </conditionalFormatting>
  <conditionalFormatting sqref="B29:B30">
    <cfRule type="cellIs" dxfId="68" priority="4" operator="equal">
      <formula>0</formula>
    </cfRule>
  </conditionalFormatting>
  <conditionalFormatting sqref="B26:B27">
    <cfRule type="cellIs" dxfId="67" priority="3" operator="equal">
      <formula>0</formula>
    </cfRule>
  </conditionalFormatting>
  <conditionalFormatting sqref="B26:B27">
    <cfRule type="cellIs" dxfId="66" priority="2" operator="equal">
      <formula>0</formula>
    </cfRule>
  </conditionalFormatting>
  <conditionalFormatting sqref="B26:B27">
    <cfRule type="cellIs" dxfId="6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38" t="s">
        <v>68</v>
      </c>
      <c r="B1" s="238" t="s">
        <v>793</v>
      </c>
      <c r="C1" s="238" t="s">
        <v>794</v>
      </c>
      <c r="D1" s="239" t="s">
        <v>792</v>
      </c>
      <c r="E1" s="238" t="s">
        <v>739</v>
      </c>
      <c r="F1" s="238"/>
      <c r="G1" s="238"/>
      <c r="H1" s="238"/>
      <c r="I1" s="238" t="s">
        <v>799</v>
      </c>
    </row>
    <row r="2" spans="1:9" s="113" customFormat="1" ht="23.25" customHeight="1">
      <c r="A2" s="238"/>
      <c r="B2" s="238"/>
      <c r="C2" s="238"/>
      <c r="D2" s="240"/>
      <c r="E2" s="114" t="s">
        <v>788</v>
      </c>
      <c r="F2" s="114" t="s">
        <v>789</v>
      </c>
      <c r="G2" s="114" t="s">
        <v>790</v>
      </c>
      <c r="H2" s="114" t="s">
        <v>791</v>
      </c>
      <c r="I2" s="238"/>
    </row>
    <row r="3" spans="1:9" s="113" customFormat="1">
      <c r="A3" s="136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5"/>
      <c r="B318" s="115"/>
      <c r="C318" s="115"/>
      <c r="D318" s="115"/>
      <c r="E318" s="115"/>
      <c r="I318" s="115"/>
    </row>
    <row r="319" spans="1:9" s="113" customFormat="1">
      <c r="A319" s="115"/>
      <c r="B319" s="115"/>
      <c r="C319" s="115"/>
      <c r="D319" s="115"/>
      <c r="E319" s="115"/>
      <c r="I319" s="115"/>
    </row>
    <row r="320" spans="1:9" s="113" customFormat="1">
      <c r="A320" s="115"/>
      <c r="B320" s="115"/>
      <c r="C320" s="115"/>
      <c r="D320" s="115"/>
      <c r="E320" s="115"/>
      <c r="I320" s="115"/>
    </row>
    <row r="321" spans="1:9" s="113" customFormat="1">
      <c r="A321" s="115"/>
      <c r="B321" s="115"/>
      <c r="C321" s="115"/>
      <c r="D321" s="115"/>
      <c r="E321" s="115"/>
      <c r="I321" s="115"/>
    </row>
    <row r="322" spans="1:9" s="113" customFormat="1">
      <c r="A322" s="115"/>
      <c r="B322" s="115"/>
      <c r="C322" s="115"/>
      <c r="D322" s="115"/>
      <c r="E322" s="115"/>
      <c r="I322" s="115"/>
    </row>
    <row r="323" spans="1:9" s="113" customFormat="1">
      <c r="A323" s="115"/>
      <c r="B323" s="115"/>
      <c r="C323" s="115"/>
      <c r="D323" s="115"/>
      <c r="E323" s="115"/>
      <c r="I323" s="115"/>
    </row>
    <row r="324" spans="1:9" s="113" customFormat="1">
      <c r="A324" s="115"/>
      <c r="B324" s="115"/>
      <c r="C324" s="115"/>
      <c r="D324" s="115"/>
      <c r="E324" s="115"/>
      <c r="I324" s="115"/>
    </row>
    <row r="325" spans="1:9" s="113" customFormat="1">
      <c r="A325" s="115"/>
      <c r="B325" s="115"/>
      <c r="C325" s="115"/>
      <c r="D325" s="115"/>
      <c r="E325" s="115"/>
      <c r="I325" s="115"/>
    </row>
    <row r="326" spans="1:9" s="113" customFormat="1">
      <c r="A326" s="115"/>
      <c r="B326" s="115"/>
      <c r="C326" s="115"/>
      <c r="D326" s="115"/>
      <c r="E326" s="115"/>
      <c r="I326" s="115"/>
    </row>
    <row r="327" spans="1:9" s="113" customFormat="1">
      <c r="A327" s="115"/>
      <c r="B327" s="115"/>
      <c r="C327" s="115"/>
      <c r="D327" s="115"/>
      <c r="E327" s="115"/>
      <c r="I327" s="115"/>
    </row>
    <row r="328" spans="1:9" s="113" customFormat="1">
      <c r="A328" s="115"/>
      <c r="B328" s="115"/>
      <c r="C328" s="115"/>
      <c r="D328" s="115"/>
      <c r="E328" s="115"/>
      <c r="I328" s="115"/>
    </row>
    <row r="329" spans="1:9" s="113" customFormat="1">
      <c r="A329" s="115"/>
      <c r="B329" s="115"/>
      <c r="C329" s="115"/>
      <c r="D329" s="115"/>
      <c r="E329" s="115"/>
      <c r="I329" s="115"/>
    </row>
    <row r="330" spans="1:9" s="113" customFormat="1">
      <c r="A330" s="115"/>
      <c r="B330" s="115"/>
      <c r="C330" s="115"/>
      <c r="D330" s="115"/>
      <c r="E330" s="115"/>
      <c r="I330" s="115"/>
    </row>
    <row r="331" spans="1:9" s="113" customFormat="1">
      <c r="A331" s="115"/>
      <c r="B331" s="115"/>
      <c r="C331" s="115"/>
      <c r="D331" s="115"/>
      <c r="E331" s="115"/>
      <c r="I331" s="115"/>
    </row>
    <row r="332" spans="1:9" s="113" customFormat="1">
      <c r="A332" s="115"/>
      <c r="B332" s="115"/>
      <c r="C332" s="115"/>
      <c r="D332" s="115"/>
      <c r="E332" s="115"/>
      <c r="I332" s="115"/>
    </row>
    <row r="333" spans="1:9" s="113" customFormat="1">
      <c r="A333" s="115"/>
      <c r="B333" s="115"/>
      <c r="C333" s="115"/>
      <c r="D333" s="115"/>
      <c r="E333" s="115"/>
      <c r="I333" s="115"/>
    </row>
    <row r="334" spans="1:9" s="113" customFormat="1">
      <c r="A334" s="115"/>
      <c r="B334" s="115"/>
      <c r="C334" s="115"/>
      <c r="D334" s="115"/>
      <c r="E334" s="115"/>
      <c r="I334" s="115"/>
    </row>
    <row r="335" spans="1:9" s="113" customFormat="1">
      <c r="A335" s="115"/>
      <c r="B335" s="115"/>
      <c r="C335" s="115"/>
      <c r="D335" s="115"/>
      <c r="E335" s="115"/>
      <c r="I335" s="115"/>
    </row>
    <row r="336" spans="1:9" s="113" customFormat="1">
      <c r="A336" s="115"/>
      <c r="B336" s="115"/>
      <c r="C336" s="115"/>
      <c r="D336" s="115"/>
      <c r="E336" s="115"/>
      <c r="I336" s="115"/>
    </row>
    <row r="337" spans="1:9" s="113" customFormat="1">
      <c r="A337" s="115"/>
      <c r="B337" s="115"/>
      <c r="C337" s="115"/>
      <c r="D337" s="115"/>
      <c r="E337" s="115"/>
      <c r="I337" s="115"/>
    </row>
    <row r="338" spans="1:9" s="113" customFormat="1">
      <c r="A338" s="115"/>
      <c r="B338" s="115"/>
      <c r="C338" s="115"/>
      <c r="D338" s="115"/>
      <c r="E338" s="115"/>
      <c r="I338" s="115"/>
    </row>
    <row r="339" spans="1:9" s="113" customFormat="1">
      <c r="A339" s="115"/>
      <c r="B339" s="115"/>
      <c r="C339" s="115"/>
      <c r="D339" s="115"/>
      <c r="E339" s="115"/>
      <c r="I339" s="115"/>
    </row>
    <row r="340" spans="1:9" s="113" customFormat="1">
      <c r="A340" s="115"/>
      <c r="B340" s="115"/>
      <c r="C340" s="115"/>
      <c r="D340" s="115"/>
      <c r="E340" s="115"/>
      <c r="I340" s="115"/>
    </row>
    <row r="341" spans="1:9" s="113" customFormat="1">
      <c r="A341" s="115"/>
      <c r="B341" s="115"/>
      <c r="C341" s="115"/>
      <c r="D341" s="115"/>
      <c r="E341" s="115"/>
      <c r="I341" s="115"/>
    </row>
    <row r="342" spans="1:9" s="113" customFormat="1">
      <c r="A342" s="115"/>
      <c r="B342" s="115"/>
      <c r="C342" s="115"/>
      <c r="D342" s="115"/>
      <c r="E342" s="115"/>
      <c r="I342" s="115"/>
    </row>
    <row r="343" spans="1:9" s="113" customFormat="1">
      <c r="A343" s="115"/>
      <c r="B343" s="115"/>
      <c r="C343" s="115"/>
      <c r="D343" s="115"/>
      <c r="E343" s="115"/>
      <c r="I343" s="115"/>
    </row>
    <row r="344" spans="1:9" s="113" customFormat="1">
      <c r="A344" s="115"/>
      <c r="B344" s="115"/>
      <c r="C344" s="115"/>
      <c r="D344" s="115"/>
      <c r="E344" s="115"/>
      <c r="I344" s="115"/>
    </row>
    <row r="345" spans="1:9" s="113" customFormat="1">
      <c r="A345" s="115"/>
      <c r="B345" s="115"/>
      <c r="C345" s="115"/>
      <c r="D345" s="115"/>
      <c r="E345" s="115"/>
      <c r="I345" s="115"/>
    </row>
    <row r="346" spans="1:9" s="113" customFormat="1">
      <c r="A346" s="115"/>
      <c r="B346" s="115"/>
      <c r="C346" s="115"/>
      <c r="D346" s="115"/>
      <c r="E346" s="115"/>
      <c r="I346" s="115"/>
    </row>
    <row r="347" spans="1:9" s="113" customFormat="1">
      <c r="A347" s="115"/>
      <c r="B347" s="115"/>
      <c r="C347" s="115"/>
      <c r="D347" s="115"/>
      <c r="E347" s="115"/>
      <c r="I347" s="115"/>
    </row>
    <row r="348" spans="1:9" s="113" customFormat="1">
      <c r="A348" s="115"/>
      <c r="B348" s="115"/>
      <c r="C348" s="115"/>
      <c r="D348" s="115"/>
      <c r="E348" s="115"/>
      <c r="I348" s="115"/>
    </row>
    <row r="349" spans="1:9" s="113" customFormat="1">
      <c r="A349" s="115"/>
      <c r="B349" s="115"/>
      <c r="C349" s="115"/>
      <c r="D349" s="115"/>
      <c r="E349" s="115"/>
      <c r="I349" s="115"/>
    </row>
    <row r="350" spans="1:9" s="113" customFormat="1">
      <c r="A350" s="115"/>
      <c r="B350" s="115"/>
      <c r="C350" s="115"/>
      <c r="D350" s="115"/>
      <c r="E350" s="115"/>
      <c r="I350" s="115"/>
    </row>
    <row r="351" spans="1:9" s="113" customFormat="1">
      <c r="A351" s="115"/>
      <c r="B351" s="115"/>
      <c r="C351" s="115"/>
      <c r="D351" s="115"/>
      <c r="E351" s="115"/>
      <c r="I351" s="115"/>
    </row>
    <row r="352" spans="1:9" s="113" customFormat="1">
      <c r="A352" s="115"/>
      <c r="B352" s="115"/>
      <c r="C352" s="115"/>
      <c r="D352" s="115"/>
      <c r="E352" s="115"/>
      <c r="I352" s="115"/>
    </row>
    <row r="353" spans="1:9" s="113" customFormat="1">
      <c r="A353" s="115"/>
      <c r="B353" s="115"/>
      <c r="C353" s="115"/>
      <c r="D353" s="115"/>
      <c r="E353" s="115"/>
      <c r="I353" s="115"/>
    </row>
    <row r="354" spans="1:9" s="113" customFormat="1">
      <c r="A354" s="115"/>
      <c r="B354" s="115"/>
      <c r="C354" s="115"/>
      <c r="D354" s="115"/>
      <c r="E354" s="115"/>
      <c r="I354" s="115"/>
    </row>
    <row r="355" spans="1:9" s="113" customFormat="1">
      <c r="A355" s="115"/>
      <c r="B355" s="115"/>
      <c r="C355" s="115"/>
      <c r="D355" s="115"/>
      <c r="E355" s="115"/>
      <c r="I355" s="115"/>
    </row>
    <row r="356" spans="1:9" s="113" customFormat="1">
      <c r="A356" s="115"/>
      <c r="B356" s="115"/>
      <c r="C356" s="115"/>
      <c r="D356" s="115"/>
      <c r="E356" s="115"/>
      <c r="I356" s="115"/>
    </row>
    <row r="357" spans="1:9" s="113" customFormat="1">
      <c r="A357" s="115"/>
      <c r="B357" s="115"/>
      <c r="C357" s="115"/>
      <c r="D357" s="115"/>
      <c r="E357" s="115"/>
      <c r="I357" s="115"/>
    </row>
    <row r="358" spans="1:9" s="113" customFormat="1">
      <c r="A358" s="115"/>
      <c r="B358" s="115"/>
      <c r="C358" s="115"/>
      <c r="D358" s="115"/>
      <c r="E358" s="115"/>
      <c r="I358" s="115"/>
    </row>
    <row r="359" spans="1:9" s="113" customFormat="1">
      <c r="A359" s="115"/>
      <c r="B359" s="115"/>
      <c r="C359" s="115"/>
      <c r="D359" s="115"/>
      <c r="E359" s="115"/>
      <c r="I359" s="115"/>
    </row>
    <row r="360" spans="1:9" s="113" customFormat="1">
      <c r="A360" s="115"/>
      <c r="B360" s="115"/>
      <c r="C360" s="115"/>
      <c r="D360" s="115"/>
      <c r="E360" s="115"/>
      <c r="I360" s="115"/>
    </row>
    <row r="361" spans="1:9" s="113" customFormat="1">
      <c r="A361" s="115"/>
      <c r="B361" s="115"/>
      <c r="C361" s="115"/>
      <c r="D361" s="115"/>
      <c r="E361" s="115"/>
      <c r="I361" s="115"/>
    </row>
    <row r="362" spans="1:9" s="113" customFormat="1">
      <c r="A362" s="115"/>
      <c r="B362" s="115"/>
      <c r="C362" s="115"/>
      <c r="D362" s="115"/>
      <c r="E362" s="115"/>
      <c r="I362" s="115"/>
    </row>
    <row r="363" spans="1:9" s="113" customFormat="1">
      <c r="A363" s="115"/>
      <c r="B363" s="115"/>
      <c r="C363" s="115"/>
      <c r="D363" s="115"/>
      <c r="E363" s="115"/>
      <c r="I363" s="115"/>
    </row>
    <row r="364" spans="1:9" s="113" customFormat="1">
      <c r="A364" s="115"/>
      <c r="B364" s="115"/>
      <c r="C364" s="115"/>
      <c r="D364" s="115"/>
      <c r="E364" s="115"/>
      <c r="I364" s="115"/>
    </row>
    <row r="365" spans="1:9" s="113" customFormat="1">
      <c r="A365" s="115"/>
      <c r="B365" s="115"/>
      <c r="C365" s="115"/>
      <c r="D365" s="115"/>
      <c r="E365" s="115"/>
      <c r="I365" s="115"/>
    </row>
    <row r="366" spans="1:9" s="113" customFormat="1">
      <c r="A366" s="115"/>
      <c r="B366" s="115"/>
      <c r="C366" s="115"/>
      <c r="D366" s="115"/>
      <c r="E366" s="115"/>
      <c r="I366" s="115"/>
    </row>
    <row r="367" spans="1:9" s="113" customFormat="1">
      <c r="A367" s="115"/>
      <c r="B367" s="115"/>
      <c r="C367" s="115"/>
      <c r="D367" s="115"/>
      <c r="E367" s="115"/>
      <c r="I367" s="115"/>
    </row>
    <row r="368" spans="1:9" s="113" customFormat="1">
      <c r="A368" s="115"/>
      <c r="B368" s="115"/>
      <c r="C368" s="115"/>
      <c r="D368" s="115"/>
      <c r="E368" s="115"/>
      <c r="I368" s="115"/>
    </row>
    <row r="369" spans="1:9" s="113" customFormat="1">
      <c r="A369" s="115"/>
      <c r="B369" s="115"/>
      <c r="C369" s="115"/>
      <c r="D369" s="115"/>
      <c r="E369" s="115"/>
      <c r="I369" s="115"/>
    </row>
    <row r="370" spans="1:9" s="113" customFormat="1">
      <c r="A370" s="115"/>
      <c r="B370" s="115"/>
      <c r="C370" s="115"/>
      <c r="D370" s="115"/>
      <c r="E370" s="115"/>
      <c r="I370" s="115"/>
    </row>
    <row r="371" spans="1:9" s="113" customFormat="1">
      <c r="A371" s="115"/>
      <c r="B371" s="115"/>
      <c r="C371" s="115"/>
      <c r="D371" s="115"/>
      <c r="E371" s="115"/>
      <c r="I371" s="115"/>
    </row>
    <row r="372" spans="1:9" s="113" customFormat="1">
      <c r="A372" s="115"/>
      <c r="B372" s="115"/>
      <c r="C372" s="115"/>
      <c r="D372" s="115"/>
      <c r="E372" s="115"/>
      <c r="I372" s="115"/>
    </row>
    <row r="373" spans="1:9" s="113" customFormat="1">
      <c r="A373" s="115"/>
      <c r="B373" s="115"/>
      <c r="C373" s="115"/>
      <c r="D373" s="115"/>
      <c r="E373" s="115"/>
      <c r="I373" s="115"/>
    </row>
    <row r="374" spans="1:9" s="113" customFormat="1">
      <c r="A374" s="115"/>
      <c r="B374" s="115"/>
      <c r="C374" s="115"/>
      <c r="D374" s="115"/>
      <c r="E374" s="115"/>
      <c r="I374" s="115"/>
    </row>
    <row r="375" spans="1:9" s="113" customFormat="1">
      <c r="A375" s="115"/>
      <c r="B375" s="115"/>
      <c r="C375" s="115"/>
      <c r="D375" s="115"/>
      <c r="E375" s="115"/>
      <c r="I375" s="115"/>
    </row>
    <row r="376" spans="1:9" s="113" customFormat="1">
      <c r="A376" s="115"/>
      <c r="B376" s="115"/>
      <c r="C376" s="115"/>
      <c r="D376" s="115"/>
      <c r="E376" s="115"/>
      <c r="I376" s="115"/>
    </row>
    <row r="377" spans="1:9" s="113" customFormat="1">
      <c r="A377" s="115"/>
      <c r="B377" s="115"/>
      <c r="C377" s="115"/>
      <c r="D377" s="115"/>
      <c r="E377" s="115"/>
      <c r="I377" s="115"/>
    </row>
    <row r="378" spans="1:9" s="113" customFormat="1">
      <c r="A378" s="115"/>
      <c r="B378" s="115"/>
      <c r="C378" s="115"/>
      <c r="D378" s="115"/>
      <c r="E378" s="115"/>
      <c r="I378" s="115"/>
    </row>
    <row r="379" spans="1:9" s="113" customFormat="1">
      <c r="A379" s="115"/>
      <c r="B379" s="115"/>
      <c r="C379" s="115"/>
      <c r="D379" s="115"/>
      <c r="E379" s="115"/>
      <c r="I379" s="115"/>
    </row>
    <row r="380" spans="1:9" s="113" customFormat="1">
      <c r="A380" s="115"/>
      <c r="B380" s="115"/>
      <c r="C380" s="115"/>
      <c r="D380" s="115"/>
      <c r="E380" s="115"/>
      <c r="I380" s="115"/>
    </row>
    <row r="381" spans="1:9" s="113" customFormat="1">
      <c r="A381" s="115"/>
      <c r="B381" s="115"/>
      <c r="C381" s="115"/>
      <c r="D381" s="115"/>
      <c r="E381" s="115"/>
      <c r="I381" s="115"/>
    </row>
    <row r="382" spans="1:9" s="113" customFormat="1">
      <c r="A382" s="115"/>
      <c r="B382" s="115"/>
      <c r="C382" s="115"/>
      <c r="D382" s="115"/>
      <c r="E382" s="115"/>
      <c r="I382" s="115"/>
    </row>
    <row r="383" spans="1:9" s="113" customFormat="1">
      <c r="A383" s="115"/>
      <c r="B383" s="115"/>
      <c r="C383" s="115"/>
      <c r="D383" s="115"/>
      <c r="E383" s="115"/>
      <c r="I383" s="115"/>
    </row>
    <row r="384" spans="1:9" s="113" customFormat="1">
      <c r="A384" s="115"/>
      <c r="B384" s="115"/>
      <c r="C384" s="115"/>
      <c r="D384" s="115"/>
      <c r="E384" s="115"/>
      <c r="I384" s="115"/>
    </row>
    <row r="385" spans="1:9" s="113" customFormat="1">
      <c r="A385" s="115"/>
      <c r="B385" s="115"/>
      <c r="C385" s="115"/>
      <c r="D385" s="115"/>
      <c r="E385" s="115"/>
      <c r="I385" s="115"/>
    </row>
    <row r="386" spans="1:9" s="113" customFormat="1">
      <c r="A386" s="115"/>
      <c r="B386" s="115"/>
      <c r="C386" s="115"/>
      <c r="D386" s="115"/>
      <c r="E386" s="115"/>
      <c r="I386" s="115"/>
    </row>
    <row r="387" spans="1:9" s="113" customFormat="1">
      <c r="A387" s="115"/>
      <c r="B387" s="115"/>
      <c r="C387" s="115"/>
      <c r="D387" s="115"/>
      <c r="E387" s="115"/>
      <c r="I387" s="115"/>
    </row>
    <row r="388" spans="1:9" s="113" customFormat="1">
      <c r="A388" s="115"/>
      <c r="B388" s="115"/>
      <c r="C388" s="115"/>
      <c r="D388" s="115"/>
      <c r="E388" s="115"/>
      <c r="I388" s="115"/>
    </row>
    <row r="389" spans="1:9" s="113" customFormat="1">
      <c r="A389" s="115"/>
      <c r="B389" s="115"/>
      <c r="C389" s="115"/>
      <c r="D389" s="115"/>
      <c r="E389" s="115"/>
      <c r="I389" s="115"/>
    </row>
    <row r="390" spans="1:9" s="113" customFormat="1">
      <c r="A390" s="115"/>
      <c r="B390" s="115"/>
      <c r="C390" s="115"/>
      <c r="D390" s="115"/>
      <c r="E390" s="115"/>
      <c r="I390" s="115"/>
    </row>
    <row r="391" spans="1:9" s="113" customFormat="1">
      <c r="A391" s="115"/>
      <c r="B391" s="115"/>
      <c r="C391" s="115"/>
      <c r="D391" s="115"/>
      <c r="E391" s="115"/>
      <c r="I391" s="115"/>
    </row>
    <row r="392" spans="1:9" s="113" customFormat="1">
      <c r="A392" s="115"/>
      <c r="B392" s="115"/>
      <c r="C392" s="115"/>
      <c r="D392" s="115"/>
      <c r="E392" s="115"/>
      <c r="I392" s="115"/>
    </row>
    <row r="393" spans="1:9" s="113" customFormat="1">
      <c r="A393" s="115"/>
      <c r="B393" s="115"/>
      <c r="C393" s="115"/>
      <c r="D393" s="115"/>
      <c r="E393" s="115"/>
      <c r="I393" s="115"/>
    </row>
    <row r="394" spans="1:9" s="113" customFormat="1">
      <c r="A394" s="115"/>
      <c r="B394" s="115"/>
      <c r="C394" s="115"/>
      <c r="D394" s="115"/>
      <c r="E394" s="115"/>
      <c r="I394" s="115"/>
    </row>
    <row r="395" spans="1:9" s="113" customFormat="1">
      <c r="A395" s="115"/>
      <c r="B395" s="115"/>
      <c r="C395" s="115"/>
      <c r="D395" s="115"/>
      <c r="E395" s="115"/>
      <c r="I395" s="115"/>
    </row>
    <row r="396" spans="1:9" s="113" customFormat="1">
      <c r="A396" s="115"/>
      <c r="B396" s="115"/>
      <c r="C396" s="115"/>
      <c r="D396" s="115"/>
      <c r="E396" s="115"/>
      <c r="I396" s="115"/>
    </row>
    <row r="397" spans="1:9" s="113" customFormat="1">
      <c r="A397" s="115"/>
      <c r="B397" s="115"/>
      <c r="C397" s="115"/>
      <c r="D397" s="115"/>
      <c r="E397" s="115"/>
      <c r="I397" s="115"/>
    </row>
    <row r="398" spans="1:9" s="113" customFormat="1">
      <c r="A398" s="115"/>
      <c r="B398" s="115"/>
      <c r="C398" s="115"/>
      <c r="D398" s="115"/>
      <c r="E398" s="115"/>
      <c r="I398" s="115"/>
    </row>
    <row r="399" spans="1:9" s="113" customFormat="1">
      <c r="A399" s="115"/>
      <c r="B399" s="115"/>
      <c r="C399" s="115"/>
      <c r="D399" s="115"/>
      <c r="E399" s="115"/>
      <c r="I399" s="115"/>
    </row>
    <row r="400" spans="1:9" s="113" customFormat="1">
      <c r="A400" s="115"/>
      <c r="B400" s="115"/>
      <c r="C400" s="115"/>
      <c r="D400" s="115"/>
      <c r="E400" s="115"/>
      <c r="I400" s="115"/>
    </row>
    <row r="401" spans="1:9" s="113" customFormat="1">
      <c r="A401" s="115"/>
      <c r="B401" s="115"/>
      <c r="C401" s="115"/>
      <c r="D401" s="115"/>
      <c r="E401" s="115"/>
      <c r="I401" s="115"/>
    </row>
    <row r="402" spans="1:9" s="113" customFormat="1">
      <c r="A402" s="115"/>
      <c r="B402" s="115"/>
      <c r="C402" s="115"/>
      <c r="D402" s="115"/>
      <c r="E402" s="115"/>
      <c r="I402" s="115"/>
    </row>
    <row r="403" spans="1:9" s="113" customFormat="1">
      <c r="A403" s="115"/>
      <c r="B403" s="115"/>
      <c r="C403" s="115"/>
      <c r="D403" s="115"/>
      <c r="E403" s="115"/>
      <c r="I403" s="115"/>
    </row>
    <row r="404" spans="1:9" s="113" customFormat="1">
      <c r="A404" s="115"/>
      <c r="B404" s="115"/>
      <c r="C404" s="115"/>
      <c r="D404" s="115"/>
      <c r="E404" s="115"/>
      <c r="I404" s="115"/>
    </row>
    <row r="405" spans="1:9" s="113" customFormat="1">
      <c r="A405" s="115"/>
      <c r="B405" s="115"/>
      <c r="C405" s="115"/>
      <c r="D405" s="115"/>
      <c r="E405" s="115"/>
      <c r="I405" s="115"/>
    </row>
    <row r="406" spans="1:9" s="113" customFormat="1">
      <c r="A406" s="115"/>
      <c r="B406" s="115"/>
      <c r="C406" s="115"/>
      <c r="D406" s="115"/>
      <c r="E406" s="115"/>
      <c r="I406" s="115"/>
    </row>
    <row r="407" spans="1:9" s="113" customFormat="1">
      <c r="A407" s="115"/>
      <c r="B407" s="115"/>
      <c r="C407" s="115"/>
      <c r="D407" s="115"/>
      <c r="E407" s="115"/>
      <c r="I407" s="115"/>
    </row>
    <row r="408" spans="1:9" s="113" customFormat="1">
      <c r="A408" s="115"/>
      <c r="B408" s="115"/>
      <c r="C408" s="115"/>
      <c r="D408" s="115"/>
      <c r="E408" s="115"/>
      <c r="I408" s="115"/>
    </row>
    <row r="409" spans="1:9" s="113" customFormat="1">
      <c r="A409" s="115"/>
      <c r="B409" s="115"/>
      <c r="C409" s="115"/>
      <c r="D409" s="115"/>
      <c r="E409" s="115"/>
      <c r="I409" s="115"/>
    </row>
    <row r="410" spans="1:9" s="113" customFormat="1">
      <c r="A410" s="115"/>
      <c r="B410" s="115"/>
      <c r="C410" s="115"/>
      <c r="D410" s="115"/>
      <c r="E410" s="115"/>
      <c r="I410" s="115"/>
    </row>
    <row r="411" spans="1:9" s="113" customFormat="1">
      <c r="A411" s="115"/>
      <c r="B411" s="115"/>
      <c r="C411" s="115"/>
      <c r="D411" s="115"/>
      <c r="E411" s="115"/>
      <c r="I411" s="115"/>
    </row>
    <row r="412" spans="1:9" s="113" customFormat="1">
      <c r="A412" s="115"/>
      <c r="B412" s="115"/>
      <c r="C412" s="115"/>
      <c r="D412" s="115"/>
      <c r="E412" s="115"/>
      <c r="I412" s="115"/>
    </row>
    <row r="413" spans="1:9" s="113" customFormat="1">
      <c r="A413" s="115"/>
      <c r="B413" s="115"/>
      <c r="C413" s="115"/>
      <c r="D413" s="115"/>
      <c r="E413" s="115"/>
      <c r="I413" s="115"/>
    </row>
    <row r="414" spans="1:9" s="113" customFormat="1">
      <c r="A414" s="115"/>
      <c r="B414" s="115"/>
      <c r="C414" s="115"/>
      <c r="D414" s="115"/>
      <c r="E414" s="115"/>
      <c r="I414" s="115"/>
    </row>
    <row r="415" spans="1:9" s="113" customFormat="1">
      <c r="A415" s="115"/>
      <c r="B415" s="115"/>
      <c r="C415" s="115"/>
      <c r="D415" s="115"/>
      <c r="E415" s="115"/>
      <c r="I415" s="115"/>
    </row>
    <row r="416" spans="1:9" s="113" customFormat="1">
      <c r="A416" s="115"/>
      <c r="B416" s="115"/>
      <c r="C416" s="115"/>
      <c r="D416" s="115"/>
      <c r="E416" s="115"/>
      <c r="I416" s="115"/>
    </row>
    <row r="417" spans="1:9" s="113" customFormat="1">
      <c r="A417" s="115"/>
      <c r="B417" s="115"/>
      <c r="C417" s="115"/>
      <c r="D417" s="115"/>
      <c r="E417" s="115"/>
      <c r="I417" s="115"/>
    </row>
    <row r="418" spans="1:9" s="113" customFormat="1">
      <c r="A418" s="115"/>
      <c r="B418" s="115"/>
      <c r="C418" s="115"/>
      <c r="D418" s="115"/>
      <c r="E418" s="115"/>
      <c r="I418" s="115"/>
    </row>
    <row r="419" spans="1:9" s="113" customFormat="1">
      <c r="A419" s="115"/>
      <c r="B419" s="115"/>
      <c r="C419" s="115"/>
      <c r="D419" s="115"/>
      <c r="E419" s="115"/>
      <c r="I419" s="115"/>
    </row>
    <row r="420" spans="1:9" s="113" customFormat="1">
      <c r="A420" s="115"/>
      <c r="B420" s="115"/>
      <c r="C420" s="115"/>
      <c r="D420" s="115"/>
      <c r="E420" s="115"/>
      <c r="I420" s="115"/>
    </row>
    <row r="421" spans="1:9" s="113" customFormat="1">
      <c r="A421" s="115"/>
      <c r="B421" s="115"/>
      <c r="C421" s="115"/>
      <c r="D421" s="115"/>
      <c r="E421" s="115"/>
      <c r="I421" s="115"/>
    </row>
    <row r="422" spans="1:9" s="113" customFormat="1">
      <c r="A422" s="115"/>
      <c r="B422" s="115"/>
      <c r="C422" s="115"/>
      <c r="D422" s="115"/>
      <c r="E422" s="115"/>
      <c r="I422" s="115"/>
    </row>
    <row r="423" spans="1:9" s="113" customFormat="1">
      <c r="A423" s="115"/>
      <c r="B423" s="115"/>
      <c r="C423" s="115"/>
      <c r="D423" s="115"/>
      <c r="E423" s="115"/>
      <c r="I423" s="115"/>
    </row>
    <row r="424" spans="1:9" s="113" customFormat="1">
      <c r="A424" s="115"/>
      <c r="B424" s="115"/>
      <c r="C424" s="115"/>
      <c r="D424" s="115"/>
      <c r="E424" s="115"/>
      <c r="I424" s="115"/>
    </row>
    <row r="425" spans="1:9" s="113" customFormat="1">
      <c r="A425" s="115"/>
      <c r="B425" s="115"/>
      <c r="C425" s="115"/>
      <c r="D425" s="115"/>
      <c r="E425" s="115"/>
      <c r="I425" s="115"/>
    </row>
    <row r="426" spans="1:9" s="113" customFormat="1">
      <c r="A426" s="115"/>
      <c r="B426" s="115"/>
      <c r="C426" s="115"/>
      <c r="D426" s="115"/>
      <c r="E426" s="115"/>
      <c r="I426" s="115"/>
    </row>
    <row r="427" spans="1:9" s="113" customFormat="1">
      <c r="A427" s="115"/>
      <c r="B427" s="115"/>
      <c r="C427" s="115"/>
      <c r="D427" s="115"/>
      <c r="E427" s="115"/>
      <c r="I427" s="115"/>
    </row>
    <row r="428" spans="1:9" s="113" customFormat="1">
      <c r="A428" s="115"/>
      <c r="B428" s="115"/>
      <c r="C428" s="115"/>
      <c r="D428" s="115"/>
      <c r="E428" s="115"/>
      <c r="I428" s="115"/>
    </row>
    <row r="429" spans="1:9" s="113" customFormat="1">
      <c r="A429" s="115"/>
      <c r="B429" s="115"/>
      <c r="C429" s="115"/>
      <c r="D429" s="115"/>
      <c r="E429" s="115"/>
      <c r="I429" s="115"/>
    </row>
    <row r="430" spans="1:9" s="113" customFormat="1">
      <c r="A430" s="115"/>
      <c r="B430" s="115"/>
      <c r="C430" s="115"/>
      <c r="D430" s="115"/>
      <c r="E430" s="115"/>
      <c r="I430" s="115"/>
    </row>
    <row r="431" spans="1:9" s="113" customFormat="1">
      <c r="A431" s="115"/>
      <c r="B431" s="115"/>
      <c r="C431" s="115"/>
      <c r="D431" s="115"/>
      <c r="E431" s="115"/>
      <c r="I431" s="115"/>
    </row>
    <row r="432" spans="1:9" s="113" customFormat="1">
      <c r="A432" s="115"/>
      <c r="B432" s="115"/>
      <c r="C432" s="115"/>
      <c r="D432" s="115"/>
      <c r="E432" s="115"/>
      <c r="I432" s="115"/>
    </row>
    <row r="433" spans="1:9" s="113" customFormat="1">
      <c r="A433" s="115"/>
      <c r="B433" s="115"/>
      <c r="C433" s="115"/>
      <c r="D433" s="115"/>
      <c r="E433" s="115"/>
      <c r="I433" s="115"/>
    </row>
    <row r="434" spans="1:9" s="113" customFormat="1">
      <c r="A434" s="115"/>
      <c r="B434" s="115"/>
      <c r="C434" s="115"/>
      <c r="D434" s="115"/>
      <c r="E434" s="115"/>
      <c r="I434" s="115"/>
    </row>
    <row r="435" spans="1:9" s="113" customFormat="1">
      <c r="A435" s="115"/>
      <c r="B435" s="115"/>
      <c r="C435" s="115"/>
      <c r="D435" s="115"/>
      <c r="E435" s="115"/>
      <c r="I435" s="115"/>
    </row>
    <row r="436" spans="1:9" s="113" customFormat="1">
      <c r="A436" s="115"/>
      <c r="B436" s="115"/>
      <c r="C436" s="115"/>
      <c r="D436" s="115"/>
      <c r="E436" s="115"/>
      <c r="I436" s="115"/>
    </row>
    <row r="437" spans="1:9" s="113" customFormat="1">
      <c r="A437" s="115"/>
      <c r="B437" s="115"/>
      <c r="C437" s="115"/>
      <c r="D437" s="115"/>
      <c r="E437" s="115"/>
      <c r="I437" s="115"/>
    </row>
    <row r="438" spans="1:9" s="113" customFormat="1">
      <c r="A438" s="115"/>
      <c r="B438" s="115"/>
      <c r="C438" s="115"/>
      <c r="D438" s="115"/>
      <c r="E438" s="115"/>
      <c r="I438" s="115"/>
    </row>
    <row r="439" spans="1:9" s="113" customFormat="1">
      <c r="A439" s="115"/>
      <c r="B439" s="115"/>
      <c r="C439" s="115"/>
      <c r="D439" s="115"/>
      <c r="E439" s="115"/>
      <c r="I439" s="115"/>
    </row>
    <row r="440" spans="1:9" s="113" customFormat="1">
      <c r="A440" s="115"/>
      <c r="B440" s="115"/>
      <c r="C440" s="115"/>
      <c r="D440" s="115"/>
      <c r="E440" s="115"/>
      <c r="I440" s="115"/>
    </row>
    <row r="441" spans="1:9" s="113" customFormat="1">
      <c r="A441" s="115"/>
      <c r="B441" s="115"/>
      <c r="C441" s="115"/>
      <c r="D441" s="115"/>
      <c r="E441" s="115"/>
      <c r="I441" s="115"/>
    </row>
    <row r="442" spans="1:9" s="113" customFormat="1">
      <c r="A442" s="115"/>
      <c r="B442" s="115"/>
      <c r="C442" s="115"/>
      <c r="D442" s="115"/>
      <c r="E442" s="115"/>
      <c r="I442" s="115"/>
    </row>
    <row r="443" spans="1:9" s="113" customFormat="1">
      <c r="A443" s="115"/>
      <c r="B443" s="115"/>
      <c r="C443" s="115"/>
      <c r="D443" s="115"/>
      <c r="E443" s="115"/>
      <c r="I443" s="115"/>
    </row>
    <row r="444" spans="1:9" s="113" customFormat="1">
      <c r="A444" s="115"/>
      <c r="B444" s="115"/>
      <c r="C444" s="115"/>
      <c r="D444" s="115"/>
      <c r="E444" s="115"/>
      <c r="I444" s="115"/>
    </row>
    <row r="445" spans="1:9" s="113" customFormat="1">
      <c r="A445" s="115"/>
      <c r="B445" s="115"/>
      <c r="C445" s="115"/>
      <c r="D445" s="115"/>
      <c r="E445" s="115"/>
      <c r="I445" s="115"/>
    </row>
    <row r="446" spans="1:9" s="113" customFormat="1">
      <c r="A446" s="115"/>
      <c r="B446" s="115"/>
      <c r="C446" s="115"/>
      <c r="D446" s="115"/>
      <c r="E446" s="115"/>
      <c r="I446" s="115"/>
    </row>
    <row r="447" spans="1:9" s="113" customFormat="1">
      <c r="A447" s="115"/>
      <c r="B447" s="115"/>
      <c r="C447" s="115"/>
      <c r="D447" s="115"/>
      <c r="E447" s="115"/>
      <c r="I447" s="115"/>
    </row>
    <row r="448" spans="1:9" s="113" customFormat="1">
      <c r="A448" s="115"/>
      <c r="B448" s="115"/>
      <c r="C448" s="115"/>
      <c r="D448" s="115"/>
      <c r="E448" s="115"/>
      <c r="I448" s="115"/>
    </row>
    <row r="449" spans="1:9" s="113" customFormat="1">
      <c r="A449" s="115"/>
      <c r="B449" s="115"/>
      <c r="C449" s="115"/>
      <c r="D449" s="115"/>
      <c r="E449" s="115"/>
      <c r="I449" s="115"/>
    </row>
    <row r="450" spans="1:9" s="113" customFormat="1">
      <c r="A450" s="115"/>
      <c r="B450" s="115"/>
      <c r="C450" s="115"/>
      <c r="D450" s="115"/>
      <c r="E450" s="115"/>
      <c r="I450" s="115"/>
    </row>
    <row r="451" spans="1:9" s="113" customFormat="1">
      <c r="A451" s="115"/>
      <c r="B451" s="115"/>
      <c r="C451" s="115"/>
      <c r="D451" s="115"/>
      <c r="E451" s="115"/>
      <c r="I451" s="115"/>
    </row>
    <row r="452" spans="1:9" s="113" customFormat="1">
      <c r="A452" s="115"/>
      <c r="B452" s="115"/>
      <c r="C452" s="115"/>
      <c r="D452" s="115"/>
      <c r="E452" s="115"/>
      <c r="I452" s="115"/>
    </row>
    <row r="453" spans="1:9" s="113" customFormat="1">
      <c r="A453" s="115"/>
      <c r="B453" s="115"/>
      <c r="C453" s="115"/>
      <c r="D453" s="115"/>
      <c r="E453" s="115"/>
      <c r="I453" s="115"/>
    </row>
    <row r="454" spans="1:9" s="113" customFormat="1">
      <c r="A454" s="115"/>
      <c r="B454" s="115"/>
      <c r="C454" s="115"/>
      <c r="D454" s="115"/>
      <c r="E454" s="115"/>
      <c r="I454" s="115"/>
    </row>
    <row r="455" spans="1:9" s="113" customFormat="1">
      <c r="A455" s="115"/>
      <c r="B455" s="115"/>
      <c r="C455" s="115"/>
      <c r="D455" s="115"/>
      <c r="E455" s="115"/>
      <c r="I455" s="115"/>
    </row>
    <row r="456" spans="1:9" s="113" customFormat="1">
      <c r="A456" s="115"/>
      <c r="B456" s="115"/>
      <c r="C456" s="115"/>
      <c r="D456" s="115"/>
      <c r="E456" s="115"/>
      <c r="I456" s="115"/>
    </row>
    <row r="457" spans="1:9" s="113" customFormat="1">
      <c r="A457" s="115"/>
      <c r="B457" s="115"/>
      <c r="C457" s="115"/>
      <c r="D457" s="115"/>
      <c r="E457" s="115"/>
      <c r="I457" s="115"/>
    </row>
    <row r="458" spans="1:9" s="113" customFormat="1">
      <c r="A458" s="115"/>
      <c r="B458" s="115"/>
      <c r="C458" s="115"/>
      <c r="D458" s="115"/>
      <c r="E458" s="115"/>
      <c r="I458" s="115"/>
    </row>
    <row r="459" spans="1:9" s="113" customFormat="1">
      <c r="A459" s="115"/>
      <c r="B459" s="115"/>
      <c r="C459" s="115"/>
      <c r="D459" s="115"/>
      <c r="E459" s="115"/>
      <c r="I459" s="115"/>
    </row>
    <row r="460" spans="1:9" s="113" customFormat="1">
      <c r="A460" s="115"/>
      <c r="B460" s="115"/>
      <c r="C460" s="115"/>
      <c r="D460" s="115"/>
      <c r="E460" s="115"/>
      <c r="I460" s="115"/>
    </row>
    <row r="461" spans="1:9" s="113" customFormat="1">
      <c r="A461" s="115"/>
      <c r="B461" s="115"/>
      <c r="C461" s="115"/>
      <c r="D461" s="115"/>
      <c r="E461" s="115"/>
      <c r="I461" s="115"/>
    </row>
    <row r="462" spans="1:9" s="113" customFormat="1">
      <c r="A462" s="115"/>
      <c r="B462" s="115"/>
      <c r="C462" s="115"/>
      <c r="D462" s="115"/>
      <c r="E462" s="115"/>
      <c r="I462" s="115"/>
    </row>
    <row r="463" spans="1:9" s="113" customFormat="1">
      <c r="A463" s="115"/>
      <c r="B463" s="115"/>
      <c r="C463" s="115"/>
      <c r="D463" s="115"/>
      <c r="E463" s="115"/>
      <c r="I463" s="115"/>
    </row>
    <row r="464" spans="1:9" s="113" customFormat="1">
      <c r="A464" s="115"/>
      <c r="B464" s="115"/>
      <c r="C464" s="115"/>
      <c r="D464" s="115"/>
      <c r="E464" s="115"/>
      <c r="I464" s="115"/>
    </row>
    <row r="465" spans="1:9" s="113" customFormat="1">
      <c r="A465" s="115"/>
      <c r="B465" s="115"/>
      <c r="C465" s="115"/>
      <c r="D465" s="115"/>
      <c r="E465" s="115"/>
      <c r="I465" s="115"/>
    </row>
    <row r="466" spans="1:9" s="113" customFormat="1">
      <c r="A466" s="115"/>
      <c r="B466" s="115"/>
      <c r="C466" s="115"/>
      <c r="D466" s="115"/>
      <c r="E466" s="115"/>
      <c r="I466" s="115"/>
    </row>
    <row r="467" spans="1:9" s="113" customFormat="1">
      <c r="A467" s="115"/>
      <c r="B467" s="115"/>
      <c r="C467" s="115"/>
      <c r="D467" s="115"/>
      <c r="E467" s="115"/>
      <c r="I467" s="115"/>
    </row>
    <row r="468" spans="1:9" s="113" customFormat="1">
      <c r="A468" s="115"/>
      <c r="B468" s="115"/>
      <c r="C468" s="115"/>
      <c r="D468" s="115"/>
      <c r="E468" s="115"/>
      <c r="I468" s="115"/>
    </row>
    <row r="469" spans="1:9" s="113" customFormat="1">
      <c r="A469" s="115"/>
      <c r="B469" s="115"/>
      <c r="C469" s="115"/>
      <c r="D469" s="115"/>
      <c r="E469" s="115"/>
      <c r="I469" s="115"/>
    </row>
    <row r="470" spans="1:9" s="113" customFormat="1">
      <c r="A470" s="115"/>
      <c r="B470" s="115"/>
      <c r="C470" s="115"/>
      <c r="D470" s="115"/>
      <c r="E470" s="115"/>
      <c r="I470" s="115"/>
    </row>
    <row r="471" spans="1:9" s="113" customFormat="1">
      <c r="A471" s="115"/>
      <c r="B471" s="115"/>
      <c r="C471" s="115"/>
      <c r="D471" s="115"/>
      <c r="E471" s="115"/>
      <c r="I471" s="115"/>
    </row>
    <row r="472" spans="1:9" s="113" customFormat="1">
      <c r="A472" s="115"/>
      <c r="B472" s="115"/>
      <c r="C472" s="115"/>
      <c r="D472" s="115"/>
      <c r="E472" s="115"/>
      <c r="I472" s="115"/>
    </row>
    <row r="473" spans="1:9" s="113" customFormat="1">
      <c r="A473" s="115"/>
      <c r="B473" s="115"/>
      <c r="C473" s="115"/>
      <c r="D473" s="115"/>
      <c r="E473" s="115"/>
      <c r="I473" s="115"/>
    </row>
    <row r="474" spans="1:9" s="113" customFormat="1">
      <c r="A474" s="115"/>
      <c r="B474" s="115"/>
      <c r="C474" s="115"/>
      <c r="D474" s="115"/>
      <c r="E474" s="115"/>
      <c r="I474" s="115"/>
    </row>
    <row r="475" spans="1:9" s="113" customFormat="1">
      <c r="A475" s="115"/>
      <c r="B475" s="115"/>
      <c r="C475" s="115"/>
      <c r="D475" s="115"/>
      <c r="E475" s="115"/>
      <c r="I475" s="115"/>
    </row>
    <row r="476" spans="1:9" s="113" customFormat="1">
      <c r="A476" s="115"/>
      <c r="B476" s="115"/>
      <c r="C476" s="115"/>
      <c r="D476" s="115"/>
      <c r="E476" s="115"/>
      <c r="I476" s="115"/>
    </row>
    <row r="477" spans="1:9" s="113" customFormat="1">
      <c r="A477" s="115"/>
      <c r="B477" s="115"/>
      <c r="C477" s="115"/>
      <c r="D477" s="115"/>
      <c r="E477" s="115"/>
      <c r="I477" s="115"/>
    </row>
    <row r="478" spans="1:9" s="113" customFormat="1">
      <c r="A478" s="115"/>
      <c r="B478" s="115"/>
      <c r="C478" s="115"/>
      <c r="D478" s="115"/>
      <c r="E478" s="115"/>
      <c r="I478" s="115"/>
    </row>
    <row r="479" spans="1:9" s="113" customFormat="1">
      <c r="A479" s="115"/>
      <c r="B479" s="115"/>
      <c r="C479" s="115"/>
      <c r="D479" s="115"/>
      <c r="E479" s="115"/>
      <c r="I479" s="115"/>
    </row>
    <row r="480" spans="1:9" s="113" customFormat="1">
      <c r="A480" s="115"/>
      <c r="B480" s="115"/>
      <c r="C480" s="115"/>
      <c r="D480" s="115"/>
      <c r="E480" s="115"/>
      <c r="I480" s="115"/>
    </row>
    <row r="481" spans="1:9" s="113" customFormat="1">
      <c r="A481" s="115"/>
      <c r="B481" s="115"/>
      <c r="C481" s="115"/>
      <c r="D481" s="115"/>
      <c r="E481" s="115"/>
      <c r="I481" s="115"/>
    </row>
    <row r="482" spans="1:9" s="113" customFormat="1">
      <c r="A482" s="115"/>
      <c r="B482" s="115"/>
      <c r="C482" s="115"/>
      <c r="D482" s="115"/>
      <c r="E482" s="115"/>
      <c r="I482" s="115"/>
    </row>
    <row r="483" spans="1:9" s="113" customFormat="1">
      <c r="A483" s="115"/>
      <c r="B483" s="115"/>
      <c r="C483" s="115"/>
      <c r="D483" s="115"/>
      <c r="E483" s="115"/>
      <c r="I483" s="115"/>
    </row>
    <row r="484" spans="1:9" s="113" customFormat="1">
      <c r="A484" s="115"/>
      <c r="B484" s="115"/>
      <c r="C484" s="115"/>
      <c r="D484" s="115"/>
      <c r="E484" s="115"/>
      <c r="I484" s="115"/>
    </row>
    <row r="485" spans="1:9" s="113" customFormat="1">
      <c r="A485" s="115"/>
      <c r="B485" s="115"/>
      <c r="C485" s="115"/>
      <c r="D485" s="115"/>
      <c r="E485" s="115"/>
      <c r="I485" s="115"/>
    </row>
    <row r="486" spans="1:9" s="113" customFormat="1">
      <c r="A486" s="115"/>
      <c r="B486" s="115"/>
      <c r="C486" s="115"/>
      <c r="D486" s="115"/>
      <c r="E486" s="115"/>
      <c r="I486" s="115"/>
    </row>
    <row r="487" spans="1:9" s="113" customFormat="1">
      <c r="A487" s="115"/>
      <c r="B487" s="115"/>
      <c r="C487" s="115"/>
      <c r="D487" s="115"/>
      <c r="E487" s="115"/>
      <c r="I487" s="115"/>
    </row>
    <row r="488" spans="1:9" s="113" customFormat="1">
      <c r="A488" s="115"/>
      <c r="B488" s="115"/>
      <c r="C488" s="115"/>
      <c r="D488" s="115"/>
      <c r="E488" s="115"/>
      <c r="I488" s="115"/>
    </row>
    <row r="489" spans="1:9" s="113" customFormat="1">
      <c r="A489" s="115"/>
      <c r="B489" s="115"/>
      <c r="C489" s="115"/>
      <c r="D489" s="115"/>
      <c r="E489" s="115"/>
      <c r="I489" s="115"/>
    </row>
    <row r="490" spans="1:9" s="113" customFormat="1">
      <c r="A490" s="115"/>
      <c r="B490" s="115"/>
      <c r="C490" s="115"/>
      <c r="D490" s="115"/>
      <c r="E490" s="115"/>
      <c r="I490" s="115"/>
    </row>
    <row r="491" spans="1:9" s="113" customFormat="1">
      <c r="A491" s="115"/>
      <c r="B491" s="115"/>
      <c r="C491" s="115"/>
      <c r="D491" s="115"/>
      <c r="E491" s="115"/>
      <c r="I491" s="115"/>
    </row>
    <row r="492" spans="1:9" s="113" customFormat="1">
      <c r="A492" s="115"/>
      <c r="B492" s="115"/>
      <c r="C492" s="115"/>
      <c r="D492" s="115"/>
      <c r="E492" s="115"/>
      <c r="I492" s="115"/>
    </row>
    <row r="493" spans="1:9" s="113" customFormat="1">
      <c r="A493" s="115"/>
      <c r="B493" s="115"/>
      <c r="C493" s="115"/>
      <c r="D493" s="115"/>
      <c r="E493" s="115"/>
      <c r="I493" s="115"/>
    </row>
    <row r="494" spans="1:9" s="113" customFormat="1">
      <c r="A494" s="115"/>
      <c r="B494" s="115"/>
      <c r="C494" s="115"/>
      <c r="D494" s="115"/>
      <c r="E494" s="115"/>
      <c r="I494" s="115"/>
    </row>
    <row r="495" spans="1:9" s="113" customFormat="1">
      <c r="A495" s="115"/>
      <c r="B495" s="115"/>
      <c r="C495" s="115"/>
      <c r="D495" s="115"/>
      <c r="E495" s="115"/>
      <c r="I495" s="115"/>
    </row>
    <row r="496" spans="1:9" s="113" customFormat="1">
      <c r="A496" s="115"/>
      <c r="B496" s="115"/>
      <c r="C496" s="115"/>
      <c r="D496" s="115"/>
      <c r="E496" s="115"/>
      <c r="I496" s="115"/>
    </row>
    <row r="497" spans="1:9" s="113" customFormat="1">
      <c r="A497" s="115"/>
      <c r="B497" s="115"/>
      <c r="C497" s="115"/>
      <c r="D497" s="115"/>
      <c r="E497" s="115"/>
      <c r="I497" s="115"/>
    </row>
    <row r="498" spans="1:9" s="113" customFormat="1">
      <c r="A498" s="115"/>
      <c r="B498" s="115"/>
      <c r="C498" s="115"/>
      <c r="D498" s="115"/>
      <c r="E498" s="115"/>
      <c r="I498" s="115"/>
    </row>
    <row r="499" spans="1:9" s="113" customFormat="1">
      <c r="A499" s="115"/>
      <c r="B499" s="115"/>
      <c r="C499" s="115"/>
      <c r="D499" s="115"/>
      <c r="E499" s="115"/>
      <c r="I499" s="115"/>
    </row>
    <row r="500" spans="1:9" s="113" customFormat="1">
      <c r="A500" s="115"/>
      <c r="B500" s="115"/>
      <c r="C500" s="115"/>
      <c r="D500" s="115"/>
      <c r="E500" s="115"/>
      <c r="I500" s="115"/>
    </row>
    <row r="501" spans="1:9" s="113" customFormat="1">
      <c r="A501" s="115"/>
      <c r="B501" s="115"/>
      <c r="C501" s="115"/>
      <c r="D501" s="115"/>
      <c r="E501" s="115"/>
      <c r="I501" s="115"/>
    </row>
    <row r="502" spans="1:9" s="113" customFormat="1">
      <c r="A502" s="115"/>
      <c r="B502" s="115"/>
      <c r="C502" s="115"/>
      <c r="D502" s="115"/>
      <c r="E502" s="115"/>
      <c r="I502" s="115"/>
    </row>
    <row r="503" spans="1:9" s="113" customFormat="1">
      <c r="A503" s="115"/>
      <c r="B503" s="115"/>
      <c r="C503" s="115"/>
      <c r="D503" s="115"/>
      <c r="E503" s="115"/>
      <c r="I503" s="115"/>
    </row>
    <row r="504" spans="1:9" s="113" customFormat="1">
      <c r="A504" s="115"/>
      <c r="B504" s="115"/>
      <c r="C504" s="115"/>
      <c r="D504" s="115"/>
      <c r="E504" s="115"/>
      <c r="I504" s="115"/>
    </row>
    <row r="505" spans="1:9" s="113" customFormat="1">
      <c r="A505" s="115"/>
      <c r="B505" s="115"/>
      <c r="C505" s="115"/>
      <c r="D505" s="115"/>
      <c r="E505" s="115"/>
      <c r="I505" s="115"/>
    </row>
    <row r="506" spans="1:9" s="113" customFormat="1">
      <c r="A506" s="115"/>
      <c r="B506" s="115"/>
      <c r="C506" s="115"/>
      <c r="D506" s="115"/>
      <c r="E506" s="115"/>
      <c r="I506" s="115"/>
    </row>
    <row r="507" spans="1:9" s="113" customFormat="1">
      <c r="A507" s="115"/>
      <c r="B507" s="115"/>
      <c r="C507" s="115"/>
      <c r="D507" s="115"/>
      <c r="E507" s="115"/>
      <c r="I507" s="115"/>
    </row>
    <row r="508" spans="1:9" s="113" customFormat="1">
      <c r="A508" s="115"/>
      <c r="B508" s="115"/>
      <c r="C508" s="115"/>
      <c r="D508" s="115"/>
      <c r="E508" s="115"/>
      <c r="I508" s="115"/>
    </row>
    <row r="509" spans="1:9" s="113" customFormat="1">
      <c r="A509" s="115"/>
      <c r="B509" s="115"/>
      <c r="C509" s="115"/>
      <c r="D509" s="115"/>
      <c r="E509" s="115"/>
      <c r="I509" s="115"/>
    </row>
    <row r="510" spans="1:9" s="113" customFormat="1">
      <c r="A510" s="115"/>
      <c r="B510" s="115"/>
      <c r="C510" s="115"/>
      <c r="D510" s="115"/>
      <c r="E510" s="115"/>
      <c r="I510" s="115"/>
    </row>
    <row r="511" spans="1:9" s="113" customFormat="1">
      <c r="A511" s="115"/>
      <c r="B511" s="115"/>
      <c r="C511" s="115"/>
      <c r="D511" s="115"/>
      <c r="E511" s="115"/>
      <c r="I511" s="115"/>
    </row>
    <row r="512" spans="1:9" s="113" customFormat="1">
      <c r="A512" s="115"/>
      <c r="B512" s="115"/>
      <c r="C512" s="115"/>
      <c r="D512" s="115"/>
      <c r="E512" s="115"/>
      <c r="I512" s="115"/>
    </row>
    <row r="513" spans="1:9" s="113" customFormat="1">
      <c r="A513" s="115"/>
      <c r="B513" s="115"/>
      <c r="C513" s="115"/>
      <c r="D513" s="115"/>
      <c r="E513" s="115"/>
      <c r="I513" s="115"/>
    </row>
    <row r="514" spans="1:9" s="113" customFormat="1">
      <c r="A514" s="115"/>
      <c r="B514" s="115"/>
      <c r="C514" s="115"/>
      <c r="D514" s="115"/>
      <c r="E514" s="115"/>
      <c r="I514" s="115"/>
    </row>
    <row r="515" spans="1:9" s="113" customFormat="1">
      <c r="A515" s="115"/>
      <c r="B515" s="115"/>
      <c r="C515" s="115"/>
      <c r="D515" s="115"/>
      <c r="E515" s="115"/>
      <c r="I515" s="115"/>
    </row>
    <row r="516" spans="1:9" s="113" customFormat="1">
      <c r="A516" s="115"/>
      <c r="B516" s="115"/>
      <c r="C516" s="115"/>
      <c r="D516" s="115"/>
      <c r="E516" s="115"/>
      <c r="I516" s="115"/>
    </row>
    <row r="517" spans="1:9" s="113" customFormat="1">
      <c r="A517" s="115"/>
      <c r="B517" s="115"/>
      <c r="C517" s="115"/>
      <c r="D517" s="115"/>
      <c r="E517" s="115"/>
      <c r="I517" s="115"/>
    </row>
    <row r="518" spans="1:9" s="113" customFormat="1">
      <c r="A518" s="115"/>
      <c r="B518" s="115"/>
      <c r="C518" s="115"/>
      <c r="D518" s="115"/>
      <c r="E518" s="115"/>
      <c r="I518" s="115"/>
    </row>
    <row r="519" spans="1:9" s="113" customFormat="1">
      <c r="A519" s="115"/>
      <c r="B519" s="115"/>
      <c r="C519" s="115"/>
      <c r="D519" s="115"/>
      <c r="E519" s="115"/>
      <c r="I519" s="115"/>
    </row>
    <row r="520" spans="1:9" s="113" customFormat="1">
      <c r="A520" s="115"/>
      <c r="B520" s="115"/>
      <c r="C520" s="115"/>
      <c r="D520" s="115"/>
      <c r="E520" s="115"/>
      <c r="I520" s="115"/>
    </row>
    <row r="521" spans="1:9" s="113" customFormat="1">
      <c r="A521" s="115"/>
      <c r="B521" s="115"/>
      <c r="C521" s="115"/>
      <c r="D521" s="115"/>
      <c r="E521" s="115"/>
      <c r="I521" s="115"/>
    </row>
    <row r="522" spans="1:9" s="113" customFormat="1">
      <c r="A522" s="115"/>
      <c r="B522" s="115"/>
      <c r="C522" s="115"/>
      <c r="D522" s="115"/>
      <c r="E522" s="115"/>
      <c r="I522" s="115"/>
    </row>
    <row r="523" spans="1:9" s="113" customFormat="1">
      <c r="A523" s="115"/>
      <c r="B523" s="115"/>
      <c r="C523" s="115"/>
      <c r="D523" s="115"/>
      <c r="E523" s="115"/>
      <c r="I523" s="115"/>
    </row>
    <row r="524" spans="1:9" s="113" customFormat="1">
      <c r="A524" s="115"/>
      <c r="B524" s="115"/>
      <c r="C524" s="115"/>
      <c r="D524" s="115"/>
      <c r="E524" s="115"/>
      <c r="I524" s="115"/>
    </row>
    <row r="525" spans="1:9" s="113" customFormat="1">
      <c r="A525" s="115"/>
      <c r="B525" s="115"/>
      <c r="C525" s="115"/>
      <c r="D525" s="115"/>
      <c r="E525" s="115"/>
      <c r="I525" s="115"/>
    </row>
    <row r="526" spans="1:9" s="113" customFormat="1">
      <c r="A526" s="115"/>
      <c r="B526" s="115"/>
      <c r="C526" s="115"/>
      <c r="D526" s="115"/>
      <c r="E526" s="115"/>
      <c r="I526" s="115"/>
    </row>
    <row r="527" spans="1:9" s="113" customFormat="1">
      <c r="A527" s="115"/>
      <c r="B527" s="115"/>
      <c r="C527" s="115"/>
      <c r="D527" s="115"/>
      <c r="E527" s="115"/>
      <c r="I527" s="115"/>
    </row>
    <row r="528" spans="1:9" s="113" customFormat="1">
      <c r="A528" s="115"/>
      <c r="B528" s="115"/>
      <c r="C528" s="115"/>
      <c r="D528" s="115"/>
      <c r="E528" s="115"/>
      <c r="I528" s="115"/>
    </row>
    <row r="529" spans="1:9" s="113" customFormat="1">
      <c r="A529" s="115"/>
      <c r="B529" s="115"/>
      <c r="C529" s="115"/>
      <c r="D529" s="115"/>
      <c r="E529" s="115"/>
      <c r="I529" s="115"/>
    </row>
    <row r="530" spans="1:9" s="113" customFormat="1">
      <c r="A530" s="115"/>
      <c r="B530" s="115"/>
      <c r="C530" s="115"/>
      <c r="D530" s="115"/>
      <c r="E530" s="115"/>
      <c r="I530" s="115"/>
    </row>
    <row r="531" spans="1:9" s="113" customFormat="1">
      <c r="A531" s="115"/>
      <c r="B531" s="115"/>
      <c r="C531" s="115"/>
      <c r="D531" s="115"/>
      <c r="E531" s="115"/>
      <c r="I531" s="115"/>
    </row>
    <row r="532" spans="1:9" s="113" customFormat="1">
      <c r="A532" s="115"/>
      <c r="B532" s="115"/>
      <c r="C532" s="115"/>
      <c r="D532" s="115"/>
      <c r="E532" s="115"/>
      <c r="I532" s="115"/>
    </row>
    <row r="533" spans="1:9" s="113" customFormat="1">
      <c r="A533" s="115"/>
      <c r="B533" s="115"/>
      <c r="C533" s="115"/>
      <c r="D533" s="115"/>
      <c r="E533" s="115"/>
      <c r="I533" s="115"/>
    </row>
    <row r="534" spans="1:9" s="113" customFormat="1">
      <c r="A534" s="115"/>
      <c r="B534" s="115"/>
      <c r="C534" s="115"/>
      <c r="D534" s="115"/>
      <c r="E534" s="115"/>
      <c r="I534" s="115"/>
    </row>
    <row r="535" spans="1:9" s="113" customFormat="1">
      <c r="A535" s="115"/>
      <c r="B535" s="115"/>
      <c r="C535" s="115"/>
      <c r="D535" s="115"/>
      <c r="E535" s="115"/>
      <c r="I535" s="115"/>
    </row>
    <row r="536" spans="1:9" s="113" customFormat="1">
      <c r="A536" s="115"/>
      <c r="B536" s="115"/>
      <c r="C536" s="115"/>
      <c r="D536" s="115"/>
      <c r="E536" s="115"/>
      <c r="I536" s="115"/>
    </row>
    <row r="537" spans="1:9" s="113" customFormat="1">
      <c r="A537" s="115"/>
      <c r="B537" s="115"/>
      <c r="C537" s="115"/>
      <c r="D537" s="115"/>
      <c r="E537" s="115"/>
      <c r="I537" s="115"/>
    </row>
    <row r="538" spans="1:9" s="113" customFormat="1">
      <c r="A538" s="115"/>
      <c r="B538" s="115"/>
      <c r="C538" s="115"/>
      <c r="D538" s="115"/>
      <c r="E538" s="115"/>
      <c r="I538" s="115"/>
    </row>
    <row r="539" spans="1:9" s="113" customFormat="1">
      <c r="A539" s="115"/>
      <c r="B539" s="115"/>
      <c r="C539" s="115"/>
      <c r="D539" s="115"/>
      <c r="E539" s="115"/>
      <c r="I539" s="115"/>
    </row>
    <row r="540" spans="1:9" s="113" customFormat="1">
      <c r="A540" s="115"/>
      <c r="B540" s="115"/>
      <c r="C540" s="115"/>
      <c r="D540" s="115"/>
      <c r="E540" s="115"/>
      <c r="I540" s="115"/>
    </row>
    <row r="541" spans="1:9" s="113" customFormat="1">
      <c r="A541" s="115"/>
      <c r="B541" s="115"/>
      <c r="C541" s="115"/>
      <c r="D541" s="115"/>
      <c r="E541" s="115"/>
      <c r="I541" s="115"/>
    </row>
    <row r="542" spans="1:9" s="113" customFormat="1">
      <c r="A542" s="115"/>
      <c r="B542" s="115"/>
      <c r="C542" s="115"/>
      <c r="D542" s="115"/>
      <c r="E542" s="115"/>
      <c r="I542" s="115"/>
    </row>
    <row r="543" spans="1:9" s="113" customFormat="1">
      <c r="A543" s="115"/>
      <c r="B543" s="115"/>
      <c r="C543" s="115"/>
      <c r="D543" s="115"/>
      <c r="E543" s="115"/>
      <c r="I543" s="115"/>
    </row>
    <row r="544" spans="1:9" s="113" customFormat="1">
      <c r="A544" s="115"/>
      <c r="B544" s="115"/>
      <c r="C544" s="115"/>
      <c r="D544" s="115"/>
      <c r="E544" s="115"/>
      <c r="I544" s="115"/>
    </row>
    <row r="545" spans="1:9" s="113" customFormat="1">
      <c r="A545" s="115"/>
      <c r="B545" s="115"/>
      <c r="C545" s="115"/>
      <c r="D545" s="115"/>
      <c r="E545" s="115"/>
      <c r="I545" s="115"/>
    </row>
    <row r="546" spans="1:9" s="113" customFormat="1">
      <c r="A546" s="115"/>
      <c r="B546" s="115"/>
      <c r="C546" s="115"/>
      <c r="D546" s="115"/>
      <c r="E546" s="115"/>
      <c r="I546" s="115"/>
    </row>
    <row r="547" spans="1:9" s="113" customFormat="1">
      <c r="A547" s="115"/>
      <c r="B547" s="115"/>
      <c r="C547" s="115"/>
      <c r="D547" s="115"/>
      <c r="E547" s="115"/>
      <c r="I547" s="115"/>
    </row>
    <row r="548" spans="1:9" s="113" customFormat="1">
      <c r="A548" s="115"/>
      <c r="B548" s="115"/>
      <c r="C548" s="115"/>
      <c r="D548" s="115"/>
      <c r="E548" s="115"/>
      <c r="I548" s="115"/>
    </row>
    <row r="549" spans="1:9" s="113" customFormat="1">
      <c r="A549" s="115"/>
      <c r="B549" s="115"/>
      <c r="C549" s="115"/>
      <c r="D549" s="115"/>
      <c r="E549" s="115"/>
      <c r="I549" s="115"/>
    </row>
    <row r="550" spans="1:9" s="113" customFormat="1">
      <c r="A550" s="115"/>
      <c r="B550" s="115"/>
      <c r="C550" s="115"/>
      <c r="D550" s="115"/>
      <c r="E550" s="115"/>
      <c r="I550" s="115"/>
    </row>
    <row r="551" spans="1:9" s="113" customFormat="1">
      <c r="A551" s="115"/>
      <c r="B551" s="115"/>
      <c r="C551" s="115"/>
      <c r="D551" s="115"/>
      <c r="E551" s="115"/>
      <c r="I551" s="115"/>
    </row>
    <row r="552" spans="1:9" s="113" customFormat="1">
      <c r="A552" s="115"/>
      <c r="B552" s="115"/>
      <c r="C552" s="115"/>
      <c r="D552" s="115"/>
      <c r="E552" s="115"/>
      <c r="I552" s="115"/>
    </row>
    <row r="553" spans="1:9" s="113" customFormat="1">
      <c r="A553" s="115"/>
      <c r="B553" s="115"/>
      <c r="C553" s="115"/>
      <c r="D553" s="115"/>
      <c r="E553" s="115"/>
      <c r="I553" s="115"/>
    </row>
    <row r="554" spans="1:9" s="113" customFormat="1">
      <c r="A554" s="115"/>
      <c r="B554" s="115"/>
      <c r="C554" s="115"/>
      <c r="D554" s="115"/>
      <c r="E554" s="115"/>
      <c r="I554" s="115"/>
    </row>
    <row r="555" spans="1:9" s="113" customFormat="1">
      <c r="A555" s="115"/>
      <c r="B555" s="115"/>
      <c r="C555" s="115"/>
      <c r="D555" s="115"/>
      <c r="E555" s="115"/>
      <c r="I555" s="115"/>
    </row>
    <row r="556" spans="1:9" s="113" customFormat="1">
      <c r="A556" s="115"/>
      <c r="B556" s="115"/>
      <c r="C556" s="115"/>
      <c r="D556" s="115"/>
      <c r="E556" s="115"/>
      <c r="I556" s="115"/>
    </row>
    <row r="557" spans="1:9" s="113" customFormat="1">
      <c r="A557" s="115"/>
      <c r="B557" s="115"/>
      <c r="C557" s="115"/>
      <c r="D557" s="115"/>
      <c r="E557" s="115"/>
      <c r="I557" s="115"/>
    </row>
    <row r="558" spans="1:9" s="113" customFormat="1">
      <c r="A558" s="115"/>
      <c r="B558" s="115"/>
      <c r="C558" s="115"/>
      <c r="D558" s="115"/>
      <c r="E558" s="115"/>
      <c r="I558" s="115"/>
    </row>
    <row r="559" spans="1:9" s="113" customFormat="1">
      <c r="A559" s="115"/>
      <c r="B559" s="115"/>
      <c r="C559" s="115"/>
      <c r="D559" s="115"/>
      <c r="E559" s="115"/>
      <c r="I559" s="115"/>
    </row>
    <row r="560" spans="1:9" s="113" customFormat="1">
      <c r="A560" s="115"/>
      <c r="B560" s="115"/>
      <c r="C560" s="115"/>
      <c r="D560" s="115"/>
      <c r="E560" s="115"/>
      <c r="I560" s="115"/>
    </row>
    <row r="561" spans="1:9" s="113" customFormat="1">
      <c r="A561" s="115"/>
      <c r="B561" s="115"/>
      <c r="C561" s="115"/>
      <c r="D561" s="115"/>
      <c r="E561" s="115"/>
      <c r="I561" s="115"/>
    </row>
    <row r="562" spans="1:9" s="113" customFormat="1">
      <c r="A562" s="115"/>
      <c r="B562" s="115"/>
      <c r="C562" s="115"/>
      <c r="D562" s="115"/>
      <c r="E562" s="115"/>
      <c r="I562" s="115"/>
    </row>
    <row r="563" spans="1:9" s="113" customFormat="1">
      <c r="A563" s="115"/>
      <c r="B563" s="115"/>
      <c r="C563" s="115"/>
      <c r="D563" s="115"/>
      <c r="E563" s="115"/>
      <c r="I563" s="115"/>
    </row>
    <row r="564" spans="1:9" s="113" customFormat="1">
      <c r="A564" s="115"/>
      <c r="B564" s="115"/>
      <c r="C564" s="115"/>
      <c r="D564" s="115"/>
      <c r="E564" s="115"/>
      <c r="I564" s="115"/>
    </row>
    <row r="565" spans="1:9" s="113" customFormat="1">
      <c r="A565" s="115"/>
      <c r="B565" s="115"/>
      <c r="C565" s="115"/>
      <c r="D565" s="115"/>
      <c r="E565" s="115"/>
      <c r="I565" s="115"/>
    </row>
    <row r="566" spans="1:9" s="113" customFormat="1">
      <c r="A566" s="115"/>
      <c r="B566" s="115"/>
      <c r="C566" s="115"/>
      <c r="D566" s="115"/>
      <c r="E566" s="115"/>
      <c r="I566" s="115"/>
    </row>
    <row r="567" spans="1:9" s="113" customFormat="1">
      <c r="A567" s="115"/>
      <c r="B567" s="115"/>
      <c r="C567" s="115"/>
      <c r="D567" s="115"/>
      <c r="E567" s="115"/>
      <c r="I567" s="115"/>
    </row>
    <row r="568" spans="1:9" s="113" customFormat="1">
      <c r="A568" s="115"/>
      <c r="B568" s="115"/>
      <c r="C568" s="115"/>
      <c r="D568" s="115"/>
      <c r="E568" s="115"/>
      <c r="I568" s="115"/>
    </row>
    <row r="569" spans="1:9" s="113" customFormat="1">
      <c r="A569" s="115"/>
      <c r="B569" s="115"/>
      <c r="C569" s="115"/>
      <c r="D569" s="115"/>
      <c r="E569" s="115"/>
      <c r="I569" s="115"/>
    </row>
    <row r="570" spans="1:9" s="113" customFormat="1">
      <c r="A570" s="115"/>
      <c r="B570" s="115"/>
      <c r="C570" s="115"/>
      <c r="D570" s="115"/>
      <c r="E570" s="115"/>
      <c r="I570" s="115"/>
    </row>
    <row r="571" spans="1:9" s="113" customFormat="1">
      <c r="A571" s="115"/>
      <c r="B571" s="115"/>
      <c r="C571" s="115"/>
      <c r="D571" s="115"/>
      <c r="E571" s="115"/>
      <c r="I571" s="115"/>
    </row>
    <row r="572" spans="1:9" s="113" customFormat="1">
      <c r="A572" s="115"/>
      <c r="B572" s="115"/>
      <c r="C572" s="115"/>
      <c r="D572" s="115"/>
      <c r="E572" s="115"/>
      <c r="I572" s="115"/>
    </row>
    <row r="573" spans="1:9" s="113" customFormat="1">
      <c r="A573" s="115"/>
      <c r="B573" s="115"/>
      <c r="C573" s="115"/>
      <c r="D573" s="115"/>
      <c r="E573" s="115"/>
      <c r="I573" s="115"/>
    </row>
    <row r="574" spans="1:9" s="113" customFormat="1">
      <c r="A574" s="115"/>
      <c r="B574" s="115"/>
      <c r="C574" s="115"/>
      <c r="D574" s="115"/>
      <c r="E574" s="115"/>
      <c r="I574" s="115"/>
    </row>
    <row r="575" spans="1:9" s="113" customFormat="1">
      <c r="A575" s="115"/>
      <c r="B575" s="115"/>
      <c r="C575" s="115"/>
      <c r="D575" s="115"/>
      <c r="E575" s="115"/>
      <c r="I575" s="115"/>
    </row>
    <row r="576" spans="1:9" s="113" customFormat="1">
      <c r="A576" s="115"/>
      <c r="B576" s="115"/>
      <c r="C576" s="115"/>
      <c r="D576" s="115"/>
      <c r="E576" s="115"/>
      <c r="I576" s="115"/>
    </row>
    <row r="577" spans="1:9" s="113" customFormat="1">
      <c r="A577" s="115"/>
      <c r="B577" s="115"/>
      <c r="C577" s="115"/>
      <c r="D577" s="115"/>
      <c r="E577" s="115"/>
      <c r="I577" s="115"/>
    </row>
    <row r="578" spans="1:9" s="113" customFormat="1">
      <c r="A578" s="115"/>
      <c r="B578" s="115"/>
      <c r="C578" s="115"/>
      <c r="D578" s="115"/>
      <c r="E578" s="115"/>
      <c r="I578" s="115"/>
    </row>
    <row r="579" spans="1:9" s="113" customFormat="1">
      <c r="A579" s="115"/>
      <c r="B579" s="115"/>
      <c r="C579" s="115"/>
      <c r="D579" s="115"/>
      <c r="E579" s="115"/>
      <c r="I579" s="115"/>
    </row>
    <row r="580" spans="1:9" s="113" customFormat="1">
      <c r="A580" s="115"/>
      <c r="B580" s="115"/>
      <c r="C580" s="115"/>
      <c r="D580" s="115"/>
      <c r="E580" s="115"/>
      <c r="I580" s="115"/>
    </row>
    <row r="581" spans="1:9" s="113" customFormat="1">
      <c r="A581" s="115"/>
      <c r="B581" s="115"/>
      <c r="C581" s="115"/>
      <c r="D581" s="115"/>
      <c r="E581" s="115"/>
      <c r="I581" s="115"/>
    </row>
    <row r="582" spans="1:9" s="113" customFormat="1">
      <c r="A582" s="115"/>
      <c r="B582" s="115"/>
      <c r="C582" s="115"/>
      <c r="D582" s="115"/>
      <c r="E582" s="115"/>
      <c r="I582" s="115"/>
    </row>
    <row r="583" spans="1:9" s="113" customFormat="1">
      <c r="A583" s="115"/>
      <c r="B583" s="115"/>
      <c r="C583" s="115"/>
      <c r="D583" s="115"/>
      <c r="E583" s="115"/>
      <c r="I583" s="115"/>
    </row>
    <row r="584" spans="1:9" s="113" customFormat="1">
      <c r="A584" s="115"/>
      <c r="B584" s="115"/>
      <c r="C584" s="115"/>
      <c r="D584" s="115"/>
      <c r="E584" s="115"/>
      <c r="I584" s="115"/>
    </row>
    <row r="585" spans="1:9" s="113" customFormat="1">
      <c r="A585" s="115"/>
      <c r="B585" s="115"/>
      <c r="C585" s="115"/>
      <c r="D585" s="115"/>
      <c r="E585" s="115"/>
      <c r="I585" s="115"/>
    </row>
    <row r="586" spans="1:9" s="113" customFormat="1">
      <c r="A586" s="115"/>
      <c r="B586" s="115"/>
      <c r="C586" s="115"/>
      <c r="D586" s="115"/>
      <c r="E586" s="115"/>
      <c r="I586" s="115"/>
    </row>
    <row r="587" spans="1:9" s="113" customFormat="1">
      <c r="A587" s="115"/>
      <c r="B587" s="115"/>
      <c r="C587" s="115"/>
      <c r="D587" s="115"/>
      <c r="E587" s="115"/>
      <c r="I587" s="115"/>
    </row>
    <row r="588" spans="1:9" s="113" customFormat="1">
      <c r="A588" s="115"/>
      <c r="B588" s="115"/>
      <c r="C588" s="115"/>
      <c r="D588" s="115"/>
      <c r="E588" s="115"/>
      <c r="I588" s="115"/>
    </row>
    <row r="589" spans="1:9" s="113" customFormat="1">
      <c r="A589" s="115"/>
      <c r="B589" s="115"/>
      <c r="C589" s="115"/>
      <c r="D589" s="115"/>
      <c r="E589" s="115"/>
      <c r="I589" s="115"/>
    </row>
    <row r="590" spans="1:9" s="113" customFormat="1">
      <c r="A590" s="115"/>
      <c r="B590" s="115"/>
      <c r="C590" s="115"/>
      <c r="D590" s="115"/>
      <c r="E590" s="115"/>
      <c r="I590" s="115"/>
    </row>
    <row r="591" spans="1:9" s="113" customFormat="1">
      <c r="A591" s="115"/>
      <c r="B591" s="115"/>
      <c r="C591" s="115"/>
      <c r="D591" s="115"/>
      <c r="E591" s="115"/>
      <c r="I591" s="115"/>
    </row>
    <row r="592" spans="1:9" s="113" customFormat="1">
      <c r="A592" s="115"/>
      <c r="B592" s="115"/>
      <c r="C592" s="115"/>
      <c r="D592" s="115"/>
      <c r="E592" s="115"/>
      <c r="I592" s="115"/>
    </row>
    <row r="593" spans="1:9" s="113" customFormat="1">
      <c r="A593" s="115"/>
      <c r="B593" s="115"/>
      <c r="C593" s="115"/>
      <c r="D593" s="115"/>
      <c r="E593" s="115"/>
      <c r="I593" s="115"/>
    </row>
    <row r="594" spans="1:9" s="113" customFormat="1">
      <c r="A594" s="115"/>
      <c r="B594" s="115"/>
      <c r="C594" s="115"/>
      <c r="D594" s="115"/>
      <c r="E594" s="115"/>
      <c r="I594" s="115"/>
    </row>
    <row r="595" spans="1:9" s="113" customFormat="1">
      <c r="A595" s="115"/>
      <c r="B595" s="115"/>
      <c r="C595" s="115"/>
      <c r="D595" s="115"/>
      <c r="E595" s="115"/>
      <c r="I595" s="115"/>
    </row>
    <row r="596" spans="1:9" s="113" customFormat="1">
      <c r="A596" s="115"/>
      <c r="B596" s="115"/>
      <c r="C596" s="115"/>
      <c r="D596" s="115"/>
      <c r="E596" s="115"/>
      <c r="I596" s="115"/>
    </row>
    <row r="597" spans="1:9" s="113" customFormat="1">
      <c r="A597" s="115"/>
      <c r="B597" s="115"/>
      <c r="C597" s="115"/>
      <c r="D597" s="115"/>
      <c r="E597" s="115"/>
      <c r="I597" s="115"/>
    </row>
    <row r="598" spans="1:9" s="113" customFormat="1">
      <c r="A598" s="115"/>
      <c r="B598" s="115"/>
      <c r="C598" s="115"/>
      <c r="D598" s="115"/>
      <c r="E598" s="115"/>
      <c r="I598" s="115"/>
    </row>
    <row r="599" spans="1:9" s="113" customFormat="1">
      <c r="A599" s="115"/>
      <c r="B599" s="115"/>
      <c r="C599" s="115"/>
      <c r="D599" s="115"/>
      <c r="E599" s="115"/>
      <c r="I599" s="115"/>
    </row>
    <row r="600" spans="1:9" s="113" customFormat="1">
      <c r="A600" s="115"/>
      <c r="B600" s="115"/>
      <c r="C600" s="115"/>
      <c r="D600" s="115"/>
      <c r="E600" s="115"/>
      <c r="I600" s="115"/>
    </row>
    <row r="601" spans="1:9" s="113" customFormat="1">
      <c r="A601" s="115"/>
      <c r="B601" s="115"/>
      <c r="C601" s="115"/>
      <c r="D601" s="115"/>
      <c r="E601" s="115"/>
      <c r="I601" s="115"/>
    </row>
    <row r="602" spans="1:9" s="113" customFormat="1">
      <c r="A602" s="115"/>
      <c r="B602" s="115"/>
      <c r="C602" s="115"/>
      <c r="D602" s="115"/>
      <c r="E602" s="115"/>
      <c r="I602" s="115"/>
    </row>
    <row r="603" spans="1:9" s="113" customFormat="1">
      <c r="A603" s="115"/>
      <c r="B603" s="115"/>
      <c r="C603" s="115"/>
      <c r="D603" s="115"/>
      <c r="E603" s="115"/>
      <c r="I603" s="115"/>
    </row>
    <row r="604" spans="1:9" s="113" customFormat="1">
      <c r="A604" s="115"/>
      <c r="B604" s="115"/>
      <c r="C604" s="115"/>
      <c r="D604" s="115"/>
      <c r="E604" s="115"/>
      <c r="I604" s="115"/>
    </row>
    <row r="605" spans="1:9" s="113" customFormat="1">
      <c r="A605" s="115"/>
      <c r="B605" s="115"/>
      <c r="C605" s="115"/>
      <c r="D605" s="115"/>
      <c r="E605" s="115"/>
      <c r="I605" s="115"/>
    </row>
    <row r="606" spans="1:9" s="113" customFormat="1">
      <c r="A606" s="115"/>
      <c r="B606" s="115"/>
      <c r="C606" s="115"/>
      <c r="D606" s="115"/>
      <c r="E606" s="115"/>
      <c r="I606" s="115"/>
    </row>
    <row r="607" spans="1:9" s="113" customFormat="1">
      <c r="A607" s="115"/>
      <c r="B607" s="115"/>
      <c r="C607" s="115"/>
      <c r="D607" s="115"/>
      <c r="E607" s="115"/>
      <c r="I607" s="115"/>
    </row>
    <row r="608" spans="1:9" s="113" customFormat="1">
      <c r="A608" s="115"/>
      <c r="B608" s="115"/>
      <c r="C608" s="115"/>
      <c r="D608" s="115"/>
      <c r="E608" s="115"/>
      <c r="I608" s="115"/>
    </row>
    <row r="609" spans="1:9" s="113" customFormat="1">
      <c r="A609" s="115"/>
      <c r="B609" s="115"/>
      <c r="C609" s="115"/>
      <c r="D609" s="115"/>
      <c r="E609" s="115"/>
      <c r="I609" s="115"/>
    </row>
    <row r="610" spans="1:9" s="113" customFormat="1">
      <c r="A610" s="115"/>
      <c r="B610" s="115"/>
      <c r="C610" s="115"/>
      <c r="D610" s="115"/>
      <c r="E610" s="115"/>
      <c r="I610" s="115"/>
    </row>
    <row r="611" spans="1:9" s="113" customFormat="1">
      <c r="A611" s="115"/>
      <c r="B611" s="115"/>
      <c r="C611" s="115"/>
      <c r="D611" s="115"/>
      <c r="E611" s="115"/>
      <c r="I611" s="115"/>
    </row>
    <row r="612" spans="1:9" s="113" customFormat="1">
      <c r="A612" s="115"/>
      <c r="B612" s="115"/>
      <c r="C612" s="115"/>
      <c r="D612" s="115"/>
      <c r="E612" s="115"/>
      <c r="I612" s="115"/>
    </row>
    <row r="613" spans="1:9" s="113" customFormat="1">
      <c r="A613" s="115"/>
      <c r="B613" s="115"/>
      <c r="C613" s="115"/>
      <c r="D613" s="115"/>
      <c r="E613" s="115"/>
      <c r="I613" s="115"/>
    </row>
    <row r="614" spans="1:9" s="113" customFormat="1">
      <c r="A614" s="115"/>
      <c r="B614" s="115"/>
      <c r="C614" s="115"/>
      <c r="D614" s="115"/>
      <c r="E614" s="115"/>
      <c r="I614" s="115"/>
    </row>
    <row r="615" spans="1:9" s="113" customFormat="1">
      <c r="A615" s="115"/>
      <c r="B615" s="115"/>
      <c r="C615" s="115"/>
      <c r="D615" s="115"/>
      <c r="E615" s="115"/>
      <c r="I615" s="115"/>
    </row>
    <row r="616" spans="1:9" s="113" customFormat="1">
      <c r="A616" s="115"/>
      <c r="B616" s="115"/>
      <c r="C616" s="115"/>
      <c r="D616" s="115"/>
      <c r="E616" s="115"/>
      <c r="I616" s="115"/>
    </row>
    <row r="617" spans="1:9" s="113" customFormat="1">
      <c r="A617" s="115"/>
      <c r="B617" s="115"/>
      <c r="C617" s="115"/>
      <c r="D617" s="115"/>
      <c r="E617" s="115"/>
      <c r="I617" s="115"/>
    </row>
    <row r="618" spans="1:9" s="113" customFormat="1">
      <c r="A618" s="115"/>
      <c r="B618" s="115"/>
      <c r="C618" s="115"/>
      <c r="D618" s="115"/>
      <c r="E618" s="115"/>
      <c r="I618" s="115"/>
    </row>
    <row r="619" spans="1:9" s="113" customFormat="1">
      <c r="A619" s="115"/>
      <c r="B619" s="115"/>
      <c r="C619" s="115"/>
      <c r="D619" s="115"/>
      <c r="E619" s="115"/>
      <c r="I619" s="115"/>
    </row>
    <row r="620" spans="1:9" s="113" customFormat="1">
      <c r="A620" s="115"/>
      <c r="B620" s="115"/>
      <c r="C620" s="115"/>
      <c r="D620" s="115"/>
      <c r="E620" s="115"/>
      <c r="I620" s="115"/>
    </row>
    <row r="621" spans="1:9" s="113" customFormat="1">
      <c r="A621" s="115"/>
      <c r="B621" s="115"/>
      <c r="C621" s="115"/>
      <c r="D621" s="115"/>
      <c r="E621" s="115"/>
      <c r="I621" s="115"/>
    </row>
    <row r="622" spans="1:9" s="113" customFormat="1">
      <c r="A622" s="115"/>
      <c r="B622" s="115"/>
      <c r="C622" s="115"/>
      <c r="D622" s="115"/>
      <c r="E622" s="115"/>
      <c r="I622" s="115"/>
    </row>
    <row r="623" spans="1:9" s="113" customFormat="1">
      <c r="A623" s="115"/>
      <c r="B623" s="115"/>
      <c r="C623" s="115"/>
      <c r="D623" s="115"/>
      <c r="E623" s="115"/>
      <c r="I623" s="115"/>
    </row>
    <row r="624" spans="1:9" s="113" customFormat="1">
      <c r="A624" s="115"/>
      <c r="B624" s="115"/>
      <c r="C624" s="115"/>
      <c r="D624" s="115"/>
      <c r="E624" s="115"/>
      <c r="I624" s="115"/>
    </row>
    <row r="625" spans="1:9" s="113" customFormat="1">
      <c r="A625" s="115"/>
      <c r="B625" s="115"/>
      <c r="C625" s="115"/>
      <c r="D625" s="115"/>
      <c r="E625" s="115"/>
      <c r="I625" s="115"/>
    </row>
    <row r="626" spans="1:9" s="113" customFormat="1">
      <c r="A626" s="115"/>
      <c r="B626" s="115"/>
      <c r="C626" s="115"/>
      <c r="D626" s="115"/>
      <c r="E626" s="115"/>
      <c r="I626" s="115"/>
    </row>
    <row r="627" spans="1:9" s="113" customFormat="1">
      <c r="A627" s="115"/>
      <c r="B627" s="115"/>
      <c r="C627" s="115"/>
      <c r="D627" s="115"/>
      <c r="E627" s="115"/>
      <c r="I627" s="115"/>
    </row>
    <row r="628" spans="1:9" s="113" customFormat="1">
      <c r="A628" s="115"/>
      <c r="B628" s="115"/>
      <c r="C628" s="115"/>
      <c r="D628" s="115"/>
      <c r="E628" s="115"/>
      <c r="I628" s="115"/>
    </row>
    <row r="629" spans="1:9" s="113" customFormat="1">
      <c r="A629" s="115"/>
      <c r="B629" s="115"/>
      <c r="C629" s="115"/>
      <c r="D629" s="115"/>
      <c r="E629" s="115"/>
      <c r="I629" s="115"/>
    </row>
    <row r="630" spans="1:9" s="113" customFormat="1">
      <c r="A630" s="115"/>
      <c r="B630" s="115"/>
      <c r="C630" s="115"/>
      <c r="D630" s="115"/>
      <c r="E630" s="115"/>
      <c r="I630" s="115"/>
    </row>
    <row r="631" spans="1:9" s="113" customFormat="1">
      <c r="A631" s="115"/>
      <c r="B631" s="115"/>
      <c r="C631" s="115"/>
      <c r="D631" s="115"/>
      <c r="E631" s="115"/>
      <c r="I631" s="115"/>
    </row>
    <row r="632" spans="1:9" s="113" customFormat="1">
      <c r="A632" s="115"/>
      <c r="B632" s="115"/>
      <c r="C632" s="115"/>
      <c r="D632" s="115"/>
      <c r="E632" s="115"/>
      <c r="I632" s="115"/>
    </row>
    <row r="633" spans="1:9" s="113" customFormat="1">
      <c r="A633" s="115"/>
      <c r="B633" s="115"/>
      <c r="C633" s="115"/>
      <c r="D633" s="115"/>
      <c r="E633" s="115"/>
      <c r="I633" s="115"/>
    </row>
    <row r="634" spans="1:9" s="113" customFormat="1">
      <c r="A634" s="115"/>
      <c r="B634" s="115"/>
      <c r="C634" s="115"/>
      <c r="D634" s="115"/>
      <c r="E634" s="115"/>
      <c r="I634" s="115"/>
    </row>
    <row r="635" spans="1:9" s="113" customFormat="1">
      <c r="A635" s="115"/>
      <c r="B635" s="115"/>
      <c r="C635" s="115"/>
      <c r="D635" s="115"/>
      <c r="E635" s="115"/>
      <c r="I635" s="115"/>
    </row>
    <row r="636" spans="1:9" s="113" customFormat="1">
      <c r="A636" s="115"/>
      <c r="B636" s="115"/>
      <c r="C636" s="115"/>
      <c r="D636" s="115"/>
      <c r="E636" s="115"/>
      <c r="I636" s="115"/>
    </row>
    <row r="637" spans="1:9" s="113" customFormat="1">
      <c r="A637" s="115"/>
      <c r="B637" s="115"/>
      <c r="C637" s="115"/>
      <c r="D637" s="115"/>
      <c r="E637" s="115"/>
      <c r="I637" s="115"/>
    </row>
    <row r="638" spans="1:9" s="113" customFormat="1">
      <c r="A638" s="115"/>
      <c r="B638" s="115"/>
      <c r="C638" s="115"/>
      <c r="D638" s="115"/>
      <c r="E638" s="115"/>
      <c r="I638" s="115"/>
    </row>
    <row r="639" spans="1:9" s="113" customFormat="1">
      <c r="A639" s="115"/>
      <c r="B639" s="115"/>
      <c r="C639" s="115"/>
      <c r="D639" s="115"/>
      <c r="E639" s="115"/>
      <c r="I639" s="115"/>
    </row>
    <row r="640" spans="1:9" s="113" customFormat="1">
      <c r="A640" s="115"/>
      <c r="B640" s="115"/>
      <c r="C640" s="115"/>
      <c r="D640" s="115"/>
      <c r="E640" s="115"/>
      <c r="I640" s="115"/>
    </row>
    <row r="641" spans="1:9" s="113" customFormat="1">
      <c r="A641" s="115"/>
      <c r="B641" s="115"/>
      <c r="C641" s="115"/>
      <c r="D641" s="115"/>
      <c r="E641" s="115"/>
      <c r="I641" s="115"/>
    </row>
    <row r="642" spans="1:9" s="113" customFormat="1">
      <c r="A642" s="115"/>
      <c r="B642" s="115"/>
      <c r="C642" s="115"/>
      <c r="D642" s="115"/>
      <c r="E642" s="115"/>
      <c r="I642" s="115"/>
    </row>
    <row r="643" spans="1:9" s="113" customFormat="1">
      <c r="A643" s="115"/>
      <c r="B643" s="115"/>
      <c r="C643" s="115"/>
      <c r="D643" s="115"/>
      <c r="E643" s="115"/>
      <c r="I643" s="115"/>
    </row>
    <row r="644" spans="1:9" s="113" customFormat="1">
      <c r="A644" s="115"/>
      <c r="B644" s="115"/>
      <c r="C644" s="115"/>
      <c r="D644" s="115"/>
      <c r="E644" s="115"/>
      <c r="I644" s="115"/>
    </row>
    <row r="645" spans="1:9" s="113" customFormat="1">
      <c r="A645" s="115"/>
      <c r="B645" s="115"/>
      <c r="C645" s="115"/>
      <c r="D645" s="115"/>
      <c r="E645" s="115"/>
      <c r="I645" s="115"/>
    </row>
    <row r="646" spans="1:9" s="113" customFormat="1">
      <c r="A646" s="115"/>
      <c r="B646" s="115"/>
      <c r="C646" s="115"/>
      <c r="D646" s="115"/>
      <c r="E646" s="115"/>
      <c r="I646" s="115"/>
    </row>
    <row r="647" spans="1:9" s="113" customFormat="1">
      <c r="A647" s="115"/>
      <c r="B647" s="115"/>
      <c r="C647" s="115"/>
      <c r="D647" s="115"/>
      <c r="E647" s="115"/>
      <c r="I647" s="115"/>
    </row>
    <row r="648" spans="1:9" s="113" customFormat="1">
      <c r="A648" s="115"/>
      <c r="B648" s="115"/>
      <c r="C648" s="115"/>
      <c r="D648" s="115"/>
      <c r="E648" s="115"/>
      <c r="I648" s="115"/>
    </row>
    <row r="649" spans="1:9" s="113" customFormat="1">
      <c r="A649" s="115"/>
      <c r="B649" s="115"/>
      <c r="C649" s="115"/>
      <c r="D649" s="115"/>
      <c r="E649" s="115"/>
      <c r="I649" s="115"/>
    </row>
    <row r="650" spans="1:9" s="113" customFormat="1">
      <c r="A650" s="115"/>
      <c r="B650" s="115"/>
      <c r="C650" s="115"/>
      <c r="D650" s="115"/>
      <c r="E650" s="115"/>
      <c r="I650" s="115"/>
    </row>
    <row r="651" spans="1:9" s="113" customFormat="1">
      <c r="A651" s="115"/>
      <c r="B651" s="115"/>
      <c r="C651" s="115"/>
      <c r="D651" s="115"/>
      <c r="E651" s="115"/>
      <c r="I651" s="115"/>
    </row>
    <row r="652" spans="1:9" s="113" customFormat="1">
      <c r="A652" s="115"/>
      <c r="B652" s="115"/>
      <c r="C652" s="115"/>
      <c r="D652" s="115"/>
      <c r="E652" s="115"/>
      <c r="I652" s="115"/>
    </row>
    <row r="653" spans="1:9" s="113" customFormat="1">
      <c r="A653" s="115"/>
      <c r="B653" s="115"/>
      <c r="C653" s="115"/>
      <c r="D653" s="115"/>
      <c r="E653" s="115"/>
      <c r="I653" s="115"/>
    </row>
    <row r="654" spans="1:9" s="113" customFormat="1">
      <c r="A654" s="115"/>
      <c r="B654" s="115"/>
      <c r="C654" s="115"/>
      <c r="D654" s="115"/>
      <c r="E654" s="115"/>
      <c r="I654" s="115"/>
    </row>
    <row r="655" spans="1:9" s="113" customFormat="1">
      <c r="A655" s="115"/>
      <c r="B655" s="115"/>
      <c r="C655" s="115"/>
      <c r="D655" s="115"/>
      <c r="E655" s="115"/>
      <c r="I655" s="115"/>
    </row>
    <row r="656" spans="1:9" s="113" customFormat="1">
      <c r="A656" s="115"/>
      <c r="B656" s="115"/>
      <c r="C656" s="115"/>
      <c r="D656" s="115"/>
      <c r="E656" s="115"/>
      <c r="I656" s="115"/>
    </row>
    <row r="657" spans="1:9" s="113" customFormat="1">
      <c r="A657" s="115"/>
      <c r="B657" s="115"/>
      <c r="C657" s="115"/>
      <c r="D657" s="115"/>
      <c r="E657" s="115"/>
      <c r="I657" s="115"/>
    </row>
    <row r="658" spans="1:9" s="113" customFormat="1">
      <c r="A658" s="115"/>
      <c r="B658" s="115"/>
      <c r="C658" s="115"/>
      <c r="D658" s="115"/>
      <c r="E658" s="115"/>
      <c r="I658" s="115"/>
    </row>
    <row r="659" spans="1:9" s="113" customFormat="1">
      <c r="A659" s="115"/>
      <c r="B659" s="115"/>
      <c r="C659" s="115"/>
      <c r="D659" s="115"/>
      <c r="E659" s="115"/>
      <c r="I659" s="115"/>
    </row>
    <row r="660" spans="1:9" s="113" customFormat="1">
      <c r="A660" s="115"/>
      <c r="B660" s="115"/>
      <c r="C660" s="115"/>
      <c r="D660" s="115"/>
      <c r="E660" s="115"/>
      <c r="I660" s="115"/>
    </row>
    <row r="661" spans="1:9" s="113" customFormat="1">
      <c r="A661" s="115"/>
      <c r="B661" s="115"/>
      <c r="C661" s="115"/>
      <c r="D661" s="115"/>
      <c r="E661" s="115"/>
      <c r="I661" s="115"/>
    </row>
    <row r="662" spans="1:9" s="113" customFormat="1">
      <c r="A662" s="115"/>
      <c r="B662" s="115"/>
      <c r="C662" s="115"/>
      <c r="D662" s="115"/>
      <c r="E662" s="115"/>
      <c r="I662" s="115"/>
    </row>
    <row r="663" spans="1:9" s="113" customFormat="1">
      <c r="A663" s="115"/>
      <c r="B663" s="115"/>
      <c r="C663" s="115"/>
      <c r="D663" s="115"/>
      <c r="E663" s="115"/>
      <c r="I663" s="115"/>
    </row>
    <row r="664" spans="1:9" s="113" customFormat="1">
      <c r="A664" s="115"/>
      <c r="B664" s="115"/>
      <c r="C664" s="115"/>
      <c r="D664" s="115"/>
      <c r="E664" s="115"/>
      <c r="I664" s="115"/>
    </row>
    <row r="665" spans="1:9" s="113" customFormat="1">
      <c r="A665" s="115"/>
      <c r="B665" s="115"/>
      <c r="C665" s="115"/>
      <c r="D665" s="115"/>
      <c r="E665" s="115"/>
      <c r="I665" s="115"/>
    </row>
    <row r="666" spans="1:9" s="113" customFormat="1">
      <c r="A666" s="115"/>
      <c r="B666" s="115"/>
      <c r="C666" s="115"/>
      <c r="D666" s="115"/>
      <c r="E666" s="115"/>
      <c r="I666" s="115"/>
    </row>
    <row r="667" spans="1:9" s="113" customFormat="1">
      <c r="A667" s="115"/>
      <c r="B667" s="115"/>
      <c r="C667" s="115"/>
      <c r="D667" s="115"/>
      <c r="E667" s="115"/>
      <c r="I667" s="115"/>
    </row>
    <row r="668" spans="1:9" s="113" customFormat="1">
      <c r="A668" s="115"/>
      <c r="B668" s="115"/>
      <c r="C668" s="115"/>
      <c r="D668" s="115"/>
      <c r="E668" s="115"/>
      <c r="I668" s="115"/>
    </row>
    <row r="669" spans="1:9" s="113" customFormat="1">
      <c r="A669" s="115"/>
      <c r="B669" s="115"/>
      <c r="C669" s="115"/>
      <c r="D669" s="115"/>
      <c r="E669" s="115"/>
      <c r="I669" s="115"/>
    </row>
    <row r="670" spans="1:9" s="113" customFormat="1">
      <c r="A670" s="115"/>
      <c r="B670" s="115"/>
      <c r="C670" s="115"/>
      <c r="D670" s="115"/>
      <c r="E670" s="115"/>
      <c r="I670" s="115"/>
    </row>
    <row r="671" spans="1:9" s="113" customFormat="1">
      <c r="A671" s="115"/>
      <c r="B671" s="115"/>
      <c r="C671" s="115"/>
      <c r="D671" s="115"/>
      <c r="E671" s="115"/>
      <c r="I671" s="115"/>
    </row>
    <row r="672" spans="1:9" s="113" customFormat="1">
      <c r="A672" s="115"/>
      <c r="B672" s="115"/>
      <c r="C672" s="115"/>
      <c r="D672" s="115"/>
      <c r="E672" s="115"/>
      <c r="I672" s="115"/>
    </row>
    <row r="673" spans="1:9" s="113" customFormat="1">
      <c r="A673" s="115"/>
      <c r="B673" s="115"/>
      <c r="C673" s="115"/>
      <c r="D673" s="115"/>
      <c r="E673" s="115"/>
      <c r="I673" s="115"/>
    </row>
    <row r="674" spans="1:9" s="113" customFormat="1">
      <c r="A674" s="115"/>
      <c r="B674" s="115"/>
      <c r="C674" s="115"/>
      <c r="D674" s="115"/>
      <c r="E674" s="115"/>
      <c r="I674" s="115"/>
    </row>
    <row r="675" spans="1:9" s="113" customFormat="1">
      <c r="A675" s="115"/>
      <c r="B675" s="115"/>
      <c r="C675" s="115"/>
      <c r="D675" s="115"/>
      <c r="E675" s="115"/>
      <c r="I675" s="115"/>
    </row>
    <row r="676" spans="1:9" s="113" customFormat="1">
      <c r="A676" s="115"/>
      <c r="B676" s="115"/>
      <c r="C676" s="115"/>
      <c r="D676" s="115"/>
      <c r="E676" s="115"/>
      <c r="I676" s="115"/>
    </row>
    <row r="677" spans="1:9" s="113" customFormat="1">
      <c r="A677" s="115"/>
      <c r="B677" s="115"/>
      <c r="C677" s="115"/>
      <c r="D677" s="115"/>
      <c r="E677" s="115"/>
      <c r="I677" s="115"/>
    </row>
    <row r="678" spans="1:9" s="113" customFormat="1">
      <c r="A678" s="115"/>
      <c r="B678" s="115"/>
      <c r="C678" s="115"/>
      <c r="D678" s="115"/>
      <c r="E678" s="115"/>
      <c r="I678" s="115"/>
    </row>
    <row r="679" spans="1:9" s="113" customFormat="1">
      <c r="A679" s="115"/>
      <c r="B679" s="115"/>
      <c r="C679" s="115"/>
      <c r="D679" s="115"/>
      <c r="E679" s="115"/>
      <c r="I679" s="115"/>
    </row>
    <row r="680" spans="1:9" s="113" customFormat="1">
      <c r="A680" s="115"/>
      <c r="B680" s="115"/>
      <c r="C680" s="115"/>
      <c r="D680" s="115"/>
      <c r="E680" s="115"/>
      <c r="I680" s="115"/>
    </row>
    <row r="681" spans="1:9" s="113" customFormat="1">
      <c r="A681" s="115"/>
      <c r="B681" s="115"/>
      <c r="C681" s="115"/>
      <c r="D681" s="115"/>
      <c r="E681" s="115"/>
      <c r="I681" s="115"/>
    </row>
    <row r="682" spans="1:9" s="113" customFormat="1">
      <c r="A682" s="115"/>
      <c r="B682" s="115"/>
      <c r="C682" s="115"/>
      <c r="D682" s="115"/>
      <c r="E682" s="115"/>
      <c r="I682" s="115"/>
    </row>
    <row r="683" spans="1:9" s="113" customFormat="1">
      <c r="A683" s="115"/>
      <c r="B683" s="115"/>
      <c r="C683" s="115"/>
      <c r="D683" s="115"/>
      <c r="E683" s="115"/>
      <c r="I683" s="115"/>
    </row>
    <row r="684" spans="1:9" s="113" customFormat="1">
      <c r="A684" s="115"/>
      <c r="B684" s="115"/>
      <c r="C684" s="115"/>
      <c r="D684" s="115"/>
      <c r="E684" s="115"/>
      <c r="I684" s="115"/>
    </row>
    <row r="685" spans="1:9" s="113" customFormat="1">
      <c r="A685" s="115"/>
      <c r="B685" s="115"/>
      <c r="C685" s="115"/>
      <c r="D685" s="115"/>
      <c r="E685" s="115"/>
      <c r="I685" s="115"/>
    </row>
    <row r="686" spans="1:9" s="113" customFormat="1">
      <c r="A686" s="115"/>
      <c r="B686" s="115"/>
      <c r="C686" s="115"/>
      <c r="D686" s="115"/>
      <c r="E686" s="115"/>
      <c r="I686" s="115"/>
    </row>
    <row r="687" spans="1:9" s="113" customFormat="1">
      <c r="A687" s="115"/>
      <c r="B687" s="115"/>
      <c r="C687" s="115"/>
      <c r="D687" s="115"/>
      <c r="E687" s="115"/>
      <c r="I687" s="115"/>
    </row>
    <row r="688" spans="1:9" s="113" customFormat="1">
      <c r="A688" s="115"/>
      <c r="B688" s="115"/>
      <c r="C688" s="115"/>
      <c r="D688" s="115"/>
      <c r="E688" s="115"/>
      <c r="I688" s="115"/>
    </row>
    <row r="689" spans="1:9" s="113" customFormat="1">
      <c r="A689" s="115"/>
      <c r="B689" s="115"/>
      <c r="C689" s="115"/>
      <c r="D689" s="115"/>
      <c r="E689" s="115"/>
      <c r="I689" s="115"/>
    </row>
    <row r="690" spans="1:9" s="113" customFormat="1">
      <c r="A690" s="115"/>
      <c r="B690" s="115"/>
      <c r="C690" s="115"/>
      <c r="D690" s="115"/>
      <c r="E690" s="115"/>
      <c r="I690" s="115"/>
    </row>
    <row r="691" spans="1:9" s="113" customFormat="1">
      <c r="A691" s="115"/>
      <c r="B691" s="115"/>
      <c r="C691" s="115"/>
      <c r="D691" s="115"/>
      <c r="E691" s="115"/>
      <c r="I691" s="115"/>
    </row>
    <row r="692" spans="1:9" s="113" customFormat="1">
      <c r="A692" s="115"/>
      <c r="B692" s="115"/>
      <c r="C692" s="115"/>
      <c r="D692" s="115"/>
      <c r="E692" s="115"/>
      <c r="I692" s="115"/>
    </row>
    <row r="693" spans="1:9" s="113" customFormat="1">
      <c r="A693" s="115"/>
      <c r="B693" s="115"/>
      <c r="C693" s="115"/>
      <c r="D693" s="115"/>
      <c r="E693" s="115"/>
      <c r="I693" s="115"/>
    </row>
    <row r="694" spans="1:9" s="113" customFormat="1">
      <c r="A694" s="115"/>
      <c r="B694" s="115"/>
      <c r="C694" s="115"/>
      <c r="D694" s="115"/>
      <c r="E694" s="115"/>
      <c r="I694" s="115"/>
    </row>
    <row r="695" spans="1:9" s="113" customFormat="1">
      <c r="A695" s="115"/>
      <c r="B695" s="115"/>
      <c r="C695" s="115"/>
      <c r="D695" s="115"/>
      <c r="E695" s="115"/>
      <c r="I695" s="115"/>
    </row>
    <row r="696" spans="1:9" s="113" customFormat="1">
      <c r="A696" s="115"/>
      <c r="B696" s="115"/>
      <c r="C696" s="115"/>
      <c r="D696" s="115"/>
      <c r="E696" s="115"/>
      <c r="I696" s="115"/>
    </row>
    <row r="697" spans="1:9" s="113" customFormat="1">
      <c r="A697" s="115"/>
      <c r="B697" s="115"/>
      <c r="C697" s="115"/>
      <c r="D697" s="115"/>
      <c r="E697" s="115"/>
      <c r="I697" s="115"/>
    </row>
    <row r="698" spans="1:9" s="113" customFormat="1">
      <c r="A698" s="115"/>
      <c r="B698" s="115"/>
      <c r="C698" s="115"/>
      <c r="D698" s="115"/>
      <c r="E698" s="115"/>
      <c r="I698" s="115"/>
    </row>
    <row r="699" spans="1:9" s="113" customFormat="1">
      <c r="A699" s="115"/>
      <c r="B699" s="115"/>
      <c r="C699" s="115"/>
      <c r="D699" s="115"/>
      <c r="E699" s="115"/>
      <c r="I699" s="115"/>
    </row>
    <row r="700" spans="1:9" s="113" customFormat="1">
      <c r="A700" s="115"/>
      <c r="B700" s="115"/>
      <c r="C700" s="115"/>
      <c r="D700" s="115"/>
      <c r="E700" s="115"/>
      <c r="I700" s="115"/>
    </row>
    <row r="701" spans="1:9" s="113" customFormat="1">
      <c r="A701" s="115"/>
      <c r="B701" s="115"/>
      <c r="C701" s="115"/>
      <c r="D701" s="115"/>
      <c r="E701" s="115"/>
      <c r="I701" s="115"/>
    </row>
    <row r="702" spans="1:9" s="113" customFormat="1">
      <c r="A702" s="115"/>
      <c r="B702" s="115"/>
      <c r="C702" s="115"/>
      <c r="D702" s="115"/>
      <c r="E702" s="115"/>
      <c r="I702" s="115"/>
    </row>
    <row r="703" spans="1:9" s="113" customFormat="1">
      <c r="A703" s="115"/>
      <c r="B703" s="115"/>
      <c r="C703" s="115"/>
      <c r="D703" s="115"/>
      <c r="E703" s="115"/>
      <c r="I703" s="115"/>
    </row>
    <row r="704" spans="1:9" s="113" customFormat="1">
      <c r="A704" s="115"/>
      <c r="B704" s="115"/>
      <c r="C704" s="115"/>
      <c r="D704" s="115"/>
      <c r="E704" s="115"/>
      <c r="I704" s="115"/>
    </row>
    <row r="705" spans="1:9" s="113" customFormat="1">
      <c r="A705" s="115"/>
      <c r="B705" s="115"/>
      <c r="C705" s="115"/>
      <c r="D705" s="115"/>
      <c r="E705" s="115"/>
      <c r="I705" s="115"/>
    </row>
    <row r="706" spans="1:9" s="113" customFormat="1">
      <c r="A706" s="115"/>
      <c r="B706" s="115"/>
      <c r="C706" s="115"/>
      <c r="D706" s="115"/>
      <c r="E706" s="115"/>
      <c r="I706" s="115"/>
    </row>
    <row r="707" spans="1:9" s="113" customFormat="1">
      <c r="A707" s="115"/>
      <c r="B707" s="115"/>
      <c r="C707" s="115"/>
      <c r="D707" s="115"/>
      <c r="E707" s="115"/>
      <c r="I707" s="115"/>
    </row>
    <row r="708" spans="1:9" s="113" customFormat="1">
      <c r="A708" s="115"/>
      <c r="B708" s="115"/>
      <c r="C708" s="115"/>
      <c r="D708" s="115"/>
      <c r="E708" s="115"/>
      <c r="I708" s="115"/>
    </row>
    <row r="709" spans="1:9" s="113" customFormat="1">
      <c r="A709" s="115"/>
      <c r="B709" s="115"/>
      <c r="C709" s="115"/>
      <c r="D709" s="115"/>
      <c r="E709" s="115"/>
      <c r="I709" s="115"/>
    </row>
    <row r="710" spans="1:9" s="113" customFormat="1">
      <c r="A710" s="115"/>
      <c r="B710" s="115"/>
      <c r="C710" s="115"/>
      <c r="D710" s="115"/>
      <c r="E710" s="115"/>
      <c r="I710" s="115"/>
    </row>
    <row r="711" spans="1:9" s="113" customFormat="1">
      <c r="A711" s="115"/>
      <c r="B711" s="115"/>
      <c r="C711" s="115"/>
      <c r="D711" s="115"/>
      <c r="E711" s="115"/>
      <c r="I711" s="115"/>
    </row>
    <row r="712" spans="1:9" s="113" customFormat="1">
      <c r="A712" s="115"/>
      <c r="B712" s="115"/>
      <c r="C712" s="115"/>
      <c r="D712" s="115"/>
      <c r="E712" s="115"/>
      <c r="I712" s="115"/>
    </row>
    <row r="713" spans="1:9" s="113" customFormat="1">
      <c r="A713" s="115"/>
      <c r="B713" s="115"/>
      <c r="C713" s="115"/>
      <c r="D713" s="115"/>
      <c r="E713" s="115"/>
      <c r="I713" s="115"/>
    </row>
    <row r="714" spans="1:9" s="113" customFormat="1">
      <c r="A714" s="115"/>
      <c r="B714" s="115"/>
      <c r="C714" s="115"/>
      <c r="D714" s="115"/>
      <c r="E714" s="115"/>
      <c r="I714" s="115"/>
    </row>
    <row r="715" spans="1:9" s="113" customFormat="1">
      <c r="A715" s="115"/>
      <c r="B715" s="115"/>
      <c r="C715" s="115"/>
      <c r="D715" s="115"/>
      <c r="E715" s="115"/>
      <c r="I715" s="115"/>
    </row>
    <row r="716" spans="1:9" s="113" customFormat="1">
      <c r="A716" s="115"/>
      <c r="B716" s="115"/>
      <c r="C716" s="115"/>
      <c r="D716" s="115"/>
      <c r="E716" s="115"/>
      <c r="I716" s="115"/>
    </row>
    <row r="717" spans="1:9" s="113" customFormat="1">
      <c r="A717" s="115"/>
      <c r="B717" s="115"/>
      <c r="C717" s="115"/>
      <c r="D717" s="115"/>
      <c r="E717" s="115"/>
      <c r="I717" s="115"/>
    </row>
    <row r="718" spans="1:9" s="113" customFormat="1">
      <c r="A718" s="115"/>
      <c r="B718" s="115"/>
      <c r="C718" s="115"/>
      <c r="D718" s="115"/>
      <c r="E718" s="115"/>
      <c r="I718" s="115"/>
    </row>
    <row r="719" spans="1:9" s="113" customFormat="1">
      <c r="A719" s="115"/>
      <c r="B719" s="115"/>
      <c r="C719" s="115"/>
      <c r="D719" s="115"/>
      <c r="E719" s="115"/>
      <c r="I719" s="115"/>
    </row>
    <row r="720" spans="1:9" s="113" customFormat="1">
      <c r="A720" s="115"/>
      <c r="B720" s="115"/>
      <c r="C720" s="115"/>
      <c r="D720" s="115"/>
      <c r="E720" s="115"/>
      <c r="I720" s="115"/>
    </row>
    <row r="721" spans="1:9" s="113" customFormat="1">
      <c r="A721" s="115"/>
      <c r="B721" s="115"/>
      <c r="C721" s="115"/>
      <c r="D721" s="115"/>
      <c r="E721" s="115"/>
      <c r="I721" s="115"/>
    </row>
    <row r="722" spans="1:9" s="113" customFormat="1">
      <c r="A722" s="115"/>
      <c r="B722" s="115"/>
      <c r="C722" s="115"/>
      <c r="D722" s="115"/>
      <c r="E722" s="115"/>
      <c r="I722" s="115"/>
    </row>
    <row r="723" spans="1:9" s="113" customFormat="1">
      <c r="A723" s="115"/>
      <c r="B723" s="115"/>
      <c r="C723" s="115"/>
      <c r="D723" s="115"/>
      <c r="E723" s="115"/>
      <c r="I723" s="115"/>
    </row>
    <row r="724" spans="1:9" s="113" customFormat="1">
      <c r="A724" s="115"/>
      <c r="B724" s="115"/>
      <c r="C724" s="115"/>
      <c r="D724" s="115"/>
      <c r="E724" s="115"/>
      <c r="I724" s="115"/>
    </row>
    <row r="725" spans="1:9" s="113" customFormat="1">
      <c r="A725" s="115"/>
      <c r="B725" s="115"/>
      <c r="C725" s="115"/>
      <c r="D725" s="115"/>
      <c r="E725" s="115"/>
      <c r="I725" s="115"/>
    </row>
    <row r="726" spans="1:9" s="113" customFormat="1">
      <c r="A726" s="115"/>
      <c r="B726" s="115"/>
      <c r="C726" s="115"/>
      <c r="D726" s="115"/>
      <c r="E726" s="115"/>
      <c r="I726" s="115"/>
    </row>
    <row r="727" spans="1:9" s="113" customFormat="1">
      <c r="A727" s="115"/>
      <c r="B727" s="115"/>
      <c r="C727" s="115"/>
      <c r="D727" s="115"/>
      <c r="E727" s="115"/>
      <c r="I727" s="115"/>
    </row>
    <row r="728" spans="1:9" s="113" customFormat="1">
      <c r="A728" s="115"/>
      <c r="B728" s="115"/>
      <c r="C728" s="115"/>
      <c r="D728" s="115"/>
      <c r="E728" s="115"/>
      <c r="I728" s="115"/>
    </row>
    <row r="729" spans="1:9" s="113" customFormat="1">
      <c r="A729" s="115"/>
      <c r="B729" s="115"/>
      <c r="C729" s="115"/>
      <c r="D729" s="115"/>
      <c r="E729" s="115"/>
      <c r="I729" s="115"/>
    </row>
    <row r="730" spans="1:9" s="113" customFormat="1">
      <c r="A730" s="115"/>
      <c r="B730" s="115"/>
      <c r="C730" s="115"/>
      <c r="D730" s="115"/>
      <c r="E730" s="115"/>
      <c r="I730" s="115"/>
    </row>
    <row r="731" spans="1:9" s="113" customFormat="1">
      <c r="A731" s="115"/>
      <c r="B731" s="115"/>
      <c r="C731" s="115"/>
      <c r="D731" s="115"/>
      <c r="E731" s="115"/>
      <c r="I731" s="115"/>
    </row>
    <row r="732" spans="1:9" s="113" customFormat="1">
      <c r="A732" s="115"/>
      <c r="B732" s="115"/>
      <c r="C732" s="115"/>
      <c r="D732" s="115"/>
      <c r="E732" s="115"/>
      <c r="I732" s="115"/>
    </row>
    <row r="733" spans="1:9" s="113" customFormat="1">
      <c r="A733" s="115"/>
      <c r="B733" s="115"/>
      <c r="C733" s="115"/>
      <c r="D733" s="115"/>
      <c r="E733" s="115"/>
      <c r="I733" s="115"/>
    </row>
    <row r="734" spans="1:9" s="113" customFormat="1">
      <c r="A734" s="115"/>
      <c r="B734" s="115"/>
      <c r="C734" s="115"/>
      <c r="D734" s="115"/>
      <c r="E734" s="115"/>
      <c r="I734" s="115"/>
    </row>
    <row r="735" spans="1:9" s="113" customFormat="1">
      <c r="A735" s="115"/>
      <c r="B735" s="115"/>
      <c r="C735" s="115"/>
      <c r="D735" s="115"/>
      <c r="E735" s="115"/>
      <c r="I735" s="115"/>
    </row>
    <row r="736" spans="1:9" s="113" customFormat="1">
      <c r="A736" s="115"/>
      <c r="B736" s="115"/>
      <c r="C736" s="115"/>
      <c r="D736" s="115"/>
      <c r="E736" s="115"/>
      <c r="I736" s="115"/>
    </row>
    <row r="737" spans="1:9" s="113" customFormat="1">
      <c r="A737" s="115"/>
      <c r="B737" s="115"/>
      <c r="C737" s="115"/>
      <c r="D737" s="115"/>
      <c r="E737" s="115"/>
      <c r="I737" s="115"/>
    </row>
    <row r="738" spans="1:9" s="113" customFormat="1">
      <c r="A738" s="115"/>
      <c r="B738" s="115"/>
      <c r="C738" s="115"/>
      <c r="D738" s="115"/>
      <c r="E738" s="115"/>
      <c r="I738" s="115"/>
    </row>
    <row r="739" spans="1:9" s="113" customFormat="1">
      <c r="A739" s="115"/>
      <c r="B739" s="115"/>
      <c r="C739" s="115"/>
      <c r="D739" s="115"/>
      <c r="E739" s="115"/>
      <c r="I739" s="115"/>
    </row>
    <row r="740" spans="1:9" s="113" customFormat="1">
      <c r="A740" s="115"/>
      <c r="B740" s="115"/>
      <c r="C740" s="115"/>
      <c r="D740" s="115"/>
      <c r="E740" s="115"/>
      <c r="I740" s="115"/>
    </row>
    <row r="741" spans="1:9" s="113" customFormat="1">
      <c r="A741" s="115"/>
      <c r="B741" s="115"/>
      <c r="C741" s="115"/>
      <c r="D741" s="115"/>
      <c r="E741" s="115"/>
      <c r="I741" s="115"/>
    </row>
    <row r="742" spans="1:9" s="113" customFormat="1">
      <c r="A742" s="115"/>
      <c r="B742" s="115"/>
      <c r="C742" s="115"/>
      <c r="D742" s="115"/>
      <c r="E742" s="115"/>
      <c r="I742" s="115"/>
    </row>
    <row r="743" spans="1:9" s="113" customFormat="1">
      <c r="A743" s="115"/>
      <c r="B743" s="115"/>
      <c r="C743" s="115"/>
      <c r="D743" s="115"/>
      <c r="E743" s="115"/>
      <c r="I743" s="115"/>
    </row>
    <row r="744" spans="1:9" s="113" customFormat="1">
      <c r="A744" s="115"/>
      <c r="B744" s="115"/>
      <c r="C744" s="115"/>
      <c r="D744" s="115"/>
      <c r="E744" s="115"/>
      <c r="I744" s="115"/>
    </row>
    <row r="745" spans="1:9" s="113" customFormat="1">
      <c r="A745" s="115"/>
      <c r="B745" s="115"/>
      <c r="C745" s="115"/>
      <c r="D745" s="115"/>
      <c r="E745" s="115"/>
      <c r="I745" s="115"/>
    </row>
    <row r="746" spans="1:9" s="113" customFormat="1">
      <c r="A746" s="115"/>
      <c r="B746" s="115"/>
      <c r="C746" s="115"/>
      <c r="D746" s="115"/>
      <c r="E746" s="115"/>
      <c r="I746" s="115"/>
    </row>
    <row r="747" spans="1:9" s="113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4" priority="28" operator="equal">
      <formula>0</formula>
    </cfRule>
  </conditionalFormatting>
  <conditionalFormatting sqref="A58:H77">
    <cfRule type="cellIs" dxfId="63" priority="27" operator="equal">
      <formula>0</formula>
    </cfRule>
  </conditionalFormatting>
  <conditionalFormatting sqref="A78:H97">
    <cfRule type="cellIs" dxfId="62" priority="26" operator="equal">
      <formula>0</formula>
    </cfRule>
  </conditionalFormatting>
  <conditionalFormatting sqref="A98:H117">
    <cfRule type="cellIs" dxfId="61" priority="25" operator="equal">
      <formula>0</formula>
    </cfRule>
  </conditionalFormatting>
  <conditionalFormatting sqref="A118:H137">
    <cfRule type="cellIs" dxfId="60" priority="24" operator="equal">
      <formula>0</formula>
    </cfRule>
  </conditionalFormatting>
  <conditionalFormatting sqref="A138:H157">
    <cfRule type="cellIs" dxfId="59" priority="23" operator="equal">
      <formula>0</formula>
    </cfRule>
  </conditionalFormatting>
  <conditionalFormatting sqref="A158:H177">
    <cfRule type="cellIs" dxfId="58" priority="22" operator="equal">
      <formula>0</formula>
    </cfRule>
  </conditionalFormatting>
  <conditionalFormatting sqref="A178:H197">
    <cfRule type="cellIs" dxfId="57" priority="21" operator="equal">
      <formula>0</formula>
    </cfRule>
  </conditionalFormatting>
  <conditionalFormatting sqref="A198:H217">
    <cfRule type="cellIs" dxfId="56" priority="20" operator="equal">
      <formula>0</formula>
    </cfRule>
  </conditionalFormatting>
  <conditionalFormatting sqref="A218:H237">
    <cfRule type="cellIs" dxfId="55" priority="19" operator="equal">
      <formula>0</formula>
    </cfRule>
  </conditionalFormatting>
  <conditionalFormatting sqref="A238:H257">
    <cfRule type="cellIs" dxfId="54" priority="18" operator="equal">
      <formula>0</formula>
    </cfRule>
  </conditionalFormatting>
  <conditionalFormatting sqref="A258:H277">
    <cfRule type="cellIs" dxfId="53" priority="17" operator="equal">
      <formula>0</formula>
    </cfRule>
  </conditionalFormatting>
  <conditionalFormatting sqref="A278:H297">
    <cfRule type="cellIs" dxfId="52" priority="16" operator="equal">
      <formula>0</formula>
    </cfRule>
  </conditionalFormatting>
  <conditionalFormatting sqref="A298:H317">
    <cfRule type="cellIs" dxfId="51" priority="15" operator="equal">
      <formula>0</formula>
    </cfRule>
  </conditionalFormatting>
  <conditionalFormatting sqref="I3:I57">
    <cfRule type="cellIs" dxfId="50" priority="14" operator="equal">
      <formula>0</formula>
    </cfRule>
  </conditionalFormatting>
  <conditionalFormatting sqref="I58:I77">
    <cfRule type="cellIs" dxfId="49" priority="13" operator="equal">
      <formula>0</formula>
    </cfRule>
  </conditionalFormatting>
  <conditionalFormatting sqref="I78:I97">
    <cfRule type="cellIs" dxfId="48" priority="12" operator="equal">
      <formula>0</formula>
    </cfRule>
  </conditionalFormatting>
  <conditionalFormatting sqref="I98:I117">
    <cfRule type="cellIs" dxfId="47" priority="11" operator="equal">
      <formula>0</formula>
    </cfRule>
  </conditionalFormatting>
  <conditionalFormatting sqref="I118:I137">
    <cfRule type="cellIs" dxfId="46" priority="10" operator="equal">
      <formula>0</formula>
    </cfRule>
  </conditionalFormatting>
  <conditionalFormatting sqref="I138:I157">
    <cfRule type="cellIs" dxfId="45" priority="9" operator="equal">
      <formula>0</formula>
    </cfRule>
  </conditionalFormatting>
  <conditionalFormatting sqref="I158:I177">
    <cfRule type="cellIs" dxfId="44" priority="8" operator="equal">
      <formula>0</formula>
    </cfRule>
  </conditionalFormatting>
  <conditionalFormatting sqref="I178:I197">
    <cfRule type="cellIs" dxfId="43" priority="7" operator="equal">
      <formula>0</formula>
    </cfRule>
  </conditionalFormatting>
  <conditionalFormatting sqref="I198:I217">
    <cfRule type="cellIs" dxfId="42" priority="6" operator="equal">
      <formula>0</formula>
    </cfRule>
  </conditionalFormatting>
  <conditionalFormatting sqref="I218:I237">
    <cfRule type="cellIs" dxfId="41" priority="5" operator="equal">
      <formula>0</formula>
    </cfRule>
  </conditionalFormatting>
  <conditionalFormatting sqref="I238:I257">
    <cfRule type="cellIs" dxfId="40" priority="4" operator="equal">
      <formula>0</formula>
    </cfRule>
  </conditionalFormatting>
  <conditionalFormatting sqref="I258:I277">
    <cfRule type="cellIs" dxfId="39" priority="3" operator="equal">
      <formula>0</formula>
    </cfRule>
  </conditionalFormatting>
  <conditionalFormatting sqref="I278:I297">
    <cfRule type="cellIs" dxfId="38" priority="2" operator="equal">
      <formula>0</formula>
    </cfRule>
  </conditionalFormatting>
  <conditionalFormatting sqref="I298:I317">
    <cfRule type="cellIs" dxfId="37" priority="1" operator="equal">
      <formula>0</formula>
    </cfRule>
  </conditionalFormatting>
  <dataValidations count="2">
    <dataValidation type="date" allowBlank="1" showInputMessage="1" showErrorMessage="1" sqref="D1:D1048576" xr:uid="{00000000-0002-0000-0D00-000000000000}">
      <formula1>1</formula1>
      <formula2>54789</formula2>
    </dataValidation>
    <dataValidation type="list" allowBlank="1" showInputMessage="1" showErrorMessage="1" sqref="E3:H1048576" xr:uid="{00000000-0002-0000-0D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41" zoomScale="120" zoomScaleNormal="120" workbookViewId="0">
      <selection activeCell="B47" sqref="B47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38" t="s">
        <v>68</v>
      </c>
      <c r="B1" s="238" t="s">
        <v>793</v>
      </c>
      <c r="C1" s="238" t="s">
        <v>795</v>
      </c>
      <c r="D1" s="238" t="s">
        <v>799</v>
      </c>
    </row>
    <row r="2" spans="1:10" s="113" customFormat="1" ht="23.25" customHeight="1">
      <c r="A2" s="238"/>
      <c r="B2" s="238"/>
      <c r="C2" s="238"/>
      <c r="D2" s="238"/>
    </row>
    <row r="3" spans="1:10" s="113" customFormat="1">
      <c r="A3" s="136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7"/>
      <c r="B50" s="96"/>
      <c r="C50" s="96"/>
      <c r="D50" s="96"/>
    </row>
    <row r="51" spans="1:4" s="113" customFormat="1">
      <c r="A51" s="137"/>
      <c r="B51" s="96"/>
      <c r="C51" s="96"/>
      <c r="D51" s="96"/>
    </row>
    <row r="52" spans="1:4" s="113" customFormat="1">
      <c r="A52" s="137"/>
      <c r="B52" s="96"/>
      <c r="C52" s="96"/>
      <c r="D52" s="96"/>
    </row>
    <row r="53" spans="1:4" s="113" customFormat="1">
      <c r="A53" s="137"/>
      <c r="B53" s="96"/>
      <c r="C53" s="96"/>
      <c r="D53" s="96"/>
    </row>
    <row r="54" spans="1:4" s="113" customFormat="1">
      <c r="A54" s="137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5"/>
      <c r="B318" s="115"/>
      <c r="C318" s="115"/>
      <c r="D318" s="115"/>
    </row>
    <row r="319" spans="1:4" s="113" customFormat="1">
      <c r="A319" s="115"/>
      <c r="B319" s="115"/>
      <c r="C319" s="115"/>
      <c r="D319" s="115"/>
    </row>
    <row r="320" spans="1:4" s="113" customFormat="1">
      <c r="A320" s="115"/>
      <c r="B320" s="115"/>
      <c r="C320" s="115"/>
      <c r="D320" s="115"/>
    </row>
    <row r="321" spans="1:4" s="113" customFormat="1">
      <c r="A321" s="115"/>
      <c r="B321" s="115"/>
      <c r="C321" s="115"/>
      <c r="D321" s="115"/>
    </row>
    <row r="322" spans="1:4" s="113" customFormat="1">
      <c r="A322" s="115"/>
      <c r="B322" s="115"/>
      <c r="C322" s="115"/>
      <c r="D322" s="115"/>
    </row>
    <row r="323" spans="1:4" s="113" customFormat="1">
      <c r="A323" s="115"/>
      <c r="B323" s="115"/>
      <c r="C323" s="115"/>
      <c r="D323" s="115"/>
    </row>
    <row r="324" spans="1:4" s="113" customFormat="1">
      <c r="A324" s="115"/>
      <c r="B324" s="115"/>
      <c r="C324" s="115"/>
      <c r="D324" s="115"/>
    </row>
    <row r="325" spans="1:4" s="113" customFormat="1">
      <c r="A325" s="115"/>
      <c r="B325" s="115"/>
      <c r="C325" s="115"/>
      <c r="D325" s="115"/>
    </row>
    <row r="326" spans="1:4" s="113" customFormat="1">
      <c r="A326" s="115"/>
      <c r="B326" s="115"/>
      <c r="C326" s="115"/>
      <c r="D326" s="115"/>
    </row>
    <row r="327" spans="1:4" s="113" customFormat="1">
      <c r="A327" s="115"/>
      <c r="B327" s="115"/>
      <c r="C327" s="115"/>
      <c r="D327" s="115"/>
    </row>
    <row r="328" spans="1:4" s="113" customFormat="1">
      <c r="A328" s="115"/>
      <c r="B328" s="115"/>
      <c r="C328" s="115"/>
      <c r="D328" s="115"/>
    </row>
    <row r="329" spans="1:4" s="113" customFormat="1">
      <c r="A329" s="115"/>
      <c r="B329" s="115"/>
      <c r="C329" s="115"/>
      <c r="D329" s="115"/>
    </row>
    <row r="330" spans="1:4" s="113" customFormat="1">
      <c r="A330" s="115"/>
      <c r="B330" s="115"/>
      <c r="C330" s="115"/>
      <c r="D330" s="115"/>
    </row>
    <row r="331" spans="1:4" s="113" customFormat="1">
      <c r="A331" s="115"/>
      <c r="B331" s="115"/>
      <c r="C331" s="115"/>
      <c r="D331" s="115"/>
    </row>
    <row r="332" spans="1:4" s="113" customFormat="1">
      <c r="A332" s="115"/>
      <c r="B332" s="115"/>
      <c r="C332" s="115"/>
      <c r="D332" s="115"/>
    </row>
    <row r="333" spans="1:4" s="113" customFormat="1">
      <c r="A333" s="115"/>
      <c r="B333" s="115"/>
      <c r="C333" s="115"/>
      <c r="D333" s="115"/>
    </row>
    <row r="334" spans="1:4" s="113" customFormat="1">
      <c r="A334" s="115"/>
      <c r="B334" s="115"/>
      <c r="C334" s="115"/>
      <c r="D334" s="115"/>
    </row>
    <row r="335" spans="1:4" s="113" customFormat="1">
      <c r="A335" s="115"/>
      <c r="B335" s="115"/>
      <c r="C335" s="115"/>
      <c r="D335" s="115"/>
    </row>
    <row r="336" spans="1:4" s="113" customFormat="1">
      <c r="A336" s="115"/>
      <c r="B336" s="115"/>
      <c r="C336" s="115"/>
      <c r="D336" s="115"/>
    </row>
    <row r="337" spans="1:4" s="113" customFormat="1">
      <c r="A337" s="115"/>
      <c r="B337" s="115"/>
      <c r="C337" s="115"/>
      <c r="D337" s="115"/>
    </row>
    <row r="338" spans="1:4" s="113" customFormat="1">
      <c r="A338" s="115"/>
      <c r="B338" s="115"/>
      <c r="C338" s="115"/>
      <c r="D338" s="115"/>
    </row>
    <row r="339" spans="1:4" s="113" customFormat="1">
      <c r="A339" s="115"/>
      <c r="B339" s="115"/>
      <c r="C339" s="115"/>
      <c r="D339" s="115"/>
    </row>
    <row r="340" spans="1:4" s="113" customFormat="1">
      <c r="A340" s="115"/>
      <c r="B340" s="115"/>
      <c r="C340" s="115"/>
      <c r="D340" s="115"/>
    </row>
    <row r="341" spans="1:4" s="113" customFormat="1">
      <c r="A341" s="115"/>
      <c r="B341" s="115"/>
      <c r="C341" s="115"/>
      <c r="D341" s="115"/>
    </row>
    <row r="342" spans="1:4" s="113" customFormat="1">
      <c r="A342" s="115"/>
      <c r="B342" s="115"/>
      <c r="C342" s="115"/>
      <c r="D342" s="115"/>
    </row>
    <row r="343" spans="1:4" s="113" customFormat="1">
      <c r="A343" s="115"/>
      <c r="B343" s="115"/>
      <c r="C343" s="115"/>
      <c r="D343" s="115"/>
    </row>
    <row r="344" spans="1:4" s="113" customFormat="1">
      <c r="A344" s="115"/>
      <c r="B344" s="115"/>
      <c r="C344" s="115"/>
      <c r="D344" s="115"/>
    </row>
    <row r="345" spans="1:4" s="113" customFormat="1">
      <c r="A345" s="115"/>
      <c r="B345" s="115"/>
      <c r="C345" s="115"/>
      <c r="D345" s="115"/>
    </row>
    <row r="346" spans="1:4" s="113" customFormat="1">
      <c r="A346" s="115"/>
      <c r="B346" s="115"/>
      <c r="C346" s="115"/>
      <c r="D346" s="115"/>
    </row>
    <row r="347" spans="1:4" s="113" customFormat="1">
      <c r="A347" s="115"/>
      <c r="B347" s="115"/>
      <c r="C347" s="115"/>
      <c r="D347" s="115"/>
    </row>
    <row r="348" spans="1:4" s="113" customFormat="1">
      <c r="A348" s="115"/>
      <c r="B348" s="115"/>
      <c r="C348" s="115"/>
      <c r="D348" s="115"/>
    </row>
    <row r="349" spans="1:4" s="113" customFormat="1">
      <c r="A349" s="115"/>
      <c r="B349" s="115"/>
      <c r="C349" s="115"/>
      <c r="D349" s="115"/>
    </row>
    <row r="350" spans="1:4" s="113" customFormat="1">
      <c r="A350" s="115"/>
      <c r="B350" s="115"/>
      <c r="C350" s="115"/>
      <c r="D350" s="115"/>
    </row>
    <row r="351" spans="1:4" s="113" customFormat="1">
      <c r="A351" s="115"/>
      <c r="B351" s="115"/>
      <c r="C351" s="115"/>
      <c r="D351" s="115"/>
    </row>
    <row r="352" spans="1:4" s="113" customFormat="1">
      <c r="A352" s="115"/>
      <c r="B352" s="115"/>
      <c r="C352" s="115"/>
      <c r="D352" s="115"/>
    </row>
    <row r="353" spans="1:4" s="113" customFormat="1">
      <c r="A353" s="115"/>
      <c r="B353" s="115"/>
      <c r="C353" s="115"/>
      <c r="D353" s="115"/>
    </row>
    <row r="354" spans="1:4" s="113" customFormat="1">
      <c r="A354" s="115"/>
      <c r="B354" s="115"/>
      <c r="C354" s="115"/>
      <c r="D354" s="115"/>
    </row>
    <row r="355" spans="1:4" s="113" customFormat="1">
      <c r="A355" s="115"/>
      <c r="B355" s="115"/>
      <c r="C355" s="115"/>
      <c r="D355" s="115"/>
    </row>
    <row r="356" spans="1:4" s="113" customFormat="1">
      <c r="A356" s="115"/>
      <c r="B356" s="115"/>
      <c r="C356" s="115"/>
      <c r="D356" s="115"/>
    </row>
    <row r="357" spans="1:4" s="113" customFormat="1">
      <c r="A357" s="115"/>
      <c r="B357" s="115"/>
      <c r="C357" s="115"/>
      <c r="D357" s="115"/>
    </row>
    <row r="358" spans="1:4" s="113" customFormat="1">
      <c r="A358" s="115"/>
      <c r="B358" s="115"/>
      <c r="C358" s="115"/>
      <c r="D358" s="115"/>
    </row>
    <row r="359" spans="1:4" s="113" customFormat="1">
      <c r="A359" s="115"/>
      <c r="B359" s="115"/>
      <c r="C359" s="115"/>
      <c r="D359" s="115"/>
    </row>
    <row r="360" spans="1:4" s="113" customFormat="1">
      <c r="A360" s="115"/>
      <c r="B360" s="115"/>
      <c r="C360" s="115"/>
      <c r="D360" s="115"/>
    </row>
    <row r="361" spans="1:4" s="113" customFormat="1">
      <c r="A361" s="115"/>
      <c r="B361" s="115"/>
      <c r="C361" s="115"/>
      <c r="D361" s="115"/>
    </row>
    <row r="362" spans="1:4" s="113" customFormat="1">
      <c r="A362" s="115"/>
      <c r="B362" s="115"/>
      <c r="C362" s="115"/>
      <c r="D362" s="115"/>
    </row>
    <row r="363" spans="1:4" s="113" customFormat="1">
      <c r="A363" s="115"/>
      <c r="B363" s="115"/>
      <c r="C363" s="115"/>
      <c r="D363" s="115"/>
    </row>
    <row r="364" spans="1:4" s="113" customFormat="1">
      <c r="A364" s="115"/>
      <c r="B364" s="115"/>
      <c r="C364" s="115"/>
      <c r="D364" s="115"/>
    </row>
    <row r="365" spans="1:4" s="113" customFormat="1">
      <c r="A365" s="115"/>
      <c r="B365" s="115"/>
      <c r="C365" s="115"/>
      <c r="D365" s="115"/>
    </row>
    <row r="366" spans="1:4" s="113" customFormat="1">
      <c r="A366" s="115"/>
      <c r="B366" s="115"/>
      <c r="C366" s="115"/>
      <c r="D366" s="115"/>
    </row>
    <row r="367" spans="1:4" s="113" customFormat="1">
      <c r="A367" s="115"/>
      <c r="B367" s="115"/>
      <c r="C367" s="115"/>
      <c r="D367" s="115"/>
    </row>
    <row r="368" spans="1:4" s="113" customFormat="1">
      <c r="A368" s="115"/>
      <c r="B368" s="115"/>
      <c r="C368" s="115"/>
      <c r="D368" s="115"/>
    </row>
    <row r="369" spans="1:4" s="113" customFormat="1">
      <c r="A369" s="115"/>
      <c r="B369" s="115"/>
      <c r="C369" s="115"/>
      <c r="D369" s="115"/>
    </row>
    <row r="370" spans="1:4" s="113" customFormat="1">
      <c r="A370" s="115"/>
      <c r="B370" s="115"/>
      <c r="C370" s="115"/>
      <c r="D370" s="115"/>
    </row>
    <row r="371" spans="1:4" s="113" customFormat="1">
      <c r="A371" s="115"/>
      <c r="B371" s="115"/>
      <c r="C371" s="115"/>
      <c r="D371" s="115"/>
    </row>
    <row r="372" spans="1:4" s="113" customFormat="1">
      <c r="A372" s="115"/>
      <c r="B372" s="115"/>
      <c r="C372" s="115"/>
      <c r="D372" s="115"/>
    </row>
    <row r="373" spans="1:4" s="113" customFormat="1">
      <c r="A373" s="115"/>
      <c r="B373" s="115"/>
      <c r="C373" s="115"/>
      <c r="D373" s="115"/>
    </row>
    <row r="374" spans="1:4" s="113" customFormat="1">
      <c r="A374" s="115"/>
      <c r="B374" s="115"/>
      <c r="C374" s="115"/>
      <c r="D374" s="115"/>
    </row>
    <row r="375" spans="1:4" s="113" customFormat="1">
      <c r="A375" s="115"/>
      <c r="B375" s="115"/>
      <c r="C375" s="115"/>
      <c r="D375" s="115"/>
    </row>
    <row r="376" spans="1:4" s="113" customFormat="1">
      <c r="A376" s="115"/>
      <c r="B376" s="115"/>
      <c r="C376" s="115"/>
      <c r="D376" s="115"/>
    </row>
    <row r="377" spans="1:4" s="113" customFormat="1">
      <c r="A377" s="115"/>
      <c r="B377" s="115"/>
      <c r="C377" s="115"/>
      <c r="D377" s="115"/>
    </row>
    <row r="378" spans="1:4" s="113" customFormat="1">
      <c r="A378" s="115"/>
      <c r="B378" s="115"/>
      <c r="C378" s="115"/>
      <c r="D378" s="115"/>
    </row>
    <row r="379" spans="1:4" s="113" customFormat="1">
      <c r="A379" s="115"/>
      <c r="B379" s="115"/>
      <c r="C379" s="115"/>
      <c r="D379" s="115"/>
    </row>
    <row r="380" spans="1:4" s="113" customFormat="1">
      <c r="A380" s="115"/>
      <c r="B380" s="115"/>
      <c r="C380" s="115"/>
      <c r="D380" s="115"/>
    </row>
    <row r="381" spans="1:4" s="113" customFormat="1">
      <c r="A381" s="115"/>
      <c r="B381" s="115"/>
      <c r="C381" s="115"/>
      <c r="D381" s="115"/>
    </row>
    <row r="382" spans="1:4" s="113" customFormat="1">
      <c r="A382" s="115"/>
      <c r="B382" s="115"/>
      <c r="C382" s="115"/>
      <c r="D382" s="115"/>
    </row>
    <row r="383" spans="1:4" s="113" customFormat="1">
      <c r="A383" s="115"/>
      <c r="B383" s="115"/>
      <c r="C383" s="115"/>
      <c r="D383" s="115"/>
    </row>
    <row r="384" spans="1:4" s="113" customFormat="1">
      <c r="A384" s="115"/>
      <c r="B384" s="115"/>
      <c r="C384" s="115"/>
      <c r="D384" s="115"/>
    </row>
    <row r="385" spans="1:4" s="113" customFormat="1">
      <c r="A385" s="115"/>
      <c r="B385" s="115"/>
      <c r="C385" s="115"/>
      <c r="D385" s="115"/>
    </row>
    <row r="386" spans="1:4" s="113" customFormat="1">
      <c r="A386" s="115"/>
      <c r="B386" s="115"/>
      <c r="C386" s="115"/>
      <c r="D386" s="115"/>
    </row>
    <row r="387" spans="1:4" s="113" customFormat="1">
      <c r="A387" s="115"/>
      <c r="B387" s="115"/>
      <c r="C387" s="115"/>
      <c r="D387" s="115"/>
    </row>
    <row r="388" spans="1:4" s="113" customFormat="1">
      <c r="A388" s="115"/>
      <c r="B388" s="115"/>
      <c r="C388" s="115"/>
      <c r="D388" s="115"/>
    </row>
    <row r="389" spans="1:4" s="113" customFormat="1">
      <c r="A389" s="115"/>
      <c r="B389" s="115"/>
      <c r="C389" s="115"/>
      <c r="D389" s="115"/>
    </row>
    <row r="390" spans="1:4" s="113" customFormat="1">
      <c r="A390" s="115"/>
      <c r="B390" s="115"/>
      <c r="C390" s="115"/>
      <c r="D390" s="115"/>
    </row>
    <row r="391" spans="1:4" s="113" customFormat="1">
      <c r="A391" s="115"/>
      <c r="B391" s="115"/>
      <c r="C391" s="115"/>
      <c r="D391" s="115"/>
    </row>
    <row r="392" spans="1:4" s="113" customFormat="1">
      <c r="A392" s="115"/>
      <c r="B392" s="115"/>
      <c r="C392" s="115"/>
      <c r="D392" s="115"/>
    </row>
    <row r="393" spans="1:4" s="113" customFormat="1">
      <c r="A393" s="115"/>
      <c r="B393" s="115"/>
      <c r="C393" s="115"/>
      <c r="D393" s="115"/>
    </row>
    <row r="394" spans="1:4" s="113" customFormat="1">
      <c r="A394" s="115"/>
      <c r="B394" s="115"/>
      <c r="C394" s="115"/>
      <c r="D394" s="115"/>
    </row>
    <row r="395" spans="1:4" s="113" customFormat="1">
      <c r="A395" s="115"/>
      <c r="B395" s="115"/>
      <c r="C395" s="115"/>
      <c r="D395" s="115"/>
    </row>
    <row r="396" spans="1:4" s="113" customFormat="1">
      <c r="A396" s="115"/>
      <c r="B396" s="115"/>
      <c r="C396" s="115"/>
      <c r="D396" s="115"/>
    </row>
    <row r="397" spans="1:4" s="113" customFormat="1">
      <c r="A397" s="115"/>
      <c r="B397" s="115"/>
      <c r="C397" s="115"/>
      <c r="D397" s="115"/>
    </row>
    <row r="398" spans="1:4" s="113" customFormat="1">
      <c r="A398" s="115"/>
      <c r="B398" s="115"/>
      <c r="C398" s="115"/>
      <c r="D398" s="115"/>
    </row>
    <row r="399" spans="1:4" s="113" customFormat="1">
      <c r="A399" s="115"/>
      <c r="B399" s="115"/>
      <c r="C399" s="115"/>
      <c r="D399" s="115"/>
    </row>
    <row r="400" spans="1:4" s="113" customFormat="1">
      <c r="A400" s="115"/>
      <c r="B400" s="115"/>
      <c r="C400" s="115"/>
      <c r="D400" s="115"/>
    </row>
    <row r="401" spans="1:4" s="113" customFormat="1">
      <c r="A401" s="115"/>
      <c r="B401" s="115"/>
      <c r="C401" s="115"/>
      <c r="D401" s="115"/>
    </row>
    <row r="402" spans="1:4" s="113" customFormat="1">
      <c r="A402" s="115"/>
      <c r="B402" s="115"/>
      <c r="C402" s="115"/>
      <c r="D402" s="115"/>
    </row>
    <row r="403" spans="1:4" s="113" customFormat="1">
      <c r="A403" s="115"/>
      <c r="B403" s="115"/>
      <c r="C403" s="115"/>
      <c r="D403" s="115"/>
    </row>
    <row r="404" spans="1:4" s="113" customFormat="1">
      <c r="A404" s="115"/>
      <c r="B404" s="115"/>
      <c r="C404" s="115"/>
      <c r="D404" s="115"/>
    </row>
    <row r="405" spans="1:4" s="113" customFormat="1">
      <c r="A405" s="115"/>
      <c r="B405" s="115"/>
      <c r="C405" s="115"/>
      <c r="D405" s="115"/>
    </row>
    <row r="406" spans="1:4" s="113" customFormat="1">
      <c r="A406" s="115"/>
      <c r="B406" s="115"/>
      <c r="C406" s="115"/>
      <c r="D406" s="115"/>
    </row>
    <row r="407" spans="1:4" s="113" customFormat="1">
      <c r="A407" s="115"/>
      <c r="B407" s="115"/>
      <c r="C407" s="115"/>
      <c r="D407" s="115"/>
    </row>
    <row r="408" spans="1:4" s="113" customFormat="1">
      <c r="A408" s="115"/>
      <c r="B408" s="115"/>
      <c r="C408" s="115"/>
      <c r="D408" s="115"/>
    </row>
    <row r="409" spans="1:4" s="113" customFormat="1">
      <c r="A409" s="115"/>
      <c r="B409" s="115"/>
      <c r="C409" s="115"/>
      <c r="D409" s="115"/>
    </row>
    <row r="410" spans="1:4" s="113" customFormat="1">
      <c r="A410" s="115"/>
      <c r="B410" s="115"/>
      <c r="C410" s="115"/>
      <c r="D410" s="115"/>
    </row>
    <row r="411" spans="1:4" s="113" customFormat="1">
      <c r="A411" s="115"/>
      <c r="B411" s="115"/>
      <c r="C411" s="115"/>
      <c r="D411" s="115"/>
    </row>
    <row r="412" spans="1:4" s="113" customFormat="1">
      <c r="A412" s="115"/>
      <c r="B412" s="115"/>
      <c r="C412" s="115"/>
      <c r="D412" s="115"/>
    </row>
    <row r="413" spans="1:4" s="113" customFormat="1">
      <c r="A413" s="115"/>
      <c r="B413" s="115"/>
      <c r="C413" s="115"/>
      <c r="D413" s="115"/>
    </row>
    <row r="414" spans="1:4" s="113" customFormat="1">
      <c r="A414" s="115"/>
      <c r="B414" s="115"/>
      <c r="C414" s="115"/>
      <c r="D414" s="115"/>
    </row>
    <row r="415" spans="1:4" s="113" customFormat="1">
      <c r="A415" s="115"/>
      <c r="B415" s="115"/>
      <c r="C415" s="115"/>
      <c r="D415" s="115"/>
    </row>
    <row r="416" spans="1:4" s="113" customFormat="1">
      <c r="A416" s="115"/>
      <c r="B416" s="115"/>
      <c r="C416" s="115"/>
      <c r="D416" s="115"/>
    </row>
    <row r="417" spans="1:4" s="113" customFormat="1">
      <c r="A417" s="115"/>
      <c r="B417" s="115"/>
      <c r="C417" s="115"/>
      <c r="D417" s="115"/>
    </row>
    <row r="418" spans="1:4" s="113" customFormat="1">
      <c r="A418" s="115"/>
      <c r="B418" s="115"/>
      <c r="C418" s="115"/>
      <c r="D418" s="115"/>
    </row>
    <row r="419" spans="1:4" s="113" customFormat="1">
      <c r="A419" s="115"/>
      <c r="B419" s="115"/>
      <c r="C419" s="115"/>
      <c r="D419" s="115"/>
    </row>
    <row r="420" spans="1:4" s="113" customFormat="1">
      <c r="A420" s="115"/>
      <c r="B420" s="115"/>
      <c r="C420" s="115"/>
      <c r="D420" s="115"/>
    </row>
    <row r="421" spans="1:4" s="113" customFormat="1">
      <c r="A421" s="115"/>
      <c r="B421" s="115"/>
      <c r="C421" s="115"/>
      <c r="D421" s="115"/>
    </row>
    <row r="422" spans="1:4" s="113" customFormat="1">
      <c r="A422" s="115"/>
      <c r="B422" s="115"/>
      <c r="C422" s="115"/>
      <c r="D422" s="115"/>
    </row>
    <row r="423" spans="1:4" s="113" customFormat="1">
      <c r="A423" s="115"/>
      <c r="B423" s="115"/>
      <c r="C423" s="115"/>
      <c r="D423" s="115"/>
    </row>
    <row r="424" spans="1:4" s="113" customFormat="1">
      <c r="A424" s="115"/>
      <c r="B424" s="115"/>
      <c r="C424" s="115"/>
      <c r="D424" s="115"/>
    </row>
    <row r="425" spans="1:4" s="113" customFormat="1">
      <c r="A425" s="115"/>
      <c r="B425" s="115"/>
      <c r="C425" s="115"/>
      <c r="D425" s="115"/>
    </row>
    <row r="426" spans="1:4" s="113" customFormat="1">
      <c r="A426" s="115"/>
      <c r="B426" s="115"/>
      <c r="C426" s="115"/>
      <c r="D426" s="115"/>
    </row>
    <row r="427" spans="1:4" s="113" customFormat="1">
      <c r="A427" s="115"/>
      <c r="B427" s="115"/>
      <c r="C427" s="115"/>
      <c r="D427" s="115"/>
    </row>
    <row r="428" spans="1:4" s="113" customFormat="1">
      <c r="A428" s="115"/>
      <c r="B428" s="115"/>
      <c r="C428" s="115"/>
      <c r="D428" s="115"/>
    </row>
    <row r="429" spans="1:4" s="113" customFormat="1">
      <c r="A429" s="115"/>
      <c r="B429" s="115"/>
      <c r="C429" s="115"/>
      <c r="D429" s="115"/>
    </row>
    <row r="430" spans="1:4" s="113" customFormat="1">
      <c r="A430" s="115"/>
      <c r="B430" s="115"/>
      <c r="C430" s="115"/>
      <c r="D430" s="115"/>
    </row>
    <row r="431" spans="1:4" s="113" customFormat="1">
      <c r="A431" s="115"/>
      <c r="B431" s="115"/>
      <c r="C431" s="115"/>
      <c r="D431" s="115"/>
    </row>
    <row r="432" spans="1:4" s="113" customFormat="1">
      <c r="A432" s="115"/>
      <c r="B432" s="115"/>
      <c r="C432" s="115"/>
      <c r="D432" s="115"/>
    </row>
    <row r="433" spans="1:4" s="113" customFormat="1">
      <c r="A433" s="115"/>
      <c r="B433" s="115"/>
      <c r="C433" s="115"/>
      <c r="D433" s="115"/>
    </row>
    <row r="434" spans="1:4" s="113" customFormat="1">
      <c r="A434" s="115"/>
      <c r="B434" s="115"/>
      <c r="C434" s="115"/>
      <c r="D434" s="115"/>
    </row>
    <row r="435" spans="1:4" s="113" customFormat="1">
      <c r="A435" s="115"/>
      <c r="B435" s="115"/>
      <c r="C435" s="115"/>
      <c r="D435" s="115"/>
    </row>
    <row r="436" spans="1:4" s="113" customFormat="1">
      <c r="A436" s="115"/>
      <c r="B436" s="115"/>
      <c r="C436" s="115"/>
      <c r="D436" s="115"/>
    </row>
    <row r="437" spans="1:4" s="113" customFormat="1">
      <c r="A437" s="115"/>
      <c r="B437" s="115"/>
      <c r="C437" s="115"/>
      <c r="D437" s="115"/>
    </row>
    <row r="438" spans="1:4" s="113" customFormat="1">
      <c r="A438" s="115"/>
      <c r="B438" s="115"/>
      <c r="C438" s="115"/>
      <c r="D438" s="115"/>
    </row>
    <row r="439" spans="1:4" s="113" customFormat="1">
      <c r="A439" s="115"/>
      <c r="B439" s="115"/>
      <c r="C439" s="115"/>
      <c r="D439" s="115"/>
    </row>
    <row r="440" spans="1:4" s="113" customFormat="1">
      <c r="A440" s="115"/>
      <c r="B440" s="115"/>
      <c r="C440" s="115"/>
      <c r="D440" s="115"/>
    </row>
    <row r="441" spans="1:4" s="113" customFormat="1">
      <c r="A441" s="115"/>
      <c r="B441" s="115"/>
      <c r="C441" s="115"/>
      <c r="D441" s="115"/>
    </row>
    <row r="442" spans="1:4" s="113" customFormat="1">
      <c r="A442" s="115"/>
      <c r="B442" s="115"/>
      <c r="C442" s="115"/>
      <c r="D442" s="115"/>
    </row>
    <row r="443" spans="1:4" s="113" customFormat="1">
      <c r="A443" s="115"/>
      <c r="B443" s="115"/>
      <c r="C443" s="115"/>
      <c r="D443" s="115"/>
    </row>
    <row r="444" spans="1:4" s="113" customFormat="1">
      <c r="A444" s="115"/>
      <c r="B444" s="115"/>
      <c r="C444" s="115"/>
      <c r="D444" s="115"/>
    </row>
    <row r="445" spans="1:4" s="113" customFormat="1">
      <c r="A445" s="115"/>
      <c r="B445" s="115"/>
      <c r="C445" s="115"/>
      <c r="D445" s="115"/>
    </row>
    <row r="446" spans="1:4" s="113" customFormat="1">
      <c r="A446" s="115"/>
      <c r="B446" s="115"/>
      <c r="C446" s="115"/>
      <c r="D446" s="115"/>
    </row>
    <row r="447" spans="1:4" s="113" customFormat="1">
      <c r="A447" s="115"/>
      <c r="B447" s="115"/>
      <c r="C447" s="115"/>
      <c r="D447" s="115"/>
    </row>
    <row r="448" spans="1:4" s="113" customFormat="1">
      <c r="A448" s="115"/>
      <c r="B448" s="115"/>
      <c r="C448" s="115"/>
      <c r="D448" s="115"/>
    </row>
    <row r="449" spans="1:4" s="113" customFormat="1">
      <c r="A449" s="115"/>
      <c r="B449" s="115"/>
      <c r="C449" s="115"/>
      <c r="D449" s="115"/>
    </row>
    <row r="450" spans="1:4" s="113" customFormat="1">
      <c r="A450" s="115"/>
      <c r="B450" s="115"/>
      <c r="C450" s="115"/>
      <c r="D450" s="115"/>
    </row>
    <row r="451" spans="1:4" s="113" customFormat="1">
      <c r="A451" s="115"/>
      <c r="B451" s="115"/>
      <c r="C451" s="115"/>
      <c r="D451" s="115"/>
    </row>
    <row r="452" spans="1:4" s="113" customFormat="1">
      <c r="A452" s="115"/>
      <c r="B452" s="115"/>
      <c r="C452" s="115"/>
      <c r="D452" s="115"/>
    </row>
    <row r="453" spans="1:4" s="113" customFormat="1">
      <c r="A453" s="115"/>
      <c r="B453" s="115"/>
      <c r="C453" s="115"/>
      <c r="D453" s="115"/>
    </row>
    <row r="454" spans="1:4" s="113" customFormat="1">
      <c r="A454" s="115"/>
      <c r="B454" s="115"/>
      <c r="C454" s="115"/>
      <c r="D454" s="115"/>
    </row>
    <row r="455" spans="1:4" s="113" customFormat="1">
      <c r="A455" s="115"/>
      <c r="B455" s="115"/>
      <c r="C455" s="115"/>
      <c r="D455" s="115"/>
    </row>
    <row r="456" spans="1:4" s="113" customFormat="1">
      <c r="A456" s="115"/>
      <c r="B456" s="115"/>
      <c r="C456" s="115"/>
      <c r="D456" s="115"/>
    </row>
    <row r="457" spans="1:4" s="113" customFormat="1">
      <c r="A457" s="115"/>
      <c r="B457" s="115"/>
      <c r="C457" s="115"/>
      <c r="D457" s="115"/>
    </row>
    <row r="458" spans="1:4" s="113" customFormat="1">
      <c r="A458" s="115"/>
      <c r="B458" s="115"/>
      <c r="C458" s="115"/>
      <c r="D458" s="115"/>
    </row>
    <row r="459" spans="1:4" s="113" customFormat="1">
      <c r="A459" s="115"/>
      <c r="B459" s="115"/>
      <c r="C459" s="115"/>
      <c r="D459" s="115"/>
    </row>
    <row r="460" spans="1:4" s="113" customFormat="1">
      <c r="A460" s="115"/>
      <c r="B460" s="115"/>
      <c r="C460" s="115"/>
      <c r="D460" s="115"/>
    </row>
    <row r="461" spans="1:4" s="113" customFormat="1">
      <c r="A461" s="115"/>
      <c r="B461" s="115"/>
      <c r="C461" s="115"/>
      <c r="D461" s="115"/>
    </row>
    <row r="462" spans="1:4" s="113" customFormat="1">
      <c r="A462" s="115"/>
      <c r="B462" s="115"/>
      <c r="C462" s="115"/>
      <c r="D462" s="115"/>
    </row>
    <row r="463" spans="1:4" s="113" customFormat="1">
      <c r="A463" s="115"/>
      <c r="B463" s="115"/>
      <c r="C463" s="115"/>
      <c r="D463" s="115"/>
    </row>
    <row r="464" spans="1:4" s="113" customFormat="1">
      <c r="A464" s="115"/>
      <c r="B464" s="115"/>
      <c r="C464" s="115"/>
      <c r="D464" s="115"/>
    </row>
    <row r="465" spans="1:4" s="113" customFormat="1">
      <c r="A465" s="115"/>
      <c r="B465" s="115"/>
      <c r="C465" s="115"/>
      <c r="D465" s="115"/>
    </row>
    <row r="466" spans="1:4" s="113" customFormat="1">
      <c r="A466" s="115"/>
      <c r="B466" s="115"/>
      <c r="C466" s="115"/>
      <c r="D466" s="115"/>
    </row>
    <row r="467" spans="1:4" s="113" customFormat="1">
      <c r="A467" s="115"/>
      <c r="B467" s="115"/>
      <c r="C467" s="115"/>
      <c r="D467" s="115"/>
    </row>
    <row r="468" spans="1:4" s="113" customFormat="1">
      <c r="A468" s="115"/>
      <c r="B468" s="115"/>
      <c r="C468" s="115"/>
      <c r="D468" s="115"/>
    </row>
    <row r="469" spans="1:4" s="113" customFormat="1">
      <c r="A469" s="115"/>
      <c r="B469" s="115"/>
      <c r="C469" s="115"/>
      <c r="D469" s="115"/>
    </row>
    <row r="470" spans="1:4" s="113" customFormat="1">
      <c r="A470" s="115"/>
      <c r="B470" s="115"/>
      <c r="C470" s="115"/>
      <c r="D470" s="115"/>
    </row>
    <row r="471" spans="1:4" s="113" customFormat="1">
      <c r="A471" s="115"/>
      <c r="B471" s="115"/>
      <c r="C471" s="115"/>
      <c r="D471" s="115"/>
    </row>
    <row r="472" spans="1:4" s="113" customFormat="1">
      <c r="A472" s="115"/>
      <c r="B472" s="115"/>
      <c r="C472" s="115"/>
      <c r="D472" s="115"/>
    </row>
    <row r="473" spans="1:4" s="113" customFormat="1">
      <c r="A473" s="115"/>
      <c r="B473" s="115"/>
      <c r="C473" s="115"/>
      <c r="D473" s="115"/>
    </row>
    <row r="474" spans="1:4" s="113" customFormat="1">
      <c r="A474" s="115"/>
      <c r="B474" s="115"/>
      <c r="C474" s="115"/>
      <c r="D474" s="115"/>
    </row>
    <row r="475" spans="1:4" s="113" customFormat="1">
      <c r="A475" s="115"/>
      <c r="B475" s="115"/>
      <c r="C475" s="115"/>
      <c r="D475" s="115"/>
    </row>
    <row r="476" spans="1:4" s="113" customFormat="1">
      <c r="A476" s="115"/>
      <c r="B476" s="115"/>
      <c r="C476" s="115"/>
      <c r="D476" s="115"/>
    </row>
    <row r="477" spans="1:4" s="113" customFormat="1">
      <c r="A477" s="115"/>
      <c r="B477" s="115"/>
      <c r="C477" s="115"/>
      <c r="D477" s="115"/>
    </row>
    <row r="478" spans="1:4" s="113" customFormat="1">
      <c r="A478" s="115"/>
      <c r="B478" s="115"/>
      <c r="C478" s="115"/>
      <c r="D478" s="115"/>
    </row>
    <row r="479" spans="1:4" s="113" customFormat="1">
      <c r="A479" s="115"/>
      <c r="B479" s="115"/>
      <c r="C479" s="115"/>
      <c r="D479" s="115"/>
    </row>
    <row r="480" spans="1:4" s="113" customFormat="1">
      <c r="A480" s="115"/>
      <c r="B480" s="115"/>
      <c r="C480" s="115"/>
      <c r="D480" s="115"/>
    </row>
    <row r="481" spans="1:4" s="113" customFormat="1">
      <c r="A481" s="115"/>
      <c r="B481" s="115"/>
      <c r="C481" s="115"/>
      <c r="D481" s="115"/>
    </row>
    <row r="482" spans="1:4" s="113" customFormat="1">
      <c r="A482" s="115"/>
      <c r="B482" s="115"/>
      <c r="C482" s="115"/>
      <c r="D482" s="115"/>
    </row>
    <row r="483" spans="1:4" s="113" customFormat="1">
      <c r="A483" s="115"/>
      <c r="B483" s="115"/>
      <c r="C483" s="115"/>
      <c r="D483" s="115"/>
    </row>
    <row r="484" spans="1:4" s="113" customFormat="1">
      <c r="A484" s="115"/>
      <c r="B484" s="115"/>
      <c r="C484" s="115"/>
      <c r="D484" s="115"/>
    </row>
    <row r="485" spans="1:4" s="113" customFormat="1">
      <c r="A485" s="115"/>
      <c r="B485" s="115"/>
      <c r="C485" s="115"/>
      <c r="D485" s="115"/>
    </row>
    <row r="486" spans="1:4" s="113" customFormat="1">
      <c r="A486" s="115"/>
      <c r="B486" s="115"/>
      <c r="C486" s="115"/>
      <c r="D486" s="115"/>
    </row>
    <row r="487" spans="1:4" s="113" customFormat="1">
      <c r="A487" s="115"/>
      <c r="B487" s="115"/>
      <c r="C487" s="115"/>
      <c r="D487" s="115"/>
    </row>
    <row r="488" spans="1:4" s="113" customFormat="1">
      <c r="A488" s="115"/>
      <c r="B488" s="115"/>
      <c r="C488" s="115"/>
      <c r="D488" s="115"/>
    </row>
    <row r="489" spans="1:4" s="113" customFormat="1">
      <c r="A489" s="115"/>
      <c r="B489" s="115"/>
      <c r="C489" s="115"/>
      <c r="D489" s="115"/>
    </row>
    <row r="490" spans="1:4" s="113" customFormat="1">
      <c r="A490" s="115"/>
      <c r="B490" s="115"/>
      <c r="C490" s="115"/>
      <c r="D490" s="115"/>
    </row>
    <row r="491" spans="1:4" s="113" customFormat="1">
      <c r="A491" s="115"/>
      <c r="B491" s="115"/>
      <c r="C491" s="115"/>
      <c r="D491" s="115"/>
    </row>
    <row r="492" spans="1:4" s="113" customFormat="1">
      <c r="A492" s="115"/>
      <c r="B492" s="115"/>
      <c r="C492" s="115"/>
      <c r="D492" s="115"/>
    </row>
    <row r="493" spans="1:4" s="113" customFormat="1">
      <c r="A493" s="115"/>
      <c r="B493" s="115"/>
      <c r="C493" s="115"/>
      <c r="D493" s="115"/>
    </row>
    <row r="494" spans="1:4" s="113" customFormat="1">
      <c r="A494" s="115"/>
      <c r="B494" s="115"/>
      <c r="C494" s="115"/>
      <c r="D494" s="115"/>
    </row>
    <row r="495" spans="1:4" s="113" customFormat="1">
      <c r="A495" s="115"/>
      <c r="B495" s="115"/>
      <c r="C495" s="115"/>
      <c r="D495" s="115"/>
    </row>
    <row r="496" spans="1:4" s="113" customFormat="1">
      <c r="A496" s="115"/>
      <c r="B496" s="115"/>
      <c r="C496" s="115"/>
      <c r="D496" s="115"/>
    </row>
    <row r="497" spans="1:4" s="113" customFormat="1">
      <c r="A497" s="115"/>
      <c r="B497" s="115"/>
      <c r="C497" s="115"/>
      <c r="D497" s="115"/>
    </row>
    <row r="498" spans="1:4" s="113" customFormat="1">
      <c r="A498" s="115"/>
      <c r="B498" s="115"/>
      <c r="C498" s="115"/>
      <c r="D498" s="115"/>
    </row>
    <row r="499" spans="1:4" s="113" customFormat="1">
      <c r="A499" s="115"/>
      <c r="B499" s="115"/>
      <c r="C499" s="115"/>
      <c r="D499" s="115"/>
    </row>
    <row r="500" spans="1:4" s="113" customFormat="1">
      <c r="A500" s="115"/>
      <c r="B500" s="115"/>
      <c r="C500" s="115"/>
      <c r="D500" s="115"/>
    </row>
    <row r="501" spans="1:4" s="113" customFormat="1">
      <c r="A501" s="115"/>
      <c r="B501" s="115"/>
      <c r="C501" s="115"/>
      <c r="D501" s="115"/>
    </row>
    <row r="502" spans="1:4" s="113" customFormat="1">
      <c r="A502" s="115"/>
      <c r="B502" s="115"/>
      <c r="C502" s="115"/>
      <c r="D502" s="115"/>
    </row>
    <row r="503" spans="1:4" s="113" customFormat="1">
      <c r="A503" s="115"/>
      <c r="B503" s="115"/>
      <c r="C503" s="115"/>
      <c r="D503" s="115"/>
    </row>
    <row r="504" spans="1:4" s="113" customFormat="1">
      <c r="A504" s="115"/>
      <c r="B504" s="115"/>
      <c r="C504" s="115"/>
      <c r="D504" s="115"/>
    </row>
    <row r="505" spans="1:4" s="113" customFormat="1">
      <c r="A505" s="115"/>
      <c r="B505" s="115"/>
      <c r="C505" s="115"/>
      <c r="D505" s="115"/>
    </row>
    <row r="506" spans="1:4" s="113" customFormat="1">
      <c r="A506" s="115"/>
      <c r="B506" s="115"/>
      <c r="C506" s="115"/>
      <c r="D506" s="115"/>
    </row>
    <row r="507" spans="1:4" s="113" customFormat="1">
      <c r="A507" s="115"/>
      <c r="B507" s="115"/>
      <c r="C507" s="115"/>
      <c r="D507" s="115"/>
    </row>
    <row r="508" spans="1:4" s="113" customFormat="1">
      <c r="A508" s="115"/>
      <c r="B508" s="115"/>
      <c r="C508" s="115"/>
      <c r="D508" s="115"/>
    </row>
    <row r="509" spans="1:4" s="113" customFormat="1">
      <c r="A509" s="115"/>
      <c r="B509" s="115"/>
      <c r="C509" s="115"/>
      <c r="D509" s="115"/>
    </row>
    <row r="510" spans="1:4" s="113" customFormat="1">
      <c r="A510" s="115"/>
      <c r="B510" s="115"/>
      <c r="C510" s="115"/>
      <c r="D510" s="115"/>
    </row>
    <row r="511" spans="1:4" s="113" customFormat="1">
      <c r="A511" s="115"/>
      <c r="B511" s="115"/>
      <c r="C511" s="115"/>
      <c r="D511" s="115"/>
    </row>
    <row r="512" spans="1:4" s="113" customFormat="1">
      <c r="A512" s="115"/>
      <c r="B512" s="115"/>
      <c r="C512" s="115"/>
      <c r="D512" s="115"/>
    </row>
    <row r="513" spans="1:4" s="113" customFormat="1">
      <c r="A513" s="115"/>
      <c r="B513" s="115"/>
      <c r="C513" s="115"/>
      <c r="D513" s="115"/>
    </row>
    <row r="514" spans="1:4" s="113" customFormat="1">
      <c r="A514" s="115"/>
      <c r="B514" s="115"/>
      <c r="C514" s="115"/>
      <c r="D514" s="115"/>
    </row>
    <row r="515" spans="1:4" s="113" customFormat="1">
      <c r="A515" s="115"/>
      <c r="B515" s="115"/>
      <c r="C515" s="115"/>
      <c r="D515" s="115"/>
    </row>
    <row r="516" spans="1:4" s="113" customFormat="1">
      <c r="A516" s="115"/>
      <c r="B516" s="115"/>
      <c r="C516" s="115"/>
      <c r="D516" s="115"/>
    </row>
    <row r="517" spans="1:4" s="113" customFormat="1">
      <c r="A517" s="115"/>
      <c r="B517" s="115"/>
      <c r="C517" s="115"/>
      <c r="D517" s="115"/>
    </row>
    <row r="518" spans="1:4" s="113" customFormat="1">
      <c r="A518" s="115"/>
      <c r="B518" s="115"/>
      <c r="C518" s="115"/>
      <c r="D518" s="115"/>
    </row>
    <row r="519" spans="1:4" s="113" customFormat="1">
      <c r="A519" s="115"/>
      <c r="B519" s="115"/>
      <c r="C519" s="115"/>
      <c r="D519" s="115"/>
    </row>
    <row r="520" spans="1:4" s="113" customFormat="1">
      <c r="A520" s="115"/>
      <c r="B520" s="115"/>
      <c r="C520" s="115"/>
      <c r="D520" s="115"/>
    </row>
    <row r="521" spans="1:4" s="113" customFormat="1">
      <c r="A521" s="115"/>
      <c r="B521" s="115"/>
      <c r="C521" s="115"/>
      <c r="D521" s="115"/>
    </row>
    <row r="522" spans="1:4" s="113" customFormat="1">
      <c r="A522" s="115"/>
      <c r="B522" s="115"/>
      <c r="C522" s="115"/>
      <c r="D522" s="115"/>
    </row>
    <row r="523" spans="1:4" s="113" customFormat="1">
      <c r="A523" s="115"/>
      <c r="B523" s="115"/>
      <c r="C523" s="115"/>
      <c r="D523" s="115"/>
    </row>
    <row r="524" spans="1:4" s="113" customFormat="1">
      <c r="A524" s="115"/>
      <c r="B524" s="115"/>
      <c r="C524" s="115"/>
      <c r="D524" s="115"/>
    </row>
    <row r="525" spans="1:4" s="113" customFormat="1">
      <c r="A525" s="115"/>
      <c r="B525" s="115"/>
      <c r="C525" s="115"/>
      <c r="D525" s="115"/>
    </row>
    <row r="526" spans="1:4" s="113" customFormat="1">
      <c r="A526" s="115"/>
      <c r="B526" s="115"/>
      <c r="C526" s="115"/>
      <c r="D526" s="115"/>
    </row>
    <row r="527" spans="1:4" s="113" customFormat="1">
      <c r="A527" s="115"/>
      <c r="B527" s="115"/>
      <c r="C527" s="115"/>
      <c r="D527" s="115"/>
    </row>
    <row r="528" spans="1:4" s="113" customFormat="1">
      <c r="A528" s="115"/>
      <c r="B528" s="115"/>
      <c r="C528" s="115"/>
      <c r="D528" s="115"/>
    </row>
    <row r="529" spans="1:4" s="113" customFormat="1">
      <c r="A529" s="115"/>
      <c r="B529" s="115"/>
      <c r="C529" s="115"/>
      <c r="D529" s="115"/>
    </row>
    <row r="530" spans="1:4" s="113" customFormat="1">
      <c r="A530" s="115"/>
      <c r="B530" s="115"/>
      <c r="C530" s="115"/>
      <c r="D530" s="115"/>
    </row>
    <row r="531" spans="1:4" s="113" customFormat="1">
      <c r="A531" s="115"/>
      <c r="B531" s="115"/>
      <c r="C531" s="115"/>
      <c r="D531" s="115"/>
    </row>
    <row r="532" spans="1:4" s="113" customFormat="1">
      <c r="A532" s="115"/>
      <c r="B532" s="115"/>
      <c r="C532" s="115"/>
      <c r="D532" s="115"/>
    </row>
    <row r="533" spans="1:4" s="113" customFormat="1">
      <c r="A533" s="115"/>
      <c r="B533" s="115"/>
      <c r="C533" s="115"/>
      <c r="D533" s="115"/>
    </row>
    <row r="534" spans="1:4" s="113" customFormat="1">
      <c r="A534" s="115"/>
      <c r="B534" s="115"/>
      <c r="C534" s="115"/>
      <c r="D534" s="115"/>
    </row>
    <row r="535" spans="1:4" s="113" customFormat="1">
      <c r="A535" s="115"/>
      <c r="B535" s="115"/>
      <c r="C535" s="115"/>
      <c r="D535" s="115"/>
    </row>
    <row r="536" spans="1:4" s="113" customFormat="1">
      <c r="A536" s="115"/>
      <c r="B536" s="115"/>
      <c r="C536" s="115"/>
      <c r="D536" s="115"/>
    </row>
    <row r="537" spans="1:4" s="113" customFormat="1">
      <c r="A537" s="115"/>
      <c r="B537" s="115"/>
      <c r="C537" s="115"/>
      <c r="D537" s="115"/>
    </row>
    <row r="538" spans="1:4" s="113" customFormat="1">
      <c r="A538" s="115"/>
      <c r="B538" s="115"/>
      <c r="C538" s="115"/>
      <c r="D538" s="115"/>
    </row>
    <row r="539" spans="1:4" s="113" customFormat="1">
      <c r="A539" s="115"/>
      <c r="B539" s="115"/>
      <c r="C539" s="115"/>
      <c r="D539" s="115"/>
    </row>
    <row r="540" spans="1:4" s="113" customFormat="1">
      <c r="A540" s="115"/>
      <c r="B540" s="115"/>
      <c r="C540" s="115"/>
      <c r="D540" s="115"/>
    </row>
    <row r="541" spans="1:4" s="113" customFormat="1">
      <c r="A541" s="115"/>
      <c r="B541" s="115"/>
      <c r="C541" s="115"/>
      <c r="D541" s="115"/>
    </row>
    <row r="542" spans="1:4" s="113" customFormat="1">
      <c r="A542" s="115"/>
      <c r="B542" s="115"/>
      <c r="C542" s="115"/>
      <c r="D542" s="115"/>
    </row>
    <row r="543" spans="1:4" s="113" customFormat="1">
      <c r="A543" s="115"/>
      <c r="B543" s="115"/>
      <c r="C543" s="115"/>
      <c r="D543" s="115"/>
    </row>
    <row r="544" spans="1:4" s="113" customFormat="1">
      <c r="A544" s="115"/>
      <c r="B544" s="115"/>
      <c r="C544" s="115"/>
      <c r="D544" s="115"/>
    </row>
    <row r="545" spans="1:4" s="113" customFormat="1">
      <c r="A545" s="115"/>
      <c r="B545" s="115"/>
      <c r="C545" s="115"/>
      <c r="D545" s="115"/>
    </row>
    <row r="546" spans="1:4" s="113" customFormat="1">
      <c r="A546" s="115"/>
      <c r="B546" s="115"/>
      <c r="C546" s="115"/>
      <c r="D546" s="115"/>
    </row>
    <row r="547" spans="1:4" s="113" customFormat="1">
      <c r="A547" s="115"/>
      <c r="B547" s="115"/>
      <c r="C547" s="115"/>
      <c r="D547" s="115"/>
    </row>
    <row r="548" spans="1:4" s="113" customFormat="1">
      <c r="A548" s="115"/>
      <c r="B548" s="115"/>
      <c r="C548" s="115"/>
      <c r="D548" s="115"/>
    </row>
    <row r="549" spans="1:4" s="113" customFormat="1">
      <c r="A549" s="115"/>
      <c r="B549" s="115"/>
      <c r="C549" s="115"/>
      <c r="D549" s="115"/>
    </row>
    <row r="550" spans="1:4" s="113" customFormat="1">
      <c r="A550" s="115"/>
      <c r="B550" s="115"/>
      <c r="C550" s="115"/>
      <c r="D550" s="115"/>
    </row>
    <row r="551" spans="1:4" s="113" customFormat="1">
      <c r="A551" s="115"/>
      <c r="B551" s="115"/>
      <c r="C551" s="115"/>
      <c r="D551" s="115"/>
    </row>
    <row r="552" spans="1:4" s="113" customFormat="1">
      <c r="A552" s="115"/>
      <c r="B552" s="115"/>
      <c r="C552" s="115"/>
      <c r="D552" s="115"/>
    </row>
    <row r="553" spans="1:4" s="113" customFormat="1">
      <c r="A553" s="115"/>
      <c r="B553" s="115"/>
      <c r="C553" s="115"/>
      <c r="D553" s="115"/>
    </row>
    <row r="554" spans="1:4" s="113" customFormat="1">
      <c r="A554" s="115"/>
      <c r="B554" s="115"/>
      <c r="C554" s="115"/>
      <c r="D554" s="115"/>
    </row>
    <row r="555" spans="1:4" s="113" customFormat="1">
      <c r="A555" s="115"/>
      <c r="B555" s="115"/>
      <c r="C555" s="115"/>
      <c r="D555" s="115"/>
    </row>
    <row r="556" spans="1:4" s="113" customFormat="1">
      <c r="A556" s="115"/>
      <c r="B556" s="115"/>
      <c r="C556" s="115"/>
      <c r="D556" s="115"/>
    </row>
    <row r="557" spans="1:4" s="113" customFormat="1">
      <c r="A557" s="115"/>
      <c r="B557" s="115"/>
      <c r="C557" s="115"/>
      <c r="D557" s="115"/>
    </row>
    <row r="558" spans="1:4" s="113" customFormat="1">
      <c r="A558" s="115"/>
      <c r="B558" s="115"/>
      <c r="C558" s="115"/>
      <c r="D558" s="115"/>
    </row>
    <row r="559" spans="1:4" s="113" customFormat="1">
      <c r="A559" s="115"/>
      <c r="B559" s="115"/>
      <c r="C559" s="115"/>
      <c r="D559" s="115"/>
    </row>
    <row r="560" spans="1:4" s="113" customFormat="1">
      <c r="A560" s="115"/>
      <c r="B560" s="115"/>
      <c r="C560" s="115"/>
      <c r="D560" s="115"/>
    </row>
    <row r="561" spans="1:4" s="113" customFormat="1">
      <c r="A561" s="115"/>
      <c r="B561" s="115"/>
      <c r="C561" s="115"/>
      <c r="D561" s="115"/>
    </row>
    <row r="562" spans="1:4" s="113" customFormat="1">
      <c r="A562" s="115"/>
      <c r="B562" s="115"/>
      <c r="C562" s="115"/>
      <c r="D562" s="115"/>
    </row>
    <row r="563" spans="1:4" s="113" customFormat="1">
      <c r="A563" s="115"/>
      <c r="B563" s="115"/>
      <c r="C563" s="115"/>
      <c r="D563" s="115"/>
    </row>
    <row r="564" spans="1:4" s="113" customFormat="1">
      <c r="A564" s="115"/>
      <c r="B564" s="115"/>
      <c r="C564" s="115"/>
      <c r="D564" s="115"/>
    </row>
    <row r="565" spans="1:4" s="113" customFormat="1">
      <c r="A565" s="115"/>
      <c r="B565" s="115"/>
      <c r="C565" s="115"/>
      <c r="D565" s="115"/>
    </row>
    <row r="566" spans="1:4" s="113" customFormat="1">
      <c r="A566" s="115"/>
      <c r="B566" s="115"/>
      <c r="C566" s="115"/>
      <c r="D566" s="115"/>
    </row>
    <row r="567" spans="1:4" s="113" customFormat="1">
      <c r="A567" s="115"/>
      <c r="B567" s="115"/>
      <c r="C567" s="115"/>
      <c r="D567" s="115"/>
    </row>
    <row r="568" spans="1:4" s="113" customFormat="1">
      <c r="A568" s="115"/>
      <c r="B568" s="115"/>
      <c r="C568" s="115"/>
      <c r="D568" s="115"/>
    </row>
    <row r="569" spans="1:4" s="113" customFormat="1">
      <c r="A569" s="115"/>
      <c r="B569" s="115"/>
      <c r="C569" s="115"/>
      <c r="D569" s="115"/>
    </row>
    <row r="570" spans="1:4" s="113" customFormat="1">
      <c r="A570" s="115"/>
      <c r="B570" s="115"/>
      <c r="C570" s="115"/>
      <c r="D570" s="115"/>
    </row>
    <row r="571" spans="1:4" s="113" customFormat="1">
      <c r="A571" s="115"/>
      <c r="B571" s="115"/>
      <c r="C571" s="115"/>
      <c r="D571" s="115"/>
    </row>
    <row r="572" spans="1:4" s="113" customFormat="1">
      <c r="A572" s="115"/>
      <c r="B572" s="115"/>
      <c r="C572" s="115"/>
      <c r="D572" s="115"/>
    </row>
    <row r="573" spans="1:4" s="113" customFormat="1">
      <c r="A573" s="115"/>
      <c r="B573" s="115"/>
      <c r="C573" s="115"/>
      <c r="D573" s="115"/>
    </row>
    <row r="574" spans="1:4" s="113" customFormat="1">
      <c r="A574" s="115"/>
      <c r="B574" s="115"/>
      <c r="C574" s="115"/>
      <c r="D574" s="115"/>
    </row>
    <row r="575" spans="1:4" s="113" customFormat="1">
      <c r="A575" s="115"/>
      <c r="B575" s="115"/>
      <c r="C575" s="115"/>
      <c r="D575" s="115"/>
    </row>
    <row r="576" spans="1:4" s="113" customFormat="1">
      <c r="A576" s="115"/>
      <c r="B576" s="115"/>
      <c r="C576" s="115"/>
      <c r="D576" s="115"/>
    </row>
    <row r="577" spans="1:4" s="113" customFormat="1">
      <c r="A577" s="115"/>
      <c r="B577" s="115"/>
      <c r="C577" s="115"/>
      <c r="D577" s="115"/>
    </row>
    <row r="578" spans="1:4" s="113" customFormat="1">
      <c r="A578" s="115"/>
      <c r="B578" s="115"/>
      <c r="C578" s="115"/>
      <c r="D578" s="115"/>
    </row>
    <row r="579" spans="1:4" s="113" customFormat="1">
      <c r="A579" s="115"/>
      <c r="B579" s="115"/>
      <c r="C579" s="115"/>
      <c r="D579" s="115"/>
    </row>
    <row r="580" spans="1:4" s="113" customFormat="1">
      <c r="A580" s="115"/>
      <c r="B580" s="115"/>
      <c r="C580" s="115"/>
      <c r="D580" s="115"/>
    </row>
    <row r="581" spans="1:4" s="113" customFormat="1">
      <c r="A581" s="115"/>
      <c r="B581" s="115"/>
      <c r="C581" s="115"/>
      <c r="D581" s="115"/>
    </row>
    <row r="582" spans="1:4" s="113" customFormat="1">
      <c r="A582" s="115"/>
      <c r="B582" s="115"/>
      <c r="C582" s="115"/>
      <c r="D582" s="115"/>
    </row>
    <row r="583" spans="1:4" s="113" customFormat="1">
      <c r="A583" s="115"/>
      <c r="B583" s="115"/>
      <c r="C583" s="115"/>
      <c r="D583" s="115"/>
    </row>
    <row r="584" spans="1:4" s="113" customFormat="1">
      <c r="A584" s="115"/>
      <c r="B584" s="115"/>
      <c r="C584" s="115"/>
      <c r="D584" s="115"/>
    </row>
    <row r="585" spans="1:4" s="113" customFormat="1">
      <c r="A585" s="115"/>
      <c r="B585" s="115"/>
      <c r="C585" s="115"/>
      <c r="D585" s="115"/>
    </row>
    <row r="586" spans="1:4" s="113" customFormat="1">
      <c r="A586" s="115"/>
      <c r="B586" s="115"/>
      <c r="C586" s="115"/>
      <c r="D586" s="115"/>
    </row>
    <row r="587" spans="1:4" s="113" customFormat="1">
      <c r="A587" s="115"/>
      <c r="B587" s="115"/>
      <c r="C587" s="115"/>
      <c r="D587" s="115"/>
    </row>
    <row r="588" spans="1:4" s="113" customFormat="1">
      <c r="A588" s="115"/>
      <c r="B588" s="115"/>
      <c r="C588" s="115"/>
      <c r="D588" s="115"/>
    </row>
    <row r="589" spans="1:4" s="113" customFormat="1">
      <c r="A589" s="115"/>
      <c r="B589" s="115"/>
      <c r="C589" s="115"/>
      <c r="D589" s="115"/>
    </row>
    <row r="590" spans="1:4" s="113" customFormat="1">
      <c r="A590" s="115"/>
      <c r="B590" s="115"/>
      <c r="C590" s="115"/>
      <c r="D590" s="115"/>
    </row>
    <row r="591" spans="1:4" s="113" customFormat="1">
      <c r="A591" s="115"/>
      <c r="B591" s="115"/>
      <c r="C591" s="115"/>
      <c r="D591" s="115"/>
    </row>
    <row r="592" spans="1:4" s="113" customFormat="1">
      <c r="A592" s="115"/>
      <c r="B592" s="115"/>
      <c r="C592" s="115"/>
      <c r="D592" s="115"/>
    </row>
    <row r="593" spans="1:4" s="113" customFormat="1">
      <c r="A593" s="115"/>
      <c r="B593" s="115"/>
      <c r="C593" s="115"/>
      <c r="D593" s="115"/>
    </row>
    <row r="594" spans="1:4" s="113" customFormat="1">
      <c r="A594" s="115"/>
      <c r="B594" s="115"/>
      <c r="C594" s="115"/>
      <c r="D594" s="115"/>
    </row>
    <row r="595" spans="1:4" s="113" customFormat="1">
      <c r="A595" s="115"/>
      <c r="B595" s="115"/>
      <c r="C595" s="115"/>
      <c r="D595" s="115"/>
    </row>
    <row r="596" spans="1:4" s="113" customFormat="1">
      <c r="A596" s="115"/>
      <c r="B596" s="115"/>
      <c r="C596" s="115"/>
      <c r="D596" s="115"/>
    </row>
    <row r="597" spans="1:4" s="113" customFormat="1">
      <c r="A597" s="115"/>
      <c r="B597" s="115"/>
      <c r="C597" s="115"/>
      <c r="D597" s="115"/>
    </row>
    <row r="598" spans="1:4" s="113" customFormat="1">
      <c r="A598" s="115"/>
      <c r="B598" s="115"/>
      <c r="C598" s="115"/>
      <c r="D598" s="115"/>
    </row>
    <row r="599" spans="1:4" s="113" customFormat="1">
      <c r="A599" s="115"/>
      <c r="B599" s="115"/>
      <c r="C599" s="115"/>
      <c r="D599" s="115"/>
    </row>
    <row r="600" spans="1:4" s="113" customFormat="1">
      <c r="A600" s="115"/>
      <c r="B600" s="115"/>
      <c r="C600" s="115"/>
      <c r="D600" s="115"/>
    </row>
    <row r="601" spans="1:4" s="113" customFormat="1">
      <c r="A601" s="115"/>
      <c r="B601" s="115"/>
      <c r="C601" s="115"/>
      <c r="D601" s="115"/>
    </row>
    <row r="602" spans="1:4" s="113" customFormat="1">
      <c r="A602" s="115"/>
      <c r="B602" s="115"/>
      <c r="C602" s="115"/>
      <c r="D602" s="115"/>
    </row>
    <row r="603" spans="1:4" s="113" customFormat="1">
      <c r="A603" s="115"/>
      <c r="B603" s="115"/>
      <c r="C603" s="115"/>
      <c r="D603" s="115"/>
    </row>
    <row r="604" spans="1:4" s="113" customFormat="1">
      <c r="A604" s="115"/>
      <c r="B604" s="115"/>
      <c r="C604" s="115"/>
      <c r="D604" s="115"/>
    </row>
    <row r="605" spans="1:4" s="113" customFormat="1">
      <c r="A605" s="115"/>
      <c r="B605" s="115"/>
      <c r="C605" s="115"/>
      <c r="D605" s="115"/>
    </row>
    <row r="606" spans="1:4" s="113" customFormat="1">
      <c r="A606" s="115"/>
      <c r="B606" s="115"/>
      <c r="C606" s="115"/>
      <c r="D606" s="115"/>
    </row>
    <row r="607" spans="1:4" s="113" customFormat="1">
      <c r="A607" s="115"/>
      <c r="B607" s="115"/>
      <c r="C607" s="115"/>
      <c r="D607" s="115"/>
    </row>
    <row r="608" spans="1:4" s="113" customFormat="1">
      <c r="A608" s="115"/>
      <c r="B608" s="115"/>
      <c r="C608" s="115"/>
      <c r="D608" s="115"/>
    </row>
    <row r="609" spans="1:4" s="113" customFormat="1">
      <c r="A609" s="115"/>
      <c r="B609" s="115"/>
      <c r="C609" s="115"/>
      <c r="D609" s="115"/>
    </row>
    <row r="610" spans="1:4" s="113" customFormat="1">
      <c r="A610" s="115"/>
      <c r="B610" s="115"/>
      <c r="C610" s="115"/>
      <c r="D610" s="115"/>
    </row>
    <row r="611" spans="1:4" s="113" customFormat="1">
      <c r="A611" s="115"/>
      <c r="B611" s="115"/>
      <c r="C611" s="115"/>
      <c r="D611" s="115"/>
    </row>
    <row r="612" spans="1:4" s="113" customFormat="1">
      <c r="A612" s="115"/>
      <c r="B612" s="115"/>
      <c r="C612" s="115"/>
      <c r="D612" s="115"/>
    </row>
    <row r="613" spans="1:4" s="113" customFormat="1">
      <c r="A613" s="115"/>
      <c r="B613" s="115"/>
      <c r="C613" s="115"/>
      <c r="D613" s="115"/>
    </row>
    <row r="614" spans="1:4" s="113" customFormat="1">
      <c r="A614" s="115"/>
      <c r="B614" s="115"/>
      <c r="C614" s="115"/>
      <c r="D614" s="115"/>
    </row>
    <row r="615" spans="1:4" s="113" customFormat="1">
      <c r="A615" s="115"/>
      <c r="B615" s="115"/>
      <c r="C615" s="115"/>
      <c r="D615" s="115"/>
    </row>
    <row r="616" spans="1:4" s="113" customFormat="1">
      <c r="A616" s="115"/>
      <c r="B616" s="115"/>
      <c r="C616" s="115"/>
      <c r="D616" s="115"/>
    </row>
    <row r="617" spans="1:4" s="113" customFormat="1">
      <c r="A617" s="115"/>
      <c r="B617" s="115"/>
      <c r="C617" s="115"/>
      <c r="D617" s="115"/>
    </row>
    <row r="618" spans="1:4" s="113" customFormat="1">
      <c r="A618" s="115"/>
      <c r="B618" s="115"/>
      <c r="C618" s="115"/>
      <c r="D618" s="115"/>
    </row>
    <row r="619" spans="1:4" s="113" customFormat="1">
      <c r="A619" s="115"/>
      <c r="B619" s="115"/>
      <c r="C619" s="115"/>
      <c r="D619" s="115"/>
    </row>
    <row r="620" spans="1:4" s="113" customFormat="1">
      <c r="A620" s="115"/>
      <c r="B620" s="115"/>
      <c r="C620" s="115"/>
      <c r="D620" s="115"/>
    </row>
    <row r="621" spans="1:4" s="113" customFormat="1">
      <c r="A621" s="115"/>
      <c r="B621" s="115"/>
      <c r="C621" s="115"/>
      <c r="D621" s="115"/>
    </row>
    <row r="622" spans="1:4" s="113" customFormat="1">
      <c r="A622" s="115"/>
      <c r="B622" s="115"/>
      <c r="C622" s="115"/>
      <c r="D622" s="115"/>
    </row>
    <row r="623" spans="1:4" s="113" customFormat="1">
      <c r="A623" s="115"/>
      <c r="B623" s="115"/>
      <c r="C623" s="115"/>
      <c r="D623" s="115"/>
    </row>
    <row r="624" spans="1:4" s="113" customFormat="1">
      <c r="A624" s="115"/>
      <c r="B624" s="115"/>
      <c r="C624" s="115"/>
      <c r="D624" s="115"/>
    </row>
    <row r="625" spans="1:4" s="113" customFormat="1">
      <c r="A625" s="115"/>
      <c r="B625" s="115"/>
      <c r="C625" s="115"/>
      <c r="D625" s="115"/>
    </row>
    <row r="626" spans="1:4" s="113" customFormat="1">
      <c r="A626" s="115"/>
      <c r="B626" s="115"/>
      <c r="C626" s="115"/>
      <c r="D626" s="115"/>
    </row>
    <row r="627" spans="1:4" s="113" customFormat="1">
      <c r="A627" s="115"/>
      <c r="B627" s="115"/>
      <c r="C627" s="115"/>
      <c r="D627" s="115"/>
    </row>
    <row r="628" spans="1:4" s="113" customFormat="1">
      <c r="A628" s="115"/>
      <c r="B628" s="115"/>
      <c r="C628" s="115"/>
      <c r="D628" s="115"/>
    </row>
    <row r="629" spans="1:4" s="113" customFormat="1">
      <c r="A629" s="115"/>
      <c r="B629" s="115"/>
      <c r="C629" s="115"/>
      <c r="D629" s="115"/>
    </row>
    <row r="630" spans="1:4" s="113" customFormat="1">
      <c r="A630" s="115"/>
      <c r="B630" s="115"/>
      <c r="C630" s="115"/>
      <c r="D630" s="115"/>
    </row>
    <row r="631" spans="1:4" s="113" customFormat="1">
      <c r="A631" s="115"/>
      <c r="B631" s="115"/>
      <c r="C631" s="115"/>
      <c r="D631" s="115"/>
    </row>
    <row r="632" spans="1:4" s="113" customFormat="1">
      <c r="A632" s="115"/>
      <c r="B632" s="115"/>
      <c r="C632" s="115"/>
      <c r="D632" s="115"/>
    </row>
    <row r="633" spans="1:4" s="113" customFormat="1">
      <c r="A633" s="115"/>
      <c r="B633" s="115"/>
      <c r="C633" s="115"/>
      <c r="D633" s="115"/>
    </row>
    <row r="634" spans="1:4" s="113" customFormat="1">
      <c r="A634" s="115"/>
      <c r="B634" s="115"/>
      <c r="C634" s="115"/>
      <c r="D634" s="115"/>
    </row>
    <row r="635" spans="1:4" s="113" customFormat="1">
      <c r="A635" s="115"/>
      <c r="B635" s="115"/>
      <c r="C635" s="115"/>
      <c r="D635" s="115"/>
    </row>
    <row r="636" spans="1:4" s="113" customFormat="1">
      <c r="A636" s="115"/>
      <c r="B636" s="115"/>
      <c r="C636" s="115"/>
      <c r="D636" s="115"/>
    </row>
    <row r="637" spans="1:4" s="113" customFormat="1">
      <c r="A637" s="115"/>
      <c r="B637" s="115"/>
      <c r="C637" s="115"/>
      <c r="D637" s="115"/>
    </row>
    <row r="638" spans="1:4" s="113" customFormat="1">
      <c r="A638" s="115"/>
      <c r="B638" s="115"/>
      <c r="C638" s="115"/>
      <c r="D638" s="115"/>
    </row>
    <row r="639" spans="1:4" s="113" customFormat="1">
      <c r="A639" s="115"/>
      <c r="B639" s="115"/>
      <c r="C639" s="115"/>
      <c r="D639" s="115"/>
    </row>
    <row r="640" spans="1:4" s="113" customFormat="1">
      <c r="A640" s="115"/>
      <c r="B640" s="115"/>
      <c r="C640" s="115"/>
      <c r="D640" s="115"/>
    </row>
    <row r="641" spans="1:4" s="113" customFormat="1">
      <c r="A641" s="115"/>
      <c r="B641" s="115"/>
      <c r="C641" s="115"/>
      <c r="D641" s="115"/>
    </row>
    <row r="642" spans="1:4" s="113" customFormat="1">
      <c r="A642" s="115"/>
      <c r="B642" s="115"/>
      <c r="C642" s="115"/>
      <c r="D642" s="115"/>
    </row>
    <row r="643" spans="1:4" s="113" customFormat="1">
      <c r="A643" s="115"/>
      <c r="B643" s="115"/>
      <c r="C643" s="115"/>
      <c r="D643" s="115"/>
    </row>
    <row r="644" spans="1:4" s="113" customFormat="1">
      <c r="A644" s="115"/>
      <c r="B644" s="115"/>
      <c r="C644" s="115"/>
      <c r="D644" s="115"/>
    </row>
    <row r="645" spans="1:4" s="113" customFormat="1">
      <c r="A645" s="115"/>
      <c r="B645" s="115"/>
      <c r="C645" s="115"/>
      <c r="D645" s="115"/>
    </row>
    <row r="646" spans="1:4" s="113" customFormat="1">
      <c r="A646" s="115"/>
      <c r="B646" s="115"/>
      <c r="C646" s="115"/>
      <c r="D646" s="115"/>
    </row>
    <row r="647" spans="1:4" s="113" customFormat="1">
      <c r="A647" s="115"/>
      <c r="B647" s="115"/>
      <c r="C647" s="115"/>
      <c r="D647" s="115"/>
    </row>
    <row r="648" spans="1:4" s="113" customFormat="1">
      <c r="A648" s="115"/>
      <c r="B648" s="115"/>
      <c r="C648" s="115"/>
      <c r="D648" s="115"/>
    </row>
    <row r="649" spans="1:4" s="113" customFormat="1">
      <c r="A649" s="115"/>
      <c r="B649" s="115"/>
      <c r="C649" s="115"/>
      <c r="D649" s="115"/>
    </row>
    <row r="650" spans="1:4" s="113" customFormat="1">
      <c r="A650" s="115"/>
      <c r="B650" s="115"/>
      <c r="C650" s="115"/>
      <c r="D650" s="115"/>
    </row>
    <row r="651" spans="1:4" s="113" customFormat="1">
      <c r="A651" s="115"/>
      <c r="B651" s="115"/>
      <c r="C651" s="115"/>
      <c r="D651" s="115"/>
    </row>
    <row r="652" spans="1:4" s="113" customFormat="1">
      <c r="A652" s="115"/>
      <c r="B652" s="115"/>
      <c r="C652" s="115"/>
      <c r="D652" s="115"/>
    </row>
    <row r="653" spans="1:4" s="113" customFormat="1">
      <c r="A653" s="115"/>
      <c r="B653" s="115"/>
      <c r="C653" s="115"/>
      <c r="D653" s="115"/>
    </row>
    <row r="654" spans="1:4" s="113" customFormat="1">
      <c r="A654" s="115"/>
      <c r="B654" s="115"/>
      <c r="C654" s="115"/>
      <c r="D654" s="115"/>
    </row>
    <row r="655" spans="1:4" s="113" customFormat="1">
      <c r="A655" s="115"/>
      <c r="B655" s="115"/>
      <c r="C655" s="115"/>
      <c r="D655" s="115"/>
    </row>
    <row r="656" spans="1:4" s="113" customFormat="1">
      <c r="A656" s="115"/>
      <c r="B656" s="115"/>
      <c r="C656" s="115"/>
      <c r="D656" s="115"/>
    </row>
    <row r="657" spans="1:4" s="113" customFormat="1">
      <c r="A657" s="115"/>
      <c r="B657" s="115"/>
      <c r="C657" s="115"/>
      <c r="D657" s="115"/>
    </row>
    <row r="658" spans="1:4" s="113" customFormat="1">
      <c r="A658" s="115"/>
      <c r="B658" s="115"/>
      <c r="C658" s="115"/>
      <c r="D658" s="115"/>
    </row>
    <row r="659" spans="1:4" s="113" customFormat="1">
      <c r="A659" s="115"/>
      <c r="B659" s="115"/>
      <c r="C659" s="115"/>
      <c r="D659" s="115"/>
    </row>
    <row r="660" spans="1:4" s="113" customFormat="1">
      <c r="A660" s="115"/>
      <c r="B660" s="115"/>
      <c r="C660" s="115"/>
      <c r="D660" s="115"/>
    </row>
    <row r="661" spans="1:4" s="113" customFormat="1">
      <c r="A661" s="115"/>
      <c r="B661" s="115"/>
      <c r="C661" s="115"/>
      <c r="D661" s="115"/>
    </row>
    <row r="662" spans="1:4" s="113" customFormat="1">
      <c r="A662" s="115"/>
      <c r="B662" s="115"/>
      <c r="C662" s="115"/>
      <c r="D662" s="115"/>
    </row>
    <row r="663" spans="1:4" s="113" customFormat="1">
      <c r="A663" s="115"/>
      <c r="B663" s="115"/>
      <c r="C663" s="115"/>
      <c r="D663" s="115"/>
    </row>
    <row r="664" spans="1:4" s="113" customFormat="1">
      <c r="A664" s="115"/>
      <c r="B664" s="115"/>
      <c r="C664" s="115"/>
      <c r="D664" s="115"/>
    </row>
    <row r="665" spans="1:4" s="113" customFormat="1">
      <c r="A665" s="115"/>
      <c r="B665" s="115"/>
      <c r="C665" s="115"/>
      <c r="D665" s="115"/>
    </row>
    <row r="666" spans="1:4" s="113" customFormat="1">
      <c r="A666" s="115"/>
      <c r="B666" s="115"/>
      <c r="C666" s="115"/>
      <c r="D666" s="115"/>
    </row>
    <row r="667" spans="1:4" s="113" customFormat="1">
      <c r="A667" s="115"/>
      <c r="B667" s="115"/>
      <c r="C667" s="115"/>
      <c r="D667" s="115"/>
    </row>
    <row r="668" spans="1:4" s="113" customFormat="1">
      <c r="A668" s="115"/>
      <c r="B668" s="115"/>
      <c r="C668" s="115"/>
      <c r="D668" s="115"/>
    </row>
    <row r="669" spans="1:4" s="113" customFormat="1">
      <c r="A669" s="115"/>
      <c r="B669" s="115"/>
      <c r="C669" s="115"/>
      <c r="D669" s="115"/>
    </row>
    <row r="670" spans="1:4" s="113" customFormat="1">
      <c r="A670" s="115"/>
      <c r="B670" s="115"/>
      <c r="C670" s="115"/>
      <c r="D670" s="115"/>
    </row>
    <row r="671" spans="1:4" s="113" customFormat="1">
      <c r="A671" s="115"/>
      <c r="B671" s="115"/>
      <c r="C671" s="115"/>
      <c r="D671" s="115"/>
    </row>
    <row r="672" spans="1:4" s="113" customFormat="1">
      <c r="A672" s="115"/>
      <c r="B672" s="115"/>
      <c r="C672" s="115"/>
      <c r="D672" s="115"/>
    </row>
    <row r="673" spans="1:4" s="113" customFormat="1">
      <c r="A673" s="115"/>
      <c r="B673" s="115"/>
      <c r="C673" s="115"/>
      <c r="D673" s="115"/>
    </row>
    <row r="674" spans="1:4" s="113" customFormat="1">
      <c r="A674" s="115"/>
      <c r="B674" s="115"/>
      <c r="C674" s="115"/>
      <c r="D674" s="115"/>
    </row>
    <row r="675" spans="1:4" s="113" customFormat="1">
      <c r="A675" s="115"/>
      <c r="B675" s="115"/>
      <c r="C675" s="115"/>
      <c r="D675" s="115"/>
    </row>
    <row r="676" spans="1:4" s="113" customFormat="1">
      <c r="A676" s="115"/>
      <c r="B676" s="115"/>
      <c r="C676" s="115"/>
      <c r="D676" s="115"/>
    </row>
    <row r="677" spans="1:4" s="113" customFormat="1">
      <c r="A677" s="115"/>
      <c r="B677" s="115"/>
      <c r="C677" s="115"/>
      <c r="D677" s="115"/>
    </row>
    <row r="678" spans="1:4" s="113" customFormat="1">
      <c r="A678" s="115"/>
      <c r="B678" s="115"/>
      <c r="C678" s="115"/>
      <c r="D678" s="115"/>
    </row>
    <row r="679" spans="1:4" s="113" customFormat="1">
      <c r="A679" s="115"/>
      <c r="B679" s="115"/>
      <c r="C679" s="115"/>
      <c r="D679" s="115"/>
    </row>
    <row r="680" spans="1:4" s="113" customFormat="1">
      <c r="A680" s="115"/>
      <c r="B680" s="115"/>
      <c r="C680" s="115"/>
      <c r="D680" s="115"/>
    </row>
    <row r="681" spans="1:4" s="113" customFormat="1">
      <c r="A681" s="115"/>
      <c r="B681" s="115"/>
      <c r="C681" s="115"/>
      <c r="D681" s="115"/>
    </row>
    <row r="682" spans="1:4" s="113" customFormat="1">
      <c r="A682" s="115"/>
      <c r="B682" s="115"/>
      <c r="C682" s="115"/>
      <c r="D682" s="115"/>
    </row>
    <row r="683" spans="1:4" s="113" customFormat="1">
      <c r="A683" s="115"/>
      <c r="B683" s="115"/>
      <c r="C683" s="115"/>
      <c r="D683" s="115"/>
    </row>
    <row r="684" spans="1:4" s="113" customFormat="1">
      <c r="A684" s="115"/>
      <c r="B684" s="115"/>
      <c r="C684" s="115"/>
      <c r="D684" s="115"/>
    </row>
    <row r="685" spans="1:4" s="113" customFormat="1">
      <c r="A685" s="115"/>
      <c r="B685" s="115"/>
      <c r="C685" s="115"/>
      <c r="D685" s="115"/>
    </row>
    <row r="686" spans="1:4" s="113" customFormat="1">
      <c r="A686" s="115"/>
      <c r="B686" s="115"/>
      <c r="C686" s="115"/>
      <c r="D686" s="115"/>
    </row>
    <row r="687" spans="1:4" s="113" customFormat="1">
      <c r="A687" s="115"/>
      <c r="B687" s="115"/>
      <c r="C687" s="115"/>
      <c r="D687" s="115"/>
    </row>
    <row r="688" spans="1:4" s="113" customFormat="1">
      <c r="A688" s="115"/>
      <c r="B688" s="115"/>
      <c r="C688" s="115"/>
      <c r="D688" s="115"/>
    </row>
    <row r="689" spans="1:4" s="113" customFormat="1">
      <c r="A689" s="115"/>
      <c r="B689" s="115"/>
      <c r="C689" s="115"/>
      <c r="D689" s="115"/>
    </row>
    <row r="690" spans="1:4" s="113" customFormat="1">
      <c r="A690" s="115"/>
      <c r="B690" s="115"/>
      <c r="C690" s="115"/>
      <c r="D690" s="115"/>
    </row>
    <row r="691" spans="1:4" s="113" customFormat="1">
      <c r="A691" s="115"/>
      <c r="B691" s="115"/>
      <c r="C691" s="115"/>
      <c r="D691" s="115"/>
    </row>
    <row r="692" spans="1:4" s="113" customFormat="1">
      <c r="A692" s="115"/>
      <c r="B692" s="115"/>
      <c r="C692" s="115"/>
      <c r="D692" s="115"/>
    </row>
    <row r="693" spans="1:4" s="113" customFormat="1">
      <c r="A693" s="115"/>
      <c r="B693" s="115"/>
      <c r="C693" s="115"/>
      <c r="D693" s="115"/>
    </row>
    <row r="694" spans="1:4" s="113" customFormat="1">
      <c r="A694" s="115"/>
      <c r="B694" s="115"/>
      <c r="C694" s="115"/>
      <c r="D694" s="115"/>
    </row>
    <row r="695" spans="1:4" s="113" customFormat="1">
      <c r="A695" s="115"/>
      <c r="B695" s="115"/>
      <c r="C695" s="115"/>
      <c r="D695" s="115"/>
    </row>
    <row r="696" spans="1:4" s="113" customFormat="1">
      <c r="A696" s="115"/>
      <c r="B696" s="115"/>
      <c r="C696" s="115"/>
      <c r="D696" s="115"/>
    </row>
    <row r="697" spans="1:4" s="113" customFormat="1">
      <c r="A697" s="115"/>
      <c r="B697" s="115"/>
      <c r="C697" s="115"/>
      <c r="D697" s="115"/>
    </row>
    <row r="698" spans="1:4" s="113" customFormat="1">
      <c r="A698" s="115"/>
      <c r="B698" s="115"/>
      <c r="C698" s="115"/>
      <c r="D698" s="115"/>
    </row>
    <row r="699" spans="1:4" s="113" customFormat="1">
      <c r="A699" s="115"/>
      <c r="B699" s="115"/>
      <c r="C699" s="115"/>
      <c r="D699" s="115"/>
    </row>
    <row r="700" spans="1:4" s="113" customFormat="1">
      <c r="A700" s="115"/>
      <c r="B700" s="115"/>
      <c r="C700" s="115"/>
      <c r="D700" s="115"/>
    </row>
    <row r="701" spans="1:4" s="113" customFormat="1">
      <c r="A701" s="115"/>
      <c r="B701" s="115"/>
      <c r="C701" s="115"/>
      <c r="D701" s="115"/>
    </row>
    <row r="702" spans="1:4" s="113" customFormat="1">
      <c r="A702" s="115"/>
      <c r="B702" s="115"/>
      <c r="C702" s="115"/>
      <c r="D702" s="115"/>
    </row>
    <row r="703" spans="1:4" s="113" customFormat="1">
      <c r="A703" s="115"/>
      <c r="B703" s="115"/>
      <c r="C703" s="115"/>
      <c r="D703" s="115"/>
    </row>
    <row r="704" spans="1:4" s="113" customFormat="1">
      <c r="A704" s="115"/>
      <c r="B704" s="115"/>
      <c r="C704" s="115"/>
      <c r="D704" s="115"/>
    </row>
    <row r="705" spans="1:4" s="113" customFormat="1">
      <c r="A705" s="115"/>
      <c r="B705" s="115"/>
      <c r="C705" s="115"/>
      <c r="D705" s="115"/>
    </row>
    <row r="706" spans="1:4" s="113" customFormat="1">
      <c r="A706" s="115"/>
      <c r="B706" s="115"/>
      <c r="C706" s="115"/>
      <c r="D706" s="115"/>
    </row>
    <row r="707" spans="1:4" s="113" customFormat="1">
      <c r="A707" s="115"/>
      <c r="B707" s="115"/>
      <c r="C707" s="115"/>
      <c r="D707" s="115"/>
    </row>
    <row r="708" spans="1:4" s="113" customFormat="1">
      <c r="A708" s="115"/>
      <c r="B708" s="115"/>
      <c r="C708" s="115"/>
      <c r="D708" s="115"/>
    </row>
    <row r="709" spans="1:4" s="113" customFormat="1">
      <c r="A709" s="115"/>
      <c r="B709" s="115"/>
      <c r="C709" s="115"/>
      <c r="D709" s="115"/>
    </row>
    <row r="710" spans="1:4" s="113" customFormat="1">
      <c r="A710" s="115"/>
      <c r="B710" s="115"/>
      <c r="C710" s="115"/>
      <c r="D710" s="115"/>
    </row>
    <row r="711" spans="1:4" s="113" customFormat="1">
      <c r="A711" s="115"/>
      <c r="B711" s="115"/>
      <c r="C711" s="115"/>
      <c r="D711" s="115"/>
    </row>
    <row r="712" spans="1:4" s="113" customFormat="1">
      <c r="A712" s="115"/>
      <c r="B712" s="115"/>
      <c r="C712" s="115"/>
      <c r="D712" s="115"/>
    </row>
    <row r="713" spans="1:4" s="113" customFormat="1">
      <c r="A713" s="115"/>
      <c r="B713" s="115"/>
      <c r="C713" s="115"/>
      <c r="D713" s="115"/>
    </row>
    <row r="714" spans="1:4" s="113" customFormat="1">
      <c r="A714" s="115"/>
      <c r="B714" s="115"/>
      <c r="C714" s="115"/>
      <c r="D714" s="115"/>
    </row>
    <row r="715" spans="1:4" s="113" customFormat="1">
      <c r="A715" s="115"/>
      <c r="B715" s="115"/>
      <c r="C715" s="115"/>
      <c r="D715" s="115"/>
    </row>
    <row r="716" spans="1:4" s="113" customFormat="1">
      <c r="A716" s="115"/>
      <c r="B716" s="115"/>
      <c r="C716" s="115"/>
      <c r="D716" s="115"/>
    </row>
    <row r="717" spans="1:4" s="113" customFormat="1">
      <c r="A717" s="115"/>
      <c r="B717" s="115"/>
      <c r="C717" s="115"/>
      <c r="D717" s="115"/>
    </row>
    <row r="718" spans="1:4" s="113" customFormat="1">
      <c r="A718" s="115"/>
      <c r="B718" s="115"/>
      <c r="C718" s="115"/>
      <c r="D718" s="115"/>
    </row>
    <row r="719" spans="1:4" s="113" customFormat="1">
      <c r="A719" s="115"/>
      <c r="B719" s="115"/>
      <c r="C719" s="115"/>
      <c r="D719" s="115"/>
    </row>
    <row r="720" spans="1:4" s="113" customFormat="1">
      <c r="A720" s="115"/>
      <c r="B720" s="115"/>
      <c r="C720" s="115"/>
      <c r="D720" s="115"/>
    </row>
    <row r="721" spans="1:4" s="113" customFormat="1">
      <c r="A721" s="115"/>
      <c r="B721" s="115"/>
      <c r="C721" s="115"/>
      <c r="D721" s="115"/>
    </row>
    <row r="722" spans="1:4" s="113" customFormat="1">
      <c r="A722" s="115"/>
      <c r="B722" s="115"/>
      <c r="C722" s="115"/>
      <c r="D722" s="115"/>
    </row>
    <row r="723" spans="1:4" s="113" customFormat="1">
      <c r="A723" s="115"/>
      <c r="B723" s="115"/>
      <c r="C723" s="115"/>
      <c r="D723" s="115"/>
    </row>
    <row r="724" spans="1:4" s="113" customFormat="1">
      <c r="A724" s="115"/>
      <c r="B724" s="115"/>
      <c r="C724" s="115"/>
      <c r="D724" s="115"/>
    </row>
    <row r="725" spans="1:4" s="113" customFormat="1">
      <c r="A725" s="115"/>
      <c r="B725" s="115"/>
      <c r="C725" s="115"/>
      <c r="D725" s="115"/>
    </row>
    <row r="726" spans="1:4" s="113" customFormat="1">
      <c r="A726" s="115"/>
      <c r="B726" s="115"/>
      <c r="C726" s="115"/>
      <c r="D726" s="115"/>
    </row>
    <row r="727" spans="1:4" s="113" customFormat="1">
      <c r="A727" s="115"/>
      <c r="B727" s="115"/>
      <c r="C727" s="115"/>
      <c r="D727" s="115"/>
    </row>
    <row r="728" spans="1:4" s="113" customFormat="1">
      <c r="A728" s="115"/>
      <c r="B728" s="115"/>
      <c r="C728" s="115"/>
      <c r="D728" s="115"/>
    </row>
    <row r="729" spans="1:4" s="113" customFormat="1">
      <c r="A729" s="115"/>
      <c r="B729" s="115"/>
      <c r="C729" s="115"/>
      <c r="D729" s="115"/>
    </row>
    <row r="730" spans="1:4" s="113" customFormat="1">
      <c r="A730" s="115"/>
      <c r="B730" s="115"/>
      <c r="C730" s="115"/>
      <c r="D730" s="115"/>
    </row>
    <row r="731" spans="1:4" s="113" customFormat="1">
      <c r="A731" s="115"/>
      <c r="B731" s="115"/>
      <c r="C731" s="115"/>
      <c r="D731" s="115"/>
    </row>
    <row r="732" spans="1:4" s="113" customFormat="1">
      <c r="A732" s="115"/>
      <c r="B732" s="115"/>
      <c r="C732" s="115"/>
      <c r="D732" s="115"/>
    </row>
    <row r="733" spans="1:4" s="113" customFormat="1">
      <c r="A733" s="115"/>
      <c r="B733" s="115"/>
      <c r="C733" s="115"/>
      <c r="D733" s="115"/>
    </row>
    <row r="734" spans="1:4" s="113" customFormat="1">
      <c r="A734" s="115"/>
      <c r="B734" s="115"/>
      <c r="C734" s="115"/>
      <c r="D734" s="115"/>
    </row>
    <row r="735" spans="1:4" s="113" customFormat="1">
      <c r="A735" s="115"/>
      <c r="B735" s="115"/>
      <c r="C735" s="115"/>
      <c r="D735" s="115"/>
    </row>
    <row r="736" spans="1:4" s="113" customFormat="1">
      <c r="A736" s="115"/>
      <c r="B736" s="115"/>
      <c r="C736" s="115"/>
      <c r="D736" s="115"/>
    </row>
    <row r="737" spans="1:4" s="113" customFormat="1">
      <c r="A737" s="115"/>
      <c r="B737" s="115"/>
      <c r="C737" s="115"/>
      <c r="D737" s="115"/>
    </row>
    <row r="738" spans="1:4" s="113" customFormat="1">
      <c r="A738" s="115"/>
      <c r="B738" s="115"/>
      <c r="C738" s="115"/>
      <c r="D738" s="115"/>
    </row>
    <row r="739" spans="1:4" s="113" customFormat="1">
      <c r="A739" s="115"/>
      <c r="B739" s="115"/>
      <c r="C739" s="115"/>
      <c r="D739" s="115"/>
    </row>
    <row r="740" spans="1:4" s="113" customFormat="1">
      <c r="A740" s="115"/>
      <c r="B740" s="115"/>
      <c r="C740" s="115"/>
      <c r="D740" s="115"/>
    </row>
    <row r="741" spans="1:4" s="113" customFormat="1">
      <c r="A741" s="115"/>
      <c r="B741" s="115"/>
      <c r="C741" s="115"/>
      <c r="D741" s="115"/>
    </row>
    <row r="742" spans="1:4" s="113" customFormat="1">
      <c r="A742" s="115"/>
      <c r="B742" s="115"/>
      <c r="C742" s="115"/>
      <c r="D742" s="115"/>
    </row>
    <row r="743" spans="1:4" s="113" customFormat="1">
      <c r="A743" s="115"/>
      <c r="B743" s="115"/>
      <c r="C743" s="115"/>
      <c r="D743" s="115"/>
    </row>
    <row r="744" spans="1:4" s="113" customFormat="1">
      <c r="A744" s="115"/>
      <c r="B744" s="115"/>
      <c r="C744" s="115"/>
      <c r="D744" s="115"/>
    </row>
    <row r="745" spans="1:4" s="113" customFormat="1">
      <c r="A745" s="115"/>
      <c r="B745" s="115"/>
      <c r="C745" s="115"/>
      <c r="D745" s="115"/>
    </row>
    <row r="746" spans="1:4" s="113" customFormat="1">
      <c r="A746" s="115"/>
      <c r="B746" s="115"/>
      <c r="C746" s="115"/>
      <c r="D746" s="115"/>
    </row>
    <row r="747" spans="1:4" s="113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28" operator="equal">
      <formula>0</formula>
    </cfRule>
  </conditionalFormatting>
  <conditionalFormatting sqref="D3:D57">
    <cfRule type="cellIs" dxfId="35" priority="14" operator="equal">
      <formula>0</formula>
    </cfRule>
  </conditionalFormatting>
  <conditionalFormatting sqref="D58:D77">
    <cfRule type="cellIs" dxfId="34" priority="13" operator="equal">
      <formula>0</formula>
    </cfRule>
  </conditionalFormatting>
  <conditionalFormatting sqref="D78:D97">
    <cfRule type="cellIs" dxfId="33" priority="12" operator="equal">
      <formula>0</formula>
    </cfRule>
  </conditionalFormatting>
  <conditionalFormatting sqref="D98:D117">
    <cfRule type="cellIs" dxfId="32" priority="11" operator="equal">
      <formula>0</formula>
    </cfRule>
  </conditionalFormatting>
  <conditionalFormatting sqref="D118:D137">
    <cfRule type="cellIs" dxfId="31" priority="10" operator="equal">
      <formula>0</formula>
    </cfRule>
  </conditionalFormatting>
  <conditionalFormatting sqref="D138:D157">
    <cfRule type="cellIs" dxfId="30" priority="9" operator="equal">
      <formula>0</formula>
    </cfRule>
  </conditionalFormatting>
  <conditionalFormatting sqref="D158:D177">
    <cfRule type="cellIs" dxfId="29" priority="8" operator="equal">
      <formula>0</formula>
    </cfRule>
  </conditionalFormatting>
  <conditionalFormatting sqref="D178:D197">
    <cfRule type="cellIs" dxfId="28" priority="7" operator="equal">
      <formula>0</formula>
    </cfRule>
  </conditionalFormatting>
  <conditionalFormatting sqref="D198:D217">
    <cfRule type="cellIs" dxfId="27" priority="6" operator="equal">
      <formula>0</formula>
    </cfRule>
  </conditionalFormatting>
  <conditionalFormatting sqref="D218:D237">
    <cfRule type="cellIs" dxfId="26" priority="5" operator="equal">
      <formula>0</formula>
    </cfRule>
  </conditionalFormatting>
  <conditionalFormatting sqref="D238:D257">
    <cfRule type="cellIs" dxfId="25" priority="4" operator="equal">
      <formula>0</formula>
    </cfRule>
  </conditionalFormatting>
  <conditionalFormatting sqref="D258:D277">
    <cfRule type="cellIs" dxfId="24" priority="3" operator="equal">
      <formula>0</formula>
    </cfRule>
  </conditionalFormatting>
  <conditionalFormatting sqref="D278:D297">
    <cfRule type="cellIs" dxfId="23" priority="2" operator="equal">
      <formula>0</formula>
    </cfRule>
  </conditionalFormatting>
  <conditionalFormatting sqref="D298:D317">
    <cfRule type="cellIs" dxfId="22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21" sqref="C21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243" t="s">
        <v>82</v>
      </c>
      <c r="B1" s="243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44" t="s">
        <v>780</v>
      </c>
      <c r="B6" s="244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41" t="s">
        <v>749</v>
      </c>
      <c r="B9" s="242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241" t="s">
        <v>73</v>
      </c>
      <c r="B12" s="242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41" t="s">
        <v>76</v>
      </c>
      <c r="B15" s="242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41" t="s">
        <v>78</v>
      </c>
      <c r="B17" s="242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41" t="s">
        <v>747</v>
      </c>
      <c r="B19" s="242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41" t="s">
        <v>784</v>
      </c>
      <c r="B21" s="242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1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2" sqref="B2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245" t="s">
        <v>83</v>
      </c>
      <c r="B1" s="24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3" t="s">
        <v>85</v>
      </c>
      <c r="B5" s="246"/>
      <c r="G5" s="116" t="s">
        <v>800</v>
      </c>
    </row>
    <row r="6" spans="1:7">
      <c r="A6" s="88" t="s">
        <v>95</v>
      </c>
      <c r="B6" s="10" t="s">
        <v>953</v>
      </c>
      <c r="G6" s="116" t="s">
        <v>801</v>
      </c>
    </row>
    <row r="7" spans="1:7">
      <c r="A7" s="88" t="s">
        <v>741</v>
      </c>
      <c r="B7" s="10" t="s">
        <v>952</v>
      </c>
      <c r="G7" s="116" t="s">
        <v>802</v>
      </c>
    </row>
    <row r="8" spans="1:7">
      <c r="A8" s="88" t="s">
        <v>86</v>
      </c>
      <c r="B8" s="10" t="s">
        <v>936</v>
      </c>
      <c r="G8" s="116" t="s">
        <v>803</v>
      </c>
    </row>
    <row r="9" spans="1:7">
      <c r="A9" s="88" t="s">
        <v>86</v>
      </c>
      <c r="B9" s="10" t="s">
        <v>941</v>
      </c>
    </row>
    <row r="10" spans="1:7">
      <c r="A10" s="88" t="s">
        <v>86</v>
      </c>
      <c r="B10" s="10" t="s">
        <v>940</v>
      </c>
    </row>
    <row r="11" spans="1:7">
      <c r="A11" s="88" t="s">
        <v>86</v>
      </c>
      <c r="B11" s="10" t="s">
        <v>939</v>
      </c>
    </row>
    <row r="12" spans="1:7">
      <c r="A12" s="88" t="s">
        <v>86</v>
      </c>
      <c r="B12" s="10" t="s">
        <v>937</v>
      </c>
    </row>
    <row r="13" spans="1:7">
      <c r="A13" s="88" t="s">
        <v>86</v>
      </c>
      <c r="B13" s="10" t="s">
        <v>938</v>
      </c>
    </row>
    <row r="14" spans="1:7">
      <c r="A14" s="88" t="s">
        <v>86</v>
      </c>
      <c r="B14" s="10" t="s">
        <v>935</v>
      </c>
    </row>
    <row r="15" spans="1:7">
      <c r="A15" s="88" t="s">
        <v>86</v>
      </c>
      <c r="B15" s="10" t="s">
        <v>934</v>
      </c>
    </row>
    <row r="16" spans="1:7">
      <c r="A16" s="88" t="s">
        <v>86</v>
      </c>
      <c r="B16" s="10" t="s">
        <v>951</v>
      </c>
    </row>
    <row r="17" spans="1:7">
      <c r="A17" s="88" t="s">
        <v>86</v>
      </c>
      <c r="B17" s="10" t="s">
        <v>927</v>
      </c>
    </row>
    <row r="18" spans="1:7">
      <c r="A18" s="88" t="s">
        <v>86</v>
      </c>
      <c r="B18" s="10" t="s">
        <v>925</v>
      </c>
    </row>
    <row r="19" spans="1:7">
      <c r="A19" s="88" t="s">
        <v>86</v>
      </c>
      <c r="B19" s="10" t="s">
        <v>950</v>
      </c>
    </row>
    <row r="20" spans="1:7">
      <c r="A20" s="88" t="s">
        <v>86</v>
      </c>
      <c r="B20" s="10" t="s">
        <v>932</v>
      </c>
    </row>
    <row r="21" spans="1:7">
      <c r="A21" s="88" t="s">
        <v>86</v>
      </c>
      <c r="B21" s="10" t="s">
        <v>949</v>
      </c>
      <c r="G21" s="116" t="s">
        <v>803</v>
      </c>
    </row>
    <row r="22" spans="1:7">
      <c r="A22" s="88" t="s">
        <v>86</v>
      </c>
      <c r="B22" s="10" t="s">
        <v>948</v>
      </c>
    </row>
    <row r="23" spans="1:7">
      <c r="A23" s="88" t="s">
        <v>86</v>
      </c>
      <c r="B23" s="10" t="s">
        <v>929</v>
      </c>
    </row>
    <row r="24" spans="1:7">
      <c r="A24" s="88" t="s">
        <v>86</v>
      </c>
      <c r="B24" s="10" t="s">
        <v>947</v>
      </c>
    </row>
    <row r="25" spans="1:7">
      <c r="A25" s="88" t="s">
        <v>86</v>
      </c>
      <c r="B25" s="10" t="s">
        <v>946</v>
      </c>
    </row>
    <row r="26" spans="1:7">
      <c r="A26" s="88" t="s">
        <v>86</v>
      </c>
      <c r="B26" s="10" t="s">
        <v>945</v>
      </c>
    </row>
    <row r="27" spans="1:7">
      <c r="A27" s="88" t="s">
        <v>86</v>
      </c>
      <c r="B27" s="10" t="s">
        <v>944</v>
      </c>
    </row>
    <row r="28" spans="1:7">
      <c r="A28" s="88" t="s">
        <v>86</v>
      </c>
      <c r="B28" s="10" t="s">
        <v>943</v>
      </c>
    </row>
    <row r="29" spans="1:7">
      <c r="A29" s="88" t="s">
        <v>86</v>
      </c>
      <c r="B29" s="10" t="s">
        <v>942</v>
      </c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63" t="s">
        <v>804</v>
      </c>
    </row>
    <row r="49" spans="1:2">
      <c r="A49" s="10" t="s">
        <v>91</v>
      </c>
      <c r="B49" s="10" t="s">
        <v>941</v>
      </c>
    </row>
    <row r="50" spans="1:2">
      <c r="A50" s="10" t="s">
        <v>87</v>
      </c>
      <c r="B50" s="10" t="s">
        <v>940</v>
      </c>
    </row>
    <row r="51" spans="1:2">
      <c r="A51" s="10" t="s">
        <v>88</v>
      </c>
      <c r="B51" s="10" t="s">
        <v>939</v>
      </c>
    </row>
    <row r="52" spans="1:2">
      <c r="A52" s="10" t="s">
        <v>89</v>
      </c>
      <c r="B52" s="10" t="s">
        <v>938</v>
      </c>
    </row>
    <row r="53" spans="1:2">
      <c r="A53" s="10" t="s">
        <v>90</v>
      </c>
      <c r="B53" s="10" t="s">
        <v>937</v>
      </c>
    </row>
    <row r="54" spans="1:2">
      <c r="A54" s="10" t="s">
        <v>92</v>
      </c>
      <c r="B54" s="10" t="s">
        <v>936</v>
      </c>
    </row>
    <row r="55" spans="1:2">
      <c r="A55" s="10" t="s">
        <v>93</v>
      </c>
      <c r="B55" s="10" t="s">
        <v>935</v>
      </c>
    </row>
    <row r="56" spans="1:2">
      <c r="A56" s="10" t="s">
        <v>94</v>
      </c>
      <c r="B56" s="10" t="s">
        <v>934</v>
      </c>
    </row>
    <row r="57" spans="1:2">
      <c r="A57" s="111" t="s">
        <v>806</v>
      </c>
      <c r="B57" s="163" t="s">
        <v>804</v>
      </c>
    </row>
    <row r="58" spans="1:2">
      <c r="A58" s="10" t="s">
        <v>933</v>
      </c>
      <c r="B58" s="10" t="s">
        <v>932</v>
      </c>
    </row>
    <row r="59" spans="1:2">
      <c r="A59" s="10" t="s">
        <v>931</v>
      </c>
      <c r="B59" s="10" t="s">
        <v>929</v>
      </c>
    </row>
    <row r="60" spans="1:2">
      <c r="A60" s="10" t="s">
        <v>930</v>
      </c>
      <c r="B60" s="10" t="s">
        <v>929</v>
      </c>
    </row>
    <row r="61" spans="1:2">
      <c r="A61" s="10" t="s">
        <v>928</v>
      </c>
      <c r="B61" s="10" t="s">
        <v>927</v>
      </c>
    </row>
    <row r="62" spans="1:2">
      <c r="A62" s="10" t="s">
        <v>926</v>
      </c>
      <c r="B62" s="10" t="s">
        <v>925</v>
      </c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1" priority="8" operator="equal">
      <formula>0</formula>
    </cfRule>
  </conditionalFormatting>
  <conditionalFormatting sqref="B6:B7 B35:B47">
    <cfRule type="cellIs" dxfId="10" priority="7" operator="equal">
      <formula>0</formula>
    </cfRule>
  </conditionalFormatting>
  <conditionalFormatting sqref="B49:B56">
    <cfRule type="cellIs" dxfId="9" priority="6" operator="equal">
      <formula>0</formula>
    </cfRule>
  </conditionalFormatting>
  <conditionalFormatting sqref="A58:B60">
    <cfRule type="cellIs" dxfId="8" priority="5" operator="equal">
      <formula>0</formula>
    </cfRule>
  </conditionalFormatting>
  <conditionalFormatting sqref="B8:B19 B34">
    <cfRule type="cellIs" dxfId="7" priority="4" operator="equal">
      <formula>0</formula>
    </cfRule>
  </conditionalFormatting>
  <conditionalFormatting sqref="B21:B33">
    <cfRule type="cellIs" dxfId="6" priority="3" operator="equal">
      <formula>0</formula>
    </cfRule>
  </conditionalFormatting>
  <conditionalFormatting sqref="B20">
    <cfRule type="cellIs" dxfId="5" priority="2" operator="equal">
      <formula>0</formula>
    </cfRule>
  </conditionalFormatting>
  <conditionalFormatting sqref="A61:B63">
    <cfRule type="cellIs" dxfId="4" priority="1" operator="equal">
      <formula>0</formula>
    </cfRule>
  </conditionalFormatting>
  <dataValidations count="3">
    <dataValidation type="list" allowBlank="1" showInputMessage="1" showErrorMessage="1" sqref="B49:B56 B58:B63" xr:uid="{00000000-0002-0000-1000-000000000000}">
      <formula1>$B$6:$B$47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" xr:uid="{00000000-0002-0000-1000-000002000000}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9"/>
  <sheetViews>
    <sheetView rightToLeft="1" workbookViewId="0">
      <selection activeCell="B13" sqref="B13"/>
    </sheetView>
  </sheetViews>
  <sheetFormatPr defaultColWidth="9.1796875" defaultRowHeight="14.5"/>
  <cols>
    <col min="1" max="1" width="40.54296875" bestFit="1" customWidth="1"/>
    <col min="2" max="2" width="15.726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41719</v>
      </c>
    </row>
    <row r="3" spans="1:2">
      <c r="A3" s="10" t="s">
        <v>98</v>
      </c>
      <c r="B3" s="12">
        <v>41825</v>
      </c>
    </row>
    <row r="4" spans="1:2">
      <c r="A4" s="10" t="s">
        <v>99</v>
      </c>
      <c r="B4" s="12">
        <v>41923</v>
      </c>
    </row>
    <row r="5" spans="1:2">
      <c r="A5" s="10" t="s">
        <v>100</v>
      </c>
      <c r="B5" s="12">
        <v>42000</v>
      </c>
    </row>
    <row r="6" spans="1:2">
      <c r="A6" s="111" t="s">
        <v>101</v>
      </c>
      <c r="B6" s="163" t="s">
        <v>763</v>
      </c>
    </row>
    <row r="7" spans="1:2">
      <c r="A7" s="10" t="s">
        <v>97</v>
      </c>
      <c r="B7" s="12">
        <v>41705</v>
      </c>
    </row>
    <row r="8" spans="1:2">
      <c r="A8" s="10" t="s">
        <v>102</v>
      </c>
      <c r="B8" s="12">
        <v>41795</v>
      </c>
    </row>
    <row r="9" spans="1:2">
      <c r="A9" s="10" t="s">
        <v>99</v>
      </c>
      <c r="B9" s="12">
        <v>41886</v>
      </c>
    </row>
    <row r="10" spans="1:2">
      <c r="A10" s="10" t="s">
        <v>100</v>
      </c>
      <c r="B10" s="12">
        <v>41964</v>
      </c>
    </row>
    <row r="11" spans="1:2">
      <c r="A11" s="111" t="s">
        <v>103</v>
      </c>
      <c r="B11" s="163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A23" sqref="A2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zoomScale="120" zoomScaleNormal="120" workbookViewId="0">
      <selection activeCell="E115" sqref="E115"/>
    </sheetView>
  </sheetViews>
  <sheetFormatPr defaultColWidth="9.1796875" defaultRowHeight="14.5" outlineLevelRow="3"/>
  <cols>
    <col min="1" max="1" width="7" bestFit="1" customWidth="1"/>
    <col min="2" max="2" width="53.81640625" customWidth="1"/>
    <col min="3" max="3" width="16.81640625" bestFit="1" customWidth="1"/>
    <col min="4" max="4" width="16.54296875" customWidth="1"/>
    <col min="5" max="5" width="17.54296875" customWidth="1"/>
    <col min="7" max="7" width="15.54296875" bestFit="1" customWidth="1"/>
    <col min="8" max="8" width="17.81640625" bestFit="1" customWidth="1"/>
    <col min="9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61" t="s">
        <v>853</v>
      </c>
      <c r="E1" s="161" t="s">
        <v>852</v>
      </c>
      <c r="G1" s="43" t="s">
        <v>31</v>
      </c>
      <c r="H1" s="44">
        <f>C2+C114</f>
        <v>13107776</v>
      </c>
      <c r="I1" s="45"/>
      <c r="J1" s="46" t="b">
        <f>AND(H1=I1)</f>
        <v>0</v>
      </c>
    </row>
    <row r="2" spans="1:14">
      <c r="A2" s="207" t="s">
        <v>60</v>
      </c>
      <c r="B2" s="207"/>
      <c r="C2" s="26">
        <f>C3+C67</f>
        <v>8909000</v>
      </c>
      <c r="D2" s="26">
        <f>D3+D67</f>
        <v>9659000</v>
      </c>
      <c r="E2" s="26">
        <v>9659000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5785000</v>
      </c>
      <c r="D3" s="23">
        <f>D4+D11+D38+D61</f>
        <v>5785000</v>
      </c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2590000</v>
      </c>
      <c r="D4" s="21">
        <f>SUM(D5:D10)</f>
        <v>2590000</v>
      </c>
      <c r="E4" s="21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800000</v>
      </c>
      <c r="D5" s="2">
        <f t="shared" ref="D5:E10" si="0">C5</f>
        <v>800000</v>
      </c>
      <c r="E5" s="2">
        <f t="shared" si="0"/>
        <v>800000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250000</v>
      </c>
      <c r="D6" s="2">
        <f t="shared" si="0"/>
        <v>250000</v>
      </c>
      <c r="E6" s="2">
        <f t="shared" si="0"/>
        <v>250000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1450000</v>
      </c>
      <c r="D7" s="2">
        <f t="shared" si="0"/>
        <v>1450000</v>
      </c>
      <c r="E7" s="2">
        <f t="shared" si="0"/>
        <v>1450000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80000</v>
      </c>
      <c r="D9" s="2">
        <f t="shared" si="0"/>
        <v>80000</v>
      </c>
      <c r="E9" s="2">
        <f t="shared" si="0"/>
        <v>80000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0"/>
        <v>10000</v>
      </c>
      <c r="E10" s="2">
        <f t="shared" si="0"/>
        <v>10000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00" t="s">
        <v>125</v>
      </c>
      <c r="B11" s="201"/>
      <c r="C11" s="21">
        <f>SUM(C12:C37)</f>
        <v>1918000</v>
      </c>
      <c r="D11" s="21">
        <f>SUM(D12:D37)</f>
        <v>1918000</v>
      </c>
      <c r="E11" s="21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308000</v>
      </c>
      <c r="D12" s="2">
        <f t="shared" ref="D12:E37" si="1">C12</f>
        <v>308000</v>
      </c>
      <c r="E12" s="2">
        <f t="shared" si="1"/>
        <v>308000</v>
      </c>
    </row>
    <row r="13" spans="1:14" hidden="1" outlineLevel="1">
      <c r="A13" s="3">
        <v>2102</v>
      </c>
      <c r="B13" s="1" t="s">
        <v>126</v>
      </c>
      <c r="C13" s="2">
        <v>1235000</v>
      </c>
      <c r="D13" s="2">
        <v>1235000</v>
      </c>
      <c r="E13" s="2">
        <f t="shared" si="1"/>
        <v>1235000</v>
      </c>
    </row>
    <row r="14" spans="1:14" hidden="1" outlineLevel="1">
      <c r="A14" s="3">
        <v>2201</v>
      </c>
      <c r="B14" s="1" t="s">
        <v>5</v>
      </c>
      <c r="C14" s="2">
        <v>104000</v>
      </c>
      <c r="D14" s="2">
        <f t="shared" si="1"/>
        <v>104000</v>
      </c>
      <c r="E14" s="2">
        <f t="shared" si="1"/>
        <v>104000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>
        <v>35000</v>
      </c>
      <c r="D18" s="2">
        <f t="shared" si="1"/>
        <v>35000</v>
      </c>
      <c r="E18" s="2">
        <f t="shared" si="1"/>
        <v>35000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 hidden="1" outlineLevel="1">
      <c r="A32" s="3">
        <v>2402</v>
      </c>
      <c r="B32" s="1" t="s">
        <v>6</v>
      </c>
      <c r="C32" s="2">
        <v>70000</v>
      </c>
      <c r="D32" s="2">
        <f t="shared" si="1"/>
        <v>70000</v>
      </c>
      <c r="E32" s="2">
        <f t="shared" si="1"/>
        <v>70000</v>
      </c>
    </row>
    <row r="33" spans="1:10" hidden="1" outlineLevel="1">
      <c r="A33" s="3">
        <v>2403</v>
      </c>
      <c r="B33" s="1" t="s">
        <v>144</v>
      </c>
      <c r="C33" s="2">
        <v>30000</v>
      </c>
      <c r="D33" s="2">
        <f t="shared" si="1"/>
        <v>30000</v>
      </c>
      <c r="E33" s="2">
        <f t="shared" si="1"/>
        <v>30000</v>
      </c>
    </row>
    <row r="34" spans="1:10" hidden="1" outlineLevel="1">
      <c r="A34" s="3">
        <v>2404</v>
      </c>
      <c r="B34" s="1" t="s">
        <v>7</v>
      </c>
      <c r="C34" s="2">
        <v>45000</v>
      </c>
      <c r="D34" s="2">
        <f t="shared" si="1"/>
        <v>45000</v>
      </c>
      <c r="E34" s="2">
        <f t="shared" si="1"/>
        <v>45000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1"/>
        <v>1000</v>
      </c>
      <c r="E35" s="2">
        <f t="shared" si="1"/>
        <v>1000</v>
      </c>
    </row>
    <row r="36" spans="1:10" hidden="1" outlineLevel="1">
      <c r="A36" s="3">
        <v>2406</v>
      </c>
      <c r="B36" s="1" t="s">
        <v>9</v>
      </c>
      <c r="C36" s="2">
        <v>90000</v>
      </c>
      <c r="D36" s="2">
        <f t="shared" si="1"/>
        <v>90000</v>
      </c>
      <c r="E36" s="2">
        <f t="shared" si="1"/>
        <v>90000</v>
      </c>
    </row>
    <row r="37" spans="1:10" hidden="1" outlineLevel="1">
      <c r="A37" s="3">
        <v>2499</v>
      </c>
      <c r="B37" s="1" t="s">
        <v>10</v>
      </c>
      <c r="C37" s="15"/>
      <c r="D37" s="2">
        <f t="shared" si="1"/>
        <v>0</v>
      </c>
      <c r="E37" s="2">
        <f t="shared" si="1"/>
        <v>0</v>
      </c>
    </row>
    <row r="38" spans="1:10" collapsed="1">
      <c r="A38" s="200" t="s">
        <v>145</v>
      </c>
      <c r="B38" s="201"/>
      <c r="C38" s="21">
        <f>SUM(C39:C60)</f>
        <v>1242000</v>
      </c>
      <c r="D38" s="21">
        <f>SUM(D39:D60)</f>
        <v>1242000</v>
      </c>
      <c r="E38" s="21"/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110000</v>
      </c>
      <c r="D39" s="2">
        <f t="shared" ref="D39:E60" si="2">C39</f>
        <v>110000</v>
      </c>
      <c r="E39" s="2">
        <f t="shared" si="2"/>
        <v>110000</v>
      </c>
    </row>
    <row r="40" spans="1:10" hidden="1" outlineLevel="1">
      <c r="A40" s="20">
        <v>3102</v>
      </c>
      <c r="B40" s="20" t="s">
        <v>12</v>
      </c>
      <c r="C40" s="2">
        <v>55000</v>
      </c>
      <c r="D40" s="2">
        <f t="shared" si="2"/>
        <v>55000</v>
      </c>
      <c r="E40" s="2">
        <f t="shared" si="2"/>
        <v>55000</v>
      </c>
    </row>
    <row r="41" spans="1:10" hidden="1" outlineLevel="1">
      <c r="A41" s="20">
        <v>3103</v>
      </c>
      <c r="B41" s="20" t="s">
        <v>13</v>
      </c>
      <c r="C41" s="2">
        <v>55000</v>
      </c>
      <c r="D41" s="2">
        <f t="shared" si="2"/>
        <v>55000</v>
      </c>
      <c r="E41" s="2">
        <f t="shared" si="2"/>
        <v>55000</v>
      </c>
    </row>
    <row r="42" spans="1:10" hidden="1" outlineLevel="1">
      <c r="A42" s="20">
        <v>3199</v>
      </c>
      <c r="B42" s="20" t="s">
        <v>14</v>
      </c>
      <c r="C42" s="2"/>
      <c r="D42" s="2">
        <f t="shared" si="2"/>
        <v>0</v>
      </c>
      <c r="E42" s="2">
        <f t="shared" si="2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2"/>
        <v>5000</v>
      </c>
      <c r="E44" s="2">
        <f t="shared" si="2"/>
        <v>5000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2"/>
        <v>10000</v>
      </c>
      <c r="E45" s="2">
        <f t="shared" si="2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 hidden="1" outlineLevel="1">
      <c r="A48" s="20">
        <v>3206</v>
      </c>
      <c r="B48" s="20" t="s">
        <v>17</v>
      </c>
      <c r="C48" s="2">
        <v>85000</v>
      </c>
      <c r="D48" s="2">
        <f t="shared" si="2"/>
        <v>85000</v>
      </c>
      <c r="E48" s="2">
        <f t="shared" si="2"/>
        <v>85000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 hidden="1" outlineLevel="1">
      <c r="A50" s="20">
        <v>3208</v>
      </c>
      <c r="B50" s="20" t="s">
        <v>150</v>
      </c>
      <c r="C50" s="2">
        <v>2000</v>
      </c>
      <c r="D50" s="2">
        <f t="shared" si="2"/>
        <v>2000</v>
      </c>
      <c r="E50" s="2">
        <f t="shared" si="2"/>
        <v>2000</v>
      </c>
    </row>
    <row r="51" spans="1:10" hidden="1" outlineLevel="1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2"/>
        <v>0</v>
      </c>
      <c r="E52" s="2">
        <f t="shared" si="2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 hidden="1" outlineLevel="1">
      <c r="A54" s="20">
        <v>3302</v>
      </c>
      <c r="B54" s="20" t="s">
        <v>19</v>
      </c>
      <c r="C54" s="2">
        <v>60000</v>
      </c>
      <c r="D54" s="2">
        <f t="shared" si="2"/>
        <v>60000</v>
      </c>
      <c r="E54" s="2">
        <f t="shared" si="2"/>
        <v>60000</v>
      </c>
    </row>
    <row r="55" spans="1:10" hidden="1" outlineLevel="1">
      <c r="A55" s="20">
        <v>3303</v>
      </c>
      <c r="B55" s="20" t="s">
        <v>153</v>
      </c>
      <c r="C55" s="2">
        <v>800000</v>
      </c>
      <c r="D55" s="2">
        <f t="shared" si="2"/>
        <v>800000</v>
      </c>
      <c r="E55" s="2">
        <f t="shared" si="2"/>
        <v>800000</v>
      </c>
    </row>
    <row r="56" spans="1:10" hidden="1" outlineLevel="1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 hidden="1" outlineLevel="1">
      <c r="A57" s="20">
        <v>3304</v>
      </c>
      <c r="B57" s="20" t="s">
        <v>155</v>
      </c>
      <c r="C57" s="2">
        <v>60000</v>
      </c>
      <c r="D57" s="2">
        <f t="shared" si="2"/>
        <v>60000</v>
      </c>
      <c r="E57" s="2">
        <f t="shared" si="2"/>
        <v>60000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 collapsed="1">
      <c r="A61" s="200" t="s">
        <v>158</v>
      </c>
      <c r="B61" s="201"/>
      <c r="C61" s="22">
        <f>SUM(C62:C66)</f>
        <v>35000</v>
      </c>
      <c r="D61" s="22">
        <f>SUM(D62:D66)</f>
        <v>35000</v>
      </c>
      <c r="E61" s="22"/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 hidden="1" outlineLevel="1">
      <c r="A65" s="14">
        <v>4004</v>
      </c>
      <c r="B65" s="1" t="s">
        <v>161</v>
      </c>
      <c r="C65" s="2">
        <v>35000</v>
      </c>
      <c r="D65" s="2">
        <f t="shared" si="3"/>
        <v>35000</v>
      </c>
      <c r="E65" s="2">
        <f t="shared" si="3"/>
        <v>35000</v>
      </c>
    </row>
    <row r="66" spans="1:10" hidden="1" outlineLevel="1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 collapsed="1">
      <c r="A67" s="204" t="s">
        <v>579</v>
      </c>
      <c r="B67" s="204"/>
      <c r="C67" s="25">
        <f>C97+C68</f>
        <v>3124000</v>
      </c>
      <c r="D67" s="25">
        <f>D97+D68</f>
        <v>3874000</v>
      </c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433000</v>
      </c>
      <c r="D68" s="21">
        <f>SUM(D69:D96)</f>
        <v>433000</v>
      </c>
      <c r="E68" s="21"/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 ht="15" hidden="1" customHeight="1" outlineLevel="1">
      <c r="A73" s="3">
        <v>5103</v>
      </c>
      <c r="B73" s="2" t="s">
        <v>167</v>
      </c>
      <c r="C73" s="2">
        <v>4000</v>
      </c>
      <c r="D73" s="2">
        <f t="shared" si="4"/>
        <v>4000</v>
      </c>
      <c r="E73" s="2">
        <f t="shared" si="4"/>
        <v>4000</v>
      </c>
    </row>
    <row r="74" spans="1:10" ht="15" hidden="1" customHeight="1" outlineLevel="1">
      <c r="A74" s="3">
        <v>5104</v>
      </c>
      <c r="B74" s="2" t="s">
        <v>168</v>
      </c>
      <c r="C74" s="2">
        <v>60000</v>
      </c>
      <c r="D74" s="2">
        <f t="shared" si="4"/>
        <v>60000</v>
      </c>
      <c r="E74" s="2">
        <f t="shared" si="4"/>
        <v>60000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 ht="15" hidden="1" customHeight="1" outlineLevel="1">
      <c r="A76" s="3">
        <v>5106</v>
      </c>
      <c r="B76" s="2" t="s">
        <v>170</v>
      </c>
      <c r="C76" s="2">
        <v>20000</v>
      </c>
      <c r="D76" s="2">
        <f t="shared" si="4"/>
        <v>20000</v>
      </c>
      <c r="E76" s="2">
        <f t="shared" si="4"/>
        <v>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 ht="15" hidden="1" customHeight="1" outlineLevel="1">
      <c r="A79" s="3">
        <v>5201</v>
      </c>
      <c r="B79" s="2" t="s">
        <v>20</v>
      </c>
      <c r="C79" s="18">
        <v>300000</v>
      </c>
      <c r="D79" s="2">
        <f t="shared" si="4"/>
        <v>300000</v>
      </c>
      <c r="E79" s="2">
        <f t="shared" si="4"/>
        <v>300000</v>
      </c>
    </row>
    <row r="80" spans="1:10" ht="15" hidden="1" customHeight="1" outlineLevel="1">
      <c r="A80" s="3">
        <v>5202</v>
      </c>
      <c r="B80" s="2" t="s">
        <v>172</v>
      </c>
      <c r="C80" s="2">
        <v>4000</v>
      </c>
      <c r="D80" s="2">
        <f t="shared" si="4"/>
        <v>4000</v>
      </c>
      <c r="E80" s="2">
        <f t="shared" si="4"/>
        <v>4000</v>
      </c>
    </row>
    <row r="81" spans="1:5" ht="15" hidden="1" customHeight="1" outlineLevel="1">
      <c r="A81" s="3">
        <v>5203</v>
      </c>
      <c r="B81" s="2" t="s">
        <v>21</v>
      </c>
      <c r="C81" s="2">
        <v>45000</v>
      </c>
      <c r="D81" s="2">
        <f t="shared" si="4"/>
        <v>45000</v>
      </c>
      <c r="E81" s="2">
        <f t="shared" si="4"/>
        <v>45000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4"/>
        <v>0</v>
      </c>
      <c r="E90" s="2">
        <f t="shared" si="4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4"/>
        <v>0</v>
      </c>
      <c r="E95" s="2">
        <f t="shared" si="4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 collapsed="1">
      <c r="A97" s="19" t="s">
        <v>184</v>
      </c>
      <c r="B97" s="24"/>
      <c r="C97" s="21">
        <f>SUM(C98:C113)</f>
        <v>2691000</v>
      </c>
      <c r="D97" s="21">
        <f>SUM(D98:D113)</f>
        <v>3441000</v>
      </c>
      <c r="E97" s="21"/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2530000</v>
      </c>
      <c r="D98" s="2">
        <f t="shared" ref="D98:E113" si="5">C98</f>
        <v>2530000</v>
      </c>
      <c r="E98" s="2">
        <f t="shared" si="5"/>
        <v>2530000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v>750000</v>
      </c>
      <c r="E100" s="2">
        <f t="shared" si="5"/>
        <v>750000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 hidden="1" outlineLevel="1">
      <c r="A103" s="3">
        <v>6006</v>
      </c>
      <c r="B103" s="1" t="s">
        <v>26</v>
      </c>
      <c r="C103" s="2">
        <v>10000</v>
      </c>
      <c r="D103" s="2">
        <f t="shared" si="5"/>
        <v>10000</v>
      </c>
      <c r="E103" s="2">
        <f t="shared" si="5"/>
        <v>10000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 hidden="1" outlineLevel="1">
      <c r="A106" s="3">
        <v>6009</v>
      </c>
      <c r="B106" s="1" t="s">
        <v>28</v>
      </c>
      <c r="C106" s="2">
        <v>15000</v>
      </c>
      <c r="D106" s="2">
        <f t="shared" si="5"/>
        <v>15000</v>
      </c>
      <c r="E106" s="2">
        <f t="shared" si="5"/>
        <v>15000</v>
      </c>
    </row>
    <row r="107" spans="1:10" hidden="1" outlineLevel="1">
      <c r="A107" s="3">
        <v>6010</v>
      </c>
      <c r="B107" s="1" t="s">
        <v>189</v>
      </c>
      <c r="C107" s="2">
        <v>85000</v>
      </c>
      <c r="D107" s="2">
        <f t="shared" si="5"/>
        <v>85000</v>
      </c>
      <c r="E107" s="2">
        <f t="shared" si="5"/>
        <v>85000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 hidden="1" outlineLevel="1">
      <c r="A109" s="3">
        <v>6099</v>
      </c>
      <c r="B109" s="1" t="s">
        <v>191</v>
      </c>
      <c r="C109" s="2">
        <v>25000</v>
      </c>
      <c r="D109" s="2">
        <f t="shared" si="5"/>
        <v>25000</v>
      </c>
      <c r="E109" s="2">
        <f t="shared" si="5"/>
        <v>25000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 hidden="1" outlineLevel="1">
      <c r="A111" s="3">
        <v>6099</v>
      </c>
      <c r="B111" s="1" t="s">
        <v>193</v>
      </c>
      <c r="C111" s="2">
        <v>25000</v>
      </c>
      <c r="D111" s="2">
        <f t="shared" si="5"/>
        <v>25000</v>
      </c>
      <c r="E111" s="2">
        <f t="shared" si="5"/>
        <v>25000</v>
      </c>
    </row>
    <row r="112" spans="1:10" hidden="1" outlineLevel="1">
      <c r="A112" s="3">
        <v>6099</v>
      </c>
      <c r="B112" s="1" t="s">
        <v>194</v>
      </c>
      <c r="C112" s="2">
        <v>1000</v>
      </c>
      <c r="D112" s="2">
        <f t="shared" si="5"/>
        <v>1000</v>
      </c>
      <c r="E112" s="2">
        <f t="shared" si="5"/>
        <v>1000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5"/>
        <v>0</v>
      </c>
      <c r="E113" s="2">
        <f t="shared" si="5"/>
        <v>0</v>
      </c>
    </row>
    <row r="114" spans="1:10" collapsed="1">
      <c r="A114" s="205" t="s">
        <v>62</v>
      </c>
      <c r="B114" s="206"/>
      <c r="C114" s="26">
        <f>C115+C152+C177</f>
        <v>4198776</v>
      </c>
      <c r="D114" s="26">
        <f>D115+D152+D177</f>
        <v>4587860</v>
      </c>
      <c r="E114" s="26">
        <v>4587860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3677654</v>
      </c>
      <c r="D115" s="23">
        <f>D116+D135</f>
        <v>3997654</v>
      </c>
      <c r="E115" s="23"/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593534</v>
      </c>
      <c r="D116" s="21">
        <f>D117+D120+D123+D126+D129+D132</f>
        <v>913534</v>
      </c>
      <c r="E116" s="21"/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539067</v>
      </c>
      <c r="D117" s="2">
        <f>D118+D119</f>
        <v>539067</v>
      </c>
      <c r="E117" s="2">
        <f>E118+E119</f>
        <v>539067</v>
      </c>
    </row>
    <row r="118" spans="1:10" ht="15" hidden="1" customHeight="1" outlineLevel="2">
      <c r="A118" s="130"/>
      <c r="B118" s="129" t="s">
        <v>855</v>
      </c>
      <c r="C118" s="128">
        <v>40913</v>
      </c>
      <c r="D118" s="128">
        <f>C118</f>
        <v>40913</v>
      </c>
      <c r="E118" s="128">
        <f>D118</f>
        <v>40913</v>
      </c>
    </row>
    <row r="119" spans="1:10" ht="15" hidden="1" customHeight="1" outlineLevel="2">
      <c r="A119" s="130"/>
      <c r="B119" s="129" t="s">
        <v>860</v>
      </c>
      <c r="C119" s="128">
        <v>498154</v>
      </c>
      <c r="D119" s="128">
        <f>C119</f>
        <v>498154</v>
      </c>
      <c r="E119" s="128">
        <f>D119</f>
        <v>498154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54467</v>
      </c>
      <c r="D120" s="2">
        <f>D121+D122</f>
        <v>54467</v>
      </c>
      <c r="E120" s="2">
        <f>E121+E122</f>
        <v>54467</v>
      </c>
    </row>
    <row r="121" spans="1:10" ht="15" hidden="1" customHeight="1" outlineLevel="2">
      <c r="A121" s="130"/>
      <c r="B121" s="129" t="s">
        <v>855</v>
      </c>
      <c r="C121" s="128">
        <v>13430</v>
      </c>
      <c r="D121" s="128">
        <f>C121</f>
        <v>13430</v>
      </c>
      <c r="E121" s="128">
        <f>D121</f>
        <v>13430</v>
      </c>
    </row>
    <row r="122" spans="1:10" ht="15" hidden="1" customHeight="1" outlineLevel="2">
      <c r="A122" s="130"/>
      <c r="B122" s="129" t="s">
        <v>860</v>
      </c>
      <c r="C122" s="128">
        <v>41037</v>
      </c>
      <c r="D122" s="128">
        <f>C122</f>
        <v>41037</v>
      </c>
      <c r="E122" s="128">
        <f>D122</f>
        <v>41037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v>320000</v>
      </c>
      <c r="E126" s="2">
        <f>E127+E128</f>
        <v>320000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v>320000</v>
      </c>
      <c r="E128" s="128">
        <f>D128</f>
        <v>320000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200" t="s">
        <v>202</v>
      </c>
      <c r="B135" s="201"/>
      <c r="C135" s="21">
        <f>C136+C140+C143+C146+C149</f>
        <v>3084120</v>
      </c>
      <c r="D135" s="21">
        <f>D136+D140+D143+D146+D149</f>
        <v>3084120</v>
      </c>
      <c r="E135" s="21"/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2280844</v>
      </c>
      <c r="D136" s="2">
        <f>D137+D138+D139</f>
        <v>2280844</v>
      </c>
      <c r="E136" s="2">
        <f>E137+E138+E139</f>
        <v>2280844</v>
      </c>
    </row>
    <row r="137" spans="1:10" ht="15" hidden="1" customHeight="1" outlineLevel="2">
      <c r="A137" s="130"/>
      <c r="B137" s="129" t="s">
        <v>855</v>
      </c>
      <c r="C137" s="128">
        <v>1869344</v>
      </c>
      <c r="D137" s="128">
        <f t="shared" ref="D137:E139" si="6">C137</f>
        <v>1869344</v>
      </c>
      <c r="E137" s="128">
        <f t="shared" si="6"/>
        <v>1869344</v>
      </c>
    </row>
    <row r="138" spans="1:10" ht="15" hidden="1" customHeight="1" outlineLevel="2">
      <c r="A138" s="130"/>
      <c r="B138" s="129" t="s">
        <v>862</v>
      </c>
      <c r="C138" s="128">
        <v>123500</v>
      </c>
      <c r="D138" s="128">
        <f t="shared" si="6"/>
        <v>123500</v>
      </c>
      <c r="E138" s="128">
        <f t="shared" si="6"/>
        <v>123500</v>
      </c>
    </row>
    <row r="139" spans="1:10" ht="15" hidden="1" customHeight="1" outlineLevel="2">
      <c r="A139" s="130"/>
      <c r="B139" s="129" t="s">
        <v>861</v>
      </c>
      <c r="C139" s="128">
        <v>288000</v>
      </c>
      <c r="D139" s="128">
        <f t="shared" si="6"/>
        <v>288000</v>
      </c>
      <c r="E139" s="128">
        <f t="shared" si="6"/>
        <v>288000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711234</v>
      </c>
      <c r="D140" s="2">
        <f>D141+D142</f>
        <v>711234</v>
      </c>
      <c r="E140" s="2">
        <f>E141+E142</f>
        <v>711234</v>
      </c>
    </row>
    <row r="141" spans="1:10" ht="15" hidden="1" customHeight="1" outlineLevel="2">
      <c r="A141" s="130"/>
      <c r="B141" s="129" t="s">
        <v>855</v>
      </c>
      <c r="C141" s="128">
        <v>280234</v>
      </c>
      <c r="D141" s="128">
        <f>C141</f>
        <v>280234</v>
      </c>
      <c r="E141" s="128">
        <f>D141</f>
        <v>280234</v>
      </c>
    </row>
    <row r="142" spans="1:10" ht="15" hidden="1" customHeight="1" outlineLevel="2">
      <c r="A142" s="130"/>
      <c r="B142" s="129" t="s">
        <v>860</v>
      </c>
      <c r="C142" s="128">
        <v>431000</v>
      </c>
      <c r="D142" s="128">
        <f>C142</f>
        <v>431000</v>
      </c>
      <c r="E142" s="128">
        <f>D142</f>
        <v>431000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92042</v>
      </c>
      <c r="D149" s="2">
        <f>D150+D151</f>
        <v>92042</v>
      </c>
      <c r="E149" s="2">
        <f>E150+E151</f>
        <v>92042</v>
      </c>
    </row>
    <row r="150" spans="1:10" ht="15" hidden="1" customHeight="1" outlineLevel="2">
      <c r="A150" s="130"/>
      <c r="B150" s="129" t="s">
        <v>855</v>
      </c>
      <c r="C150" s="128">
        <v>92042</v>
      </c>
      <c r="D150" s="128">
        <f>C150</f>
        <v>92042</v>
      </c>
      <c r="E150" s="128">
        <f>D150</f>
        <v>92042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202" t="s">
        <v>581</v>
      </c>
      <c r="B152" s="203"/>
      <c r="C152" s="23">
        <f>C153+C163+C170</f>
        <v>521122</v>
      </c>
      <c r="D152" s="23">
        <f>D153+D163+D170</f>
        <v>590206</v>
      </c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521122</v>
      </c>
      <c r="D153" s="21">
        <f>D154+D157+D160</f>
        <v>590206</v>
      </c>
      <c r="E153" s="21"/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521122</v>
      </c>
      <c r="D154" s="2">
        <v>590206</v>
      </c>
      <c r="E154" s="2">
        <f>E155+E156</f>
        <v>898945</v>
      </c>
    </row>
    <row r="155" spans="1:10" ht="15" hidden="1" customHeight="1" outlineLevel="2">
      <c r="A155" s="130"/>
      <c r="B155" s="129" t="s">
        <v>855</v>
      </c>
      <c r="C155" s="128">
        <v>308739</v>
      </c>
      <c r="D155" s="128">
        <f>C155</f>
        <v>308739</v>
      </c>
      <c r="E155" s="128">
        <f>D155</f>
        <v>308739</v>
      </c>
    </row>
    <row r="156" spans="1:10" ht="15" hidden="1" customHeight="1" outlineLevel="2">
      <c r="A156" s="130"/>
      <c r="B156" s="129" t="s">
        <v>860</v>
      </c>
      <c r="C156" s="128">
        <v>212383</v>
      </c>
      <c r="D156" s="128">
        <v>69084</v>
      </c>
      <c r="E156" s="128">
        <v>590206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 collapsed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 collapsed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 collapsed="1">
      <c r="A197" s="197" t="s">
        <v>843</v>
      </c>
      <c r="B197" s="198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 hidden="1" outlineLevel="2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 collapsed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 collapsed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9">C208</f>
        <v>0</v>
      </c>
      <c r="E208" s="127">
        <f t="shared" si="9"/>
        <v>0</v>
      </c>
    </row>
    <row r="209" spans="1:5" hidden="1" outlineLevel="3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 collapsed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0">C217</f>
        <v>0</v>
      </c>
      <c r="E217" s="127">
        <f t="shared" si="10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 collapsed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 hidden="1" outlineLevel="3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 hidden="1" outlineLevel="3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 hidden="1" outlineLevel="3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 hidden="1" outlineLevel="1" collapsed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 hidden="1" outlineLevel="3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 collapsed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 collapsed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 hidden="1" outlineLevel="3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 hidden="1" outlineLevel="3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 hidden="1" outlineLevel="1" collapsed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 hidden="1" outlineLevel="3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 hidden="1" outlineLevel="3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 hidden="1" outlineLevel="3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 hidden="1" outlineLevel="3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 hidden="1" outlineLevel="1" collapsed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61" t="s">
        <v>853</v>
      </c>
      <c r="E256" s="161" t="s">
        <v>852</v>
      </c>
      <c r="G256" s="47" t="s">
        <v>589</v>
      </c>
      <c r="H256" s="48">
        <f>C257+C559</f>
        <v>12873646</v>
      </c>
      <c r="I256" s="49"/>
      <c r="J256" s="50" t="b">
        <f>AND(H256=I256)</f>
        <v>0</v>
      </c>
    </row>
    <row r="257" spans="1:10">
      <c r="A257" s="191" t="s">
        <v>60</v>
      </c>
      <c r="B257" s="192"/>
      <c r="C257" s="37">
        <f>C258+C550</f>
        <v>8095870</v>
      </c>
      <c r="D257" s="37">
        <f>D258+D550</f>
        <v>3714320</v>
      </c>
      <c r="E257" s="37">
        <v>5246360</v>
      </c>
      <c r="G257" s="39" t="s">
        <v>60</v>
      </c>
      <c r="H257" s="41">
        <v>8381910</v>
      </c>
      <c r="I257" s="42"/>
      <c r="J257" s="40" t="b">
        <f>AND(H257=I257)</f>
        <v>0</v>
      </c>
    </row>
    <row r="258" spans="1:10">
      <c r="A258" s="187" t="s">
        <v>266</v>
      </c>
      <c r="B258" s="188"/>
      <c r="C258" s="36">
        <f>C259+C339+C483+C547</f>
        <v>7595870</v>
      </c>
      <c r="D258" s="36">
        <f>D259+D339+D483+D547+D550</f>
        <v>3214320</v>
      </c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4495430</v>
      </c>
      <c r="D259" s="33">
        <f>D260+D263+D314</f>
        <v>145380</v>
      </c>
      <c r="E259" s="33"/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9" t="s">
        <v>268</v>
      </c>
      <c r="B260" s="190"/>
      <c r="C260" s="32">
        <f>SUM(C261:C262)</f>
        <v>22560</v>
      </c>
      <c r="D260" s="32">
        <v>15380</v>
      </c>
      <c r="E260" s="32">
        <f>SUM(E261:E262)</f>
        <v>29060</v>
      </c>
    </row>
    <row r="261" spans="1:10" hidden="1" outlineLevel="2">
      <c r="A261" s="7">
        <v>1100</v>
      </c>
      <c r="B261" s="4" t="s">
        <v>32</v>
      </c>
      <c r="C261" s="5">
        <v>8880</v>
      </c>
      <c r="D261" s="5">
        <v>6500</v>
      </c>
      <c r="E261" s="5">
        <v>15380</v>
      </c>
    </row>
    <row r="262" spans="1:10" hidden="1" outlineLevel="2">
      <c r="A262" s="6">
        <v>1100</v>
      </c>
      <c r="B262" s="4" t="s">
        <v>33</v>
      </c>
      <c r="C262" s="5">
        <v>13680</v>
      </c>
      <c r="D262" s="5">
        <f>C262</f>
        <v>13680</v>
      </c>
      <c r="E262" s="5">
        <f>D262</f>
        <v>13680</v>
      </c>
    </row>
    <row r="263" spans="1:10" hidden="1" outlineLevel="1" collapsed="1">
      <c r="A263" s="189" t="s">
        <v>269</v>
      </c>
      <c r="B263" s="190"/>
      <c r="C263" s="32">
        <f>C264+C265+C289+C296+C298+C302+C305+C308+C313</f>
        <v>3977200</v>
      </c>
      <c r="D263" s="32"/>
      <c r="E263" s="32">
        <f>E264+E265+E289+E296+E298+E302+E305+E308+E313</f>
        <v>6530832</v>
      </c>
    </row>
    <row r="264" spans="1:10" hidden="1" outlineLevel="2">
      <c r="A264" s="6">
        <v>1101</v>
      </c>
      <c r="B264" s="4" t="s">
        <v>34</v>
      </c>
      <c r="C264" s="5">
        <v>1765801</v>
      </c>
      <c r="D264" s="5">
        <v>35000</v>
      </c>
      <c r="E264" s="5">
        <v>3944470</v>
      </c>
    </row>
    <row r="265" spans="1:10" hidden="1" outlineLevel="2">
      <c r="A265" s="6">
        <v>1101</v>
      </c>
      <c r="B265" s="4" t="s">
        <v>35</v>
      </c>
      <c r="C265" s="5">
        <v>1367129</v>
      </c>
      <c r="D265" s="5">
        <v>1653881</v>
      </c>
      <c r="E265" s="5">
        <v>1653881</v>
      </c>
    </row>
    <row r="266" spans="1:10" hidden="1" outlineLevel="3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 hidden="1" outlineLevel="3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 hidden="1" outlineLevel="3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 hidden="1" outlineLevel="3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 hidden="1" outlineLevel="3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 hidden="1" outlineLevel="3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 hidden="1" outlineLevel="3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 hidden="1" outlineLevel="3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 hidden="1" outlineLevel="3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 hidden="1" outlineLevel="3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 hidden="1" outlineLevel="3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 hidden="1" outlineLevel="3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 hidden="1" outlineLevel="3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 hidden="1" outlineLevel="3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 hidden="1" outlineLevel="3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 hidden="1" outlineLevel="3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 hidden="1" outlineLevel="3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 hidden="1" outlineLevel="3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 hidden="1" outlineLevel="3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 hidden="1" outlineLevel="3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 hidden="1" outlineLevel="3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 hidden="1" outlineLevel="3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 hidden="1" outlineLevel="3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 hidden="1" outlineLevel="2" collapsed="1">
      <c r="A289" s="6">
        <v>1101</v>
      </c>
      <c r="B289" s="4" t="s">
        <v>36</v>
      </c>
      <c r="C289" s="5">
        <v>59660</v>
      </c>
      <c r="D289" s="5">
        <v>59660</v>
      </c>
      <c r="E289" s="5">
        <v>59660</v>
      </c>
    </row>
    <row r="290" spans="1:5" hidden="1" outlineLevel="3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 hidden="1" outlineLevel="3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 hidden="1" outlineLevel="3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 hidden="1" outlineLevel="3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 hidden="1" outlineLevel="3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 hidden="1" outlineLevel="3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 hidden="1" outlineLevel="2" collapsed="1">
      <c r="A296" s="6">
        <v>1101</v>
      </c>
      <c r="B296" s="4" t="s">
        <v>247</v>
      </c>
      <c r="C296" s="5">
        <v>5000</v>
      </c>
      <c r="D296" s="5">
        <v>5000</v>
      </c>
      <c r="E296" s="5">
        <v>5000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v>124256</v>
      </c>
      <c r="D298" s="5">
        <v>55000</v>
      </c>
      <c r="E298" s="5">
        <v>84336</v>
      </c>
    </row>
    <row r="299" spans="1:5" hidden="1" outlineLevel="3">
      <c r="A299" s="29"/>
      <c r="B299" s="28" t="s">
        <v>248</v>
      </c>
      <c r="C299" s="30"/>
      <c r="D299" s="30">
        <f t="shared" ref="D299:E301" si="17">C299</f>
        <v>0</v>
      </c>
      <c r="E299" s="30">
        <f t="shared" si="17"/>
        <v>0</v>
      </c>
    </row>
    <row r="300" spans="1:5" hidden="1" outlineLevel="3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 hidden="1" outlineLevel="3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 hidden="1" outlineLevel="2" collapsed="1">
      <c r="A302" s="6">
        <v>1101</v>
      </c>
      <c r="B302" s="4" t="s">
        <v>251</v>
      </c>
      <c r="C302" s="5">
        <v>35000</v>
      </c>
      <c r="D302" s="5">
        <v>5000</v>
      </c>
      <c r="E302" s="5">
        <v>30000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v>50290</v>
      </c>
      <c r="D305" s="5">
        <v>50291</v>
      </c>
      <c r="E305" s="5">
        <v>50291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v>570064</v>
      </c>
      <c r="D308" s="5">
        <v>25000</v>
      </c>
      <c r="E308" s="5">
        <v>703194</v>
      </c>
    </row>
    <row r="309" spans="1:5" hidden="1" outlineLevel="3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 hidden="1" outlineLevel="3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 hidden="1" outlineLevel="3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 hidden="1" outlineLevel="3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/>
    </row>
    <row r="314" spans="1:5" hidden="1" outlineLevel="1" collapsed="1">
      <c r="A314" s="189" t="s">
        <v>601</v>
      </c>
      <c r="B314" s="190"/>
      <c r="C314" s="32">
        <f>C315+C325+C331+C336+C337+C338+C328</f>
        <v>495670</v>
      </c>
      <c r="D314" s="32">
        <f>D315+D325+D331+D336+D337+D338+D328</f>
        <v>130000</v>
      </c>
      <c r="E314" s="32">
        <f>E315+E325+E331+E336+E337+E338+E328</f>
        <v>130000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 hidden="1" outlineLevel="3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 hidden="1" outlineLevel="3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 hidden="1" outlineLevel="3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 hidden="1" outlineLevel="3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 hidden="1" outlineLevel="3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 hidden="1" outlineLevel="3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 hidden="1" outlineLevel="3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 hidden="1" outlineLevel="3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 hidden="1" outlineLevel="2" collapsed="1">
      <c r="A325" s="6">
        <v>1102</v>
      </c>
      <c r="B325" s="4" t="s">
        <v>263</v>
      </c>
      <c r="C325" s="5">
        <v>422304</v>
      </c>
      <c r="D325" s="5">
        <v>111590</v>
      </c>
      <c r="E325" s="5">
        <v>111590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v>1738</v>
      </c>
      <c r="D328" s="5">
        <v>1738</v>
      </c>
      <c r="E328" s="5">
        <v>1738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v>71628</v>
      </c>
      <c r="D331" s="5">
        <v>16672</v>
      </c>
      <c r="E331" s="5">
        <v>16672</v>
      </c>
    </row>
    <row r="332" spans="1:5" hidden="1" outlineLevel="3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 hidden="1" outlineLevel="3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 hidden="1" outlineLevel="3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 hidden="1" outlineLevel="3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 collapsed="1">
      <c r="A339" s="185" t="s">
        <v>270</v>
      </c>
      <c r="B339" s="186"/>
      <c r="C339" s="33">
        <f>C340+C444+C482</f>
        <v>2830240</v>
      </c>
      <c r="D339" s="33">
        <f>D340+D444+D482</f>
        <v>2298740</v>
      </c>
      <c r="E339" s="33"/>
      <c r="G339" s="39" t="s">
        <v>591</v>
      </c>
      <c r="H339" s="41">
        <v>2737240</v>
      </c>
      <c r="I339" s="42"/>
      <c r="J339" s="40" t="b">
        <f>AND(H339=I339)</f>
        <v>0</v>
      </c>
    </row>
    <row r="340" spans="1:10" hidden="1" outlineLevel="1">
      <c r="A340" s="189" t="s">
        <v>271</v>
      </c>
      <c r="B340" s="190"/>
      <c r="C340" s="32">
        <f>C341+C342+C343+C344+C347+C348+C353+C357+C362+C367+C371+C372+C373+C376+C377+C378+C382+C388+C391+C392+C398+C399+C404+C409+C412+C415+C416+C420+C421+C429+C422</f>
        <v>2018240</v>
      </c>
      <c r="D340" s="32">
        <f>D341+D342+D343+D344+D347+D348+D353+D356+D357+D362+D367+BH290668+D371+D372+D373+D376+D377+D378+D382+D388+D391+D392+D395+D398+D399+D404+D407+D408+D409+D412+D415+D416+D419+D420+D421+D422+D429+D443</f>
        <v>1486740</v>
      </c>
      <c r="E340" s="32">
        <f>E341+E342+E343+E344+E347+E348+E353+E356+E357+E362+E367+BI290668+E371+E372+E373+E376+E377+E378+E382+E388+E391+E392+E395+E398+E399+E404+E407+E408+E409+E412+E415+E416+E419+E420+E421+E422+E429+E443</f>
        <v>2306240</v>
      </c>
    </row>
    <row r="341" spans="1:10" hidden="1" outlineLevel="2">
      <c r="A341" s="6">
        <v>2201</v>
      </c>
      <c r="B341" s="34" t="s">
        <v>272</v>
      </c>
      <c r="C341" s="5">
        <v>18500</v>
      </c>
      <c r="D341" s="5">
        <v>45000</v>
      </c>
      <c r="E341" s="5">
        <v>63500</v>
      </c>
    </row>
    <row r="342" spans="1:10" hidden="1" outlineLevel="2">
      <c r="A342" s="6">
        <v>2201</v>
      </c>
      <c r="B342" s="4" t="s">
        <v>40</v>
      </c>
      <c r="C342" s="5">
        <v>100000</v>
      </c>
      <c r="D342" s="5">
        <v>30000</v>
      </c>
      <c r="E342" s="5">
        <v>105000</v>
      </c>
    </row>
    <row r="343" spans="1:10" hidden="1" outlineLevel="2">
      <c r="A343" s="6">
        <v>2201</v>
      </c>
      <c r="B343" s="4" t="s">
        <v>41</v>
      </c>
      <c r="C343" s="5">
        <v>800000</v>
      </c>
      <c r="D343" s="5">
        <v>330000</v>
      </c>
      <c r="E343" s="5">
        <v>1030000</v>
      </c>
    </row>
    <row r="344" spans="1:10" hidden="1" outlineLevel="2">
      <c r="A344" s="6">
        <v>2201</v>
      </c>
      <c r="B344" s="4" t="s">
        <v>273</v>
      </c>
      <c r="C344" s="5">
        <v>30000</v>
      </c>
      <c r="D344" s="5">
        <v>12000</v>
      </c>
      <c r="E344" s="5">
        <v>38000</v>
      </c>
    </row>
    <row r="345" spans="1:10" hidden="1" outlineLevel="3">
      <c r="A345" s="29"/>
      <c r="B345" s="28" t="s">
        <v>274</v>
      </c>
      <c r="C345" s="30">
        <v>26000</v>
      </c>
      <c r="D345" s="30">
        <f t="shared" ref="D345:E347" si="21">C345</f>
        <v>26000</v>
      </c>
      <c r="E345" s="30">
        <f t="shared" si="21"/>
        <v>26000</v>
      </c>
      <c r="H345" s="51"/>
    </row>
    <row r="346" spans="1:10" hidden="1" outlineLevel="3">
      <c r="A346" s="29"/>
      <c r="B346" s="28" t="s">
        <v>275</v>
      </c>
      <c r="C346" s="30">
        <v>11000</v>
      </c>
      <c r="D346" s="30">
        <f t="shared" si="21"/>
        <v>11000</v>
      </c>
      <c r="E346" s="30">
        <f t="shared" si="21"/>
        <v>11000</v>
      </c>
    </row>
    <row r="347" spans="1:10" hidden="1" outlineLevel="2" collapsed="1">
      <c r="A347" s="6">
        <v>2201</v>
      </c>
      <c r="B347" s="4" t="s">
        <v>276</v>
      </c>
      <c r="C347" s="5">
        <v>10000</v>
      </c>
      <c r="D347" s="5">
        <f t="shared" si="21"/>
        <v>10000</v>
      </c>
      <c r="E347" s="5">
        <f t="shared" si="21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306000</v>
      </c>
      <c r="D348" s="5">
        <f>SUM(D349:D352)</f>
        <v>306000</v>
      </c>
      <c r="E348" s="5">
        <f>SUM(E349:E352)</f>
        <v>306000</v>
      </c>
    </row>
    <row r="349" spans="1:10" hidden="1" outlineLevel="3">
      <c r="A349" s="29"/>
      <c r="B349" s="28" t="s">
        <v>278</v>
      </c>
      <c r="C349" s="30">
        <v>200000</v>
      </c>
      <c r="D349" s="30">
        <f t="shared" ref="D349:E352" si="22">C349</f>
        <v>200000</v>
      </c>
      <c r="E349" s="30">
        <f t="shared" si="22"/>
        <v>200000</v>
      </c>
    </row>
    <row r="350" spans="1:10" hidden="1" outlineLevel="3">
      <c r="A350" s="29"/>
      <c r="B350" s="28" t="s">
        <v>279</v>
      </c>
      <c r="C350" s="30">
        <v>85000</v>
      </c>
      <c r="D350" s="30">
        <f t="shared" si="22"/>
        <v>85000</v>
      </c>
      <c r="E350" s="30">
        <f t="shared" si="22"/>
        <v>85000</v>
      </c>
    </row>
    <row r="351" spans="1:10" hidden="1" outlineLevel="3">
      <c r="A351" s="29"/>
      <c r="B351" s="28" t="s">
        <v>280</v>
      </c>
      <c r="C351" s="30">
        <v>16000</v>
      </c>
      <c r="D351" s="30">
        <f t="shared" si="22"/>
        <v>16000</v>
      </c>
      <c r="E351" s="30">
        <f t="shared" si="22"/>
        <v>16000</v>
      </c>
    </row>
    <row r="352" spans="1:10" hidden="1" outlineLevel="3">
      <c r="A352" s="29"/>
      <c r="B352" s="28" t="s">
        <v>281</v>
      </c>
      <c r="C352" s="30">
        <v>5000</v>
      </c>
      <c r="D352" s="30">
        <f t="shared" si="22"/>
        <v>5000</v>
      </c>
      <c r="E352" s="30">
        <f t="shared" si="22"/>
        <v>5000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hidden="1" outlineLevel="3">
      <c r="A354" s="29"/>
      <c r="B354" s="28" t="s">
        <v>42</v>
      </c>
      <c r="C354" s="30">
        <v>1000</v>
      </c>
      <c r="D354" s="30">
        <f t="shared" ref="D354:E356" si="23">C354</f>
        <v>1000</v>
      </c>
      <c r="E354" s="30">
        <f t="shared" si="23"/>
        <v>1000</v>
      </c>
    </row>
    <row r="355" spans="1:5" hidden="1" outlineLevel="3">
      <c r="A355" s="29"/>
      <c r="B355" s="28" t="s">
        <v>283</v>
      </c>
      <c r="C355" s="30">
        <v>1000</v>
      </c>
      <c r="D355" s="30">
        <f t="shared" si="23"/>
        <v>1000</v>
      </c>
      <c r="E355" s="30">
        <f t="shared" si="23"/>
        <v>1000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23"/>
        <v>0</v>
      </c>
      <c r="E356" s="5">
        <f t="shared" si="23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44000</v>
      </c>
      <c r="D357" s="5">
        <f>SUM(D358:D361)</f>
        <v>44000</v>
      </c>
      <c r="E357" s="5">
        <f>SUM(E358:E361)</f>
        <v>44000</v>
      </c>
    </row>
    <row r="358" spans="1:5" hidden="1" outlineLevel="3">
      <c r="A358" s="29"/>
      <c r="B358" s="28" t="s">
        <v>286</v>
      </c>
      <c r="C358" s="30">
        <v>36000</v>
      </c>
      <c r="D358" s="30">
        <f t="shared" ref="D358:E361" si="24">C358</f>
        <v>36000</v>
      </c>
      <c r="E358" s="30">
        <f t="shared" si="24"/>
        <v>36000</v>
      </c>
    </row>
    <row r="359" spans="1:5" hidden="1" outlineLevel="3">
      <c r="A359" s="29"/>
      <c r="B359" s="28" t="s">
        <v>287</v>
      </c>
      <c r="C359" s="30">
        <v>3000</v>
      </c>
      <c r="D359" s="30">
        <f t="shared" si="24"/>
        <v>3000</v>
      </c>
      <c r="E359" s="30">
        <f t="shared" si="24"/>
        <v>3000</v>
      </c>
    </row>
    <row r="360" spans="1:5" hidden="1" outlineLevel="3">
      <c r="A360" s="29"/>
      <c r="B360" s="28" t="s">
        <v>288</v>
      </c>
      <c r="C360" s="30">
        <v>5000</v>
      </c>
      <c r="D360" s="30">
        <f t="shared" si="24"/>
        <v>5000</v>
      </c>
      <c r="E360" s="30">
        <f t="shared" si="24"/>
        <v>5000</v>
      </c>
    </row>
    <row r="361" spans="1:5" hidden="1" outlineLevel="3">
      <c r="A361" s="29"/>
      <c r="B361" s="28" t="s">
        <v>289</v>
      </c>
      <c r="C361" s="30">
        <v>0</v>
      </c>
      <c r="D361" s="30">
        <f t="shared" si="24"/>
        <v>0</v>
      </c>
      <c r="E361" s="30">
        <f t="shared" si="24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208000</v>
      </c>
      <c r="D362" s="5">
        <f>SUM(D363:D366)</f>
        <v>208000</v>
      </c>
      <c r="E362" s="5">
        <f>SUM(E363:E366)</f>
        <v>208000</v>
      </c>
    </row>
    <row r="363" spans="1:5" hidden="1" outlineLevel="3">
      <c r="A363" s="29"/>
      <c r="B363" s="28" t="s">
        <v>291</v>
      </c>
      <c r="C363" s="30">
        <v>15000</v>
      </c>
      <c r="D363" s="30">
        <f t="shared" ref="D363:E367" si="25">C363</f>
        <v>15000</v>
      </c>
      <c r="E363" s="30">
        <f t="shared" si="25"/>
        <v>15000</v>
      </c>
    </row>
    <row r="364" spans="1:5" hidden="1" outlineLevel="3">
      <c r="A364" s="29"/>
      <c r="B364" s="28" t="s">
        <v>292</v>
      </c>
      <c r="C364" s="30">
        <v>190000</v>
      </c>
      <c r="D364" s="30">
        <f t="shared" si="25"/>
        <v>190000</v>
      </c>
      <c r="E364" s="30">
        <f t="shared" si="25"/>
        <v>190000</v>
      </c>
    </row>
    <row r="365" spans="1:5" hidden="1" outlineLevel="3">
      <c r="A365" s="29"/>
      <c r="B365" s="28" t="s">
        <v>293</v>
      </c>
      <c r="C365" s="30">
        <v>3000</v>
      </c>
      <c r="D365" s="30">
        <f t="shared" si="25"/>
        <v>3000</v>
      </c>
      <c r="E365" s="30">
        <f t="shared" si="25"/>
        <v>3000</v>
      </c>
    </row>
    <row r="366" spans="1:5" hidden="1" outlineLevel="3">
      <c r="A366" s="29"/>
      <c r="B366" s="28" t="s">
        <v>294</v>
      </c>
      <c r="C366" s="30">
        <v>0</v>
      </c>
      <c r="D366" s="30">
        <f t="shared" si="25"/>
        <v>0</v>
      </c>
      <c r="E366" s="30">
        <f t="shared" si="25"/>
        <v>0</v>
      </c>
    </row>
    <row r="367" spans="1:5" hidden="1" outlineLevel="2" collapsed="1">
      <c r="A367" s="6">
        <v>2201</v>
      </c>
      <c r="B367" s="4" t="s">
        <v>43</v>
      </c>
      <c r="C367" s="5">
        <v>6000</v>
      </c>
      <c r="D367" s="5">
        <f t="shared" si="25"/>
        <v>6000</v>
      </c>
      <c r="E367" s="5">
        <f t="shared" si="25"/>
        <v>6000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26">C369</f>
        <v>0</v>
      </c>
      <c r="E369" s="30">
        <f t="shared" si="26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26"/>
        <v>0</v>
      </c>
      <c r="E370" s="30">
        <f t="shared" si="26"/>
        <v>0</v>
      </c>
    </row>
    <row r="371" spans="1:5" hidden="1" outlineLevel="2" collapsed="1">
      <c r="A371" s="6">
        <v>2201</v>
      </c>
      <c r="B371" s="4" t="s">
        <v>44</v>
      </c>
      <c r="C371" s="5">
        <v>10000</v>
      </c>
      <c r="D371" s="5">
        <f t="shared" si="26"/>
        <v>10000</v>
      </c>
      <c r="E371" s="5">
        <f t="shared" si="26"/>
        <v>10000</v>
      </c>
    </row>
    <row r="372" spans="1:5" hidden="1" outlineLevel="2">
      <c r="A372" s="6">
        <v>2201</v>
      </c>
      <c r="B372" s="4" t="s">
        <v>45</v>
      </c>
      <c r="C372" s="5">
        <v>18000</v>
      </c>
      <c r="D372" s="5">
        <f t="shared" si="26"/>
        <v>18000</v>
      </c>
      <c r="E372" s="5">
        <f t="shared" si="26"/>
        <v>18000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27">C374</f>
        <v>0</v>
      </c>
      <c r="E374" s="30">
        <f t="shared" si="27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27"/>
        <v>0</v>
      </c>
      <c r="E375" s="30">
        <f t="shared" si="27"/>
        <v>0</v>
      </c>
    </row>
    <row r="376" spans="1:5" hidden="1" outlineLevel="2" collapsed="1">
      <c r="A376" s="6">
        <v>2201</v>
      </c>
      <c r="B376" s="4" t="s">
        <v>301</v>
      </c>
      <c r="C376" s="5">
        <v>2000</v>
      </c>
      <c r="D376" s="5">
        <f t="shared" si="27"/>
        <v>2000</v>
      </c>
      <c r="E376" s="5">
        <f t="shared" si="27"/>
        <v>2000</v>
      </c>
    </row>
    <row r="377" spans="1:5" hidden="1" outlineLevel="2" collapsed="1">
      <c r="A377" s="6">
        <v>2201</v>
      </c>
      <c r="B377" s="4" t="s">
        <v>302</v>
      </c>
      <c r="C377" s="5">
        <v>6000</v>
      </c>
      <c r="D377" s="5">
        <f t="shared" si="27"/>
        <v>6000</v>
      </c>
      <c r="E377" s="5">
        <f t="shared" si="27"/>
        <v>6000</v>
      </c>
    </row>
    <row r="378" spans="1:5" hidden="1" outlineLevel="2">
      <c r="A378" s="6">
        <v>2201</v>
      </c>
      <c r="B378" s="4" t="s">
        <v>303</v>
      </c>
      <c r="C378" s="5">
        <f>SUM(C379:C381)</f>
        <v>21000</v>
      </c>
      <c r="D378" s="5">
        <f>SUM(D379:D381)</f>
        <v>21000</v>
      </c>
      <c r="E378" s="5">
        <f>SUM(E379:E381)</f>
        <v>21000</v>
      </c>
    </row>
    <row r="379" spans="1:5" hidden="1" outlineLevel="3">
      <c r="A379" s="29"/>
      <c r="B379" s="28" t="s">
        <v>46</v>
      </c>
      <c r="C379" s="30">
        <v>20000</v>
      </c>
      <c r="D379" s="30">
        <f t="shared" ref="D379:E381" si="28">C379</f>
        <v>20000</v>
      </c>
      <c r="E379" s="30">
        <f t="shared" si="28"/>
        <v>20000</v>
      </c>
    </row>
    <row r="380" spans="1:5" hidden="1" outlineLevel="3">
      <c r="A380" s="29"/>
      <c r="B380" s="28" t="s">
        <v>113</v>
      </c>
      <c r="C380" s="30"/>
      <c r="D380" s="30">
        <f t="shared" si="28"/>
        <v>0</v>
      </c>
      <c r="E380" s="30">
        <f t="shared" si="28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28"/>
        <v>1000</v>
      </c>
      <c r="E381" s="30">
        <f t="shared" si="28"/>
        <v>1000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11000</v>
      </c>
      <c r="D382" s="5">
        <f>SUM(D383:D387)</f>
        <v>11000</v>
      </c>
      <c r="E382" s="5">
        <f>SUM(E383:E387)</f>
        <v>11000</v>
      </c>
    </row>
    <row r="383" spans="1:5" hidden="1" outlineLevel="3">
      <c r="A383" s="29"/>
      <c r="B383" s="28" t="s">
        <v>304</v>
      </c>
      <c r="C383" s="30">
        <v>3000</v>
      </c>
      <c r="D383" s="30">
        <f t="shared" ref="D383:E387" si="29">C383</f>
        <v>3000</v>
      </c>
      <c r="E383" s="30">
        <f t="shared" si="29"/>
        <v>3000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si="29"/>
        <v>1000</v>
      </c>
      <c r="E384" s="30">
        <f t="shared" si="29"/>
        <v>1000</v>
      </c>
    </row>
    <row r="385" spans="1:5" hidden="1" outlineLevel="3">
      <c r="A385" s="29"/>
      <c r="B385" s="28" t="s">
        <v>306</v>
      </c>
      <c r="C385" s="30">
        <v>200</v>
      </c>
      <c r="D385" s="30">
        <f t="shared" si="29"/>
        <v>200</v>
      </c>
      <c r="E385" s="30">
        <f t="shared" si="29"/>
        <v>200</v>
      </c>
    </row>
    <row r="386" spans="1:5" hidden="1" outlineLevel="3">
      <c r="A386" s="29"/>
      <c r="B386" s="28" t="s">
        <v>307</v>
      </c>
      <c r="C386" s="30">
        <v>5000</v>
      </c>
      <c r="D386" s="30">
        <f t="shared" si="29"/>
        <v>5000</v>
      </c>
      <c r="E386" s="30">
        <f t="shared" si="29"/>
        <v>5000</v>
      </c>
    </row>
    <row r="387" spans="1:5" hidden="1" outlineLevel="3">
      <c r="A387" s="29"/>
      <c r="B387" s="28" t="s">
        <v>308</v>
      </c>
      <c r="C387" s="30">
        <v>1800</v>
      </c>
      <c r="D387" s="30">
        <f t="shared" si="29"/>
        <v>1800</v>
      </c>
      <c r="E387" s="30">
        <f t="shared" si="29"/>
        <v>1800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 hidden="1" outlineLevel="3">
      <c r="A389" s="29"/>
      <c r="B389" s="28" t="s">
        <v>48</v>
      </c>
      <c r="C389" s="30">
        <v>3000</v>
      </c>
      <c r="D389" s="30">
        <f t="shared" ref="D389:E391" si="30">C389</f>
        <v>3000</v>
      </c>
      <c r="E389" s="30">
        <f t="shared" si="30"/>
        <v>3000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0"/>
        <v>0</v>
      </c>
      <c r="E390" s="30">
        <f t="shared" si="30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0"/>
        <v>0</v>
      </c>
      <c r="E391" s="5">
        <f t="shared" si="30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41000</v>
      </c>
      <c r="D392" s="5">
        <f>SUM(D393:D394)</f>
        <v>41000</v>
      </c>
      <c r="E392" s="5">
        <f>SUM(E393:E394)</f>
        <v>41000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41000</v>
      </c>
      <c r="D394" s="30">
        <f>C394</f>
        <v>41000</v>
      </c>
      <c r="E394" s="30">
        <f>D394</f>
        <v>41000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1">C396</f>
        <v>0</v>
      </c>
      <c r="E396" s="30">
        <f t="shared" si="31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1"/>
        <v>0</v>
      </c>
      <c r="E397" s="30">
        <f t="shared" si="31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1"/>
        <v>0</v>
      </c>
      <c r="E398" s="5">
        <f t="shared" si="31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 t="shared" ref="D400:E403" si="32">C400</f>
        <v>0</v>
      </c>
      <c r="E400" s="30">
        <f t="shared" si="32"/>
        <v>0</v>
      </c>
    </row>
    <row r="401" spans="1:5" hidden="1" outlineLevel="3">
      <c r="A401" s="29"/>
      <c r="B401" s="28" t="s">
        <v>319</v>
      </c>
      <c r="C401" s="30"/>
      <c r="D401" s="30">
        <f t="shared" si="32"/>
        <v>0</v>
      </c>
      <c r="E401" s="30">
        <f t="shared" si="32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2"/>
        <v>0</v>
      </c>
      <c r="E402" s="30">
        <f t="shared" si="32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2"/>
        <v>0</v>
      </c>
      <c r="E403" s="30">
        <f t="shared" si="32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</row>
    <row r="405" spans="1:5" hidden="1" outlineLevel="3">
      <c r="A405" s="29"/>
      <c r="B405" s="28" t="s">
        <v>323</v>
      </c>
      <c r="C405" s="30">
        <v>1000</v>
      </c>
      <c r="D405" s="30">
        <f t="shared" ref="D405:E408" si="33">C405</f>
        <v>1000</v>
      </c>
      <c r="E405" s="30">
        <f t="shared" si="33"/>
        <v>1000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3"/>
        <v>1000</v>
      </c>
      <c r="E406" s="30">
        <f t="shared" si="33"/>
        <v>1000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33"/>
        <v>0</v>
      </c>
      <c r="E407" s="5">
        <f t="shared" si="33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3"/>
        <v>0</v>
      </c>
      <c r="E408" s="5">
        <f t="shared" si="33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36000</v>
      </c>
      <c r="D412" s="5">
        <f>SUM(D413:D414)</f>
        <v>36000</v>
      </c>
      <c r="E412" s="5">
        <f>SUM(E413:E414)</f>
        <v>36000</v>
      </c>
    </row>
    <row r="413" spans="1:5" hidden="1" outlineLevel="3" collapsed="1">
      <c r="A413" s="29"/>
      <c r="B413" s="28" t="s">
        <v>328</v>
      </c>
      <c r="C413" s="30">
        <v>6000</v>
      </c>
      <c r="D413" s="30">
        <f t="shared" ref="D413:E415" si="34">C413</f>
        <v>6000</v>
      </c>
      <c r="E413" s="30">
        <f t="shared" si="34"/>
        <v>6000</v>
      </c>
    </row>
    <row r="414" spans="1:5" hidden="1" outlineLevel="3">
      <c r="A414" s="29"/>
      <c r="B414" s="28" t="s">
        <v>329</v>
      </c>
      <c r="C414" s="30">
        <v>30000</v>
      </c>
      <c r="D414" s="30">
        <f t="shared" si="34"/>
        <v>30000</v>
      </c>
      <c r="E414" s="30">
        <f t="shared" si="34"/>
        <v>30000</v>
      </c>
    </row>
    <row r="415" spans="1:5" hidden="1" outlineLevel="2" collapsed="1">
      <c r="A415" s="6">
        <v>2201</v>
      </c>
      <c r="B415" s="4" t="s">
        <v>118</v>
      </c>
      <c r="C415" s="5">
        <v>5000</v>
      </c>
      <c r="D415" s="5">
        <f t="shared" si="34"/>
        <v>5000</v>
      </c>
      <c r="E415" s="5">
        <f t="shared" si="34"/>
        <v>5000</v>
      </c>
    </row>
    <row r="416" spans="1:5" hidden="1" outlineLevel="2" collapsed="1">
      <c r="A416" s="6">
        <v>2201</v>
      </c>
      <c r="B416" s="4" t="s">
        <v>332</v>
      </c>
      <c r="C416" s="5">
        <v>5000</v>
      </c>
      <c r="D416" s="5">
        <v>5000</v>
      </c>
      <c r="E416" s="5">
        <v>5000</v>
      </c>
    </row>
    <row r="417" spans="1:5" hidden="1" outlineLevel="3" collapsed="1">
      <c r="A417" s="29"/>
      <c r="B417" s="28" t="s">
        <v>330</v>
      </c>
      <c r="C417" s="30">
        <v>5000</v>
      </c>
      <c r="D417" s="30">
        <f t="shared" ref="D417:E421" si="35">C417</f>
        <v>5000</v>
      </c>
      <c r="E417" s="30">
        <f t="shared" si="35"/>
        <v>5000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35"/>
        <v>0</v>
      </c>
      <c r="E418" s="30">
        <f t="shared" si="35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35"/>
        <v>0</v>
      </c>
      <c r="E419" s="5">
        <f t="shared" si="35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35"/>
        <v>0</v>
      </c>
      <c r="E420" s="5">
        <f t="shared" si="35"/>
        <v>0</v>
      </c>
    </row>
    <row r="421" spans="1:5" hidden="1" outlineLevel="2" collapsed="1">
      <c r="A421" s="6">
        <v>2201</v>
      </c>
      <c r="B421" s="4" t="s">
        <v>335</v>
      </c>
      <c r="C421" s="5">
        <v>2000</v>
      </c>
      <c r="D421" s="5">
        <f t="shared" si="35"/>
        <v>2000</v>
      </c>
      <c r="E421" s="5">
        <f t="shared" si="35"/>
        <v>2000</v>
      </c>
    </row>
    <row r="422" spans="1:5" hidden="1" outlineLevel="2" collapsed="1">
      <c r="A422" s="6">
        <v>2201</v>
      </c>
      <c r="B422" s="4" t="s">
        <v>119</v>
      </c>
      <c r="C422" s="5">
        <f>C424+C425</f>
        <v>4500</v>
      </c>
      <c r="D422" s="5">
        <f>D424+D425</f>
        <v>4500</v>
      </c>
      <c r="E422" s="5">
        <f>E424+E425</f>
        <v>4500</v>
      </c>
    </row>
    <row r="423" spans="1:5" hidden="1" outlineLevel="3">
      <c r="A423" s="29"/>
      <c r="B423" s="28" t="s">
        <v>336</v>
      </c>
      <c r="C423" s="30">
        <v>0</v>
      </c>
      <c r="D423" s="30">
        <f t="shared" ref="D423:E428" si="36">C423</f>
        <v>0</v>
      </c>
      <c r="E423" s="30">
        <f t="shared" si="36"/>
        <v>0</v>
      </c>
    </row>
    <row r="424" spans="1:5" hidden="1" outlineLevel="3">
      <c r="A424" s="29"/>
      <c r="B424" s="28" t="s">
        <v>337</v>
      </c>
      <c r="C424" s="30">
        <v>1500</v>
      </c>
      <c r="D424" s="30">
        <f t="shared" si="36"/>
        <v>1500</v>
      </c>
      <c r="E424" s="30">
        <f t="shared" si="36"/>
        <v>1500</v>
      </c>
    </row>
    <row r="425" spans="1:5" hidden="1" outlineLevel="3">
      <c r="A425" s="29"/>
      <c r="B425" s="28" t="s">
        <v>338</v>
      </c>
      <c r="C425" s="30">
        <v>3000</v>
      </c>
      <c r="D425" s="30">
        <f t="shared" si="36"/>
        <v>3000</v>
      </c>
      <c r="E425" s="30">
        <f t="shared" si="36"/>
        <v>3000</v>
      </c>
    </row>
    <row r="426" spans="1:5" hidden="1" outlineLevel="3">
      <c r="A426" s="29"/>
      <c r="B426" s="28" t="s">
        <v>339</v>
      </c>
      <c r="C426" s="30"/>
      <c r="D426" s="30">
        <f t="shared" si="36"/>
        <v>0</v>
      </c>
      <c r="E426" s="30">
        <f t="shared" si="36"/>
        <v>0</v>
      </c>
    </row>
    <row r="427" spans="1:5" hidden="1" outlineLevel="3">
      <c r="A427" s="29"/>
      <c r="B427" s="28" t="s">
        <v>340</v>
      </c>
      <c r="C427" s="30"/>
      <c r="D427" s="30">
        <f t="shared" si="36"/>
        <v>0</v>
      </c>
      <c r="E427" s="30">
        <f t="shared" si="36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36"/>
        <v>0</v>
      </c>
      <c r="E428" s="30">
        <f t="shared" si="36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324240</v>
      </c>
      <c r="D429" s="5">
        <f>SUM(D430:D442)</f>
        <v>324240</v>
      </c>
      <c r="E429" s="5">
        <f>SUM(E430:E442)</f>
        <v>324240</v>
      </c>
    </row>
    <row r="430" spans="1:5" hidden="1" outlineLevel="3">
      <c r="A430" s="29"/>
      <c r="B430" s="28" t="s">
        <v>343</v>
      </c>
      <c r="C430" s="30">
        <v>17325</v>
      </c>
      <c r="D430" s="30">
        <f t="shared" ref="D430:E443" si="37">C430</f>
        <v>17325</v>
      </c>
      <c r="E430" s="30">
        <f t="shared" si="37"/>
        <v>17325</v>
      </c>
    </row>
    <row r="431" spans="1:5" hidden="1" outlineLevel="3">
      <c r="A431" s="29"/>
      <c r="B431" s="28" t="s">
        <v>344</v>
      </c>
      <c r="C431" s="30">
        <v>204000</v>
      </c>
      <c r="D431" s="30">
        <f t="shared" si="37"/>
        <v>204000</v>
      </c>
      <c r="E431" s="30">
        <f t="shared" si="37"/>
        <v>204000</v>
      </c>
    </row>
    <row r="432" spans="1:5" hidden="1" outlineLevel="3">
      <c r="A432" s="29"/>
      <c r="B432" s="28" t="s">
        <v>345</v>
      </c>
      <c r="C432" s="30">
        <v>45633</v>
      </c>
      <c r="D432" s="30">
        <f t="shared" si="37"/>
        <v>45633</v>
      </c>
      <c r="E432" s="30">
        <f t="shared" si="37"/>
        <v>45633</v>
      </c>
    </row>
    <row r="433" spans="1:5" hidden="1" outlineLevel="3">
      <c r="A433" s="29"/>
      <c r="B433" s="28" t="s">
        <v>346</v>
      </c>
      <c r="C433" s="30"/>
      <c r="D433" s="30">
        <f t="shared" si="37"/>
        <v>0</v>
      </c>
      <c r="E433" s="30">
        <f t="shared" si="37"/>
        <v>0</v>
      </c>
    </row>
    <row r="434" spans="1:5" hidden="1" outlineLevel="3">
      <c r="A434" s="29"/>
      <c r="B434" s="28" t="s">
        <v>347</v>
      </c>
      <c r="C434" s="30"/>
      <c r="D434" s="30">
        <f t="shared" si="37"/>
        <v>0</v>
      </c>
      <c r="E434" s="30">
        <f t="shared" si="37"/>
        <v>0</v>
      </c>
    </row>
    <row r="435" spans="1:5" hidden="1" outlineLevel="3">
      <c r="A435" s="29"/>
      <c r="B435" s="28" t="s">
        <v>348</v>
      </c>
      <c r="C435" s="30"/>
      <c r="D435" s="30">
        <f t="shared" si="37"/>
        <v>0</v>
      </c>
      <c r="E435" s="30">
        <f t="shared" si="37"/>
        <v>0</v>
      </c>
    </row>
    <row r="436" spans="1:5" hidden="1" outlineLevel="3">
      <c r="A436" s="29"/>
      <c r="B436" s="28" t="s">
        <v>349</v>
      </c>
      <c r="C436" s="30">
        <v>8785</v>
      </c>
      <c r="D436" s="30">
        <f t="shared" si="37"/>
        <v>8785</v>
      </c>
      <c r="E436" s="30">
        <f t="shared" si="37"/>
        <v>8785</v>
      </c>
    </row>
    <row r="437" spans="1:5" hidden="1" outlineLevel="3">
      <c r="A437" s="29"/>
      <c r="B437" s="28" t="s">
        <v>350</v>
      </c>
      <c r="C437" s="30"/>
      <c r="D437" s="30">
        <f t="shared" si="37"/>
        <v>0</v>
      </c>
      <c r="E437" s="30">
        <f t="shared" si="37"/>
        <v>0</v>
      </c>
    </row>
    <row r="438" spans="1:5" hidden="1" outlineLevel="3">
      <c r="A438" s="29"/>
      <c r="B438" s="28" t="s">
        <v>351</v>
      </c>
      <c r="C438" s="30"/>
      <c r="D438" s="30">
        <f t="shared" si="37"/>
        <v>0</v>
      </c>
      <c r="E438" s="30">
        <f t="shared" si="37"/>
        <v>0</v>
      </c>
    </row>
    <row r="439" spans="1:5" hidden="1" outlineLevel="3">
      <c r="A439" s="29"/>
      <c r="B439" s="28" t="s">
        <v>352</v>
      </c>
      <c r="C439" s="30">
        <v>15295</v>
      </c>
      <c r="D439" s="30">
        <f t="shared" si="37"/>
        <v>15295</v>
      </c>
      <c r="E439" s="30">
        <f t="shared" si="37"/>
        <v>15295</v>
      </c>
    </row>
    <row r="440" spans="1:5" hidden="1" outlineLevel="3">
      <c r="A440" s="29"/>
      <c r="B440" s="28" t="s">
        <v>353</v>
      </c>
      <c r="C440" s="30"/>
      <c r="D440" s="30">
        <f t="shared" si="37"/>
        <v>0</v>
      </c>
      <c r="E440" s="30">
        <f t="shared" si="37"/>
        <v>0</v>
      </c>
    </row>
    <row r="441" spans="1:5" hidden="1" outlineLevel="3">
      <c r="A441" s="29"/>
      <c r="B441" s="28" t="s">
        <v>354</v>
      </c>
      <c r="C441" s="30">
        <v>3892</v>
      </c>
      <c r="D441" s="30">
        <f t="shared" si="37"/>
        <v>3892</v>
      </c>
      <c r="E441" s="30">
        <f t="shared" si="37"/>
        <v>3892</v>
      </c>
    </row>
    <row r="442" spans="1:5" hidden="1" outlineLevel="3">
      <c r="A442" s="29"/>
      <c r="B442" s="28" t="s">
        <v>355</v>
      </c>
      <c r="C442" s="30">
        <v>29310</v>
      </c>
      <c r="D442" s="30">
        <f t="shared" si="37"/>
        <v>29310</v>
      </c>
      <c r="E442" s="30">
        <f t="shared" si="37"/>
        <v>29310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 t="shared" si="37"/>
        <v>0</v>
      </c>
      <c r="E443" s="5">
        <f t="shared" si="37"/>
        <v>0</v>
      </c>
    </row>
    <row r="444" spans="1:5" hidden="1" outlineLevel="1" collapsed="1">
      <c r="A444" s="189" t="s">
        <v>357</v>
      </c>
      <c r="B444" s="190"/>
      <c r="C444" s="32">
        <f>C445+C454+C455+C459+C462+C463+C468+C474+C477+C480+C481+C450</f>
        <v>812000</v>
      </c>
      <c r="D444" s="32">
        <f>D445+D454+D455+D459+D462+D463+D468+D474+D477+D480+D481+D450</f>
        <v>812000</v>
      </c>
      <c r="E444" s="32">
        <f>E445+E454+E455+E459+E462+E463+E468+E474+E477+E480+E481+E450</f>
        <v>812000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170000</v>
      </c>
      <c r="D445" s="5">
        <f>SUM(D446:D449)</f>
        <v>170000</v>
      </c>
      <c r="E445" s="5">
        <f>SUM(E446:E449)</f>
        <v>170000</v>
      </c>
    </row>
    <row r="446" spans="1:5" ht="15" hidden="1" customHeight="1" outlineLevel="3">
      <c r="A446" s="28"/>
      <c r="B446" s="28" t="s">
        <v>359</v>
      </c>
      <c r="C446" s="30">
        <v>5000</v>
      </c>
      <c r="D446" s="30">
        <f t="shared" ref="D446:E449" si="38">C446</f>
        <v>5000</v>
      </c>
      <c r="E446" s="30">
        <f t="shared" si="38"/>
        <v>5000</v>
      </c>
    </row>
    <row r="447" spans="1:5" ht="15" hidden="1" customHeight="1" outlineLevel="3">
      <c r="A447" s="28"/>
      <c r="B447" s="28" t="s">
        <v>360</v>
      </c>
      <c r="C447" s="30">
        <v>5000</v>
      </c>
      <c r="D447" s="30">
        <f t="shared" si="38"/>
        <v>5000</v>
      </c>
      <c r="E447" s="30">
        <f t="shared" si="38"/>
        <v>5000</v>
      </c>
    </row>
    <row r="448" spans="1:5" ht="15" hidden="1" customHeight="1" outlineLevel="3">
      <c r="A448" s="28"/>
      <c r="B448" s="28" t="s">
        <v>361</v>
      </c>
      <c r="C448" s="30">
        <v>10000</v>
      </c>
      <c r="D448" s="30">
        <f t="shared" si="38"/>
        <v>10000</v>
      </c>
      <c r="E448" s="30">
        <f t="shared" si="38"/>
        <v>10000</v>
      </c>
    </row>
    <row r="449" spans="1:5" ht="15" hidden="1" customHeight="1" outlineLevel="3">
      <c r="A449" s="28"/>
      <c r="B449" s="28" t="s">
        <v>362</v>
      </c>
      <c r="C449" s="30">
        <v>150000</v>
      </c>
      <c r="D449" s="30">
        <f t="shared" si="38"/>
        <v>150000</v>
      </c>
      <c r="E449" s="30">
        <f t="shared" si="38"/>
        <v>150000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448000</v>
      </c>
      <c r="D450" s="5">
        <f>SUM(D451:D453)</f>
        <v>448000</v>
      </c>
      <c r="E450" s="5">
        <f>SUM(E451:E453)</f>
        <v>448000</v>
      </c>
    </row>
    <row r="451" spans="1:5" ht="15" hidden="1" customHeight="1" outlineLevel="3">
      <c r="A451" s="28"/>
      <c r="B451" s="28" t="s">
        <v>364</v>
      </c>
      <c r="C451" s="30">
        <v>410000</v>
      </c>
      <c r="D451" s="30">
        <f t="shared" ref="D451:E454" si="39">C451</f>
        <v>410000</v>
      </c>
      <c r="E451" s="30">
        <f t="shared" si="39"/>
        <v>410000</v>
      </c>
    </row>
    <row r="452" spans="1:5" ht="15" hidden="1" customHeight="1" outlineLevel="3">
      <c r="A452" s="28"/>
      <c r="B452" s="28" t="s">
        <v>365</v>
      </c>
      <c r="C452" s="30">
        <v>38000</v>
      </c>
      <c r="D452" s="30">
        <f t="shared" si="39"/>
        <v>38000</v>
      </c>
      <c r="E452" s="30">
        <f t="shared" si="39"/>
        <v>38000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39"/>
        <v>0</v>
      </c>
      <c r="E453" s="30">
        <f t="shared" si="39"/>
        <v>0</v>
      </c>
    </row>
    <row r="454" spans="1:5" ht="15" hidden="1" customHeight="1" outlineLevel="2" collapsed="1">
      <c r="A454" s="6">
        <v>2202</v>
      </c>
      <c r="B454" s="4" t="s">
        <v>51</v>
      </c>
      <c r="C454" s="5">
        <v>80000</v>
      </c>
      <c r="D454" s="5">
        <f t="shared" si="39"/>
        <v>80000</v>
      </c>
      <c r="E454" s="5">
        <f t="shared" si="39"/>
        <v>80000</v>
      </c>
    </row>
    <row r="455" spans="1:5" hidden="1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</row>
    <row r="456" spans="1:5" ht="15" hidden="1" customHeight="1" outlineLevel="3">
      <c r="A456" s="28"/>
      <c r="B456" s="28" t="s">
        <v>367</v>
      </c>
      <c r="C456" s="30">
        <v>10000</v>
      </c>
      <c r="D456" s="30">
        <f t="shared" ref="D456:E458" si="40">C456</f>
        <v>10000</v>
      </c>
      <c r="E456" s="30">
        <f t="shared" si="40"/>
        <v>10000</v>
      </c>
    </row>
    <row r="457" spans="1:5" ht="15" hidden="1" customHeight="1" outlineLevel="3">
      <c r="A457" s="28"/>
      <c r="B457" s="28" t="s">
        <v>368</v>
      </c>
      <c r="C457" s="30">
        <v>5000</v>
      </c>
      <c r="D457" s="30">
        <f t="shared" si="40"/>
        <v>5000</v>
      </c>
      <c r="E457" s="30">
        <f t="shared" si="40"/>
        <v>5000</v>
      </c>
    </row>
    <row r="458" spans="1:5" ht="15" hidden="1" customHeight="1" outlineLevel="3">
      <c r="A458" s="28"/>
      <c r="B458" s="28" t="s">
        <v>361</v>
      </c>
      <c r="C458" s="30">
        <v>5000</v>
      </c>
      <c r="D458" s="30">
        <f t="shared" si="40"/>
        <v>5000</v>
      </c>
      <c r="E458" s="30">
        <f t="shared" si="40"/>
        <v>5000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13000</v>
      </c>
      <c r="D459" s="5">
        <f>SUM(D460:D461)</f>
        <v>13000</v>
      </c>
      <c r="E459" s="5">
        <f>SUM(E460:E461)</f>
        <v>13000</v>
      </c>
    </row>
    <row r="460" spans="1:5" ht="15" hidden="1" customHeight="1" outlineLevel="3">
      <c r="A460" s="28"/>
      <c r="B460" s="28" t="s">
        <v>369</v>
      </c>
      <c r="C460" s="30">
        <v>10000</v>
      </c>
      <c r="D460" s="30">
        <f t="shared" ref="D460:E462" si="41">C460</f>
        <v>10000</v>
      </c>
      <c r="E460" s="30">
        <f t="shared" si="41"/>
        <v>10000</v>
      </c>
    </row>
    <row r="461" spans="1:5" ht="15" hidden="1" customHeight="1" outlineLevel="3">
      <c r="A461" s="28"/>
      <c r="B461" s="28" t="s">
        <v>370</v>
      </c>
      <c r="C461" s="30">
        <v>3000</v>
      </c>
      <c r="D461" s="30">
        <f t="shared" si="41"/>
        <v>3000</v>
      </c>
      <c r="E461" s="30">
        <f t="shared" si="41"/>
        <v>3000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1"/>
        <v>0</v>
      </c>
      <c r="E462" s="5">
        <f t="shared" si="41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hidden="1" customHeight="1" outlineLevel="3">
      <c r="A464" s="28"/>
      <c r="B464" s="28" t="s">
        <v>373</v>
      </c>
      <c r="C464" s="30"/>
      <c r="D464" s="30">
        <f t="shared" ref="D464:E467" si="42">C464</f>
        <v>0</v>
      </c>
      <c r="E464" s="30">
        <f t="shared" si="42"/>
        <v>0</v>
      </c>
    </row>
    <row r="465" spans="1:5" ht="15" hidden="1" customHeight="1" outlineLevel="3">
      <c r="A465" s="28"/>
      <c r="B465" s="28" t="s">
        <v>374</v>
      </c>
      <c r="C465" s="30">
        <v>1000</v>
      </c>
      <c r="D465" s="30">
        <f t="shared" si="42"/>
        <v>1000</v>
      </c>
      <c r="E465" s="30">
        <f t="shared" si="42"/>
        <v>1000</v>
      </c>
    </row>
    <row r="466" spans="1:5" ht="15" hidden="1" customHeight="1" outlineLevel="3">
      <c r="A466" s="28"/>
      <c r="B466" s="28" t="s">
        <v>375</v>
      </c>
      <c r="C466" s="30"/>
      <c r="D466" s="30">
        <f t="shared" si="42"/>
        <v>0</v>
      </c>
      <c r="E466" s="30">
        <f t="shared" si="42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2"/>
        <v>0</v>
      </c>
      <c r="E467" s="30">
        <f t="shared" si="42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 t="shared" ref="D469:E473" si="43">C469</f>
        <v>0</v>
      </c>
      <c r="E469" s="30">
        <f t="shared" si="43"/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si="43"/>
        <v>0</v>
      </c>
      <c r="E470" s="30">
        <f t="shared" si="43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3"/>
        <v>0</v>
      </c>
      <c r="E471" s="30">
        <f t="shared" si="43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3"/>
        <v>0</v>
      </c>
      <c r="E472" s="30">
        <f t="shared" si="43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3"/>
        <v>0</v>
      </c>
      <c r="E473" s="30">
        <f t="shared" si="43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</row>
    <row r="478" spans="1:5" ht="15" hidden="1" customHeight="1" outlineLevel="3">
      <c r="A478" s="28"/>
      <c r="B478" s="28" t="s">
        <v>383</v>
      </c>
      <c r="C478" s="30">
        <v>5000</v>
      </c>
      <c r="D478" s="30">
        <f t="shared" ref="D478:E481" si="44">C478</f>
        <v>5000</v>
      </c>
      <c r="E478" s="30">
        <f t="shared" si="44"/>
        <v>5000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44"/>
        <v>0</v>
      </c>
      <c r="E479" s="30">
        <f t="shared" si="44"/>
        <v>0</v>
      </c>
    </row>
    <row r="480" spans="1:5" hidden="1" outlineLevel="2" collapsed="1">
      <c r="A480" s="6">
        <v>2202</v>
      </c>
      <c r="B480" s="4" t="s">
        <v>386</v>
      </c>
      <c r="C480" s="5">
        <v>65000</v>
      </c>
      <c r="D480" s="5">
        <f t="shared" si="44"/>
        <v>65000</v>
      </c>
      <c r="E480" s="5">
        <f t="shared" si="44"/>
        <v>65000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44"/>
        <v>0</v>
      </c>
      <c r="E481" s="5">
        <f t="shared" si="44"/>
        <v>0</v>
      </c>
    </row>
    <row r="482" spans="1:10" hidden="1" outlineLevel="1" collapsed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 collapsed="1">
      <c r="A483" s="195" t="s">
        <v>389</v>
      </c>
      <c r="B483" s="196"/>
      <c r="C483" s="35">
        <f>C484+C504+C509+C522+C528+C538</f>
        <v>203200</v>
      </c>
      <c r="D483" s="35">
        <f>D484+D504+D509+D522+D528+D538</f>
        <v>203200</v>
      </c>
      <c r="E483" s="35"/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9" t="s">
        <v>390</v>
      </c>
      <c r="B484" s="190"/>
      <c r="C484" s="32">
        <f>C485+C486+C490+C491+C494+C497+C500+C501+C502+C503</f>
        <v>143200</v>
      </c>
      <c r="D484" s="32">
        <f>D485+D486+D490+D491+D494+D497+D500+D501+D502+D503</f>
        <v>143200</v>
      </c>
      <c r="E484" s="32">
        <f>E485+E486+E490+E491+E494+E497+E500+E501+E502+E503</f>
        <v>143200</v>
      </c>
    </row>
    <row r="485" spans="1:10" hidden="1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</row>
    <row r="486" spans="1:10" hidden="1" outlineLevel="2">
      <c r="A486" s="6">
        <v>3302</v>
      </c>
      <c r="B486" s="4" t="s">
        <v>392</v>
      </c>
      <c r="C486" s="5">
        <f>SUM(C487:C489)</f>
        <v>120000</v>
      </c>
      <c r="D486" s="5">
        <f>SUM(D487:D489)</f>
        <v>120000</v>
      </c>
      <c r="E486" s="5">
        <f>SUM(E487:E489)</f>
        <v>120000</v>
      </c>
    </row>
    <row r="487" spans="1:10" ht="15" hidden="1" customHeight="1" outlineLevel="3">
      <c r="A487" s="28"/>
      <c r="B487" s="28" t="s">
        <v>393</v>
      </c>
      <c r="C487" s="30">
        <v>50000</v>
      </c>
      <c r="D487" s="30">
        <f t="shared" ref="D487:E490" si="45">C487</f>
        <v>50000</v>
      </c>
      <c r="E487" s="30">
        <f t="shared" si="45"/>
        <v>50000</v>
      </c>
    </row>
    <row r="488" spans="1:10" ht="15" hidden="1" customHeight="1" outlineLevel="3">
      <c r="A488" s="28"/>
      <c r="B488" s="28" t="s">
        <v>394</v>
      </c>
      <c r="C488" s="30">
        <v>70000</v>
      </c>
      <c r="D488" s="30">
        <f t="shared" si="45"/>
        <v>70000</v>
      </c>
      <c r="E488" s="30">
        <f t="shared" si="45"/>
        <v>70000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45"/>
        <v>0</v>
      </c>
      <c r="E489" s="30">
        <f t="shared" si="45"/>
        <v>0</v>
      </c>
    </row>
    <row r="490" spans="1:10" hidden="1" outlineLevel="2" collapsed="1">
      <c r="A490" s="6">
        <v>3302</v>
      </c>
      <c r="B490" s="4" t="s">
        <v>396</v>
      </c>
      <c r="C490" s="5">
        <v>200</v>
      </c>
      <c r="D490" s="5">
        <f t="shared" si="45"/>
        <v>200</v>
      </c>
      <c r="E490" s="5">
        <f t="shared" si="45"/>
        <v>200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6000</v>
      </c>
      <c r="D497" s="5">
        <f>SUM(D498:D499)</f>
        <v>6000</v>
      </c>
      <c r="E497" s="5">
        <f>SUM(E498:E499)</f>
        <v>6000</v>
      </c>
    </row>
    <row r="498" spans="1:12" ht="15" hidden="1" customHeight="1" outlineLevel="3">
      <c r="A498" s="28"/>
      <c r="B498" s="28" t="s">
        <v>404</v>
      </c>
      <c r="C498" s="30">
        <v>4000</v>
      </c>
      <c r="D498" s="30">
        <f t="shared" ref="D498:E503" si="46">C498</f>
        <v>4000</v>
      </c>
      <c r="E498" s="30">
        <f t="shared" si="46"/>
        <v>4000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46"/>
        <v>2000</v>
      </c>
      <c r="E499" s="30">
        <f t="shared" si="46"/>
        <v>2000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46"/>
        <v>0</v>
      </c>
      <c r="E500" s="5">
        <f t="shared" si="46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46"/>
        <v>0</v>
      </c>
      <c r="E501" s="5">
        <f t="shared" si="46"/>
        <v>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46"/>
        <v>2000</v>
      </c>
      <c r="E502" s="5">
        <f t="shared" si="46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46"/>
        <v>0</v>
      </c>
      <c r="E503" s="5">
        <f t="shared" si="46"/>
        <v>0</v>
      </c>
    </row>
    <row r="504" spans="1:12" hidden="1" outlineLevel="1" collapsed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 t="shared" ref="D505:E508" si="47">C505</f>
        <v>0</v>
      </c>
      <c r="E505" s="5">
        <f t="shared" si="47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47"/>
        <v>0</v>
      </c>
      <c r="E506" s="5">
        <f t="shared" si="47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47"/>
        <v>0</v>
      </c>
      <c r="E507" s="5">
        <f t="shared" si="47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47"/>
        <v>0</v>
      </c>
      <c r="E508" s="5">
        <f t="shared" si="47"/>
        <v>0</v>
      </c>
    </row>
    <row r="509" spans="1:12" hidden="1" outlineLevel="1" collapsed="1">
      <c r="A509" s="189" t="s">
        <v>414</v>
      </c>
      <c r="B509" s="190"/>
      <c r="C509" s="32">
        <f>C510+C511+C512+C513+C517+C518+C519+C520+C521</f>
        <v>60000</v>
      </c>
      <c r="D509" s="32">
        <f>D510+D511+D512+D513+D517+D518+D519+D520+D521</f>
        <v>60000</v>
      </c>
      <c r="E509" s="32">
        <f>E510+E511+E512+E513+E517+E518+E519+E520+E521</f>
        <v>60000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48">C510</f>
        <v>0</v>
      </c>
      <c r="E510" s="5">
        <f t="shared" si="48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48"/>
        <v>0</v>
      </c>
      <c r="E511" s="5">
        <f t="shared" si="48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48"/>
        <v>0</v>
      </c>
      <c r="E512" s="5">
        <f t="shared" si="48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49">C514</f>
        <v>0</v>
      </c>
      <c r="E514" s="30">
        <f t="shared" si="49"/>
        <v>0</v>
      </c>
    </row>
    <row r="515" spans="1:5" ht="15" hidden="1" customHeight="1" outlineLevel="3">
      <c r="A515" s="29"/>
      <c r="B515" s="28" t="s">
        <v>420</v>
      </c>
      <c r="C515" s="30"/>
      <c r="D515" s="30">
        <f t="shared" si="49"/>
        <v>0</v>
      </c>
      <c r="E515" s="30">
        <f t="shared" si="49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49"/>
        <v>0</v>
      </c>
      <c r="E516" s="30">
        <f t="shared" si="49"/>
        <v>0</v>
      </c>
    </row>
    <row r="517" spans="1:5" hidden="1" outlineLevel="2" collapsed="1">
      <c r="A517" s="6">
        <v>3305</v>
      </c>
      <c r="B517" s="4" t="s">
        <v>422</v>
      </c>
      <c r="C517" s="5">
        <v>10000</v>
      </c>
      <c r="D517" s="5">
        <f t="shared" si="49"/>
        <v>10000</v>
      </c>
      <c r="E517" s="5">
        <f t="shared" si="49"/>
        <v>10000</v>
      </c>
    </row>
    <row r="518" spans="1:5" hidden="1" outlineLevel="2">
      <c r="A518" s="6">
        <v>3305</v>
      </c>
      <c r="B518" s="4" t="s">
        <v>423</v>
      </c>
      <c r="C518" s="5"/>
      <c r="D518" s="5">
        <f t="shared" si="49"/>
        <v>0</v>
      </c>
      <c r="E518" s="5">
        <f t="shared" si="49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49"/>
        <v>0</v>
      </c>
      <c r="E519" s="5">
        <f t="shared" si="49"/>
        <v>0</v>
      </c>
    </row>
    <row r="520" spans="1:5" hidden="1" outlineLevel="2">
      <c r="A520" s="6">
        <v>3305</v>
      </c>
      <c r="B520" s="4" t="s">
        <v>425</v>
      </c>
      <c r="C520" s="5">
        <v>50000</v>
      </c>
      <c r="D520" s="5">
        <f t="shared" si="49"/>
        <v>50000</v>
      </c>
      <c r="E520" s="5">
        <f t="shared" si="49"/>
        <v>50000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49"/>
        <v>0</v>
      </c>
      <c r="E521" s="5">
        <f t="shared" si="49"/>
        <v>0</v>
      </c>
    </row>
    <row r="522" spans="1:5" hidden="1" outlineLevel="1" collapsed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50">C523</f>
        <v>0</v>
      </c>
      <c r="E523" s="5">
        <f t="shared" si="50"/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si="50"/>
        <v>0</v>
      </c>
      <c r="E524" s="5">
        <f t="shared" si="50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0"/>
        <v>0</v>
      </c>
      <c r="E525" s="5">
        <f t="shared" si="50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0"/>
        <v>0</v>
      </c>
      <c r="E526" s="5">
        <f t="shared" si="50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0"/>
        <v>0</v>
      </c>
      <c r="E527" s="5">
        <f t="shared" si="50"/>
        <v>0</v>
      </c>
    </row>
    <row r="528" spans="1:5" hidden="1" outlineLevel="1" collapsed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 t="shared" ref="D532:E537" si="51">C532</f>
        <v>0</v>
      </c>
      <c r="E532" s="30">
        <f t="shared" si="51"/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si="51"/>
        <v>0</v>
      </c>
      <c r="E533" s="30">
        <f t="shared" si="51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1"/>
        <v>0</v>
      </c>
      <c r="E534" s="30">
        <f t="shared" si="51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1"/>
        <v>0</v>
      </c>
      <c r="E535" s="30">
        <f t="shared" si="51"/>
        <v>0</v>
      </c>
    </row>
    <row r="536" spans="1:5" ht="15" hidden="1" customHeight="1" outlineLevel="3">
      <c r="A536" s="29"/>
      <c r="B536" s="28" t="s">
        <v>439</v>
      </c>
      <c r="C536" s="30"/>
      <c r="D536" s="30">
        <f t="shared" si="51"/>
        <v>0</v>
      </c>
      <c r="E536" s="30">
        <f t="shared" si="51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 t="shared" si="51"/>
        <v>0</v>
      </c>
      <c r="E537" s="5">
        <f t="shared" si="51"/>
        <v>0</v>
      </c>
    </row>
    <row r="538" spans="1:5" hidden="1" outlineLevel="1" collapsed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52">C539</f>
        <v>0</v>
      </c>
      <c r="E539" s="5">
        <f t="shared" si="52"/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si="52"/>
        <v>0</v>
      </c>
      <c r="E540" s="5">
        <f t="shared" si="52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2"/>
        <v>0</v>
      </c>
      <c r="E541" s="5">
        <f t="shared" si="52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2"/>
        <v>0</v>
      </c>
      <c r="E542" s="5">
        <f t="shared" si="52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2"/>
        <v>0</v>
      </c>
      <c r="E543" s="5">
        <f t="shared" si="52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67000</v>
      </c>
      <c r="D547" s="35">
        <f>D548+D549</f>
        <v>67000</v>
      </c>
      <c r="E547" s="35"/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hidden="1" outlineLevel="1">
      <c r="A549" s="189" t="s">
        <v>451</v>
      </c>
      <c r="B549" s="190"/>
      <c r="C549" s="32">
        <v>67000</v>
      </c>
      <c r="D549" s="32">
        <f>C549</f>
        <v>67000</v>
      </c>
      <c r="E549" s="32">
        <f>D549</f>
        <v>67000</v>
      </c>
    </row>
    <row r="550" spans="1:10" collapsed="1">
      <c r="A550" s="187" t="s">
        <v>455</v>
      </c>
      <c r="B550" s="188"/>
      <c r="C550" s="36">
        <f>C551</f>
        <v>500000</v>
      </c>
      <c r="D550" s="36">
        <f>D551</f>
        <v>500000</v>
      </c>
      <c r="E550" s="36"/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500000</v>
      </c>
      <c r="D551" s="33">
        <f>D552+D556</f>
        <v>500000</v>
      </c>
      <c r="E551" s="33"/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89" t="s">
        <v>457</v>
      </c>
      <c r="B552" s="190"/>
      <c r="C552" s="32">
        <f>SUM(C553:C555)</f>
        <v>500000</v>
      </c>
      <c r="D552" s="32">
        <f>SUM(D553:D555)</f>
        <v>500000</v>
      </c>
      <c r="E552" s="32">
        <f>SUM(E553:E555)</f>
        <v>500000</v>
      </c>
    </row>
    <row r="553" spans="1:10" hidden="1" outlineLevel="2" collapsed="1">
      <c r="A553" s="6">
        <v>5500</v>
      </c>
      <c r="B553" s="4" t="s">
        <v>458</v>
      </c>
      <c r="C553" s="5">
        <v>500000</v>
      </c>
      <c r="D553" s="5">
        <f t="shared" ref="D553:E555" si="53">C553</f>
        <v>500000</v>
      </c>
      <c r="E553" s="5">
        <f t="shared" si="53"/>
        <v>500000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3"/>
        <v>0</v>
      </c>
      <c r="E554" s="5">
        <f t="shared" si="5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3"/>
        <v>0</v>
      </c>
      <c r="E555" s="5">
        <f t="shared" si="53"/>
        <v>0</v>
      </c>
    </row>
    <row r="556" spans="1:10" hidden="1" outlineLevel="1" collapsed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4777776</v>
      </c>
      <c r="D559" s="37">
        <f>D560+D716+D725</f>
        <v>4777776</v>
      </c>
      <c r="E559" s="37">
        <v>5246360</v>
      </c>
      <c r="G559" s="39" t="s">
        <v>62</v>
      </c>
      <c r="H559" s="41">
        <v>4777785</v>
      </c>
      <c r="I559" s="42"/>
      <c r="J559" s="40" t="b">
        <f>AND(H559=I559)</f>
        <v>0</v>
      </c>
    </row>
    <row r="560" spans="1:10">
      <c r="A560" s="187" t="s">
        <v>464</v>
      </c>
      <c r="B560" s="188"/>
      <c r="C560" s="36">
        <f>C561+C638+C642+C645</f>
        <v>3709476</v>
      </c>
      <c r="D560" s="36">
        <f>D561+D638+D642+D645</f>
        <v>3709476</v>
      </c>
      <c r="E560" s="36"/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3709476</v>
      </c>
      <c r="D561" s="38">
        <f>D562+D567+D568+D569+D576+D577+D581+D584+D585+D586+D587+D592+D595+D599+D603+D610+D616+D628</f>
        <v>3709476</v>
      </c>
      <c r="E561" s="38"/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89" t="s">
        <v>466</v>
      </c>
      <c r="B562" s="190"/>
      <c r="C562" s="32">
        <f>SUM(C563:C566)</f>
        <v>92788</v>
      </c>
      <c r="D562" s="32">
        <f>SUM(D563:D566)</f>
        <v>92788</v>
      </c>
      <c r="E562" s="32">
        <f>SUM(E563:E566)</f>
        <v>92788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 t="shared" ref="D563:E568" si="54">C563</f>
        <v>0</v>
      </c>
      <c r="E563" s="5">
        <f t="shared" si="54"/>
        <v>0</v>
      </c>
    </row>
    <row r="564" spans="1:10" hidden="1" outlineLevel="2">
      <c r="A564" s="7">
        <v>6600</v>
      </c>
      <c r="B564" s="4" t="s">
        <v>469</v>
      </c>
      <c r="C564" s="5">
        <v>6568</v>
      </c>
      <c r="D564" s="5">
        <f t="shared" si="54"/>
        <v>6568</v>
      </c>
      <c r="E564" s="5">
        <f t="shared" si="54"/>
        <v>6568</v>
      </c>
    </row>
    <row r="565" spans="1:10" hidden="1" outlineLevel="2">
      <c r="A565" s="7">
        <v>6600</v>
      </c>
      <c r="B565" s="4" t="s">
        <v>470</v>
      </c>
      <c r="C565" s="5">
        <v>430</v>
      </c>
      <c r="D565" s="5">
        <f t="shared" si="54"/>
        <v>430</v>
      </c>
      <c r="E565" s="5">
        <f t="shared" si="54"/>
        <v>430</v>
      </c>
    </row>
    <row r="566" spans="1:10" hidden="1" outlineLevel="2">
      <c r="A566" s="6">
        <v>6600</v>
      </c>
      <c r="B566" s="4" t="s">
        <v>471</v>
      </c>
      <c r="C566" s="5">
        <v>85790</v>
      </c>
      <c r="D566" s="5">
        <f t="shared" si="54"/>
        <v>85790</v>
      </c>
      <c r="E566" s="5">
        <f t="shared" si="54"/>
        <v>85790</v>
      </c>
    </row>
    <row r="567" spans="1:10" hidden="1" outlineLevel="1" collapsed="1">
      <c r="A567" s="189" t="s">
        <v>467</v>
      </c>
      <c r="B567" s="190"/>
      <c r="C567" s="31">
        <v>9931</v>
      </c>
      <c r="D567" s="31">
        <f t="shared" si="54"/>
        <v>9931</v>
      </c>
      <c r="E567" s="31">
        <f t="shared" si="54"/>
        <v>9931</v>
      </c>
    </row>
    <row r="568" spans="1:10" hidden="1" outlineLevel="1">
      <c r="A568" s="189" t="s">
        <v>472</v>
      </c>
      <c r="B568" s="190"/>
      <c r="C568" s="32">
        <v>0</v>
      </c>
      <c r="D568" s="32">
        <f t="shared" si="54"/>
        <v>0</v>
      </c>
      <c r="E568" s="32">
        <f t="shared" si="54"/>
        <v>0</v>
      </c>
    </row>
    <row r="569" spans="1:10" hidden="1" outlineLevel="1">
      <c r="A569" s="189" t="s">
        <v>473</v>
      </c>
      <c r="B569" s="190"/>
      <c r="C569" s="32">
        <f>SUM(C570:C575)</f>
        <v>561421</v>
      </c>
      <c r="D569" s="32">
        <f>SUM(D570:D575)</f>
        <v>561421</v>
      </c>
      <c r="E569" s="32">
        <f>SUM(E570:E575)</f>
        <v>561421</v>
      </c>
    </row>
    <row r="570" spans="1:10" hidden="1" outlineLevel="2">
      <c r="A570" s="7">
        <v>6603</v>
      </c>
      <c r="B570" s="4" t="s">
        <v>474</v>
      </c>
      <c r="C570" s="5">
        <v>15278</v>
      </c>
      <c r="D570" s="5">
        <f t="shared" ref="D570:E576" si="55">C570</f>
        <v>15278</v>
      </c>
      <c r="E570" s="5">
        <f t="shared" si="55"/>
        <v>15278</v>
      </c>
    </row>
    <row r="571" spans="1:10" hidden="1" outlineLevel="2">
      <c r="A571" s="7">
        <v>6603</v>
      </c>
      <c r="B571" s="4" t="s">
        <v>475</v>
      </c>
      <c r="C571" s="5">
        <v>15000</v>
      </c>
      <c r="D571" s="5">
        <f t="shared" si="55"/>
        <v>15000</v>
      </c>
      <c r="E571" s="5">
        <f t="shared" si="55"/>
        <v>15000</v>
      </c>
    </row>
    <row r="572" spans="1:10" hidden="1" outlineLevel="2">
      <c r="A572" s="7">
        <v>6603</v>
      </c>
      <c r="B572" s="4" t="s">
        <v>476</v>
      </c>
      <c r="C572" s="5">
        <v>400000</v>
      </c>
      <c r="D572" s="5">
        <f t="shared" si="55"/>
        <v>400000</v>
      </c>
      <c r="E572" s="5">
        <f t="shared" si="55"/>
        <v>400000</v>
      </c>
    </row>
    <row r="573" spans="1:10" hidden="1" outlineLevel="2">
      <c r="A573" s="7">
        <v>6603</v>
      </c>
      <c r="B573" s="4" t="s">
        <v>477</v>
      </c>
      <c r="C573" s="5">
        <v>100069</v>
      </c>
      <c r="D573" s="5">
        <f t="shared" si="55"/>
        <v>100069</v>
      </c>
      <c r="E573" s="5">
        <f t="shared" si="55"/>
        <v>100069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55"/>
        <v>0</v>
      </c>
      <c r="E574" s="5">
        <f t="shared" si="55"/>
        <v>0</v>
      </c>
    </row>
    <row r="575" spans="1:10" hidden="1" outlineLevel="2">
      <c r="A575" s="7">
        <v>6603</v>
      </c>
      <c r="B575" s="4" t="s">
        <v>479</v>
      </c>
      <c r="C575" s="5">
        <v>31074</v>
      </c>
      <c r="D575" s="5">
        <f t="shared" si="55"/>
        <v>31074</v>
      </c>
      <c r="E575" s="5">
        <f t="shared" si="55"/>
        <v>31074</v>
      </c>
    </row>
    <row r="576" spans="1:10" hidden="1" outlineLevel="1" collapsed="1">
      <c r="A576" s="189" t="s">
        <v>480</v>
      </c>
      <c r="B576" s="190"/>
      <c r="C576" s="32">
        <v>29467</v>
      </c>
      <c r="D576" s="32">
        <f t="shared" si="55"/>
        <v>29467</v>
      </c>
      <c r="E576" s="32">
        <f t="shared" si="55"/>
        <v>29467</v>
      </c>
    </row>
    <row r="577" spans="1:5" hidden="1" outlineLevel="1">
      <c r="A577" s="189" t="s">
        <v>481</v>
      </c>
      <c r="B577" s="190"/>
      <c r="C577" s="32">
        <f>SUM(C578:C580)</f>
        <v>86418</v>
      </c>
      <c r="D577" s="32">
        <f>SUM(D578:D580)</f>
        <v>86418</v>
      </c>
      <c r="E577" s="32">
        <f>SUM(E578:E580)</f>
        <v>86418</v>
      </c>
    </row>
    <row r="578" spans="1:5" hidden="1" outlineLevel="2">
      <c r="A578" s="7">
        <v>6605</v>
      </c>
      <c r="B578" s="4" t="s">
        <v>482</v>
      </c>
      <c r="C578" s="5">
        <v>3528</v>
      </c>
      <c r="D578" s="5">
        <f t="shared" ref="D578:E580" si="56">C578</f>
        <v>3528</v>
      </c>
      <c r="E578" s="5">
        <f t="shared" si="56"/>
        <v>3528</v>
      </c>
    </row>
    <row r="579" spans="1:5" hidden="1" outlineLevel="2">
      <c r="A579" s="7">
        <v>6605</v>
      </c>
      <c r="B579" s="4" t="s">
        <v>483</v>
      </c>
      <c r="C579" s="5">
        <v>4105</v>
      </c>
      <c r="D579" s="5">
        <f t="shared" si="56"/>
        <v>4105</v>
      </c>
      <c r="E579" s="5">
        <f t="shared" si="56"/>
        <v>4105</v>
      </c>
    </row>
    <row r="580" spans="1:5" hidden="1" outlineLevel="2">
      <c r="A580" s="7">
        <v>6605</v>
      </c>
      <c r="B580" s="4" t="s">
        <v>484</v>
      </c>
      <c r="C580" s="5">
        <v>78785</v>
      </c>
      <c r="D580" s="5">
        <f t="shared" si="56"/>
        <v>78785</v>
      </c>
      <c r="E580" s="5">
        <f t="shared" si="56"/>
        <v>78785</v>
      </c>
    </row>
    <row r="581" spans="1:5" hidden="1" outlineLevel="1" collapsed="1">
      <c r="A581" s="189" t="s">
        <v>485</v>
      </c>
      <c r="B581" s="190"/>
      <c r="C581" s="32">
        <f>SUM(C582:C583)</f>
        <v>121820</v>
      </c>
      <c r="D581" s="32">
        <f>SUM(D582:D583)</f>
        <v>121820</v>
      </c>
      <c r="E581" s="32">
        <f>SUM(E582:E583)</f>
        <v>121820</v>
      </c>
    </row>
    <row r="582" spans="1:5" hidden="1" outlineLevel="2">
      <c r="A582" s="7">
        <v>6606</v>
      </c>
      <c r="B582" s="4" t="s">
        <v>486</v>
      </c>
      <c r="C582" s="5">
        <v>77170</v>
      </c>
      <c r="D582" s="5">
        <f t="shared" ref="D582:E586" si="57">C582</f>
        <v>77170</v>
      </c>
      <c r="E582" s="5">
        <f t="shared" si="57"/>
        <v>77170</v>
      </c>
    </row>
    <row r="583" spans="1:5" hidden="1" outlineLevel="2">
      <c r="A583" s="7">
        <v>6606</v>
      </c>
      <c r="B583" s="4" t="s">
        <v>487</v>
      </c>
      <c r="C583" s="5">
        <v>44650</v>
      </c>
      <c r="D583" s="5">
        <f t="shared" si="57"/>
        <v>44650</v>
      </c>
      <c r="E583" s="5">
        <f t="shared" si="57"/>
        <v>44650</v>
      </c>
    </row>
    <row r="584" spans="1:5" hidden="1" outlineLevel="1" collapsed="1">
      <c r="A584" s="189" t="s">
        <v>488</v>
      </c>
      <c r="B584" s="190"/>
      <c r="C584" s="32">
        <v>0</v>
      </c>
      <c r="D584" s="32">
        <f t="shared" si="57"/>
        <v>0</v>
      </c>
      <c r="E584" s="32">
        <f t="shared" si="57"/>
        <v>0</v>
      </c>
    </row>
    <row r="585" spans="1:5" hidden="1" outlineLevel="1" collapsed="1">
      <c r="A585" s="189" t="s">
        <v>489</v>
      </c>
      <c r="B585" s="190"/>
      <c r="C585" s="32">
        <v>130719</v>
      </c>
      <c r="D585" s="32">
        <f t="shared" si="57"/>
        <v>130719</v>
      </c>
      <c r="E585" s="32">
        <f t="shared" si="57"/>
        <v>130719</v>
      </c>
    </row>
    <row r="586" spans="1:5" hidden="1" outlineLevel="1" collapsed="1">
      <c r="A586" s="189" t="s">
        <v>490</v>
      </c>
      <c r="B586" s="190"/>
      <c r="C586" s="32">
        <v>0</v>
      </c>
      <c r="D586" s="32">
        <f t="shared" si="57"/>
        <v>0</v>
      </c>
      <c r="E586" s="32">
        <f t="shared" si="57"/>
        <v>0</v>
      </c>
    </row>
    <row r="587" spans="1:5" hidden="1" outlineLevel="1">
      <c r="A587" s="189" t="s">
        <v>491</v>
      </c>
      <c r="B587" s="190"/>
      <c r="C587" s="32">
        <f>SUM(C588:C591)</f>
        <v>185747</v>
      </c>
      <c r="D587" s="32">
        <f>SUM(D588:D591)</f>
        <v>185747</v>
      </c>
      <c r="E587" s="32">
        <f>SUM(E588:E591)</f>
        <v>185747</v>
      </c>
    </row>
    <row r="588" spans="1:5" hidden="1" outlineLevel="2">
      <c r="A588" s="7">
        <v>6610</v>
      </c>
      <c r="B588" s="4" t="s">
        <v>492</v>
      </c>
      <c r="C588" s="5">
        <v>168761</v>
      </c>
      <c r="D588" s="5">
        <f t="shared" ref="D588:E591" si="58">C588</f>
        <v>168761</v>
      </c>
      <c r="E588" s="5">
        <f t="shared" si="58"/>
        <v>168761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si="58"/>
        <v>0</v>
      </c>
      <c r="E589" s="5">
        <f t="shared" si="58"/>
        <v>0</v>
      </c>
    </row>
    <row r="590" spans="1:5" hidden="1" outlineLevel="2">
      <c r="A590" s="7">
        <v>6610</v>
      </c>
      <c r="B590" s="4" t="s">
        <v>494</v>
      </c>
      <c r="C590" s="5">
        <v>16986</v>
      </c>
      <c r="D590" s="5">
        <f t="shared" si="58"/>
        <v>16986</v>
      </c>
      <c r="E590" s="5">
        <f t="shared" si="58"/>
        <v>16986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58"/>
        <v>0</v>
      </c>
      <c r="E591" s="5">
        <f t="shared" si="58"/>
        <v>0</v>
      </c>
    </row>
    <row r="592" spans="1:5" hidden="1" outlineLevel="1" collapsed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 collapsed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 t="shared" ref="D596:E598" si="59">C596</f>
        <v>0</v>
      </c>
      <c r="E596" s="5">
        <f t="shared" si="59"/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si="59"/>
        <v>0</v>
      </c>
      <c r="E597" s="5">
        <f t="shared" si="59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59"/>
        <v>0</v>
      </c>
      <c r="E598" s="5">
        <f t="shared" si="59"/>
        <v>0</v>
      </c>
    </row>
    <row r="599" spans="1:5" hidden="1" outlineLevel="1" collapsed="1">
      <c r="A599" s="189" t="s">
        <v>503</v>
      </c>
      <c r="B599" s="190"/>
      <c r="C599" s="32">
        <f>SUM(C600:C602)</f>
        <v>986309</v>
      </c>
      <c r="D599" s="32">
        <f>SUM(D600:D602)</f>
        <v>986309</v>
      </c>
      <c r="E599" s="32">
        <f>SUM(E600:E602)</f>
        <v>986309</v>
      </c>
    </row>
    <row r="600" spans="1:5" hidden="1" outlineLevel="2">
      <c r="A600" s="7">
        <v>6613</v>
      </c>
      <c r="B600" s="4" t="s">
        <v>504</v>
      </c>
      <c r="C600" s="5">
        <v>57676</v>
      </c>
      <c r="D600" s="5">
        <f t="shared" ref="D600:E602" si="60">C600</f>
        <v>57676</v>
      </c>
      <c r="E600" s="5">
        <f t="shared" si="60"/>
        <v>57676</v>
      </c>
    </row>
    <row r="601" spans="1:5" hidden="1" outlineLevel="2">
      <c r="A601" s="7">
        <v>6613</v>
      </c>
      <c r="B601" s="4" t="s">
        <v>505</v>
      </c>
      <c r="C601" s="5">
        <v>897756</v>
      </c>
      <c r="D601" s="5">
        <f t="shared" si="60"/>
        <v>897756</v>
      </c>
      <c r="E601" s="5">
        <f t="shared" si="60"/>
        <v>897756</v>
      </c>
    </row>
    <row r="602" spans="1:5" hidden="1" outlineLevel="2">
      <c r="A602" s="7">
        <v>6613</v>
      </c>
      <c r="B602" s="4" t="s">
        <v>501</v>
      </c>
      <c r="C602" s="5">
        <v>30877</v>
      </c>
      <c r="D602" s="5">
        <f t="shared" si="60"/>
        <v>30877</v>
      </c>
      <c r="E602" s="5">
        <f t="shared" si="60"/>
        <v>30877</v>
      </c>
    </row>
    <row r="603" spans="1:5" hidden="1" outlineLevel="1" collapsed="1">
      <c r="A603" s="189" t="s">
        <v>506</v>
      </c>
      <c r="B603" s="190"/>
      <c r="C603" s="32">
        <f>SUM(C604:C609)</f>
        <v>278136</v>
      </c>
      <c r="D603" s="32">
        <f>SUM(D604:D609)</f>
        <v>278136</v>
      </c>
      <c r="E603" s="32">
        <f>SUM(E604:E609)</f>
        <v>278136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 t="shared" ref="D604:E609" si="61">C604</f>
        <v>0</v>
      </c>
      <c r="E604" s="5">
        <f t="shared" si="61"/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si="61"/>
        <v>0</v>
      </c>
      <c r="E605" s="5">
        <f t="shared" si="61"/>
        <v>0</v>
      </c>
    </row>
    <row r="606" spans="1:5" hidden="1" outlineLevel="2">
      <c r="A606" s="7">
        <v>6614</v>
      </c>
      <c r="B606" s="4" t="s">
        <v>509</v>
      </c>
      <c r="C606" s="5">
        <v>10052</v>
      </c>
      <c r="D606" s="5">
        <f t="shared" si="61"/>
        <v>10052</v>
      </c>
      <c r="E606" s="5">
        <f t="shared" si="61"/>
        <v>10052</v>
      </c>
    </row>
    <row r="607" spans="1:5" hidden="1" outlineLevel="2">
      <c r="A607" s="7">
        <v>6614</v>
      </c>
      <c r="B607" s="4" t="s">
        <v>510</v>
      </c>
      <c r="C607" s="5">
        <v>100000</v>
      </c>
      <c r="D607" s="5">
        <f t="shared" si="61"/>
        <v>100000</v>
      </c>
      <c r="E607" s="5">
        <f t="shared" si="61"/>
        <v>100000</v>
      </c>
    </row>
    <row r="608" spans="1:5" hidden="1" outlineLevel="2">
      <c r="A608" s="7">
        <v>6614</v>
      </c>
      <c r="B608" s="4" t="s">
        <v>511</v>
      </c>
      <c r="C608" s="5">
        <v>47932</v>
      </c>
      <c r="D608" s="5">
        <f t="shared" si="61"/>
        <v>47932</v>
      </c>
      <c r="E608" s="5">
        <f t="shared" si="61"/>
        <v>47932</v>
      </c>
    </row>
    <row r="609" spans="1:5" hidden="1" outlineLevel="2">
      <c r="A609" s="7">
        <v>6614</v>
      </c>
      <c r="B609" s="4" t="s">
        <v>512</v>
      </c>
      <c r="C609" s="5">
        <v>120152</v>
      </c>
      <c r="D609" s="5">
        <f t="shared" si="61"/>
        <v>120152</v>
      </c>
      <c r="E609" s="5">
        <f t="shared" si="61"/>
        <v>120152</v>
      </c>
    </row>
    <row r="610" spans="1:5" hidden="1" outlineLevel="1" collapsed="1">
      <c r="A610" s="189" t="s">
        <v>513</v>
      </c>
      <c r="B610" s="190"/>
      <c r="C610" s="32">
        <f>SUM(C611:C615)</f>
        <v>79130</v>
      </c>
      <c r="D610" s="32">
        <f>SUM(D611:D615)</f>
        <v>79130</v>
      </c>
      <c r="E610" s="32">
        <f>SUM(E611:E615)</f>
        <v>79130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 t="shared" ref="D611:E615" si="62">C611</f>
        <v>0</v>
      </c>
      <c r="E611" s="5">
        <f t="shared" si="62"/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si="62"/>
        <v>0</v>
      </c>
      <c r="E612" s="5">
        <f t="shared" si="62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2"/>
        <v>0</v>
      </c>
      <c r="E613" s="5">
        <f t="shared" si="62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2"/>
        <v>0</v>
      </c>
      <c r="E614" s="5">
        <f t="shared" si="62"/>
        <v>0</v>
      </c>
    </row>
    <row r="615" spans="1:5" hidden="1" outlineLevel="2">
      <c r="A615" s="7">
        <v>6615</v>
      </c>
      <c r="B615" s="4" t="s">
        <v>518</v>
      </c>
      <c r="C615" s="5">
        <v>79130</v>
      </c>
      <c r="D615" s="5">
        <f t="shared" si="62"/>
        <v>79130</v>
      </c>
      <c r="E615" s="5">
        <f t="shared" si="62"/>
        <v>79130</v>
      </c>
    </row>
    <row r="616" spans="1:5" hidden="1" outlineLevel="1" collapsed="1">
      <c r="A616" s="189" t="s">
        <v>519</v>
      </c>
      <c r="B616" s="190"/>
      <c r="C616" s="32">
        <f>SUM(C617:C627)</f>
        <v>521431</v>
      </c>
      <c r="D616" s="32">
        <f>SUM(D617:D627)</f>
        <v>521431</v>
      </c>
      <c r="E616" s="32">
        <f>SUM(E617:E627)</f>
        <v>521431</v>
      </c>
    </row>
    <row r="617" spans="1:5" hidden="1" outlineLevel="2">
      <c r="A617" s="7">
        <v>6616</v>
      </c>
      <c r="B617" s="4" t="s">
        <v>520</v>
      </c>
      <c r="C617" s="5">
        <v>34821</v>
      </c>
      <c r="D617" s="5">
        <f t="shared" ref="D617:E627" si="63">C617</f>
        <v>34821</v>
      </c>
      <c r="E617" s="5">
        <f t="shared" si="63"/>
        <v>34821</v>
      </c>
    </row>
    <row r="618" spans="1:5" hidden="1" outlineLevel="2">
      <c r="A618" s="7">
        <v>6616</v>
      </c>
      <c r="B618" s="4" t="s">
        <v>521</v>
      </c>
      <c r="C618" s="5">
        <v>29392</v>
      </c>
      <c r="D618" s="5">
        <f t="shared" si="63"/>
        <v>29392</v>
      </c>
      <c r="E618" s="5">
        <f t="shared" si="63"/>
        <v>29392</v>
      </c>
    </row>
    <row r="619" spans="1:5" hidden="1" outlineLevel="2">
      <c r="A619" s="7">
        <v>6616</v>
      </c>
      <c r="B619" s="4" t="s">
        <v>522</v>
      </c>
      <c r="C619" s="5">
        <v>92358</v>
      </c>
      <c r="D619" s="5">
        <f t="shared" si="63"/>
        <v>92358</v>
      </c>
      <c r="E619" s="5">
        <f t="shared" si="63"/>
        <v>92358</v>
      </c>
    </row>
    <row r="620" spans="1:5" hidden="1" outlineLevel="2">
      <c r="A620" s="7">
        <v>6616</v>
      </c>
      <c r="B620" s="4" t="s">
        <v>523</v>
      </c>
      <c r="C620" s="5">
        <v>344860</v>
      </c>
      <c r="D620" s="5">
        <f t="shared" si="63"/>
        <v>344860</v>
      </c>
      <c r="E620" s="5">
        <f t="shared" si="63"/>
        <v>344860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3"/>
        <v>0</v>
      </c>
      <c r="E621" s="5">
        <f t="shared" si="63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3"/>
        <v>0</v>
      </c>
      <c r="E622" s="5">
        <f t="shared" si="63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3"/>
        <v>0</v>
      </c>
      <c r="E623" s="5">
        <f t="shared" si="63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3"/>
        <v>0</v>
      </c>
      <c r="E624" s="5">
        <f t="shared" si="63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3"/>
        <v>0</v>
      </c>
      <c r="E625" s="5">
        <f t="shared" si="63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3"/>
        <v>0</v>
      </c>
      <c r="E626" s="5">
        <f t="shared" si="63"/>
        <v>0</v>
      </c>
    </row>
    <row r="627" spans="1:10" hidden="1" outlineLevel="2">
      <c r="A627" s="7">
        <v>6616</v>
      </c>
      <c r="B627" s="4" t="s">
        <v>530</v>
      </c>
      <c r="C627" s="5">
        <v>20000</v>
      </c>
      <c r="D627" s="5">
        <f t="shared" si="63"/>
        <v>20000</v>
      </c>
      <c r="E627" s="5">
        <f t="shared" si="63"/>
        <v>20000</v>
      </c>
    </row>
    <row r="628" spans="1:10" hidden="1" outlineLevel="1" collapsed="1">
      <c r="A628" s="189" t="s">
        <v>531</v>
      </c>
      <c r="B628" s="190"/>
      <c r="C628" s="32">
        <f>SUM(C629:C637)</f>
        <v>626159</v>
      </c>
      <c r="D628" s="32">
        <f>SUM(D629:D637)</f>
        <v>626159</v>
      </c>
      <c r="E628" s="32">
        <f>SUM(E629:E637)</f>
        <v>626159</v>
      </c>
    </row>
    <row r="629" spans="1:10" hidden="1" outlineLevel="2">
      <c r="A629" s="7">
        <v>6617</v>
      </c>
      <c r="B629" s="4" t="s">
        <v>532</v>
      </c>
      <c r="C629" s="5">
        <v>412434</v>
      </c>
      <c r="D629" s="5">
        <f t="shared" ref="D629:E637" si="64">C629</f>
        <v>412434</v>
      </c>
      <c r="E629" s="5">
        <f t="shared" si="64"/>
        <v>412434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64"/>
        <v>0</v>
      </c>
      <c r="E630" s="5">
        <f t="shared" si="64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64"/>
        <v>0</v>
      </c>
      <c r="E631" s="5">
        <f t="shared" si="64"/>
        <v>0</v>
      </c>
    </row>
    <row r="632" spans="1:10" hidden="1" outlineLevel="2">
      <c r="A632" s="7">
        <v>6617</v>
      </c>
      <c r="B632" s="4" t="s">
        <v>535</v>
      </c>
      <c r="C632" s="5">
        <v>213725</v>
      </c>
      <c r="D632" s="5">
        <f t="shared" si="64"/>
        <v>213725</v>
      </c>
      <c r="E632" s="5">
        <f t="shared" si="64"/>
        <v>213725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64"/>
        <v>0</v>
      </c>
      <c r="E633" s="5">
        <f t="shared" si="64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64"/>
        <v>0</v>
      </c>
      <c r="E634" s="5">
        <f t="shared" si="64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64"/>
        <v>0</v>
      </c>
      <c r="E635" s="5">
        <f t="shared" si="64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64"/>
        <v>0</v>
      </c>
      <c r="E636" s="5">
        <f t="shared" si="64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64"/>
        <v>0</v>
      </c>
      <c r="E637" s="5">
        <f t="shared" si="64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/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89" t="s">
        <v>542</v>
      </c>
      <c r="B639" s="190"/>
      <c r="C639" s="32">
        <v>0</v>
      </c>
      <c r="D639" s="32">
        <f t="shared" ref="D639:E641" si="65">C639</f>
        <v>0</v>
      </c>
      <c r="E639" s="32">
        <f t="shared" si="65"/>
        <v>0</v>
      </c>
    </row>
    <row r="640" spans="1:10" hidden="1" outlineLevel="1">
      <c r="A640" s="189" t="s">
        <v>543</v>
      </c>
      <c r="B640" s="190"/>
      <c r="C640" s="32">
        <v>0</v>
      </c>
      <c r="D640" s="32">
        <f t="shared" si="65"/>
        <v>0</v>
      </c>
      <c r="E640" s="32">
        <f t="shared" si="65"/>
        <v>0</v>
      </c>
    </row>
    <row r="641" spans="1:10" hidden="1" outlineLevel="1">
      <c r="A641" s="189" t="s">
        <v>544</v>
      </c>
      <c r="B641" s="190"/>
      <c r="C641" s="32">
        <v>0</v>
      </c>
      <c r="D641" s="32">
        <f t="shared" si="65"/>
        <v>0</v>
      </c>
      <c r="E641" s="32">
        <f t="shared" si="65"/>
        <v>0</v>
      </c>
    </row>
    <row r="642" spans="1:10" collapsed="1">
      <c r="A642" s="185" t="s">
        <v>545</v>
      </c>
      <c r="B642" s="186"/>
      <c r="C642" s="38">
        <f>C643+C644</f>
        <v>0</v>
      </c>
      <c r="D642" s="38">
        <f>D643+D644</f>
        <v>0</v>
      </c>
      <c r="E642" s="38"/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/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66">C647</f>
        <v>0</v>
      </c>
      <c r="E647" s="5">
        <f t="shared" si="66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66"/>
        <v>0</v>
      </c>
      <c r="E648" s="5">
        <f t="shared" si="66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66"/>
        <v>0</v>
      </c>
      <c r="E649" s="5">
        <f t="shared" si="66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66"/>
        <v>0</v>
      </c>
      <c r="E650" s="5">
        <f t="shared" si="66"/>
        <v>0</v>
      </c>
    </row>
    <row r="651" spans="1:10" hidden="1" outlineLevel="1" collapsed="1">
      <c r="A651" s="189" t="s">
        <v>550</v>
      </c>
      <c r="B651" s="190"/>
      <c r="C651" s="31">
        <v>0</v>
      </c>
      <c r="D651" s="31">
        <f t="shared" si="66"/>
        <v>0</v>
      </c>
      <c r="E651" s="31">
        <f t="shared" si="66"/>
        <v>0</v>
      </c>
    </row>
    <row r="652" spans="1:10" hidden="1" outlineLevel="1">
      <c r="A652" s="189" t="s">
        <v>551</v>
      </c>
      <c r="B652" s="190"/>
      <c r="C652" s="32">
        <v>0</v>
      </c>
      <c r="D652" s="32">
        <f t="shared" si="66"/>
        <v>0</v>
      </c>
      <c r="E652" s="32">
        <f t="shared" si="66"/>
        <v>0</v>
      </c>
    </row>
    <row r="653" spans="1:10" hidden="1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67">C654</f>
        <v>0</v>
      </c>
      <c r="E654" s="5">
        <f t="shared" si="67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67"/>
        <v>0</v>
      </c>
      <c r="E655" s="5">
        <f t="shared" si="67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67"/>
        <v>0</v>
      </c>
      <c r="E656" s="5">
        <f t="shared" si="67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67"/>
        <v>0</v>
      </c>
      <c r="E657" s="5">
        <f t="shared" si="67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67"/>
        <v>0</v>
      </c>
      <c r="E658" s="5">
        <f t="shared" si="67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67"/>
        <v>0</v>
      </c>
      <c r="E659" s="5">
        <f t="shared" si="67"/>
        <v>0</v>
      </c>
    </row>
    <row r="660" spans="1:5" hidden="1" outlineLevel="1" collapsed="1">
      <c r="A660" s="189" t="s">
        <v>553</v>
      </c>
      <c r="B660" s="190"/>
      <c r="C660" s="32">
        <v>0</v>
      </c>
      <c r="D660" s="32">
        <f t="shared" si="67"/>
        <v>0</v>
      </c>
      <c r="E660" s="32">
        <f t="shared" si="67"/>
        <v>0</v>
      </c>
    </row>
    <row r="661" spans="1:5" hidden="1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68">C662</f>
        <v>0</v>
      </c>
      <c r="E662" s="5">
        <f t="shared" si="68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68"/>
        <v>0</v>
      </c>
      <c r="E663" s="5">
        <f t="shared" si="68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68"/>
        <v>0</v>
      </c>
      <c r="E664" s="5">
        <f t="shared" si="68"/>
        <v>0</v>
      </c>
    </row>
    <row r="665" spans="1:5" hidden="1" outlineLevel="1" collapsed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69">C666</f>
        <v>0</v>
      </c>
      <c r="E666" s="5">
        <f t="shared" si="69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69"/>
        <v>0</v>
      </c>
      <c r="E667" s="5">
        <f t="shared" si="69"/>
        <v>0</v>
      </c>
    </row>
    <row r="668" spans="1:5" hidden="1" outlineLevel="1" collapsed="1">
      <c r="A668" s="189" t="s">
        <v>556</v>
      </c>
      <c r="B668" s="190"/>
      <c r="C668" s="32">
        <v>0</v>
      </c>
      <c r="D668" s="32">
        <f t="shared" si="69"/>
        <v>0</v>
      </c>
      <c r="E668" s="32">
        <f t="shared" si="69"/>
        <v>0</v>
      </c>
    </row>
    <row r="669" spans="1:5" hidden="1" outlineLevel="1" collapsed="1">
      <c r="A669" s="189" t="s">
        <v>557</v>
      </c>
      <c r="B669" s="190"/>
      <c r="C669" s="32">
        <v>0</v>
      </c>
      <c r="D669" s="32">
        <f t="shared" si="69"/>
        <v>0</v>
      </c>
      <c r="E669" s="32">
        <f t="shared" si="69"/>
        <v>0</v>
      </c>
    </row>
    <row r="670" spans="1:5" hidden="1" outlineLevel="1" collapsed="1">
      <c r="A670" s="189" t="s">
        <v>558</v>
      </c>
      <c r="B670" s="190"/>
      <c r="C670" s="32">
        <v>0</v>
      </c>
      <c r="D670" s="32">
        <f t="shared" si="69"/>
        <v>0</v>
      </c>
      <c r="E670" s="32">
        <f t="shared" si="69"/>
        <v>0</v>
      </c>
    </row>
    <row r="671" spans="1:5" hidden="1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 t="shared" ref="D672:E675" si="70">C672</f>
        <v>0</v>
      </c>
      <c r="E672" s="5">
        <f t="shared" si="70"/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si="70"/>
        <v>0</v>
      </c>
      <c r="E673" s="5">
        <f t="shared" si="70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0"/>
        <v>0</v>
      </c>
      <c r="E674" s="5">
        <f t="shared" si="70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0"/>
        <v>0</v>
      </c>
      <c r="E675" s="5">
        <f t="shared" si="70"/>
        <v>0</v>
      </c>
    </row>
    <row r="676" spans="1:5" hidden="1" outlineLevel="1" collapsed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 collapsed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 t="shared" ref="D680:E682" si="71">C680</f>
        <v>0</v>
      </c>
      <c r="E680" s="5">
        <f t="shared" si="71"/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si="71"/>
        <v>0</v>
      </c>
      <c r="E681" s="5">
        <f t="shared" si="71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1"/>
        <v>0</v>
      </c>
      <c r="E682" s="5">
        <f t="shared" si="71"/>
        <v>0</v>
      </c>
    </row>
    <row r="683" spans="1:5" hidden="1" outlineLevel="1" collapsed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2">C684</f>
        <v>0</v>
      </c>
      <c r="E684" s="5">
        <f t="shared" si="72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2"/>
        <v>0</v>
      </c>
      <c r="E685" s="5">
        <f t="shared" si="72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2"/>
        <v>0</v>
      </c>
      <c r="E686" s="5">
        <f t="shared" si="72"/>
        <v>0</v>
      </c>
    </row>
    <row r="687" spans="1:5" hidden="1" outlineLevel="1" collapsed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 t="shared" ref="D688:E693" si="73">C688</f>
        <v>0</v>
      </c>
      <c r="E688" s="5">
        <f t="shared" si="73"/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si="73"/>
        <v>0</v>
      </c>
      <c r="E689" s="5">
        <f t="shared" si="73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3"/>
        <v>0</v>
      </c>
      <c r="E690" s="5">
        <f t="shared" si="73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3"/>
        <v>0</v>
      </c>
      <c r="E691" s="5">
        <f t="shared" si="73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3"/>
        <v>0</v>
      </c>
      <c r="E692" s="5">
        <f t="shared" si="73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3"/>
        <v>0</v>
      </c>
      <c r="E693" s="5">
        <f t="shared" si="73"/>
        <v>0</v>
      </c>
    </row>
    <row r="694" spans="1:5" hidden="1" outlineLevel="1" collapsed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 t="shared" ref="D695:E699" si="74">C695</f>
        <v>0</v>
      </c>
      <c r="E695" s="5">
        <f t="shared" si="74"/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si="74"/>
        <v>0</v>
      </c>
      <c r="E696" s="5">
        <f t="shared" si="74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74"/>
        <v>0</v>
      </c>
      <c r="E697" s="5">
        <f t="shared" si="74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74"/>
        <v>0</v>
      </c>
      <c r="E698" s="5">
        <f t="shared" si="74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74"/>
        <v>0</v>
      </c>
      <c r="E699" s="5">
        <f t="shared" si="74"/>
        <v>0</v>
      </c>
    </row>
    <row r="700" spans="1:5" hidden="1" outlineLevel="1" collapsed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 t="shared" ref="D701:E715" si="75">C701</f>
        <v>0</v>
      </c>
      <c r="E701" s="5">
        <f t="shared" si="75"/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si="75"/>
        <v>0</v>
      </c>
      <c r="E702" s="5">
        <f t="shared" si="75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75"/>
        <v>0</v>
      </c>
      <c r="E703" s="5">
        <f t="shared" si="75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75"/>
        <v>0</v>
      </c>
      <c r="E704" s="5">
        <f t="shared" si="75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75"/>
        <v>0</v>
      </c>
      <c r="E705" s="5">
        <f t="shared" si="75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75"/>
        <v>0</v>
      </c>
      <c r="E706" s="5">
        <f t="shared" si="75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75"/>
        <v>0</v>
      </c>
      <c r="E707" s="5">
        <f t="shared" si="75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75"/>
        <v>0</v>
      </c>
      <c r="E708" s="5">
        <f t="shared" si="75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75"/>
        <v>0</v>
      </c>
      <c r="E709" s="5">
        <f t="shared" si="75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75"/>
        <v>0</v>
      </c>
      <c r="E710" s="5">
        <f t="shared" si="75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75"/>
        <v>0</v>
      </c>
      <c r="E711" s="5">
        <f t="shared" si="75"/>
        <v>0</v>
      </c>
    </row>
    <row r="712" spans="1:10" hidden="1" outlineLevel="1" collapsed="1">
      <c r="A712" s="189" t="s">
        <v>566</v>
      </c>
      <c r="B712" s="190"/>
      <c r="C712" s="31">
        <v>0</v>
      </c>
      <c r="D712" s="31">
        <f t="shared" si="75"/>
        <v>0</v>
      </c>
      <c r="E712" s="31">
        <f t="shared" si="75"/>
        <v>0</v>
      </c>
    </row>
    <row r="713" spans="1:10" hidden="1" outlineLevel="1">
      <c r="A713" s="189" t="s">
        <v>567</v>
      </c>
      <c r="B713" s="190"/>
      <c r="C713" s="32">
        <v>0</v>
      </c>
      <c r="D713" s="31">
        <f t="shared" si="75"/>
        <v>0</v>
      </c>
      <c r="E713" s="31">
        <f t="shared" si="75"/>
        <v>0</v>
      </c>
    </row>
    <row r="714" spans="1:10" hidden="1" outlineLevel="1">
      <c r="A714" s="189" t="s">
        <v>568</v>
      </c>
      <c r="B714" s="190"/>
      <c r="C714" s="32">
        <v>0</v>
      </c>
      <c r="D714" s="31">
        <f t="shared" si="75"/>
        <v>0</v>
      </c>
      <c r="E714" s="31">
        <f t="shared" si="75"/>
        <v>0</v>
      </c>
    </row>
    <row r="715" spans="1:10" hidden="1" outlineLevel="1">
      <c r="A715" s="189" t="s">
        <v>569</v>
      </c>
      <c r="B715" s="190"/>
      <c r="C715" s="32">
        <v>0</v>
      </c>
      <c r="D715" s="31">
        <f t="shared" si="75"/>
        <v>0</v>
      </c>
      <c r="E715" s="31">
        <f t="shared" si="75"/>
        <v>0</v>
      </c>
    </row>
    <row r="716" spans="1:10" collapsed="1">
      <c r="A716" s="187" t="s">
        <v>570</v>
      </c>
      <c r="B716" s="188"/>
      <c r="C716" s="36">
        <f>C717</f>
        <v>1068300</v>
      </c>
      <c r="D716" s="36">
        <f>D717</f>
        <v>1068300</v>
      </c>
      <c r="E716" s="36"/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1068300</v>
      </c>
      <c r="D717" s="33">
        <f>D718+D722</f>
        <v>1068300</v>
      </c>
      <c r="E717" s="33"/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3" t="s">
        <v>851</v>
      </c>
      <c r="B718" s="184"/>
      <c r="C718" s="31">
        <f>SUM(C719:C721)</f>
        <v>1068300</v>
      </c>
      <c r="D718" s="31">
        <f>SUM(D719:D721)</f>
        <v>1068300</v>
      </c>
      <c r="E718" s="31">
        <f>SUM(E719:E721)</f>
        <v>1068300</v>
      </c>
    </row>
    <row r="719" spans="1:10" ht="15" hidden="1" customHeight="1" outlineLevel="2">
      <c r="A719" s="6">
        <v>10950</v>
      </c>
      <c r="B719" s="4" t="s">
        <v>572</v>
      </c>
      <c r="C719" s="5">
        <v>1068300</v>
      </c>
      <c r="D719" s="5">
        <f t="shared" ref="D719:E721" si="76">C719</f>
        <v>1068300</v>
      </c>
      <c r="E719" s="5">
        <f t="shared" si="76"/>
        <v>1068300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76"/>
        <v>0</v>
      </c>
      <c r="E720" s="5">
        <f t="shared" si="76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76"/>
        <v>0</v>
      </c>
      <c r="E721" s="5">
        <f t="shared" si="76"/>
        <v>0</v>
      </c>
    </row>
    <row r="722" spans="1:10" hidden="1" outlineLevel="1" collapsed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7" t="s">
        <v>577</v>
      </c>
      <c r="B725" s="188"/>
      <c r="C725" s="36">
        <f>C726</f>
        <v>0</v>
      </c>
      <c r="D725" s="36">
        <f>D726</f>
        <v>0</v>
      </c>
      <c r="E725" s="36"/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/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 collapsed="1">
      <c r="A730" s="183" t="s">
        <v>848</v>
      </c>
      <c r="B730" s="184"/>
      <c r="C730" s="31">
        <f t="shared" ref="C730:E731" si="77">C731</f>
        <v>0</v>
      </c>
      <c r="D730" s="31">
        <f t="shared" si="77"/>
        <v>0</v>
      </c>
      <c r="E730" s="31">
        <f t="shared" si="77"/>
        <v>0</v>
      </c>
    </row>
    <row r="731" spans="1:10" hidden="1" outlineLevel="2">
      <c r="A731" s="6">
        <v>2</v>
      </c>
      <c r="B731" s="4" t="s">
        <v>822</v>
      </c>
      <c r="C731" s="5">
        <f t="shared" si="77"/>
        <v>0</v>
      </c>
      <c r="D731" s="5">
        <f t="shared" si="77"/>
        <v>0</v>
      </c>
      <c r="E731" s="5">
        <f t="shared" si="77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 collapsed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78">C735</f>
        <v>0</v>
      </c>
      <c r="E735" s="30">
        <f t="shared" si="78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78"/>
        <v>0</v>
      </c>
      <c r="E736" s="30">
        <f t="shared" si="78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78"/>
        <v>0</v>
      </c>
      <c r="E737" s="5">
        <f t="shared" si="78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78"/>
        <v>0</v>
      </c>
      <c r="E738" s="5">
        <f t="shared" si="78"/>
        <v>0</v>
      </c>
    </row>
    <row r="739" spans="1:5" hidden="1" outlineLevel="1" collapsed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 collapsed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 collapsed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79">C747</f>
        <v>0</v>
      </c>
      <c r="E747" s="30">
        <f t="shared" si="79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79"/>
        <v>0</v>
      </c>
      <c r="E748" s="5">
        <f t="shared" si="79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79"/>
        <v>0</v>
      </c>
      <c r="E749" s="5">
        <f t="shared" si="79"/>
        <v>0</v>
      </c>
    </row>
    <row r="750" spans="1:5" hidden="1" outlineLevel="1" collapsed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0">C752</f>
        <v>0</v>
      </c>
      <c r="E752" s="124">
        <f t="shared" si="80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0"/>
        <v>0</v>
      </c>
      <c r="E753" s="124">
        <f t="shared" si="80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0"/>
        <v>0</v>
      </c>
      <c r="E754" s="5">
        <f t="shared" si="80"/>
        <v>0</v>
      </c>
    </row>
    <row r="755" spans="1:5" hidden="1" outlineLevel="1" collapsed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81">C757</f>
        <v>0</v>
      </c>
      <c r="E757" s="30">
        <f t="shared" si="81"/>
        <v>0</v>
      </c>
    </row>
    <row r="758" spans="1:5" hidden="1" outlineLevel="3">
      <c r="A758" s="29"/>
      <c r="B758" s="28" t="s">
        <v>832</v>
      </c>
      <c r="C758" s="30"/>
      <c r="D758" s="30">
        <f t="shared" si="81"/>
        <v>0</v>
      </c>
      <c r="E758" s="30">
        <f t="shared" si="81"/>
        <v>0</v>
      </c>
    </row>
    <row r="759" spans="1:5" hidden="1" outlineLevel="3">
      <c r="A759" s="29"/>
      <c r="B759" s="28" t="s">
        <v>831</v>
      </c>
      <c r="C759" s="30"/>
      <c r="D759" s="30">
        <f t="shared" si="81"/>
        <v>0</v>
      </c>
      <c r="E759" s="30">
        <f t="shared" si="81"/>
        <v>0</v>
      </c>
    </row>
    <row r="760" spans="1:5" hidden="1" outlineLevel="1" collapsed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2">C762</f>
        <v>0</v>
      </c>
      <c r="E762" s="30">
        <f t="shared" si="82"/>
        <v>0</v>
      </c>
    </row>
    <row r="763" spans="1:5" hidden="1" outlineLevel="3">
      <c r="A763" s="29"/>
      <c r="B763" s="28" t="s">
        <v>819</v>
      </c>
      <c r="C763" s="30"/>
      <c r="D763" s="30">
        <f t="shared" si="82"/>
        <v>0</v>
      </c>
      <c r="E763" s="30">
        <f t="shared" si="82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82"/>
        <v>0</v>
      </c>
      <c r="E764" s="5">
        <f t="shared" si="82"/>
        <v>0</v>
      </c>
    </row>
    <row r="765" spans="1:5" hidden="1" outlineLevel="1" collapsed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 collapsed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 collapsed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83">C773</f>
        <v>0</v>
      </c>
      <c r="E773" s="30">
        <f t="shared" si="83"/>
        <v>0</v>
      </c>
    </row>
    <row r="774" spans="1:5" hidden="1" outlineLevel="3">
      <c r="A774" s="29"/>
      <c r="B774" s="28" t="s">
        <v>820</v>
      </c>
      <c r="C774" s="30"/>
      <c r="D774" s="30">
        <f t="shared" si="83"/>
        <v>0</v>
      </c>
      <c r="E774" s="30">
        <f t="shared" si="83"/>
        <v>0</v>
      </c>
    </row>
    <row r="775" spans="1:5" hidden="1" outlineLevel="3">
      <c r="A775" s="29"/>
      <c r="B775" s="28" t="s">
        <v>819</v>
      </c>
      <c r="C775" s="30"/>
      <c r="D775" s="30">
        <f t="shared" si="83"/>
        <v>0</v>
      </c>
      <c r="E775" s="30">
        <f t="shared" si="83"/>
        <v>0</v>
      </c>
    </row>
    <row r="776" spans="1:5" hidden="1" outlineLevel="3">
      <c r="A776" s="29"/>
      <c r="B776" s="28" t="s">
        <v>818</v>
      </c>
      <c r="C776" s="30"/>
      <c r="D776" s="30">
        <f t="shared" si="83"/>
        <v>0</v>
      </c>
      <c r="E776" s="30">
        <f t="shared" si="83"/>
        <v>0</v>
      </c>
    </row>
    <row r="777" spans="1:5" hidden="1" outlineLevel="1" collapsed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1:C1"/>
    <mergeCell ref="A2:B2"/>
    <mergeCell ref="A3:B3"/>
    <mergeCell ref="A4:B4"/>
    <mergeCell ref="A11:B11"/>
    <mergeCell ref="A38:B38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67:J68 J61 J38" xr:uid="{00000000-0002-0000-0100-000006000000}">
      <formula1>C39+C261</formula1>
    </dataValidation>
    <dataValidation type="custom" allowBlank="1" showInputMessage="1" showErrorMessage="1" sqref="J638 J725:J726 J645 J716:J717 J642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47 J339 J560:J561 J550:J551" xr:uid="{00000000-0002-0000-01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53125" defaultRowHeight="14.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I22" sqref="I22"/>
    </sheetView>
  </sheetViews>
  <sheetFormatPr defaultColWidth="11.453125" defaultRowHeight="14.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B1" sqref="B1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6" t="s">
        <v>756</v>
      </c>
      <c r="L3" s="116" t="s">
        <v>758</v>
      </c>
    </row>
    <row r="4" spans="1:12" ht="15.5">
      <c r="A4" s="13"/>
      <c r="K4" s="116" t="s">
        <v>757</v>
      </c>
      <c r="L4" s="116" t="s">
        <v>759</v>
      </c>
    </row>
    <row r="5" spans="1:12" ht="15.5">
      <c r="A5" s="13"/>
      <c r="L5" s="116" t="s">
        <v>760</v>
      </c>
    </row>
    <row r="6" spans="1:12" ht="15.5">
      <c r="A6" s="13"/>
      <c r="L6" s="116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6"/>
    <col min="10" max="11" width="0" style="116" hidden="1" customWidth="1"/>
    <col min="12" max="36" width="9.1796875" style="116"/>
  </cols>
  <sheetData>
    <row r="1" spans="1:36" s="95" customFormat="1" ht="19.5" customHeight="1">
      <c r="A1" s="114" t="s">
        <v>762</v>
      </c>
      <c r="B1" s="114" t="s">
        <v>753</v>
      </c>
      <c r="C1" s="121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U478"/>
  <sheetViews>
    <sheetView rightToLeft="1" topLeftCell="A4" zoomScale="70" zoomScaleNormal="70" workbookViewId="0">
      <selection activeCell="O27" sqref="O27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23.81640625" style="10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9.1796875" style="10"/>
    <col min="9" max="9" width="8.54296875" style="10" customWidth="1"/>
    <col min="10" max="10" width="9.1796875" style="10" hidden="1" customWidth="1"/>
    <col min="11" max="11" width="8.453125" style="10" hidden="1" customWidth="1"/>
    <col min="12" max="12" width="9.1796875" style="10" hidden="1" customWidth="1"/>
    <col min="13" max="13" width="22.453125" style="67" customWidth="1"/>
    <col min="14" max="14" width="19.453125" style="67" customWidth="1"/>
    <col min="15" max="15" width="19" style="67" customWidth="1"/>
    <col min="16" max="16" width="20.26953125" style="67" customWidth="1"/>
    <col min="17" max="17" width="21.17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47">
      <c r="B1" s="256" t="s">
        <v>602</v>
      </c>
      <c r="C1" s="258" t="s">
        <v>603</v>
      </c>
      <c r="D1" s="258" t="s">
        <v>604</v>
      </c>
      <c r="E1" s="258" t="s">
        <v>605</v>
      </c>
      <c r="F1" s="258" t="s">
        <v>606</v>
      </c>
      <c r="G1" s="258" t="s">
        <v>607</v>
      </c>
      <c r="H1" s="258" t="s">
        <v>608</v>
      </c>
      <c r="I1" s="258" t="s">
        <v>609</v>
      </c>
      <c r="J1" s="258" t="s">
        <v>610</v>
      </c>
      <c r="K1" s="258" t="s">
        <v>611</v>
      </c>
      <c r="L1" s="258" t="s">
        <v>612</v>
      </c>
      <c r="M1" s="264" t="s">
        <v>737</v>
      </c>
      <c r="N1" s="249" t="s">
        <v>613</v>
      </c>
      <c r="O1" s="249"/>
      <c r="P1" s="249"/>
      <c r="Q1" s="249"/>
      <c r="R1" s="249"/>
      <c r="S1" s="264" t="s">
        <v>738</v>
      </c>
      <c r="T1" s="249" t="s">
        <v>613</v>
      </c>
      <c r="U1" s="249"/>
      <c r="V1" s="249"/>
      <c r="W1" s="249"/>
      <c r="X1" s="249"/>
      <c r="Y1" s="250" t="s">
        <v>614</v>
      </c>
      <c r="Z1" s="250" t="s">
        <v>615</v>
      </c>
      <c r="AA1" s="250" t="s">
        <v>616</v>
      </c>
      <c r="AB1" s="250" t="s">
        <v>617</v>
      </c>
      <c r="AC1" s="250" t="s">
        <v>618</v>
      </c>
      <c r="AD1" s="250" t="s">
        <v>619</v>
      </c>
      <c r="AE1" s="252" t="s">
        <v>620</v>
      </c>
      <c r="AF1" s="254" t="s">
        <v>621</v>
      </c>
      <c r="AG1" s="260" t="s">
        <v>622</v>
      </c>
      <c r="AH1" s="262" t="s">
        <v>623</v>
      </c>
      <c r="AI1" s="247" t="s">
        <v>624</v>
      </c>
      <c r="AQ1" s="52"/>
      <c r="AR1" s="52"/>
      <c r="AS1" s="53"/>
      <c r="AT1" s="52"/>
      <c r="AU1" s="52"/>
    </row>
    <row r="2" spans="1:47" ht="26.5" thickBot="1">
      <c r="B2" s="257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6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6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1"/>
      <c r="Z2" s="251"/>
      <c r="AA2" s="251"/>
      <c r="AB2" s="251"/>
      <c r="AC2" s="251"/>
      <c r="AD2" s="251"/>
      <c r="AE2" s="253"/>
      <c r="AF2" s="255"/>
      <c r="AG2" s="261"/>
      <c r="AH2" s="263"/>
      <c r="AI2" s="248"/>
      <c r="AS2" s="55" t="s">
        <v>630</v>
      </c>
    </row>
    <row r="3" spans="1:47" s="61" customFormat="1" ht="21">
      <c r="A3" s="71">
        <v>1</v>
      </c>
      <c r="B3" s="72" t="s">
        <v>1015</v>
      </c>
      <c r="C3" s="73"/>
      <c r="D3" s="72" t="s">
        <v>1004</v>
      </c>
      <c r="E3" s="72"/>
      <c r="F3" s="72"/>
      <c r="G3" s="72"/>
      <c r="H3" s="72"/>
      <c r="I3" s="72"/>
      <c r="J3" s="72"/>
      <c r="K3" s="72"/>
      <c r="L3" s="72"/>
      <c r="M3" s="66">
        <f>N3+O3+P3</f>
        <v>3088006</v>
      </c>
      <c r="N3" s="74">
        <v>926402</v>
      </c>
      <c r="O3" s="74">
        <v>1142562</v>
      </c>
      <c r="P3" s="74">
        <v>1019042</v>
      </c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 t="shared" ref="A4:A67" si="1">A3+1</f>
        <v>2</v>
      </c>
      <c r="B4" s="65" t="s">
        <v>73</v>
      </c>
      <c r="C4" s="10"/>
      <c r="D4" s="72" t="s">
        <v>1004</v>
      </c>
      <c r="E4" s="65"/>
      <c r="F4" s="65"/>
      <c r="G4" s="65"/>
      <c r="H4" s="65"/>
      <c r="I4" s="65"/>
      <c r="J4" s="65"/>
      <c r="K4" s="65"/>
      <c r="L4" s="65"/>
      <c r="M4" s="66">
        <f t="shared" ref="M4:M16" si="2">N4+O4+P4+Q4+R4</f>
        <v>419976</v>
      </c>
      <c r="N4" s="67">
        <v>125993</v>
      </c>
      <c r="O4" s="67">
        <v>155391</v>
      </c>
      <c r="P4" s="66">
        <v>138592</v>
      </c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si="1"/>
        <v>3</v>
      </c>
      <c r="B5" s="65" t="s">
        <v>1014</v>
      </c>
      <c r="C5" s="10"/>
      <c r="D5" s="72" t="s">
        <v>1004</v>
      </c>
      <c r="E5" s="65"/>
      <c r="F5" s="65"/>
      <c r="G5" s="65"/>
      <c r="H5" s="65"/>
      <c r="I5" s="65"/>
      <c r="J5" s="65"/>
      <c r="K5" s="65"/>
      <c r="L5" s="65"/>
      <c r="M5" s="66">
        <f t="shared" si="2"/>
        <v>100000</v>
      </c>
      <c r="N5" s="67">
        <v>30000</v>
      </c>
      <c r="O5" s="67">
        <v>37000</v>
      </c>
      <c r="P5" s="66">
        <v>33000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2014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1013</v>
      </c>
      <c r="C6" s="10"/>
      <c r="D6" s="72" t="s">
        <v>1004</v>
      </c>
      <c r="E6" s="65"/>
      <c r="F6" s="65"/>
      <c r="G6" s="65"/>
      <c r="H6" s="65"/>
      <c r="I6" s="65"/>
      <c r="J6" s="65"/>
      <c r="K6" s="65"/>
      <c r="L6" s="65"/>
      <c r="M6" s="66">
        <f t="shared" si="2"/>
        <v>450000</v>
      </c>
      <c r="N6" s="67">
        <v>135000</v>
      </c>
      <c r="O6" s="67">
        <v>166500</v>
      </c>
      <c r="P6" s="67">
        <v>148500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 t="s">
        <v>1012</v>
      </c>
      <c r="C7" s="10"/>
      <c r="D7" s="72" t="s">
        <v>1004</v>
      </c>
      <c r="E7" s="80"/>
      <c r="F7" s="65"/>
      <c r="G7" s="65"/>
      <c r="H7" s="65"/>
      <c r="I7" s="65"/>
      <c r="J7" s="65"/>
      <c r="K7" s="65"/>
      <c r="L7" s="65"/>
      <c r="M7" s="66">
        <f t="shared" si="2"/>
        <v>200000</v>
      </c>
      <c r="N7" s="67">
        <v>100000</v>
      </c>
      <c r="O7" s="67">
        <v>100000</v>
      </c>
      <c r="P7" s="67">
        <v>0</v>
      </c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 t="s">
        <v>1011</v>
      </c>
      <c r="C8" s="10"/>
      <c r="D8" s="72" t="s">
        <v>1004</v>
      </c>
      <c r="E8" s="65"/>
      <c r="F8" s="65"/>
      <c r="G8" s="65"/>
      <c r="H8" s="65"/>
      <c r="I8" s="65"/>
      <c r="J8" s="65"/>
      <c r="K8" s="65"/>
      <c r="L8" s="65"/>
      <c r="M8" s="66">
        <f t="shared" si="2"/>
        <v>100000</v>
      </c>
      <c r="N8" s="67">
        <v>30000</v>
      </c>
      <c r="O8" s="67">
        <v>37000</v>
      </c>
      <c r="P8" s="67">
        <v>33000</v>
      </c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 t="s">
        <v>641</v>
      </c>
      <c r="C9" s="10"/>
      <c r="D9" s="72" t="s">
        <v>1004</v>
      </c>
      <c r="E9" s="65"/>
      <c r="F9" s="65"/>
      <c r="G9" s="65"/>
      <c r="H9" s="65"/>
      <c r="I9" s="65"/>
      <c r="J9" s="65"/>
      <c r="K9" s="65"/>
      <c r="L9" s="65"/>
      <c r="M9" s="66">
        <f t="shared" si="2"/>
        <v>356072</v>
      </c>
      <c r="N9" s="67">
        <v>99700</v>
      </c>
      <c r="O9" s="67">
        <v>256372</v>
      </c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 t="s">
        <v>893</v>
      </c>
      <c r="C10" s="10"/>
      <c r="D10" s="72" t="s">
        <v>1004</v>
      </c>
      <c r="E10" s="65"/>
      <c r="F10" s="65"/>
      <c r="G10" s="65"/>
      <c r="H10" s="65"/>
      <c r="I10" s="65"/>
      <c r="J10" s="65"/>
      <c r="K10" s="65"/>
      <c r="L10" s="65"/>
      <c r="M10" s="66">
        <f t="shared" si="2"/>
        <v>231059</v>
      </c>
      <c r="N10" s="67">
        <v>64697</v>
      </c>
      <c r="O10" s="67">
        <v>166362</v>
      </c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2011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 t="s">
        <v>644</v>
      </c>
      <c r="C11" s="10"/>
      <c r="D11" s="72" t="s">
        <v>1004</v>
      </c>
      <c r="E11" s="65"/>
      <c r="F11" s="65"/>
      <c r="G11" s="65"/>
      <c r="H11" s="65"/>
      <c r="I11" s="65"/>
      <c r="J11" s="65"/>
      <c r="K11" s="65"/>
      <c r="L11" s="65"/>
      <c r="M11" s="66">
        <f t="shared" si="2"/>
        <v>100000</v>
      </c>
      <c r="N11" s="67">
        <v>50000</v>
      </c>
      <c r="O11" s="67">
        <v>50000</v>
      </c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2011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65" t="s">
        <v>1010</v>
      </c>
      <c r="C12" s="10"/>
      <c r="D12" s="72" t="s">
        <v>1004</v>
      </c>
      <c r="E12" s="65"/>
      <c r="F12" s="65"/>
      <c r="G12" s="65"/>
      <c r="H12" s="65"/>
      <c r="I12" s="65"/>
      <c r="J12" s="65"/>
      <c r="K12" s="65"/>
      <c r="L12" s="65"/>
      <c r="M12" s="66">
        <f t="shared" si="2"/>
        <v>480000</v>
      </c>
      <c r="N12" s="67">
        <v>240000</v>
      </c>
      <c r="O12" s="67">
        <v>240000</v>
      </c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2010</v>
      </c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65" t="s">
        <v>1009</v>
      </c>
      <c r="C13" s="10"/>
      <c r="D13" s="72" t="s">
        <v>1004</v>
      </c>
      <c r="E13" s="65"/>
      <c r="F13" s="65"/>
      <c r="G13" s="65"/>
      <c r="H13" s="65"/>
      <c r="I13" s="65"/>
      <c r="J13" s="65"/>
      <c r="K13" s="65"/>
      <c r="L13" s="65"/>
      <c r="M13" s="66">
        <f t="shared" si="2"/>
        <v>800000</v>
      </c>
      <c r="N13" s="67">
        <v>400000</v>
      </c>
      <c r="O13" s="67">
        <v>400000</v>
      </c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 t="s">
        <v>1008</v>
      </c>
      <c r="C14" s="10"/>
      <c r="D14" s="72" t="s">
        <v>1004</v>
      </c>
      <c r="E14" s="65"/>
      <c r="F14" s="65"/>
      <c r="G14" s="65"/>
      <c r="H14" s="65"/>
      <c r="I14" s="65"/>
      <c r="J14" s="65"/>
      <c r="K14" s="65"/>
      <c r="L14" s="65"/>
      <c r="M14" s="66">
        <f t="shared" si="2"/>
        <v>200000</v>
      </c>
      <c r="N14" s="67">
        <v>100000</v>
      </c>
      <c r="O14" s="67">
        <v>100000</v>
      </c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2011</v>
      </c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 t="s">
        <v>1007</v>
      </c>
      <c r="C15" s="10"/>
      <c r="D15" s="72" t="s">
        <v>1004</v>
      </c>
      <c r="E15" s="65"/>
      <c r="F15" s="10"/>
      <c r="G15" s="65"/>
      <c r="H15" s="65"/>
      <c r="I15" s="65"/>
      <c r="J15" s="65"/>
      <c r="K15" s="65"/>
      <c r="L15" s="65"/>
      <c r="M15" s="66">
        <f t="shared" si="2"/>
        <v>100000</v>
      </c>
      <c r="N15" s="67">
        <v>50000</v>
      </c>
      <c r="O15" s="67">
        <v>50000</v>
      </c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2014</v>
      </c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 t="s">
        <v>647</v>
      </c>
      <c r="C16" s="10"/>
      <c r="D16" s="72" t="s">
        <v>647</v>
      </c>
      <c r="E16" s="10"/>
      <c r="F16" s="10"/>
      <c r="G16" s="10"/>
      <c r="H16" s="65"/>
      <c r="I16" s="65"/>
      <c r="J16" s="65"/>
      <c r="K16" s="65"/>
      <c r="L16" s="65"/>
      <c r="M16" s="66">
        <f t="shared" si="2"/>
        <v>416168</v>
      </c>
      <c r="N16" s="67"/>
      <c r="O16" s="67">
        <v>416168</v>
      </c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2010</v>
      </c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 t="s">
        <v>1006</v>
      </c>
      <c r="C17" s="10"/>
      <c r="D17" s="72" t="s">
        <v>1004</v>
      </c>
      <c r="E17" s="10"/>
      <c r="F17" s="10"/>
      <c r="G17" s="10"/>
      <c r="H17" s="65"/>
      <c r="I17" s="65"/>
      <c r="J17" s="65"/>
      <c r="K17" s="65"/>
      <c r="L17" s="65"/>
      <c r="M17" s="66">
        <f>N17+O17+P17</f>
        <v>252000</v>
      </c>
      <c r="N17" s="67">
        <v>25200</v>
      </c>
      <c r="O17" s="67">
        <v>100800</v>
      </c>
      <c r="P17" s="67">
        <v>126000</v>
      </c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2012</v>
      </c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 t="s">
        <v>1005</v>
      </c>
      <c r="C18" s="10"/>
      <c r="D18" s="72" t="s">
        <v>1004</v>
      </c>
      <c r="E18" s="10"/>
      <c r="F18" s="10"/>
      <c r="G18" s="10"/>
      <c r="H18" s="65"/>
      <c r="I18" s="65"/>
      <c r="J18" s="65"/>
      <c r="K18" s="65"/>
      <c r="L18" s="65"/>
      <c r="M18" s="66">
        <f>N18+O18+P18</f>
        <v>124000</v>
      </c>
      <c r="N18" s="67">
        <v>12400</v>
      </c>
      <c r="O18" s="67">
        <v>49600</v>
      </c>
      <c r="P18" s="67">
        <v>62000</v>
      </c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2012</v>
      </c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 t="s">
        <v>641</v>
      </c>
      <c r="C19" s="10"/>
      <c r="D19" s="72" t="s">
        <v>1004</v>
      </c>
      <c r="E19" s="10"/>
      <c r="F19" s="10"/>
      <c r="G19" s="10"/>
      <c r="H19" s="65"/>
      <c r="I19" s="65"/>
      <c r="J19" s="65"/>
      <c r="K19" s="65"/>
      <c r="L19" s="65"/>
      <c r="M19" s="66">
        <f t="shared" ref="M19:M82" si="3">N19+O19+P19+Q19+R19</f>
        <v>567000</v>
      </c>
      <c r="N19" s="67">
        <v>56700</v>
      </c>
      <c r="O19" s="67">
        <v>510300</v>
      </c>
      <c r="P19" s="67">
        <v>0</v>
      </c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>
        <v>2012</v>
      </c>
      <c r="AF19" s="10"/>
      <c r="AG19" s="68"/>
      <c r="AH19" s="12"/>
      <c r="AI19" s="10"/>
      <c r="AQ19" s="62"/>
      <c r="AR19" s="62"/>
      <c r="AS19" s="62"/>
    </row>
    <row r="20" spans="1:47" s="174" customFormat="1" ht="15.5">
      <c r="A20" s="182">
        <f t="shared" si="1"/>
        <v>18</v>
      </c>
      <c r="B20" s="176" t="s">
        <v>1003</v>
      </c>
      <c r="C20" s="176"/>
      <c r="D20" s="176" t="s">
        <v>1002</v>
      </c>
      <c r="E20" s="176"/>
      <c r="F20" s="176"/>
      <c r="G20" s="176"/>
      <c r="H20" s="181"/>
      <c r="I20" s="181"/>
      <c r="J20" s="181"/>
      <c r="K20" s="181"/>
      <c r="L20" s="181"/>
      <c r="M20" s="180">
        <f t="shared" si="3"/>
        <v>200000</v>
      </c>
      <c r="N20" s="179">
        <v>40000</v>
      </c>
      <c r="O20" s="179">
        <v>40000</v>
      </c>
      <c r="P20" s="179"/>
      <c r="Q20" s="179">
        <v>120000</v>
      </c>
      <c r="R20" s="179"/>
      <c r="S20" s="180">
        <f t="shared" si="0"/>
        <v>0</v>
      </c>
      <c r="T20" s="179"/>
      <c r="U20" s="179"/>
      <c r="V20" s="179"/>
      <c r="W20" s="179"/>
      <c r="X20" s="179"/>
      <c r="Y20" s="177"/>
      <c r="Z20" s="177"/>
      <c r="AA20" s="177"/>
      <c r="AB20" s="177"/>
      <c r="AC20" s="177"/>
      <c r="AD20" s="177"/>
      <c r="AE20" s="176">
        <v>2011</v>
      </c>
      <c r="AF20" s="176"/>
      <c r="AG20" s="178"/>
      <c r="AH20" s="177"/>
      <c r="AI20" s="176"/>
      <c r="AQ20" s="175"/>
      <c r="AR20" s="175"/>
      <c r="AS20" s="175"/>
    </row>
    <row r="21" spans="1:47" s="174" customFormat="1" ht="15.5">
      <c r="A21" s="182">
        <f t="shared" si="1"/>
        <v>19</v>
      </c>
      <c r="B21" s="176" t="s">
        <v>1003</v>
      </c>
      <c r="C21" s="176"/>
      <c r="D21" s="176" t="s">
        <v>1002</v>
      </c>
      <c r="E21" s="176"/>
      <c r="F21" s="176"/>
      <c r="G21" s="176"/>
      <c r="H21" s="181"/>
      <c r="I21" s="181"/>
      <c r="J21" s="181"/>
      <c r="K21" s="181"/>
      <c r="L21" s="181"/>
      <c r="M21" s="180">
        <f t="shared" si="3"/>
        <v>340000</v>
      </c>
      <c r="N21" s="179">
        <v>61200</v>
      </c>
      <c r="O21" s="179">
        <v>61200</v>
      </c>
      <c r="P21" s="179"/>
      <c r="Q21" s="179">
        <v>217600</v>
      </c>
      <c r="R21" s="179"/>
      <c r="S21" s="180">
        <f t="shared" si="0"/>
        <v>0</v>
      </c>
      <c r="T21" s="179"/>
      <c r="U21" s="179"/>
      <c r="V21" s="179"/>
      <c r="W21" s="179"/>
      <c r="X21" s="179"/>
      <c r="Y21" s="177"/>
      <c r="Z21" s="177"/>
      <c r="AA21" s="177"/>
      <c r="AB21" s="177"/>
      <c r="AC21" s="177"/>
      <c r="AD21" s="177"/>
      <c r="AE21" s="176">
        <v>2014</v>
      </c>
      <c r="AF21" s="176"/>
      <c r="AG21" s="178"/>
      <c r="AH21" s="177"/>
      <c r="AI21" s="176"/>
      <c r="AQ21" s="175"/>
      <c r="AR21" s="175"/>
      <c r="AS21" s="175"/>
    </row>
    <row r="22" spans="1:47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/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>
        <v>2014</v>
      </c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/>
      <c r="S23" s="66">
        <f t="shared" si="0"/>
        <v>0</v>
      </c>
      <c r="AE23" s="10">
        <v>2014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/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/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/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/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3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3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3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3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3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3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3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3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3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3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3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3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3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3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3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3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3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3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3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3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3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3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3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3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3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3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3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3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3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3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3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3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3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3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3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3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3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3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3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si="3"/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ref="A68:A131" si="5">A67+1</f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si="5"/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ref="M83:M146" si="6">N83+O83+P83+Q83+R83</f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6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6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6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6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6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6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6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6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6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6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6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6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6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6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6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6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6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6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6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6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6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6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6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6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6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6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6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6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6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6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6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6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6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6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6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6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6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6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6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6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6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6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6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6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6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6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6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si="6"/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ref="A132:A195" si="8">A131+1</f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si="8"/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ref="M147:M210" si="9">N147+O147+P147+Q147+R147</f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9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9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9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9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9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9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9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9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9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9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9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9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9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9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9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9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9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9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9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9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9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9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9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9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9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9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9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9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9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9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9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9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9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9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9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9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9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9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9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9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9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9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9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9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9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9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9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si="9"/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ref="A196:A259" si="11">A195+1</f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si="11"/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ref="M211:M274" si="12">N211+O211+P211+Q211+R211</f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12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12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12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12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12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12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12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12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12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12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12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12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12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12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12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12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12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12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12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12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12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12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12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12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12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12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12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12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12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12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12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12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12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12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12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12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12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12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12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12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12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12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12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12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12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12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12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si="12"/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ref="A260:A323" si="14">A259+1</f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si="14"/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ref="M275:M338" si="15">N275+O275+P275+Q275+R275</f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5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5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5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5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5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5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5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5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5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5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5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5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5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5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5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5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5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5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5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5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5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5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5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5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5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5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5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5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5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5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5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5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5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5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5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5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5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5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5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5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5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5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5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5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5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5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5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si="15"/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ref="A324:A358" si="17">A323+1</f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si="17"/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ref="M339:M360" si="18">N339+O339+P339+Q339+R339</f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8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8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8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8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8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8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8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8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8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8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8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8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8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8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8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8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8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8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8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8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8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G1:G2"/>
    <mergeCell ref="H1:H2"/>
    <mergeCell ref="I1:I2"/>
    <mergeCell ref="J1:J2"/>
    <mergeCell ref="K1:K2"/>
    <mergeCell ref="L1:L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</mergeCells>
  <conditionalFormatting sqref="B1:XFD2 A3:XFD1048576">
    <cfRule type="cellIs" dxfId="1" priority="1" operator="equal">
      <formula>0</formula>
    </cfRule>
  </conditionalFormatting>
  <pageMargins left="0.7" right="0.7" top="0.75" bottom="0.75" header="0.3" footer="0.3"/>
  <pageSetup paperSize="9" scale="71" fitToWidth="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2" sqref="A2:F35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66" t="s">
        <v>815</v>
      </c>
      <c r="B1" s="26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F80" sqref="F80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250" zoomScale="90" zoomScaleNormal="90" workbookViewId="0">
      <selection activeCell="A263" sqref="A263:B263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9.1796875" bestFit="1" customWidth="1"/>
    <col min="4" max="4" width="22.54296875" customWidth="1"/>
    <col min="5" max="5" width="20.81640625" customWidth="1"/>
    <col min="7" max="7" width="15.54296875" bestFit="1" customWidth="1"/>
    <col min="8" max="8" width="17.81640625" bestFit="1" customWidth="1"/>
    <col min="9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61" t="s">
        <v>853</v>
      </c>
      <c r="E1" s="161" t="s">
        <v>852</v>
      </c>
      <c r="G1" s="43" t="s">
        <v>31</v>
      </c>
      <c r="H1" s="44">
        <f>C2+C114</f>
        <v>16037615</v>
      </c>
      <c r="I1" s="45"/>
      <c r="J1" s="46" t="b">
        <f>AND(H1=I1)</f>
        <v>0</v>
      </c>
    </row>
    <row r="2" spans="1:14">
      <c r="A2" s="207" t="s">
        <v>60</v>
      </c>
      <c r="B2" s="207"/>
      <c r="C2" s="26">
        <f>C3+C67</f>
        <v>10050000</v>
      </c>
      <c r="D2" s="26">
        <f>D3+D67</f>
        <v>10050000</v>
      </c>
      <c r="E2" s="26">
        <v>10706799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6194000</v>
      </c>
      <c r="D3" s="23">
        <f>D4+D11+D38+D61</f>
        <v>6194000</v>
      </c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2910000</v>
      </c>
      <c r="D4" s="21">
        <f>SUM(D5:D10)</f>
        <v>2910000</v>
      </c>
      <c r="E4" s="21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750000</v>
      </c>
      <c r="D5" s="2">
        <f t="shared" ref="D5:E10" si="0">C5</f>
        <v>750000</v>
      </c>
      <c r="E5" s="2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150000</v>
      </c>
      <c r="D6" s="2">
        <f t="shared" si="0"/>
        <v>150000</v>
      </c>
      <c r="E6" s="2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1900000</v>
      </c>
      <c r="D7" s="2">
        <f t="shared" si="0"/>
        <v>1900000</v>
      </c>
      <c r="E7" s="2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100000</v>
      </c>
      <c r="D9" s="2">
        <f t="shared" si="0"/>
        <v>100000</v>
      </c>
      <c r="E9" s="2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0"/>
        <v>10000</v>
      </c>
      <c r="E10" s="2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1728000</v>
      </c>
      <c r="D11" s="21">
        <f>SUM(D12:D37)</f>
        <v>1728000</v>
      </c>
      <c r="E11" s="21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262000</v>
      </c>
      <c r="D12" s="2">
        <f t="shared" ref="D12:E37" si="1">C12</f>
        <v>262000</v>
      </c>
      <c r="E12" s="2"/>
    </row>
    <row r="13" spans="1:14" outlineLevel="1">
      <c r="A13" s="3">
        <v>2102</v>
      </c>
      <c r="B13" s="1" t="s">
        <v>126</v>
      </c>
      <c r="C13" s="2">
        <v>1150000</v>
      </c>
      <c r="D13" s="2">
        <f t="shared" si="1"/>
        <v>1150000</v>
      </c>
      <c r="E13" s="2"/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20000</v>
      </c>
      <c r="D18" s="2">
        <f t="shared" si="1"/>
        <v>20000</v>
      </c>
      <c r="E18" s="2"/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90000</v>
      </c>
      <c r="D29" s="2">
        <f t="shared" si="1"/>
        <v>90000</v>
      </c>
      <c r="E29" s="2"/>
    </row>
    <row r="30" spans="1:5" ht="12.75" customHeight="1" outlineLevel="1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5" outlineLevel="1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5" outlineLevel="1">
      <c r="A32" s="3">
        <v>2402</v>
      </c>
      <c r="B32" s="1" t="s">
        <v>6</v>
      </c>
      <c r="C32" s="2">
        <v>50000</v>
      </c>
      <c r="D32" s="2">
        <f t="shared" si="1"/>
        <v>50000</v>
      </c>
      <c r="E32" s="2"/>
    </row>
    <row r="33" spans="1:10" outlineLevel="1">
      <c r="A33" s="3">
        <v>2403</v>
      </c>
      <c r="B33" s="1" t="s">
        <v>144</v>
      </c>
      <c r="C33" s="2">
        <v>5000</v>
      </c>
      <c r="D33" s="2">
        <f t="shared" si="1"/>
        <v>5000</v>
      </c>
      <c r="E33" s="2"/>
    </row>
    <row r="34" spans="1:10" outlineLevel="1">
      <c r="A34" s="3">
        <v>2404</v>
      </c>
      <c r="B34" s="1" t="s">
        <v>7</v>
      </c>
      <c r="C34" s="2">
        <v>60000</v>
      </c>
      <c r="D34" s="2">
        <f t="shared" si="1"/>
        <v>60000</v>
      </c>
      <c r="E34" s="2"/>
    </row>
    <row r="35" spans="1:10" outlineLevel="1">
      <c r="A35" s="3">
        <v>2405</v>
      </c>
      <c r="B35" s="1" t="s">
        <v>8</v>
      </c>
      <c r="C35" s="2">
        <v>1000</v>
      </c>
      <c r="D35" s="2">
        <f t="shared" si="1"/>
        <v>1000</v>
      </c>
      <c r="E35" s="2"/>
    </row>
    <row r="36" spans="1:10" outlineLevel="1">
      <c r="A36" s="3">
        <v>2406</v>
      </c>
      <c r="B36" s="1" t="s">
        <v>9</v>
      </c>
      <c r="C36" s="2">
        <v>90000</v>
      </c>
      <c r="D36" s="2">
        <f t="shared" si="1"/>
        <v>90000</v>
      </c>
      <c r="E36" s="2"/>
    </row>
    <row r="37" spans="1:10" outlineLevel="1">
      <c r="A37" s="3">
        <v>2499</v>
      </c>
      <c r="B37" s="1" t="s">
        <v>10</v>
      </c>
      <c r="C37" s="15"/>
      <c r="D37" s="2">
        <f t="shared" si="1"/>
        <v>0</v>
      </c>
      <c r="E37" s="2">
        <f t="shared" si="1"/>
        <v>0</v>
      </c>
    </row>
    <row r="38" spans="1:10">
      <c r="A38" s="200" t="s">
        <v>145</v>
      </c>
      <c r="B38" s="201"/>
      <c r="C38" s="21">
        <f>SUM(C39:C60)</f>
        <v>1506000</v>
      </c>
      <c r="D38" s="21">
        <f>SUM(D39:D60)</f>
        <v>1506000</v>
      </c>
      <c r="E38" s="21"/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110000</v>
      </c>
      <c r="D39" s="2">
        <f t="shared" ref="D39:E60" si="2">C39</f>
        <v>110000</v>
      </c>
      <c r="E39" s="2"/>
    </row>
    <row r="40" spans="1:10" outlineLevel="1">
      <c r="A40" s="20">
        <v>3102</v>
      </c>
      <c r="B40" s="20" t="s">
        <v>12</v>
      </c>
      <c r="C40" s="2">
        <v>50000</v>
      </c>
      <c r="D40" s="2">
        <f t="shared" si="2"/>
        <v>50000</v>
      </c>
      <c r="E40" s="2"/>
    </row>
    <row r="41" spans="1:10" outlineLevel="1">
      <c r="A41" s="20">
        <v>3103</v>
      </c>
      <c r="B41" s="20" t="s">
        <v>13</v>
      </c>
      <c r="C41" s="2">
        <v>50000</v>
      </c>
      <c r="D41" s="2">
        <f t="shared" si="2"/>
        <v>50000</v>
      </c>
      <c r="E41" s="2"/>
    </row>
    <row r="42" spans="1:10" outlineLevel="1">
      <c r="A42" s="20">
        <v>3199</v>
      </c>
      <c r="B42" s="20" t="s">
        <v>14</v>
      </c>
      <c r="C42" s="2"/>
      <c r="D42" s="2">
        <f t="shared" si="2"/>
        <v>0</v>
      </c>
      <c r="E42" s="2">
        <f t="shared" si="2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2"/>
        <v>0</v>
      </c>
      <c r="E43" s="2">
        <f t="shared" si="2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2"/>
        <v>5000</v>
      </c>
      <c r="E44" s="2"/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2"/>
        <v>10000</v>
      </c>
      <c r="E45" s="2"/>
    </row>
    <row r="46" spans="1:10" outlineLevel="1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 outlineLevel="1">
      <c r="A48" s="20">
        <v>3206</v>
      </c>
      <c r="B48" s="20" t="s">
        <v>17</v>
      </c>
      <c r="C48" s="2">
        <v>80000</v>
      </c>
      <c r="D48" s="2">
        <f t="shared" si="2"/>
        <v>80000</v>
      </c>
      <c r="E48" s="2"/>
    </row>
    <row r="49" spans="1:10" outlineLevel="1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2"/>
        <v>1000</v>
      </c>
      <c r="E50" s="2"/>
    </row>
    <row r="51" spans="1:10" outlineLevel="1">
      <c r="A51" s="20">
        <v>3209</v>
      </c>
      <c r="B51" s="20" t="s">
        <v>151</v>
      </c>
      <c r="C51" s="2"/>
      <c r="D51" s="2">
        <f t="shared" si="2"/>
        <v>0</v>
      </c>
      <c r="E51" s="2">
        <f t="shared" si="2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2"/>
        <v>0</v>
      </c>
      <c r="E52" s="2">
        <f t="shared" si="2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 outlineLevel="1">
      <c r="A54" s="20">
        <v>3302</v>
      </c>
      <c r="B54" s="20" t="s">
        <v>19</v>
      </c>
      <c r="C54" s="2">
        <v>140000</v>
      </c>
      <c r="D54" s="2">
        <f t="shared" si="2"/>
        <v>140000</v>
      </c>
      <c r="E54" s="2"/>
    </row>
    <row r="55" spans="1:10" outlineLevel="1">
      <c r="A55" s="20">
        <v>3303</v>
      </c>
      <c r="B55" s="20" t="s">
        <v>153</v>
      </c>
      <c r="C55" s="2">
        <v>1000000</v>
      </c>
      <c r="D55" s="2">
        <f t="shared" si="2"/>
        <v>1000000</v>
      </c>
      <c r="E55" s="2"/>
    </row>
    <row r="56" spans="1:10" outlineLevel="1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 outlineLevel="1">
      <c r="A57" s="20">
        <v>3304</v>
      </c>
      <c r="B57" s="20" t="s">
        <v>155</v>
      </c>
      <c r="C57" s="2">
        <v>60000</v>
      </c>
      <c r="D57" s="2">
        <f t="shared" si="2"/>
        <v>60000</v>
      </c>
      <c r="E57" s="2"/>
    </row>
    <row r="58" spans="1:10" outlineLevel="1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>
      <c r="A61" s="200" t="s">
        <v>158</v>
      </c>
      <c r="B61" s="201"/>
      <c r="C61" s="22">
        <v>50000</v>
      </c>
      <c r="D61" s="22">
        <f>SUM(D62:D66)</f>
        <v>50000</v>
      </c>
      <c r="E61" s="22"/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 outlineLevel="1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 outlineLevel="1">
      <c r="A65" s="14">
        <v>4004</v>
      </c>
      <c r="B65" s="1" t="s">
        <v>161</v>
      </c>
      <c r="C65" s="2">
        <v>50000</v>
      </c>
      <c r="D65" s="2">
        <f t="shared" si="3"/>
        <v>50000</v>
      </c>
      <c r="E65" s="2"/>
    </row>
    <row r="66" spans="1:10" outlineLevel="1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204" t="s">
        <v>579</v>
      </c>
      <c r="B67" s="204"/>
      <c r="C67" s="25">
        <f>C97+C68</f>
        <v>3856000</v>
      </c>
      <c r="D67" s="25">
        <f>D97+D68</f>
        <v>3856000</v>
      </c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435000</v>
      </c>
      <c r="D68" s="21">
        <f>SUM(D69:D96)</f>
        <v>435000</v>
      </c>
      <c r="E68" s="21"/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4"/>
        <v>10000</v>
      </c>
      <c r="E73" s="2"/>
    </row>
    <row r="74" spans="1:10" ht="15" customHeight="1" outlineLevel="1">
      <c r="A74" s="3">
        <v>5104</v>
      </c>
      <c r="B74" s="2" t="s">
        <v>168</v>
      </c>
      <c r="C74" s="2">
        <v>40000</v>
      </c>
      <c r="D74" s="2">
        <f t="shared" si="4"/>
        <v>40000</v>
      </c>
      <c r="E74" s="2"/>
    </row>
    <row r="75" spans="1:10" ht="15" customHeight="1" outlineLevel="1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4"/>
        <v>10000</v>
      </c>
      <c r="E76" s="2"/>
    </row>
    <row r="77" spans="1:10" ht="15" customHeight="1" outlineLevel="1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4"/>
        <v>300000</v>
      </c>
      <c r="E79" s="2"/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4"/>
        <v>5000</v>
      </c>
      <c r="E80" s="2"/>
    </row>
    <row r="81" spans="1:5" ht="15" customHeight="1" outlineLevel="1">
      <c r="A81" s="3">
        <v>5203</v>
      </c>
      <c r="B81" s="2" t="s">
        <v>21</v>
      </c>
      <c r="C81" s="2">
        <v>70000</v>
      </c>
      <c r="D81" s="2">
        <f t="shared" si="4"/>
        <v>70000</v>
      </c>
      <c r="E81" s="2"/>
    </row>
    <row r="82" spans="1:5" ht="15" customHeight="1" outlineLevel="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4"/>
        <v>0</v>
      </c>
      <c r="E87" s="2">
        <f t="shared" si="4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4"/>
        <v>0</v>
      </c>
      <c r="E90" s="2">
        <f t="shared" si="4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4"/>
        <v>0</v>
      </c>
      <c r="E95" s="2">
        <f t="shared" si="4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4"/>
        <v>0</v>
      </c>
      <c r="E96" s="2">
        <f t="shared" si="4"/>
        <v>0</v>
      </c>
    </row>
    <row r="97" spans="1:10">
      <c r="A97" s="19" t="s">
        <v>184</v>
      </c>
      <c r="B97" s="24"/>
      <c r="C97" s="21">
        <f>SUM(C98:C113)</f>
        <v>3421000</v>
      </c>
      <c r="D97" s="21">
        <f>SUM(D98:D113)</f>
        <v>3421000</v>
      </c>
      <c r="E97" s="21"/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3300000</v>
      </c>
      <c r="D98" s="2">
        <f t="shared" ref="D98:E113" si="5">C98</f>
        <v>3300000</v>
      </c>
      <c r="E98" s="2"/>
    </row>
    <row r="99" spans="1:10" ht="15" customHeight="1" outlineLevel="1">
      <c r="A99" s="3">
        <v>6002</v>
      </c>
      <c r="B99" s="1" t="s">
        <v>185</v>
      </c>
      <c r="C99" s="2"/>
      <c r="D99" s="2">
        <f t="shared" si="5"/>
        <v>0</v>
      </c>
      <c r="E99" s="2">
        <f t="shared" si="5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5"/>
        <v>0</v>
      </c>
      <c r="E103" s="2">
        <f t="shared" si="5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 outlineLevel="1">
      <c r="A106" s="3">
        <v>6009</v>
      </c>
      <c r="B106" s="1" t="s">
        <v>28</v>
      </c>
      <c r="C106" s="2">
        <v>15000</v>
      </c>
      <c r="D106" s="2">
        <f t="shared" si="5"/>
        <v>15000</v>
      </c>
      <c r="E106" s="2"/>
    </row>
    <row r="107" spans="1:10" outlineLevel="1">
      <c r="A107" s="3">
        <v>6010</v>
      </c>
      <c r="B107" s="1" t="s">
        <v>189</v>
      </c>
      <c r="C107" s="2">
        <v>50000</v>
      </c>
      <c r="D107" s="2">
        <f t="shared" si="5"/>
        <v>50000</v>
      </c>
      <c r="E107" s="2"/>
    </row>
    <row r="108" spans="1:10" outlineLevel="1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 outlineLevel="1">
      <c r="A109" s="3">
        <v>6099</v>
      </c>
      <c r="B109" s="1" t="s">
        <v>191</v>
      </c>
      <c r="C109" s="2">
        <v>25000</v>
      </c>
      <c r="D109" s="2">
        <f t="shared" si="5"/>
        <v>25000</v>
      </c>
      <c r="E109" s="2"/>
    </row>
    <row r="110" spans="1:10" outlineLevel="1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 outlineLevel="1">
      <c r="A111" s="3">
        <v>6099</v>
      </c>
      <c r="B111" s="1" t="s">
        <v>193</v>
      </c>
      <c r="C111" s="2">
        <v>30000</v>
      </c>
      <c r="D111" s="2">
        <f t="shared" si="5"/>
        <v>30000</v>
      </c>
      <c r="E111" s="2"/>
    </row>
    <row r="112" spans="1:10" outlineLevel="1">
      <c r="A112" s="3">
        <v>6099</v>
      </c>
      <c r="B112" s="1" t="s">
        <v>194</v>
      </c>
      <c r="C112" s="2"/>
      <c r="D112" s="2">
        <f t="shared" si="5"/>
        <v>0</v>
      </c>
      <c r="E112" s="2">
        <f t="shared" si="5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5"/>
        <v>1000</v>
      </c>
      <c r="E113" s="2"/>
    </row>
    <row r="114" spans="1:10">
      <c r="A114" s="205" t="s">
        <v>62</v>
      </c>
      <c r="B114" s="206"/>
      <c r="C114" s="26">
        <f>C115+C152+C177</f>
        <v>5987615</v>
      </c>
      <c r="D114" s="26">
        <f>D115+D152+D177</f>
        <v>958222</v>
      </c>
      <c r="E114" s="26">
        <v>4890342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1">
        <v>5029393</v>
      </c>
      <c r="D115" s="21"/>
      <c r="E115" s="23"/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1240920</v>
      </c>
      <c r="D116" s="21">
        <f>D117+D120+D123+D126+D129+D132</f>
        <v>1240920</v>
      </c>
      <c r="E116" s="21"/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479364</v>
      </c>
      <c r="D117" s="2">
        <f>D118+D119</f>
        <v>479364</v>
      </c>
      <c r="E117" s="2"/>
    </row>
    <row r="118" spans="1:10" ht="15" hidden="1" customHeight="1" outlineLevel="2">
      <c r="A118" s="130"/>
      <c r="B118" s="129" t="s">
        <v>855</v>
      </c>
      <c r="C118" s="128">
        <v>267412</v>
      </c>
      <c r="D118" s="128">
        <f>C118</f>
        <v>267412</v>
      </c>
      <c r="E118" s="128">
        <f>D118</f>
        <v>267412</v>
      </c>
    </row>
    <row r="119" spans="1:10" ht="15" hidden="1" customHeight="1" outlineLevel="2">
      <c r="A119" s="130"/>
      <c r="B119" s="129" t="s">
        <v>860</v>
      </c>
      <c r="C119" s="128">
        <v>211952</v>
      </c>
      <c r="D119" s="128">
        <f>C119</f>
        <v>211952</v>
      </c>
      <c r="E119" s="128">
        <f>D119</f>
        <v>211952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13430</v>
      </c>
      <c r="D123" s="2">
        <f>D124+D125</f>
        <v>13430</v>
      </c>
      <c r="E123" s="2"/>
    </row>
    <row r="124" spans="1:10" ht="15" hidden="1" customHeight="1" outlineLevel="2">
      <c r="A124" s="130"/>
      <c r="B124" s="129" t="s">
        <v>855</v>
      </c>
      <c r="C124" s="128">
        <v>13430</v>
      </c>
      <c r="D124" s="128">
        <f>C124</f>
        <v>13430</v>
      </c>
      <c r="E124" s="128">
        <f>D124</f>
        <v>13430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748126</v>
      </c>
      <c r="D126" s="2">
        <f>D127+D128</f>
        <v>748126</v>
      </c>
      <c r="E126" s="2"/>
    </row>
    <row r="127" spans="1:10" ht="15" hidden="1" customHeight="1" outlineLevel="2">
      <c r="A127" s="130"/>
      <c r="B127" s="129" t="s">
        <v>855</v>
      </c>
      <c r="C127" s="128">
        <v>748126</v>
      </c>
      <c r="D127" s="128">
        <f>C127</f>
        <v>748126</v>
      </c>
      <c r="E127" s="128">
        <f>D127</f>
        <v>748126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200" t="s">
        <v>202</v>
      </c>
      <c r="B135" s="201"/>
      <c r="C135" s="21">
        <f>C136+C140+C143+C146+C149</f>
        <v>3788473</v>
      </c>
      <c r="D135" s="21">
        <f>D136+D140+D143+D146+D149</f>
        <v>3788473</v>
      </c>
      <c r="E135" s="21"/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2886590</v>
      </c>
      <c r="D136" s="2">
        <f>D137+D138+D139</f>
        <v>2886590</v>
      </c>
      <c r="E136" s="2"/>
    </row>
    <row r="137" spans="1:10" ht="15" hidden="1" customHeight="1" outlineLevel="2">
      <c r="A137" s="130"/>
      <c r="B137" s="129" t="s">
        <v>855</v>
      </c>
      <c r="C137" s="128">
        <v>1927940</v>
      </c>
      <c r="D137" s="128">
        <f t="shared" ref="D137:E139" si="6">C137</f>
        <v>1927940</v>
      </c>
      <c r="E137" s="128">
        <f t="shared" si="6"/>
        <v>1927940</v>
      </c>
    </row>
    <row r="138" spans="1:10" ht="15" hidden="1" customHeight="1" outlineLevel="2">
      <c r="A138" s="130"/>
      <c r="B138" s="129" t="s">
        <v>862</v>
      </c>
      <c r="C138" s="128">
        <v>927798</v>
      </c>
      <c r="D138" s="128">
        <f t="shared" si="6"/>
        <v>927798</v>
      </c>
      <c r="E138" s="128">
        <f t="shared" si="6"/>
        <v>927798</v>
      </c>
    </row>
    <row r="139" spans="1:10" ht="15" hidden="1" customHeight="1" outlineLevel="2">
      <c r="A139" s="130"/>
      <c r="B139" s="129" t="s">
        <v>861</v>
      </c>
      <c r="C139" s="128">
        <v>30852</v>
      </c>
      <c r="D139" s="128">
        <f t="shared" si="6"/>
        <v>30852</v>
      </c>
      <c r="E139" s="128">
        <f t="shared" si="6"/>
        <v>30852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827711</v>
      </c>
      <c r="D140" s="2">
        <f>D141+D142</f>
        <v>827711</v>
      </c>
      <c r="E140" s="2"/>
    </row>
    <row r="141" spans="1:10" ht="15" hidden="1" customHeight="1" outlineLevel="2">
      <c r="A141" s="130"/>
      <c r="B141" s="129" t="s">
        <v>855</v>
      </c>
      <c r="C141" s="128">
        <v>322711</v>
      </c>
      <c r="D141" s="128">
        <f>C141</f>
        <v>322711</v>
      </c>
      <c r="E141" s="128">
        <f>D141</f>
        <v>322711</v>
      </c>
    </row>
    <row r="142" spans="1:10" ht="15" hidden="1" customHeight="1" outlineLevel="2">
      <c r="A142" s="130"/>
      <c r="B142" s="129" t="s">
        <v>860</v>
      </c>
      <c r="C142" s="128">
        <v>505000</v>
      </c>
      <c r="D142" s="128">
        <f>C142</f>
        <v>505000</v>
      </c>
      <c r="E142" s="128">
        <f>D142</f>
        <v>505000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74172</v>
      </c>
      <c r="D149" s="2">
        <f>D150+D151</f>
        <v>74172</v>
      </c>
      <c r="E149" s="2"/>
    </row>
    <row r="150" spans="1:10" ht="15" hidden="1" customHeight="1" outlineLevel="2">
      <c r="A150" s="130"/>
      <c r="B150" s="129" t="s">
        <v>855</v>
      </c>
      <c r="C150" s="128">
        <v>74172</v>
      </c>
      <c r="D150" s="128">
        <f>C150</f>
        <v>74172</v>
      </c>
      <c r="E150" s="128">
        <f>D150</f>
        <v>74172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202" t="s">
        <v>581</v>
      </c>
      <c r="B152" s="203"/>
      <c r="C152" s="23">
        <f>C153+C163+C170</f>
        <v>240224</v>
      </c>
      <c r="D152" s="23">
        <f>D153+D163+D170</f>
        <v>240224</v>
      </c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240224</v>
      </c>
      <c r="D153" s="21">
        <f>D154+D157+D160</f>
        <v>240224</v>
      </c>
      <c r="E153" s="21"/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240224</v>
      </c>
      <c r="D154" s="2">
        <f>D155+D156</f>
        <v>240224</v>
      </c>
      <c r="E154" s="2"/>
    </row>
    <row r="155" spans="1:10" ht="15" hidden="1" customHeight="1" outlineLevel="2">
      <c r="A155" s="130"/>
      <c r="B155" s="129" t="s">
        <v>855</v>
      </c>
      <c r="C155" s="128">
        <v>165132</v>
      </c>
      <c r="D155" s="128">
        <f>C155</f>
        <v>165132</v>
      </c>
      <c r="E155" s="128">
        <f>D155</f>
        <v>165132</v>
      </c>
    </row>
    <row r="156" spans="1:10" ht="15" hidden="1" customHeight="1" outlineLevel="2">
      <c r="A156" s="130"/>
      <c r="B156" s="129" t="s">
        <v>860</v>
      </c>
      <c r="C156" s="128">
        <v>75092</v>
      </c>
      <c r="D156" s="128">
        <f>C156</f>
        <v>75092</v>
      </c>
      <c r="E156" s="128">
        <f>D156</f>
        <v>75092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202" t="s">
        <v>582</v>
      </c>
      <c r="B177" s="203"/>
      <c r="C177" s="27">
        <f>C178</f>
        <v>717998</v>
      </c>
      <c r="D177" s="27">
        <f>D178</f>
        <v>717998</v>
      </c>
      <c r="E177" s="27"/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717998</v>
      </c>
      <c r="D178" s="21">
        <f>D179+D184+D188+D197+D200+D203+D215+D222+D228+D235+D238+D243+D250</f>
        <v>717998</v>
      </c>
      <c r="E178" s="21"/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 collapsed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 collapsed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 collapsed="1">
      <c r="A197" s="197" t="s">
        <v>843</v>
      </c>
      <c r="B197" s="198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 hidden="1" outlineLevel="2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 collapsed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 collapsed="1">
      <c r="A203" s="197" t="s">
        <v>841</v>
      </c>
      <c r="B203" s="198"/>
      <c r="C203" s="2">
        <f>C204+C211+C213+C207</f>
        <v>10000</v>
      </c>
      <c r="D203" s="2">
        <f>D204+D211+D213+D207</f>
        <v>10000</v>
      </c>
      <c r="E203" s="2"/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10000</v>
      </c>
      <c r="D207" s="128">
        <f>D209+D208+D210</f>
        <v>10000</v>
      </c>
      <c r="E207" s="128">
        <f>E209+E208+E210</f>
        <v>10000</v>
      </c>
    </row>
    <row r="208" spans="1:5" hidden="1" outlineLevel="3">
      <c r="A208" s="90"/>
      <c r="B208" s="89" t="s">
        <v>855</v>
      </c>
      <c r="C208" s="127">
        <v>10000</v>
      </c>
      <c r="D208" s="127">
        <f t="shared" ref="D208:E210" si="9">C208</f>
        <v>10000</v>
      </c>
      <c r="E208" s="127">
        <f t="shared" si="9"/>
        <v>10000</v>
      </c>
    </row>
    <row r="209" spans="1:5" hidden="1" outlineLevel="3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 collapsed="1">
      <c r="A215" s="197" t="s">
        <v>836</v>
      </c>
      <c r="B215" s="198"/>
      <c r="C215" s="2">
        <f>C220++C216</f>
        <v>183283</v>
      </c>
      <c r="D215" s="2">
        <f>D220++D216</f>
        <v>183283</v>
      </c>
      <c r="E215" s="2"/>
    </row>
    <row r="216" spans="1:5" hidden="1" outlineLevel="2">
      <c r="A216" s="130">
        <v>2</v>
      </c>
      <c r="B216" s="129" t="s">
        <v>856</v>
      </c>
      <c r="C216" s="128">
        <f>C219+C218+C217</f>
        <v>183283</v>
      </c>
      <c r="D216" s="128">
        <f>D219+D218+D217</f>
        <v>183283</v>
      </c>
      <c r="E216" s="128">
        <f>E219+E218+E217</f>
        <v>183283</v>
      </c>
    </row>
    <row r="217" spans="1:5" hidden="1" outlineLevel="3">
      <c r="A217" s="90"/>
      <c r="B217" s="89" t="s">
        <v>855</v>
      </c>
      <c r="C217" s="127">
        <v>183283</v>
      </c>
      <c r="D217" s="127">
        <f t="shared" ref="D217:E219" si="10">C217</f>
        <v>183283</v>
      </c>
      <c r="E217" s="127">
        <f t="shared" si="10"/>
        <v>183283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 collapsed="1">
      <c r="A222" s="197" t="s">
        <v>834</v>
      </c>
      <c r="B222" s="198"/>
      <c r="C222" s="2">
        <f>C223</f>
        <v>324672</v>
      </c>
      <c r="D222" s="2">
        <f>D223</f>
        <v>324672</v>
      </c>
      <c r="E222" s="2"/>
    </row>
    <row r="223" spans="1:5" hidden="1" outlineLevel="2">
      <c r="A223" s="130">
        <v>2</v>
      </c>
      <c r="B223" s="129" t="s">
        <v>856</v>
      </c>
      <c r="C223" s="128">
        <f>C225+C226+C227+C224</f>
        <v>324672</v>
      </c>
      <c r="D223" s="128">
        <f>D225+D226+D227+D224</f>
        <v>324672</v>
      </c>
      <c r="E223" s="128">
        <f>E225+E226+E227+E224</f>
        <v>324672</v>
      </c>
    </row>
    <row r="224" spans="1:5" hidden="1" outlineLevel="3">
      <c r="A224" s="90"/>
      <c r="B224" s="89" t="s">
        <v>855</v>
      </c>
      <c r="C224" s="127">
        <v>324672</v>
      </c>
      <c r="D224" s="127">
        <f t="shared" ref="D224:E227" si="11">C224</f>
        <v>324672</v>
      </c>
      <c r="E224" s="127">
        <f t="shared" si="11"/>
        <v>324672</v>
      </c>
    </row>
    <row r="225" spans="1:5" hidden="1" outlineLevel="3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 hidden="1" outlineLevel="3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 hidden="1" outlineLevel="3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 outlineLevel="1" collapsed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 t="shared" ref="D230:E232" si="12">C230</f>
        <v>0</v>
      </c>
      <c r="E230" s="127">
        <f t="shared" si="12"/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 hidden="1" outlineLevel="3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 collapsed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 collapsed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 hidden="1" outlineLevel="3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 hidden="1" outlineLevel="3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 outlineLevel="1" collapsed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 hidden="1" outlineLevel="3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 hidden="1" outlineLevel="3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 hidden="1" outlineLevel="3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 hidden="1" outlineLevel="3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 outlineLevel="1" collapsed="1">
      <c r="A250" s="197" t="s">
        <v>817</v>
      </c>
      <c r="B250" s="198"/>
      <c r="C250" s="2">
        <f>C251+C252</f>
        <v>200043</v>
      </c>
      <c r="D250" s="2">
        <f>D251+D252</f>
        <v>200043</v>
      </c>
      <c r="E250" s="2"/>
    </row>
    <row r="251" spans="1:10" hidden="1" outlineLevel="3">
      <c r="A251" s="90"/>
      <c r="B251" s="89" t="s">
        <v>855</v>
      </c>
      <c r="C251" s="127">
        <v>200043</v>
      </c>
      <c r="D251" s="127">
        <f>C251</f>
        <v>200043</v>
      </c>
      <c r="E251" s="127">
        <f>D251</f>
        <v>200043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61" t="s">
        <v>853</v>
      </c>
      <c r="E256" s="161" t="s">
        <v>852</v>
      </c>
      <c r="G256" s="47" t="s">
        <v>589</v>
      </c>
      <c r="H256" s="48">
        <f>C257+C559</f>
        <v>16037615</v>
      </c>
      <c r="I256" s="49"/>
      <c r="J256" s="50" t="b">
        <f>AND(H256=I256)</f>
        <v>0</v>
      </c>
    </row>
    <row r="257" spans="1:10">
      <c r="A257" s="191" t="s">
        <v>60</v>
      </c>
      <c r="B257" s="192"/>
      <c r="C257" s="37">
        <f>C258+C550</f>
        <v>9419000</v>
      </c>
      <c r="D257" s="37">
        <f>D258+D550</f>
        <v>9419000</v>
      </c>
      <c r="E257" s="37">
        <v>9856000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8820000</v>
      </c>
      <c r="D258" s="36">
        <f>D259+D339+D483+D547</f>
        <v>8820000</v>
      </c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5260500</v>
      </c>
      <c r="D259" s="33">
        <f>D260+D263+D314</f>
        <v>5260500</v>
      </c>
      <c r="E259" s="33"/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30500</v>
      </c>
      <c r="D260" s="32">
        <f>SUM(D261:D262)</f>
        <v>30500</v>
      </c>
      <c r="E260" s="32"/>
    </row>
    <row r="261" spans="1:10" hidden="1" outlineLevel="2">
      <c r="A261" s="7">
        <v>1100</v>
      </c>
      <c r="B261" s="4" t="s">
        <v>32</v>
      </c>
      <c r="C261" s="5">
        <v>27140</v>
      </c>
      <c r="D261" s="5">
        <f>C261</f>
        <v>27140</v>
      </c>
      <c r="E261" s="5">
        <f>D261</f>
        <v>27140</v>
      </c>
    </row>
    <row r="262" spans="1:10" hidden="1" outlineLevel="2">
      <c r="A262" s="6">
        <v>1100</v>
      </c>
      <c r="B262" s="4" t="s">
        <v>33</v>
      </c>
      <c r="C262" s="5">
        <v>3360</v>
      </c>
      <c r="D262" s="5">
        <f>C262</f>
        <v>3360</v>
      </c>
      <c r="E262" s="5">
        <f>D262</f>
        <v>3360</v>
      </c>
    </row>
    <row r="263" spans="1:10" outlineLevel="1" collapsed="1">
      <c r="A263" s="189" t="s">
        <v>269</v>
      </c>
      <c r="B263" s="190"/>
      <c r="C263" s="32">
        <f>C264+C265+C289+C296+C298+C302+C305+C308+C313</f>
        <v>4860000</v>
      </c>
      <c r="D263" s="32">
        <f>D264+D265+D289+D296+D298+D302+D305+D308+D313</f>
        <v>4860000</v>
      </c>
      <c r="E263" s="32"/>
    </row>
    <row r="264" spans="1:10" hidden="1" outlineLevel="2">
      <c r="A264" s="6">
        <v>1101</v>
      </c>
      <c r="B264" s="4" t="s">
        <v>34</v>
      </c>
      <c r="C264" s="5">
        <v>2354037</v>
      </c>
      <c r="D264" s="5">
        <f>C264</f>
        <v>2354037</v>
      </c>
      <c r="E264" s="5">
        <f>D264</f>
        <v>2354037</v>
      </c>
    </row>
    <row r="265" spans="1:10" hidden="1" outlineLevel="2">
      <c r="A265" s="6">
        <v>1101</v>
      </c>
      <c r="B265" s="4" t="s">
        <v>35</v>
      </c>
      <c r="C265" s="5">
        <f>SUM(C266:C288)</f>
        <v>1525066</v>
      </c>
      <c r="D265" s="5">
        <f>SUM(D266:D288)</f>
        <v>1525066</v>
      </c>
      <c r="E265" s="5">
        <f>SUM(E266:E288)</f>
        <v>1525066</v>
      </c>
    </row>
    <row r="266" spans="1:10" hidden="1" outlineLevel="3">
      <c r="A266" s="29"/>
      <c r="B266" s="28" t="s">
        <v>218</v>
      </c>
      <c r="C266" s="30">
        <v>122452</v>
      </c>
      <c r="D266" s="30">
        <f t="shared" ref="D266:E288" si="15">C266</f>
        <v>122452</v>
      </c>
      <c r="E266" s="30">
        <f t="shared" si="15"/>
        <v>122452</v>
      </c>
    </row>
    <row r="267" spans="1:10" hidden="1" outlineLevel="3">
      <c r="A267" s="29"/>
      <c r="B267" s="28" t="s">
        <v>219</v>
      </c>
      <c r="C267" s="30">
        <v>821007</v>
      </c>
      <c r="D267" s="30">
        <f t="shared" si="15"/>
        <v>821007</v>
      </c>
      <c r="E267" s="30">
        <f t="shared" si="15"/>
        <v>821007</v>
      </c>
    </row>
    <row r="268" spans="1:10" hidden="1" outlineLevel="3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 hidden="1" outlineLevel="3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 hidden="1" outlineLevel="3">
      <c r="A270" s="29"/>
      <c r="B270" s="28" t="s">
        <v>222</v>
      </c>
      <c r="C270" s="30">
        <v>73464</v>
      </c>
      <c r="D270" s="30">
        <f t="shared" si="15"/>
        <v>73464</v>
      </c>
      <c r="E270" s="30">
        <f t="shared" si="15"/>
        <v>73464</v>
      </c>
    </row>
    <row r="271" spans="1:10" hidden="1" outlineLevel="3">
      <c r="A271" s="29"/>
      <c r="B271" s="28" t="s">
        <v>223</v>
      </c>
      <c r="C271" s="30">
        <v>33624</v>
      </c>
      <c r="D271" s="30">
        <f t="shared" si="15"/>
        <v>33624</v>
      </c>
      <c r="E271" s="30">
        <f t="shared" si="15"/>
        <v>33624</v>
      </c>
    </row>
    <row r="272" spans="1:10" hidden="1" outlineLevel="3">
      <c r="A272" s="29"/>
      <c r="B272" s="28" t="s">
        <v>224</v>
      </c>
      <c r="C272" s="30">
        <v>7512</v>
      </c>
      <c r="D272" s="30">
        <f t="shared" si="15"/>
        <v>7512</v>
      </c>
      <c r="E272" s="30">
        <f t="shared" si="15"/>
        <v>7512</v>
      </c>
    </row>
    <row r="273" spans="1:5" hidden="1" outlineLevel="3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 hidden="1" outlineLevel="3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 hidden="1" outlineLevel="3">
      <c r="A275" s="29"/>
      <c r="B275" s="28" t="s">
        <v>227</v>
      </c>
      <c r="C275" s="30">
        <v>18840</v>
      </c>
      <c r="D275" s="30">
        <f t="shared" si="15"/>
        <v>18840</v>
      </c>
      <c r="E275" s="30">
        <f t="shared" si="15"/>
        <v>18840</v>
      </c>
    </row>
    <row r="276" spans="1:5" hidden="1" outlineLevel="3">
      <c r="A276" s="29"/>
      <c r="B276" s="28" t="s">
        <v>228</v>
      </c>
      <c r="C276" s="30">
        <v>20670</v>
      </c>
      <c r="D276" s="30">
        <f t="shared" si="15"/>
        <v>20670</v>
      </c>
      <c r="E276" s="30">
        <f t="shared" si="15"/>
        <v>20670</v>
      </c>
    </row>
    <row r="277" spans="1:5" hidden="1" outlineLevel="3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 hidden="1" outlineLevel="3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 hidden="1" outlineLevel="3">
      <c r="A279" s="29"/>
      <c r="B279" s="28" t="s">
        <v>231</v>
      </c>
      <c r="C279" s="30">
        <v>5232</v>
      </c>
      <c r="D279" s="30">
        <f t="shared" si="15"/>
        <v>5232</v>
      </c>
      <c r="E279" s="30">
        <f t="shared" si="15"/>
        <v>5232</v>
      </c>
    </row>
    <row r="280" spans="1:5" hidden="1" outlineLevel="3">
      <c r="A280" s="29"/>
      <c r="B280" s="28" t="s">
        <v>232</v>
      </c>
      <c r="C280" s="30">
        <v>22170</v>
      </c>
      <c r="D280" s="30">
        <f t="shared" si="15"/>
        <v>22170</v>
      </c>
      <c r="E280" s="30">
        <f t="shared" si="15"/>
        <v>22170</v>
      </c>
    </row>
    <row r="281" spans="1:5" hidden="1" outlineLevel="3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 hidden="1" outlineLevel="3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 hidden="1" outlineLevel="3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 hidden="1" outlineLevel="3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 hidden="1" outlineLevel="3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 hidden="1" outlineLevel="3">
      <c r="A286" s="29"/>
      <c r="B286" s="28" t="s">
        <v>238</v>
      </c>
      <c r="C286" s="30">
        <v>378423</v>
      </c>
      <c r="D286" s="30">
        <f t="shared" si="15"/>
        <v>378423</v>
      </c>
      <c r="E286" s="30">
        <f t="shared" si="15"/>
        <v>378423</v>
      </c>
    </row>
    <row r="287" spans="1:5" hidden="1" outlineLevel="3">
      <c r="A287" s="29"/>
      <c r="B287" s="28" t="s">
        <v>239</v>
      </c>
      <c r="C287" s="30">
        <v>21672</v>
      </c>
      <c r="D287" s="30">
        <f t="shared" si="15"/>
        <v>21672</v>
      </c>
      <c r="E287" s="30">
        <f t="shared" si="15"/>
        <v>21672</v>
      </c>
    </row>
    <row r="288" spans="1:5" hidden="1" outlineLevel="3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51660</v>
      </c>
      <c r="D289" s="5">
        <f>SUM(D290:D295)</f>
        <v>51660</v>
      </c>
      <c r="E289" s="5">
        <f>SUM(E290:E295)</f>
        <v>51660</v>
      </c>
    </row>
    <row r="290" spans="1:5" hidden="1" outlineLevel="3">
      <c r="A290" s="29"/>
      <c r="B290" s="28" t="s">
        <v>241</v>
      </c>
      <c r="C290" s="30">
        <v>36000</v>
      </c>
      <c r="D290" s="30">
        <f t="shared" ref="D290:E295" si="16">C290</f>
        <v>36000</v>
      </c>
      <c r="E290" s="30">
        <f t="shared" si="16"/>
        <v>36000</v>
      </c>
    </row>
    <row r="291" spans="1:5" hidden="1" outlineLevel="3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 hidden="1" outlineLevel="3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 hidden="1" outlineLevel="3">
      <c r="A293" s="29"/>
      <c r="B293" s="28" t="s">
        <v>244</v>
      </c>
      <c r="C293" s="30">
        <v>7440</v>
      </c>
      <c r="D293" s="30">
        <f t="shared" si="16"/>
        <v>7440</v>
      </c>
      <c r="E293" s="30">
        <f t="shared" si="16"/>
        <v>7440</v>
      </c>
    </row>
    <row r="294" spans="1:5" hidden="1" outlineLevel="3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 hidden="1" outlineLevel="3">
      <c r="A295" s="29"/>
      <c r="B295" s="28" t="s">
        <v>246</v>
      </c>
      <c r="C295" s="30">
        <v>8220</v>
      </c>
      <c r="D295" s="30">
        <f t="shared" si="16"/>
        <v>8220</v>
      </c>
      <c r="E295" s="30">
        <f t="shared" si="16"/>
        <v>8220</v>
      </c>
    </row>
    <row r="296" spans="1:5" hidden="1" outlineLevel="2" collapsed="1">
      <c r="A296" s="6">
        <v>1101</v>
      </c>
      <c r="B296" s="4" t="s">
        <v>247</v>
      </c>
      <c r="C296" s="5">
        <f>SUM(C297)</f>
        <v>5000</v>
      </c>
      <c r="D296" s="5">
        <f>SUM(D297)</f>
        <v>5000</v>
      </c>
      <c r="E296" s="5">
        <f>SUM(E297)</f>
        <v>5000</v>
      </c>
    </row>
    <row r="297" spans="1:5" hidden="1" outlineLevel="3">
      <c r="A297" s="29"/>
      <c r="B297" s="28" t="s">
        <v>111</v>
      </c>
      <c r="C297" s="30">
        <v>5000</v>
      </c>
      <c r="D297" s="30">
        <f>C297</f>
        <v>5000</v>
      </c>
      <c r="E297" s="30">
        <f>D297</f>
        <v>5000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127436</v>
      </c>
      <c r="D298" s="5">
        <f>SUM(D299:D301)</f>
        <v>127436</v>
      </c>
      <c r="E298" s="5">
        <f>SUM(E299:E301)</f>
        <v>127436</v>
      </c>
    </row>
    <row r="299" spans="1:5" hidden="1" outlineLevel="3">
      <c r="A299" s="29"/>
      <c r="B299" s="28" t="s">
        <v>248</v>
      </c>
      <c r="C299" s="30">
        <v>1400</v>
      </c>
      <c r="D299" s="30">
        <f t="shared" ref="D299:E301" si="17">C299</f>
        <v>1400</v>
      </c>
      <c r="E299" s="30">
        <f t="shared" si="17"/>
        <v>1400</v>
      </c>
    </row>
    <row r="300" spans="1:5" hidden="1" outlineLevel="3">
      <c r="A300" s="29"/>
      <c r="B300" s="28" t="s">
        <v>249</v>
      </c>
      <c r="C300" s="30">
        <v>126036</v>
      </c>
      <c r="D300" s="30">
        <f t="shared" si="17"/>
        <v>126036</v>
      </c>
      <c r="E300" s="30">
        <f t="shared" si="17"/>
        <v>126036</v>
      </c>
    </row>
    <row r="301" spans="1:5" hidden="1" outlineLevel="3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40000</v>
      </c>
      <c r="D302" s="5">
        <f>SUM(D303:D304)</f>
        <v>40000</v>
      </c>
      <c r="E302" s="5">
        <f>SUM(E303:E304)</f>
        <v>40000</v>
      </c>
    </row>
    <row r="303" spans="1:5" hidden="1" outlineLevel="3">
      <c r="A303" s="29"/>
      <c r="B303" s="28" t="s">
        <v>252</v>
      </c>
      <c r="C303" s="30">
        <v>25000</v>
      </c>
      <c r="D303" s="30">
        <f>C303</f>
        <v>25000</v>
      </c>
      <c r="E303" s="30">
        <f>D303</f>
        <v>25000</v>
      </c>
    </row>
    <row r="304" spans="1:5" hidden="1" outlineLevel="3">
      <c r="A304" s="29"/>
      <c r="B304" s="28" t="s">
        <v>253</v>
      </c>
      <c r="C304" s="30">
        <v>15000</v>
      </c>
      <c r="D304" s="30">
        <f>C304</f>
        <v>15000</v>
      </c>
      <c r="E304" s="30">
        <f>D304</f>
        <v>15000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47078</v>
      </c>
      <c r="D305" s="5">
        <f>SUM(D306:D307)</f>
        <v>47078</v>
      </c>
      <c r="E305" s="5">
        <f>SUM(E306:E307)</f>
        <v>47078</v>
      </c>
    </row>
    <row r="306" spans="1:5" hidden="1" outlineLevel="3">
      <c r="A306" s="29"/>
      <c r="B306" s="28" t="s">
        <v>254</v>
      </c>
      <c r="C306" s="30">
        <v>35371</v>
      </c>
      <c r="D306" s="30">
        <f>C306</f>
        <v>35371</v>
      </c>
      <c r="E306" s="30">
        <f>D306</f>
        <v>35371</v>
      </c>
    </row>
    <row r="307" spans="1:5" hidden="1" outlineLevel="3">
      <c r="A307" s="29"/>
      <c r="B307" s="28" t="s">
        <v>255</v>
      </c>
      <c r="C307" s="30">
        <v>11707</v>
      </c>
      <c r="D307" s="30">
        <f>C307</f>
        <v>11707</v>
      </c>
      <c r="E307" s="30">
        <f>D307</f>
        <v>11707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709723</v>
      </c>
      <c r="D308" s="5">
        <f>SUM(D309:D312)</f>
        <v>709723</v>
      </c>
      <c r="E308" s="5">
        <f>SUM(E309:E312)</f>
        <v>709723</v>
      </c>
    </row>
    <row r="309" spans="1:5" hidden="1" outlineLevel="3">
      <c r="A309" s="29"/>
      <c r="B309" s="28" t="s">
        <v>256</v>
      </c>
      <c r="C309" s="30">
        <v>508926</v>
      </c>
      <c r="D309" s="30">
        <f t="shared" ref="D309:E313" si="18">C309</f>
        <v>508926</v>
      </c>
      <c r="E309" s="30">
        <f t="shared" si="18"/>
        <v>508926</v>
      </c>
    </row>
    <row r="310" spans="1:5" hidden="1" outlineLevel="3">
      <c r="A310" s="29"/>
      <c r="B310" s="28" t="s">
        <v>257</v>
      </c>
      <c r="C310" s="30">
        <v>160741</v>
      </c>
      <c r="D310" s="30">
        <f t="shared" si="18"/>
        <v>160741</v>
      </c>
      <c r="E310" s="30">
        <f t="shared" si="18"/>
        <v>160741</v>
      </c>
    </row>
    <row r="311" spans="1:5" hidden="1" outlineLevel="3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 hidden="1" outlineLevel="3">
      <c r="A312" s="29"/>
      <c r="B312" s="28" t="s">
        <v>259</v>
      </c>
      <c r="C312" s="30">
        <v>40056</v>
      </c>
      <c r="D312" s="30">
        <f t="shared" si="18"/>
        <v>40056</v>
      </c>
      <c r="E312" s="30">
        <f t="shared" si="18"/>
        <v>40056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 outlineLevel="1" collapsed="1">
      <c r="A314" s="189" t="s">
        <v>601</v>
      </c>
      <c r="B314" s="190"/>
      <c r="C314" s="32">
        <f>C315+C325+C331+C336+C337+C338+C328</f>
        <v>370000</v>
      </c>
      <c r="D314" s="32">
        <f>D315+D325+D331+D336+D337+D338+D328</f>
        <v>370000</v>
      </c>
      <c r="E314" s="32"/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 hidden="1" outlineLevel="3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 hidden="1" outlineLevel="3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 hidden="1" outlineLevel="3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 hidden="1" outlineLevel="3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 hidden="1" outlineLevel="3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 hidden="1" outlineLevel="3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 hidden="1" outlineLevel="3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 hidden="1" outlineLevel="3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320489</v>
      </c>
      <c r="D325" s="5">
        <f>SUM(D326:D327)</f>
        <v>320489</v>
      </c>
      <c r="E325" s="5">
        <f>SUM(E326:E327)</f>
        <v>320489</v>
      </c>
    </row>
    <row r="326" spans="1:5" hidden="1" outlineLevel="3">
      <c r="A326" s="29"/>
      <c r="B326" s="28" t="s">
        <v>264</v>
      </c>
      <c r="C326" s="30">
        <v>320489</v>
      </c>
      <c r="D326" s="30">
        <f>C326</f>
        <v>320489</v>
      </c>
      <c r="E326" s="30">
        <f>D326</f>
        <v>320489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49511</v>
      </c>
      <c r="D331" s="5">
        <f>SUM(D332:D335)</f>
        <v>49511</v>
      </c>
      <c r="E331" s="5">
        <f>SUM(E332:E335)</f>
        <v>49511</v>
      </c>
    </row>
    <row r="332" spans="1:5" hidden="1" outlineLevel="3">
      <c r="A332" s="29"/>
      <c r="B332" s="28" t="s">
        <v>256</v>
      </c>
      <c r="C332" s="30">
        <v>35365</v>
      </c>
      <c r="D332" s="30">
        <f t="shared" ref="D332:E338" si="20">C332</f>
        <v>35365</v>
      </c>
      <c r="E332" s="30">
        <f t="shared" si="20"/>
        <v>35365</v>
      </c>
    </row>
    <row r="333" spans="1:5" hidden="1" outlineLevel="3">
      <c r="A333" s="29"/>
      <c r="B333" s="28" t="s">
        <v>257</v>
      </c>
      <c r="C333" s="30">
        <v>11317</v>
      </c>
      <c r="D333" s="30">
        <f t="shared" si="20"/>
        <v>11317</v>
      </c>
      <c r="E333" s="30">
        <f t="shared" si="20"/>
        <v>11317</v>
      </c>
    </row>
    <row r="334" spans="1:5" hidden="1" outlineLevel="3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 hidden="1" outlineLevel="3">
      <c r="A335" s="29"/>
      <c r="B335" s="28" t="s">
        <v>259</v>
      </c>
      <c r="C335" s="30">
        <v>2829</v>
      </c>
      <c r="D335" s="30">
        <f t="shared" si="20"/>
        <v>2829</v>
      </c>
      <c r="E335" s="30">
        <f t="shared" si="20"/>
        <v>2829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 collapsed="1">
      <c r="A339" s="185" t="s">
        <v>270</v>
      </c>
      <c r="B339" s="186"/>
      <c r="C339" s="33">
        <f>C340+C444+C482</f>
        <v>3241000</v>
      </c>
      <c r="D339" s="33">
        <f>D340+D444+D482</f>
        <v>3241000</v>
      </c>
      <c r="E339" s="33"/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2685410</v>
      </c>
      <c r="D340" s="32">
        <f>D341+D342+D343+D344+D347+D348+D353+D356+D357+D362+D367+BH290668+D371+D372+D373+D376+D377+D378+D382+D388+D391+D392+D395+D398+D399+D404+D407+D408+D409+D412+D415+D416+D419+D420+D421+D422+D429+D443</f>
        <v>2685410</v>
      </c>
      <c r="E340" s="32"/>
    </row>
    <row r="341" spans="1:10" hidden="1" outlineLevel="2">
      <c r="A341" s="6">
        <v>2201</v>
      </c>
      <c r="B341" s="34" t="s">
        <v>272</v>
      </c>
      <c r="C341" s="5">
        <v>95000</v>
      </c>
      <c r="D341" s="5">
        <f t="shared" ref="D341:E343" si="21">C341</f>
        <v>95000</v>
      </c>
      <c r="E341" s="5">
        <f t="shared" si="21"/>
        <v>95000</v>
      </c>
    </row>
    <row r="342" spans="1:10" hidden="1" outlineLevel="2">
      <c r="A342" s="6">
        <v>2201</v>
      </c>
      <c r="B342" s="4" t="s">
        <v>40</v>
      </c>
      <c r="C342" s="5">
        <v>100000</v>
      </c>
      <c r="D342" s="5">
        <f t="shared" si="21"/>
        <v>100000</v>
      </c>
      <c r="E342" s="5">
        <f t="shared" si="21"/>
        <v>100000</v>
      </c>
    </row>
    <row r="343" spans="1:10" hidden="1" outlineLevel="2">
      <c r="A343" s="6">
        <v>2201</v>
      </c>
      <c r="B343" s="4" t="s">
        <v>41</v>
      </c>
      <c r="C343" s="5">
        <v>1100000</v>
      </c>
      <c r="D343" s="5">
        <f t="shared" si="21"/>
        <v>1100000</v>
      </c>
      <c r="E343" s="5">
        <f t="shared" si="21"/>
        <v>1100000</v>
      </c>
    </row>
    <row r="344" spans="1:10" hidden="1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</row>
    <row r="345" spans="1:10" hidden="1" outlineLevel="3">
      <c r="A345" s="29"/>
      <c r="B345" s="28" t="s">
        <v>274</v>
      </c>
      <c r="C345" s="30">
        <v>28000</v>
      </c>
      <c r="D345" s="30">
        <f t="shared" ref="D345:E347" si="22">C345</f>
        <v>28000</v>
      </c>
      <c r="E345" s="30">
        <f t="shared" si="22"/>
        <v>28000</v>
      </c>
    </row>
    <row r="346" spans="1:10" hidden="1" outlineLevel="3">
      <c r="A346" s="29"/>
      <c r="B346" s="28" t="s">
        <v>275</v>
      </c>
      <c r="C346" s="30">
        <v>12000</v>
      </c>
      <c r="D346" s="30">
        <f t="shared" si="22"/>
        <v>12000</v>
      </c>
      <c r="E346" s="30">
        <f t="shared" si="22"/>
        <v>12000</v>
      </c>
    </row>
    <row r="347" spans="1:10" hidden="1" outlineLevel="2" collapsed="1">
      <c r="A347" s="6">
        <v>2201</v>
      </c>
      <c r="B347" s="4" t="s">
        <v>276</v>
      </c>
      <c r="C347" s="5">
        <v>20000</v>
      </c>
      <c r="D347" s="5">
        <f t="shared" si="22"/>
        <v>20000</v>
      </c>
      <c r="E347" s="5">
        <f t="shared" si="22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380000</v>
      </c>
      <c r="D348" s="5">
        <f>SUM(D349:D352)</f>
        <v>380000</v>
      </c>
      <c r="E348" s="5">
        <f>SUM(E349:E352)</f>
        <v>380000</v>
      </c>
    </row>
    <row r="349" spans="1:10" hidden="1" outlineLevel="3">
      <c r="A349" s="29"/>
      <c r="B349" s="28" t="s">
        <v>278</v>
      </c>
      <c r="C349" s="30">
        <v>255000</v>
      </c>
      <c r="D349" s="30">
        <f t="shared" ref="D349:E352" si="23">C349</f>
        <v>255000</v>
      </c>
      <c r="E349" s="30">
        <f t="shared" si="23"/>
        <v>255000</v>
      </c>
    </row>
    <row r="350" spans="1:10" hidden="1" outlineLevel="3">
      <c r="A350" s="29"/>
      <c r="B350" s="28" t="s">
        <v>279</v>
      </c>
      <c r="C350" s="30">
        <v>100000</v>
      </c>
      <c r="D350" s="30">
        <f t="shared" si="23"/>
        <v>100000</v>
      </c>
      <c r="E350" s="30">
        <f t="shared" si="23"/>
        <v>100000</v>
      </c>
    </row>
    <row r="351" spans="1:10" hidden="1" outlineLevel="3">
      <c r="A351" s="29"/>
      <c r="B351" s="28" t="s">
        <v>280</v>
      </c>
      <c r="C351" s="30">
        <v>20000</v>
      </c>
      <c r="D351" s="30">
        <f t="shared" si="23"/>
        <v>20000</v>
      </c>
      <c r="E351" s="30">
        <f t="shared" si="23"/>
        <v>20000</v>
      </c>
    </row>
    <row r="352" spans="1:10" hidden="1" outlineLevel="3">
      <c r="A352" s="29"/>
      <c r="B352" s="28" t="s">
        <v>281</v>
      </c>
      <c r="C352" s="30">
        <v>5000</v>
      </c>
      <c r="D352" s="30">
        <f t="shared" si="23"/>
        <v>5000</v>
      </c>
      <c r="E352" s="30">
        <f t="shared" si="23"/>
        <v>5000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</row>
    <row r="354" spans="1:5" hidden="1" outlineLevel="3">
      <c r="A354" s="29"/>
      <c r="B354" s="28" t="s">
        <v>42</v>
      </c>
      <c r="C354" s="30">
        <v>3000</v>
      </c>
      <c r="D354" s="30">
        <f t="shared" ref="D354:E356" si="24">C354</f>
        <v>3000</v>
      </c>
      <c r="E354" s="30">
        <f t="shared" si="24"/>
        <v>3000</v>
      </c>
    </row>
    <row r="355" spans="1:5" hidden="1" outlineLevel="3">
      <c r="A355" s="29"/>
      <c r="B355" s="28" t="s">
        <v>283</v>
      </c>
      <c r="C355" s="30">
        <v>2000</v>
      </c>
      <c r="D355" s="30">
        <f t="shared" si="24"/>
        <v>2000</v>
      </c>
      <c r="E355" s="30">
        <f t="shared" si="24"/>
        <v>2000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24"/>
        <v>0</v>
      </c>
      <c r="E356" s="5">
        <f t="shared" si="24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50000</v>
      </c>
      <c r="D357" s="5">
        <f>SUM(D358:D361)</f>
        <v>50000</v>
      </c>
      <c r="E357" s="5">
        <f>SUM(E358:E361)</f>
        <v>50000</v>
      </c>
    </row>
    <row r="358" spans="1:5" hidden="1" outlineLevel="3">
      <c r="A358" s="29"/>
      <c r="B358" s="28" t="s">
        <v>286</v>
      </c>
      <c r="C358" s="30">
        <v>40000</v>
      </c>
      <c r="D358" s="30">
        <f t="shared" ref="D358:E361" si="25">C358</f>
        <v>40000</v>
      </c>
      <c r="E358" s="30">
        <f t="shared" si="25"/>
        <v>40000</v>
      </c>
    </row>
    <row r="359" spans="1:5" hidden="1" outlineLevel="3">
      <c r="A359" s="29"/>
      <c r="B359" s="28" t="s">
        <v>287</v>
      </c>
      <c r="C359" s="30">
        <v>3000</v>
      </c>
      <c r="D359" s="30">
        <f t="shared" si="25"/>
        <v>3000</v>
      </c>
      <c r="E359" s="30">
        <f t="shared" si="25"/>
        <v>3000</v>
      </c>
    </row>
    <row r="360" spans="1:5" hidden="1" outlineLevel="3">
      <c r="A360" s="29"/>
      <c r="B360" s="28" t="s">
        <v>288</v>
      </c>
      <c r="C360" s="30">
        <v>7000</v>
      </c>
      <c r="D360" s="30">
        <f t="shared" si="25"/>
        <v>7000</v>
      </c>
      <c r="E360" s="30">
        <f t="shared" si="25"/>
        <v>7000</v>
      </c>
    </row>
    <row r="361" spans="1:5" hidden="1" outlineLevel="3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280000</v>
      </c>
      <c r="D362" s="5">
        <f>SUM(D363:D366)</f>
        <v>280000</v>
      </c>
      <c r="E362" s="5">
        <f>SUM(E363:E366)</f>
        <v>280000</v>
      </c>
    </row>
    <row r="363" spans="1:5" hidden="1" outlineLevel="3">
      <c r="A363" s="29"/>
      <c r="B363" s="28" t="s">
        <v>291</v>
      </c>
      <c r="C363" s="30">
        <v>15000</v>
      </c>
      <c r="D363" s="30">
        <f t="shared" ref="D363:E367" si="26">C363</f>
        <v>15000</v>
      </c>
      <c r="E363" s="30">
        <f t="shared" si="26"/>
        <v>15000</v>
      </c>
    </row>
    <row r="364" spans="1:5" hidden="1" outlineLevel="3">
      <c r="A364" s="29"/>
      <c r="B364" s="28" t="s">
        <v>292</v>
      </c>
      <c r="C364" s="30">
        <v>260000</v>
      </c>
      <c r="D364" s="30">
        <f t="shared" si="26"/>
        <v>260000</v>
      </c>
      <c r="E364" s="30">
        <f t="shared" si="26"/>
        <v>260000</v>
      </c>
    </row>
    <row r="365" spans="1:5" hidden="1" outlineLevel="3">
      <c r="A365" s="29"/>
      <c r="B365" s="28" t="s">
        <v>293</v>
      </c>
      <c r="C365" s="30">
        <v>5000</v>
      </c>
      <c r="D365" s="30">
        <f t="shared" si="26"/>
        <v>5000</v>
      </c>
      <c r="E365" s="30">
        <f t="shared" si="26"/>
        <v>5000</v>
      </c>
    </row>
    <row r="366" spans="1:5" hidden="1" outlineLevel="3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 hidden="1" outlineLevel="2" collapsed="1">
      <c r="A367" s="6">
        <v>2201</v>
      </c>
      <c r="B367" s="4" t="s">
        <v>43</v>
      </c>
      <c r="C367" s="5">
        <v>10000</v>
      </c>
      <c r="D367" s="5">
        <f t="shared" si="26"/>
        <v>10000</v>
      </c>
      <c r="E367" s="5">
        <f t="shared" si="26"/>
        <v>10000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 hidden="1" outlineLevel="2" collapsed="1">
      <c r="A371" s="6">
        <v>2201</v>
      </c>
      <c r="B371" s="4" t="s">
        <v>44</v>
      </c>
      <c r="C371" s="5">
        <v>15000</v>
      </c>
      <c r="D371" s="5">
        <f t="shared" si="27"/>
        <v>15000</v>
      </c>
      <c r="E371" s="5">
        <f t="shared" si="27"/>
        <v>15000</v>
      </c>
    </row>
    <row r="372" spans="1:5" hidden="1" outlineLevel="2">
      <c r="A372" s="6">
        <v>2201</v>
      </c>
      <c r="B372" s="4" t="s">
        <v>45</v>
      </c>
      <c r="C372" s="5">
        <v>35000</v>
      </c>
      <c r="D372" s="5">
        <f t="shared" si="27"/>
        <v>35000</v>
      </c>
      <c r="E372" s="5">
        <f t="shared" si="27"/>
        <v>35000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</row>
    <row r="374" spans="1:5" hidden="1" outlineLevel="3">
      <c r="A374" s="29"/>
      <c r="B374" s="28" t="s">
        <v>299</v>
      </c>
      <c r="C374" s="30">
        <v>2000</v>
      </c>
      <c r="D374" s="30">
        <f t="shared" ref="D374:E377" si="28">C374</f>
        <v>2000</v>
      </c>
      <c r="E374" s="30">
        <f t="shared" si="28"/>
        <v>2000</v>
      </c>
    </row>
    <row r="375" spans="1:5" hidden="1" outlineLevel="3">
      <c r="A375" s="29"/>
      <c r="B375" s="28" t="s">
        <v>300</v>
      </c>
      <c r="C375" s="30">
        <v>3000</v>
      </c>
      <c r="D375" s="30">
        <f t="shared" si="28"/>
        <v>3000</v>
      </c>
      <c r="E375" s="30">
        <f t="shared" si="28"/>
        <v>3000</v>
      </c>
    </row>
    <row r="376" spans="1:5" hidden="1" outlineLevel="2" collapsed="1">
      <c r="A376" s="6">
        <v>2201</v>
      </c>
      <c r="B376" s="4" t="s">
        <v>301</v>
      </c>
      <c r="C376" s="5">
        <v>3000</v>
      </c>
      <c r="D376" s="5">
        <f t="shared" si="28"/>
        <v>3000</v>
      </c>
      <c r="E376" s="5">
        <f t="shared" si="28"/>
        <v>3000</v>
      </c>
    </row>
    <row r="377" spans="1:5" hidden="1" outlineLevel="2" collapsed="1">
      <c r="A377" s="6">
        <v>2201</v>
      </c>
      <c r="B377" s="4" t="s">
        <v>302</v>
      </c>
      <c r="C377" s="5">
        <v>15000</v>
      </c>
      <c r="D377" s="5">
        <f t="shared" si="28"/>
        <v>15000</v>
      </c>
      <c r="E377" s="5">
        <f t="shared" si="28"/>
        <v>15000</v>
      </c>
    </row>
    <row r="378" spans="1:5" hidden="1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</row>
    <row r="379" spans="1:5" hidden="1" outlineLevel="3">
      <c r="A379" s="29"/>
      <c r="B379" s="28" t="s">
        <v>46</v>
      </c>
      <c r="C379" s="30">
        <v>20000</v>
      </c>
      <c r="D379" s="30">
        <f t="shared" ref="D379:E381" si="29">C379</f>
        <v>20000</v>
      </c>
      <c r="E379" s="30">
        <f t="shared" si="29"/>
        <v>20000</v>
      </c>
    </row>
    <row r="380" spans="1:5" hidden="1" outlineLevel="3">
      <c r="A380" s="29"/>
      <c r="B380" s="28" t="s">
        <v>113</v>
      </c>
      <c r="C380" s="30"/>
      <c r="D380" s="30">
        <f t="shared" si="29"/>
        <v>0</v>
      </c>
      <c r="E380" s="30">
        <f t="shared" si="29"/>
        <v>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29"/>
        <v>2000</v>
      </c>
      <c r="E381" s="30">
        <f t="shared" si="29"/>
        <v>2000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</row>
    <row r="383" spans="1:5" hidden="1" outlineLevel="3">
      <c r="A383" s="29"/>
      <c r="B383" s="28" t="s">
        <v>304</v>
      </c>
      <c r="C383" s="30">
        <v>4000</v>
      </c>
      <c r="D383" s="30">
        <f t="shared" ref="D383:E387" si="30">C383</f>
        <v>4000</v>
      </c>
      <c r="E383" s="30">
        <f t="shared" si="30"/>
        <v>4000</v>
      </c>
    </row>
    <row r="384" spans="1:5" hidden="1" outlineLevel="3">
      <c r="A384" s="29"/>
      <c r="B384" s="28" t="s">
        <v>305</v>
      </c>
      <c r="C384" s="30"/>
      <c r="D384" s="30">
        <f t="shared" si="30"/>
        <v>0</v>
      </c>
      <c r="E384" s="30">
        <f t="shared" si="30"/>
        <v>0</v>
      </c>
    </row>
    <row r="385" spans="1:5" hidden="1" outlineLevel="3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 hidden="1" outlineLevel="3">
      <c r="A386" s="29"/>
      <c r="B386" s="28" t="s">
        <v>307</v>
      </c>
      <c r="C386" s="30">
        <v>6000</v>
      </c>
      <c r="D386" s="30">
        <f t="shared" si="30"/>
        <v>6000</v>
      </c>
      <c r="E386" s="30">
        <f t="shared" si="30"/>
        <v>6000</v>
      </c>
    </row>
    <row r="387" spans="1:5" hidden="1" outlineLevel="3">
      <c r="A387" s="29"/>
      <c r="B387" s="28" t="s">
        <v>308</v>
      </c>
      <c r="C387" s="30"/>
      <c r="D387" s="30">
        <f t="shared" si="30"/>
        <v>0</v>
      </c>
      <c r="E387" s="30">
        <f t="shared" si="30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12000</v>
      </c>
      <c r="D388" s="5">
        <f>SUM(D389:D390)</f>
        <v>12000</v>
      </c>
      <c r="E388" s="5">
        <f>SUM(E389:E390)</f>
        <v>12000</v>
      </c>
    </row>
    <row r="389" spans="1:5" hidden="1" outlineLevel="3">
      <c r="A389" s="29"/>
      <c r="B389" s="28" t="s">
        <v>48</v>
      </c>
      <c r="C389" s="30">
        <v>7000</v>
      </c>
      <c r="D389" s="30">
        <f t="shared" ref="D389:E391" si="31">C389</f>
        <v>7000</v>
      </c>
      <c r="E389" s="30">
        <f t="shared" si="31"/>
        <v>7000</v>
      </c>
    </row>
    <row r="390" spans="1:5" hidden="1" outlineLevel="3">
      <c r="A390" s="29"/>
      <c r="B390" s="28" t="s">
        <v>310</v>
      </c>
      <c r="C390" s="30">
        <v>5000</v>
      </c>
      <c r="D390" s="30">
        <f t="shared" si="31"/>
        <v>5000</v>
      </c>
      <c r="E390" s="30">
        <f t="shared" si="31"/>
        <v>5000</v>
      </c>
    </row>
    <row r="391" spans="1:5" hidden="1" outlineLevel="2" collapsed="1">
      <c r="A391" s="6">
        <v>2201</v>
      </c>
      <c r="B391" s="4" t="s">
        <v>311</v>
      </c>
      <c r="C391" s="5">
        <v>3500</v>
      </c>
      <c r="D391" s="5">
        <f t="shared" si="31"/>
        <v>3500</v>
      </c>
      <c r="E391" s="5">
        <f t="shared" si="31"/>
        <v>3500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74000</v>
      </c>
      <c r="D392" s="5">
        <f>SUM(D393:D394)</f>
        <v>74000</v>
      </c>
      <c r="E392" s="5">
        <f>SUM(E393:E394)</f>
        <v>74000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74000</v>
      </c>
      <c r="D394" s="30">
        <f>C394</f>
        <v>74000</v>
      </c>
      <c r="E394" s="30">
        <f>D394</f>
        <v>74000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2">C396</f>
        <v>0</v>
      </c>
      <c r="E396" s="30">
        <f t="shared" si="32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 hidden="1" outlineLevel="2" collapsed="1">
      <c r="A398" s="6">
        <v>2201</v>
      </c>
      <c r="B398" s="4" t="s">
        <v>317</v>
      </c>
      <c r="C398" s="5">
        <v>500</v>
      </c>
      <c r="D398" s="5">
        <f t="shared" si="32"/>
        <v>500</v>
      </c>
      <c r="E398" s="5">
        <f t="shared" si="32"/>
        <v>500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 t="shared" ref="D400:E403" si="33">C400</f>
        <v>0</v>
      </c>
      <c r="E400" s="30">
        <f t="shared" si="33"/>
        <v>0</v>
      </c>
    </row>
    <row r="401" spans="1:5" hidden="1" outlineLevel="3">
      <c r="A401" s="29"/>
      <c r="B401" s="28" t="s">
        <v>319</v>
      </c>
      <c r="C401" s="30"/>
      <c r="D401" s="30">
        <f t="shared" si="33"/>
        <v>0</v>
      </c>
      <c r="E401" s="30">
        <f t="shared" si="33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hidden="1" outlineLevel="3">
      <c r="A405" s="29"/>
      <c r="B405" s="28" t="s">
        <v>323</v>
      </c>
      <c r="C405" s="30">
        <v>2000</v>
      </c>
      <c r="D405" s="30">
        <f t="shared" ref="D405:E408" si="34">C405</f>
        <v>2000</v>
      </c>
      <c r="E405" s="30">
        <f t="shared" si="34"/>
        <v>2000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4"/>
        <v>1000</v>
      </c>
      <c r="E406" s="30">
        <f t="shared" si="34"/>
        <v>1000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4"/>
        <v>0</v>
      </c>
      <c r="E408" s="5">
        <f t="shared" si="34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hidden="1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hidden="1" outlineLevel="3" collapsed="1">
      <c r="A413" s="29"/>
      <c r="B413" s="28" t="s">
        <v>328</v>
      </c>
      <c r="C413" s="30">
        <v>10000</v>
      </c>
      <c r="D413" s="30">
        <f t="shared" ref="D413:E415" si="35">C413</f>
        <v>10000</v>
      </c>
      <c r="E413" s="30">
        <f t="shared" si="35"/>
        <v>10000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 hidden="1" outlineLevel="2" collapsed="1">
      <c r="A415" s="6">
        <v>2201</v>
      </c>
      <c r="B415" s="4" t="s">
        <v>118</v>
      </c>
      <c r="C415" s="5">
        <v>8000</v>
      </c>
      <c r="D415" s="5">
        <f t="shared" si="35"/>
        <v>8000</v>
      </c>
      <c r="E415" s="5">
        <f t="shared" si="35"/>
        <v>8000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7000</v>
      </c>
      <c r="D416" s="5">
        <f>SUM(D417:D418)</f>
        <v>7000</v>
      </c>
      <c r="E416" s="5">
        <f>SUM(E417:E418)</f>
        <v>7000</v>
      </c>
    </row>
    <row r="417" spans="1:5" hidden="1" outlineLevel="3" collapsed="1">
      <c r="A417" s="29"/>
      <c r="B417" s="28" t="s">
        <v>330</v>
      </c>
      <c r="C417" s="30">
        <v>7000</v>
      </c>
      <c r="D417" s="30">
        <f t="shared" ref="D417:E421" si="36">C417</f>
        <v>7000</v>
      </c>
      <c r="E417" s="30">
        <f t="shared" si="36"/>
        <v>7000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36"/>
        <v>0</v>
      </c>
      <c r="E418" s="30">
        <f t="shared" si="36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36"/>
        <v>1000</v>
      </c>
      <c r="E420" s="5">
        <f t="shared" si="36"/>
        <v>1000</v>
      </c>
    </row>
    <row r="421" spans="1:5" hidden="1" outlineLevel="2" collapsed="1">
      <c r="A421" s="6">
        <v>2201</v>
      </c>
      <c r="B421" s="4" t="s">
        <v>335</v>
      </c>
      <c r="C421" s="5">
        <v>2000</v>
      </c>
      <c r="D421" s="5">
        <f t="shared" si="36"/>
        <v>2000</v>
      </c>
      <c r="E421" s="5">
        <f t="shared" si="36"/>
        <v>2000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1500</v>
      </c>
      <c r="D422" s="5">
        <f>SUM(D423:D428)</f>
        <v>1500</v>
      </c>
      <c r="E422" s="5">
        <f>SUM(E423:E428)</f>
        <v>1500</v>
      </c>
    </row>
    <row r="423" spans="1:5" hidden="1" outlineLevel="3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 hidden="1" outlineLevel="3">
      <c r="A424" s="29"/>
      <c r="B424" s="28" t="s">
        <v>337</v>
      </c>
      <c r="C424" s="30">
        <v>1500</v>
      </c>
      <c r="D424" s="30">
        <f t="shared" si="37"/>
        <v>1500</v>
      </c>
      <c r="E424" s="30">
        <f t="shared" si="37"/>
        <v>1500</v>
      </c>
    </row>
    <row r="425" spans="1:5" hidden="1" outlineLevel="3">
      <c r="A425" s="29"/>
      <c r="B425" s="28" t="s">
        <v>338</v>
      </c>
      <c r="C425" s="30"/>
      <c r="D425" s="30">
        <f t="shared" si="37"/>
        <v>0</v>
      </c>
      <c r="E425" s="30">
        <f t="shared" si="37"/>
        <v>0</v>
      </c>
    </row>
    <row r="426" spans="1:5" hidden="1" outlineLevel="3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 hidden="1" outlineLevel="3">
      <c r="A427" s="29"/>
      <c r="B427" s="28" t="s">
        <v>340</v>
      </c>
      <c r="C427" s="30"/>
      <c r="D427" s="30">
        <f t="shared" si="37"/>
        <v>0</v>
      </c>
      <c r="E427" s="30">
        <f t="shared" si="37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367910</v>
      </c>
      <c r="D429" s="5">
        <f>SUM(D430:D442)</f>
        <v>367910</v>
      </c>
      <c r="E429" s="5">
        <f>SUM(E430:E442)</f>
        <v>367910</v>
      </c>
    </row>
    <row r="430" spans="1:5" hidden="1" outlineLevel="3">
      <c r="A430" s="29"/>
      <c r="B430" s="28" t="s">
        <v>343</v>
      </c>
      <c r="C430" s="30">
        <v>37600</v>
      </c>
      <c r="D430" s="30">
        <f t="shared" ref="D430:E443" si="38">C430</f>
        <v>37600</v>
      </c>
      <c r="E430" s="30">
        <f t="shared" si="38"/>
        <v>37600</v>
      </c>
    </row>
    <row r="431" spans="1:5" hidden="1" outlineLevel="3">
      <c r="A431" s="29"/>
      <c r="B431" s="28" t="s">
        <v>344</v>
      </c>
      <c r="C431" s="30">
        <v>201000</v>
      </c>
      <c r="D431" s="30">
        <f t="shared" si="38"/>
        <v>201000</v>
      </c>
      <c r="E431" s="30">
        <f t="shared" si="38"/>
        <v>201000</v>
      </c>
    </row>
    <row r="432" spans="1:5" hidden="1" outlineLevel="3">
      <c r="A432" s="29"/>
      <c r="B432" s="28" t="s">
        <v>345</v>
      </c>
      <c r="C432" s="30">
        <v>47000</v>
      </c>
      <c r="D432" s="30">
        <f t="shared" si="38"/>
        <v>47000</v>
      </c>
      <c r="E432" s="30">
        <f t="shared" si="38"/>
        <v>47000</v>
      </c>
    </row>
    <row r="433" spans="1:5" hidden="1" outlineLevel="3">
      <c r="A433" s="29"/>
      <c r="B433" s="28" t="s">
        <v>346</v>
      </c>
      <c r="C433" s="30">
        <v>10</v>
      </c>
      <c r="D433" s="30">
        <f t="shared" si="38"/>
        <v>10</v>
      </c>
      <c r="E433" s="30">
        <f t="shared" si="38"/>
        <v>10</v>
      </c>
    </row>
    <row r="434" spans="1:5" hidden="1" outlineLevel="3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 hidden="1" outlineLevel="3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 hidden="1" outlineLevel="3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 hidden="1" outlineLevel="3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 hidden="1" outlineLevel="3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 hidden="1" outlineLevel="3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 hidden="1" outlineLevel="3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 hidden="1" outlineLevel="3">
      <c r="A441" s="29"/>
      <c r="B441" s="28" t="s">
        <v>354</v>
      </c>
      <c r="C441" s="30">
        <v>17250</v>
      </c>
      <c r="D441" s="30">
        <f t="shared" si="38"/>
        <v>17250</v>
      </c>
      <c r="E441" s="30">
        <f t="shared" si="38"/>
        <v>17250</v>
      </c>
    </row>
    <row r="442" spans="1:5" hidden="1" outlineLevel="3">
      <c r="A442" s="29"/>
      <c r="B442" s="28" t="s">
        <v>355</v>
      </c>
      <c r="C442" s="30">
        <v>65050</v>
      </c>
      <c r="D442" s="30">
        <f t="shared" si="38"/>
        <v>65050</v>
      </c>
      <c r="E442" s="30">
        <f t="shared" si="38"/>
        <v>65050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 outlineLevel="1" collapsed="1">
      <c r="A444" s="189" t="s">
        <v>357</v>
      </c>
      <c r="B444" s="190"/>
      <c r="C444" s="32">
        <f>C445+C454+C455+C459+C462+C463+C468+C474+C477+C480+C481+C450</f>
        <v>555590</v>
      </c>
      <c r="D444" s="32">
        <f>D445+D454+D455+D459+D462+D463+D468+D474+D477+D480+D481+D450</f>
        <v>555590</v>
      </c>
      <c r="E444" s="32"/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210000</v>
      </c>
      <c r="D445" s="5">
        <f>SUM(D446:D449)</f>
        <v>210000</v>
      </c>
      <c r="E445" s="5">
        <f>SUM(E446:E449)</f>
        <v>210000</v>
      </c>
    </row>
    <row r="446" spans="1:5" ht="15" hidden="1" customHeight="1" outlineLevel="3">
      <c r="A446" s="28"/>
      <c r="B446" s="28" t="s">
        <v>359</v>
      </c>
      <c r="C446" s="30">
        <v>10000</v>
      </c>
      <c r="D446" s="30">
        <f t="shared" ref="D446:E449" si="39">C446</f>
        <v>10000</v>
      </c>
      <c r="E446" s="30">
        <f t="shared" si="39"/>
        <v>10000</v>
      </c>
    </row>
    <row r="447" spans="1:5" ht="15" hidden="1" customHeight="1" outlineLevel="3">
      <c r="A447" s="28"/>
      <c r="B447" s="28" t="s">
        <v>360</v>
      </c>
      <c r="C447" s="30">
        <v>10000</v>
      </c>
      <c r="D447" s="30">
        <f t="shared" si="39"/>
        <v>10000</v>
      </c>
      <c r="E447" s="30">
        <f t="shared" si="39"/>
        <v>10000</v>
      </c>
    </row>
    <row r="448" spans="1:5" ht="15" hidden="1" customHeight="1" outlineLevel="3">
      <c r="A448" s="28"/>
      <c r="B448" s="28" t="s">
        <v>361</v>
      </c>
      <c r="C448" s="30">
        <v>20000</v>
      </c>
      <c r="D448" s="30">
        <f t="shared" si="39"/>
        <v>20000</v>
      </c>
      <c r="E448" s="30">
        <f t="shared" si="39"/>
        <v>20000</v>
      </c>
    </row>
    <row r="449" spans="1:5" ht="15" hidden="1" customHeight="1" outlineLevel="3">
      <c r="A449" s="28"/>
      <c r="B449" s="28" t="s">
        <v>362</v>
      </c>
      <c r="C449" s="30">
        <v>170000</v>
      </c>
      <c r="D449" s="30">
        <f t="shared" si="39"/>
        <v>170000</v>
      </c>
      <c r="E449" s="30">
        <f t="shared" si="39"/>
        <v>170000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30000</v>
      </c>
      <c r="D450" s="5">
        <f>SUM(D451:D453)</f>
        <v>30000</v>
      </c>
      <c r="E450" s="5">
        <f>SUM(E451:E453)</f>
        <v>30000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 t="shared" ref="D451:E454" si="40">C451</f>
        <v>0</v>
      </c>
      <c r="E451" s="30">
        <f t="shared" si="40"/>
        <v>0</v>
      </c>
    </row>
    <row r="452" spans="1:5" ht="15" hidden="1" customHeight="1" outlineLevel="3">
      <c r="A452" s="28"/>
      <c r="B452" s="28" t="s">
        <v>365</v>
      </c>
      <c r="C452" s="30">
        <v>30000</v>
      </c>
      <c r="D452" s="30">
        <f t="shared" si="40"/>
        <v>30000</v>
      </c>
      <c r="E452" s="30">
        <f t="shared" si="40"/>
        <v>30000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 ht="15" hidden="1" customHeight="1" outlineLevel="2" collapsed="1">
      <c r="A454" s="6">
        <v>2202</v>
      </c>
      <c r="B454" s="4" t="s">
        <v>51</v>
      </c>
      <c r="C454" s="5">
        <v>90000</v>
      </c>
      <c r="D454" s="5">
        <f t="shared" si="40"/>
        <v>90000</v>
      </c>
      <c r="E454" s="5">
        <f t="shared" si="40"/>
        <v>90000</v>
      </c>
    </row>
    <row r="455" spans="1:5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</row>
    <row r="456" spans="1:5" ht="15" hidden="1" customHeight="1" outlineLevel="3">
      <c r="A456" s="28"/>
      <c r="B456" s="28" t="s">
        <v>367</v>
      </c>
      <c r="C456" s="30">
        <v>20000</v>
      </c>
      <c r="D456" s="30">
        <f t="shared" ref="D456:E458" si="41">C456</f>
        <v>20000</v>
      </c>
      <c r="E456" s="30">
        <f t="shared" si="41"/>
        <v>20000</v>
      </c>
    </row>
    <row r="457" spans="1:5" ht="15" hidden="1" customHeight="1" outlineLevel="3">
      <c r="A457" s="28"/>
      <c r="B457" s="28" t="s">
        <v>368</v>
      </c>
      <c r="C457" s="30">
        <v>5000</v>
      </c>
      <c r="D457" s="30">
        <f t="shared" si="41"/>
        <v>5000</v>
      </c>
      <c r="E457" s="30">
        <f t="shared" si="41"/>
        <v>5000</v>
      </c>
    </row>
    <row r="458" spans="1:5" ht="15" hidden="1" customHeight="1" outlineLevel="3">
      <c r="A458" s="28"/>
      <c r="B458" s="28" t="s">
        <v>361</v>
      </c>
      <c r="C458" s="30">
        <v>5000</v>
      </c>
      <c r="D458" s="30">
        <f t="shared" si="41"/>
        <v>5000</v>
      </c>
      <c r="E458" s="30">
        <f t="shared" si="41"/>
        <v>5000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85000</v>
      </c>
      <c r="D459" s="5">
        <f>SUM(D460:D461)</f>
        <v>85000</v>
      </c>
      <c r="E459" s="5">
        <f>SUM(E460:E461)</f>
        <v>85000</v>
      </c>
    </row>
    <row r="460" spans="1:5" ht="15" hidden="1" customHeight="1" outlineLevel="3">
      <c r="A460" s="28"/>
      <c r="B460" s="28" t="s">
        <v>369</v>
      </c>
      <c r="C460" s="30">
        <v>80000</v>
      </c>
      <c r="D460" s="30">
        <f t="shared" ref="D460:E462" si="42">C460</f>
        <v>80000</v>
      </c>
      <c r="E460" s="30">
        <f t="shared" si="42"/>
        <v>80000</v>
      </c>
    </row>
    <row r="461" spans="1:5" ht="15" hidden="1" customHeight="1" outlineLevel="3">
      <c r="A461" s="28"/>
      <c r="B461" s="28" t="s">
        <v>370</v>
      </c>
      <c r="C461" s="30">
        <v>5000</v>
      </c>
      <c r="D461" s="30">
        <f t="shared" si="42"/>
        <v>5000</v>
      </c>
      <c r="E461" s="30">
        <f t="shared" si="42"/>
        <v>5000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5590</v>
      </c>
      <c r="D463" s="5">
        <f>SUM(D464:D467)</f>
        <v>5590</v>
      </c>
      <c r="E463" s="5">
        <f>SUM(E464:E467)</f>
        <v>5590</v>
      </c>
    </row>
    <row r="464" spans="1:5" ht="15" hidden="1" customHeight="1" outlineLevel="3">
      <c r="A464" s="28"/>
      <c r="B464" s="28" t="s">
        <v>373</v>
      </c>
      <c r="C464" s="30">
        <v>2590</v>
      </c>
      <c r="D464" s="30">
        <f t="shared" ref="D464:E467" si="43">C464</f>
        <v>2590</v>
      </c>
      <c r="E464" s="30">
        <f t="shared" si="43"/>
        <v>2590</v>
      </c>
    </row>
    <row r="465" spans="1:5" ht="15" hidden="1" customHeight="1" outlineLevel="3">
      <c r="A465" s="28"/>
      <c r="B465" s="28" t="s">
        <v>374</v>
      </c>
      <c r="C465" s="30">
        <v>3000</v>
      </c>
      <c r="D465" s="30">
        <f t="shared" si="43"/>
        <v>3000</v>
      </c>
      <c r="E465" s="30">
        <f t="shared" si="43"/>
        <v>3000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 ht="15" hidden="1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</row>
    <row r="478" spans="1:5" ht="15" hidden="1" customHeight="1" outlineLevel="3">
      <c r="A478" s="28"/>
      <c r="B478" s="28" t="s">
        <v>383</v>
      </c>
      <c r="C478" s="30">
        <v>10000</v>
      </c>
      <c r="D478" s="30">
        <f t="shared" ref="D478:E481" si="45">C478</f>
        <v>10000</v>
      </c>
      <c r="E478" s="30">
        <f t="shared" si="45"/>
        <v>10000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 hidden="1" outlineLevel="2" collapsed="1">
      <c r="A480" s="6">
        <v>2202</v>
      </c>
      <c r="B480" s="4" t="s">
        <v>386</v>
      </c>
      <c r="C480" s="5">
        <v>80000</v>
      </c>
      <c r="D480" s="5">
        <f t="shared" si="45"/>
        <v>80000</v>
      </c>
      <c r="E480" s="5">
        <f t="shared" si="45"/>
        <v>80000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 outlineLevel="1" collapsed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298500</v>
      </c>
      <c r="D483" s="35">
        <f>D484+D504+D509+D522+D528+D538</f>
        <v>298500</v>
      </c>
      <c r="E483" s="35"/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165100</v>
      </c>
      <c r="D484" s="32">
        <f>D485+D486+D490+D491+D494+D497+D500+D501+D502+D503</f>
        <v>165100</v>
      </c>
      <c r="E484" s="32"/>
    </row>
    <row r="485" spans="1:10" hidden="1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hidden="1" outlineLevel="2">
      <c r="A486" s="6">
        <v>3302</v>
      </c>
      <c r="B486" s="4" t="s">
        <v>392</v>
      </c>
      <c r="C486" s="5">
        <v>120000</v>
      </c>
      <c r="D486" s="5">
        <f>SUM(D487:D489)</f>
        <v>120000</v>
      </c>
      <c r="E486" s="5">
        <f>SUM(E487:E489)</f>
        <v>120000</v>
      </c>
    </row>
    <row r="487" spans="1:10" ht="15" hidden="1" customHeight="1" outlineLevel="3">
      <c r="A487" s="28"/>
      <c r="B487" s="28" t="s">
        <v>393</v>
      </c>
      <c r="C487" s="30">
        <v>40000</v>
      </c>
      <c r="D487" s="30">
        <f t="shared" ref="D487:E490" si="46">C487</f>
        <v>40000</v>
      </c>
      <c r="E487" s="30">
        <f t="shared" si="46"/>
        <v>40000</v>
      </c>
    </row>
    <row r="488" spans="1:10" ht="15" hidden="1" customHeight="1" outlineLevel="3">
      <c r="A488" s="28"/>
      <c r="B488" s="28" t="s">
        <v>394</v>
      </c>
      <c r="C488" s="30">
        <v>80000</v>
      </c>
      <c r="D488" s="30">
        <f t="shared" si="46"/>
        <v>80000</v>
      </c>
      <c r="E488" s="30">
        <f t="shared" si="46"/>
        <v>80000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 hidden="1" outlineLevel="2" collapsed="1">
      <c r="A490" s="6">
        <v>3302</v>
      </c>
      <c r="B490" s="4" t="s">
        <v>396</v>
      </c>
      <c r="C490" s="5">
        <v>100</v>
      </c>
      <c r="D490" s="5">
        <f t="shared" si="46"/>
        <v>100</v>
      </c>
      <c r="E490" s="5">
        <f t="shared" si="46"/>
        <v>100</v>
      </c>
    </row>
    <row r="491" spans="1:10" hidden="1" outlineLevel="2">
      <c r="A491" s="6">
        <v>3302</v>
      </c>
      <c r="B491" s="4" t="s">
        <v>397</v>
      </c>
      <c r="C491" s="5">
        <v>1000</v>
      </c>
      <c r="D491" s="5">
        <f>SUM(D492:D493)</f>
        <v>1000</v>
      </c>
      <c r="E491" s="5">
        <f>SUM(E492:E493)</f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8000</v>
      </c>
      <c r="D497" s="5">
        <f>SUM(D498:D499)</f>
        <v>8000</v>
      </c>
      <c r="E497" s="5">
        <f>SUM(E498:E499)</f>
        <v>8000</v>
      </c>
    </row>
    <row r="498" spans="1:12" ht="15" hidden="1" customHeight="1" outlineLevel="3">
      <c r="A498" s="28"/>
      <c r="B498" s="28" t="s">
        <v>404</v>
      </c>
      <c r="C498" s="30">
        <v>4000</v>
      </c>
      <c r="D498" s="30">
        <f t="shared" ref="D498:E503" si="47">C498</f>
        <v>4000</v>
      </c>
      <c r="E498" s="30">
        <f t="shared" si="47"/>
        <v>4000</v>
      </c>
    </row>
    <row r="499" spans="1:12" ht="15" hidden="1" customHeight="1" outlineLevel="3">
      <c r="A499" s="28"/>
      <c r="B499" s="28" t="s">
        <v>405</v>
      </c>
      <c r="C499" s="30">
        <v>4000</v>
      </c>
      <c r="D499" s="30">
        <f t="shared" si="47"/>
        <v>4000</v>
      </c>
      <c r="E499" s="30">
        <f t="shared" si="47"/>
        <v>4000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47"/>
        <v>0</v>
      </c>
      <c r="E500" s="5">
        <f t="shared" si="47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12" hidden="1" outlineLevel="2">
      <c r="A502" s="6">
        <v>3302</v>
      </c>
      <c r="B502" s="4" t="s">
        <v>408</v>
      </c>
      <c r="C502" s="5">
        <v>13000</v>
      </c>
      <c r="D502" s="5">
        <f t="shared" si="47"/>
        <v>13000</v>
      </c>
      <c r="E502" s="5">
        <f t="shared" si="47"/>
        <v>13000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12" outlineLevel="1" collapsed="1">
      <c r="A504" s="189" t="s">
        <v>410</v>
      </c>
      <c r="B504" s="190"/>
      <c r="C504" s="32">
        <f>SUM(C505:C508)</f>
        <v>10000</v>
      </c>
      <c r="D504" s="32">
        <f>SUM(D505:D508)</f>
        <v>10000</v>
      </c>
      <c r="E504" s="32"/>
    </row>
    <row r="505" spans="1:12" hidden="1" outlineLevel="2" collapsed="1">
      <c r="A505" s="6">
        <v>3303</v>
      </c>
      <c r="B505" s="4" t="s">
        <v>411</v>
      </c>
      <c r="C505" s="5">
        <v>5000</v>
      </c>
      <c r="D505" s="5">
        <f t="shared" ref="D505:E508" si="48">C505</f>
        <v>5000</v>
      </c>
      <c r="E505" s="5">
        <f t="shared" si="48"/>
        <v>5000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 t="shared" si="48"/>
        <v>5000</v>
      </c>
      <c r="E507" s="5">
        <f t="shared" si="48"/>
        <v>5000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48"/>
        <v>0</v>
      </c>
      <c r="E508" s="5">
        <f t="shared" si="48"/>
        <v>0</v>
      </c>
    </row>
    <row r="509" spans="1:12" outlineLevel="1" collapsed="1">
      <c r="A509" s="189" t="s">
        <v>414</v>
      </c>
      <c r="B509" s="190"/>
      <c r="C509" s="32">
        <f>C510+C511+C512+C513+C517+C518+C519+C520+C521</f>
        <v>120000</v>
      </c>
      <c r="D509" s="32">
        <f>D510+D511+D512+D513+D517+D518+D519+D520+D521</f>
        <v>120000</v>
      </c>
      <c r="E509" s="32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0">C514</f>
        <v>0</v>
      </c>
      <c r="E514" s="30">
        <f t="shared" si="50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 hidden="1" outlineLevel="2" collapsed="1">
      <c r="A517" s="6">
        <v>3305</v>
      </c>
      <c r="B517" s="4" t="s">
        <v>422</v>
      </c>
      <c r="C517" s="5">
        <v>15000</v>
      </c>
      <c r="D517" s="5">
        <f t="shared" si="50"/>
        <v>15000</v>
      </c>
      <c r="E517" s="5">
        <f t="shared" si="50"/>
        <v>15000</v>
      </c>
    </row>
    <row r="518" spans="1:5" hidden="1" outlineLevel="2">
      <c r="A518" s="6">
        <v>3305</v>
      </c>
      <c r="B518" s="4" t="s">
        <v>423</v>
      </c>
      <c r="C518" s="5">
        <v>5000</v>
      </c>
      <c r="D518" s="5">
        <f t="shared" si="50"/>
        <v>5000</v>
      </c>
      <c r="E518" s="5">
        <f t="shared" si="50"/>
        <v>5000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 hidden="1" outlineLevel="2">
      <c r="A520" s="6">
        <v>3305</v>
      </c>
      <c r="B520" s="4" t="s">
        <v>425</v>
      </c>
      <c r="C520" s="5">
        <v>100000</v>
      </c>
      <c r="D520" s="5">
        <f t="shared" si="50"/>
        <v>100000</v>
      </c>
      <c r="E520" s="5">
        <f t="shared" si="50"/>
        <v>100000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 outlineLevel="1" collapsed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 outlineLevel="1" collapsed="1">
      <c r="A528" s="189" t="s">
        <v>432</v>
      </c>
      <c r="B528" s="190"/>
      <c r="C528" s="32">
        <f>C529+C531+C537</f>
        <v>2000</v>
      </c>
      <c r="D528" s="32">
        <f>D529+D531+D537</f>
        <v>2000</v>
      </c>
      <c r="E528" s="32"/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2000</v>
      </c>
      <c r="D531" s="5">
        <f>SUM(D532:D536)</f>
        <v>2000</v>
      </c>
      <c r="E531" s="5">
        <f>SUM(E532:E536)</f>
        <v>2000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 ht="15" hidden="1" customHeight="1" outlineLevel="3">
      <c r="A536" s="29"/>
      <c r="B536" s="28" t="s">
        <v>439</v>
      </c>
      <c r="C536" s="30">
        <v>2000</v>
      </c>
      <c r="D536" s="30">
        <f t="shared" si="52"/>
        <v>2000</v>
      </c>
      <c r="E536" s="30">
        <f t="shared" si="52"/>
        <v>2000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 outlineLevel="1" collapsed="1">
      <c r="A538" s="189" t="s">
        <v>441</v>
      </c>
      <c r="B538" s="190"/>
      <c r="C538" s="32">
        <f>SUM(C539:C544)</f>
        <v>1400</v>
      </c>
      <c r="D538" s="32">
        <f>SUM(D539:D544)</f>
        <v>1400</v>
      </c>
      <c r="E538" s="32"/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 hidden="1" outlineLevel="2" collapsed="1">
      <c r="A540" s="6">
        <v>3310</v>
      </c>
      <c r="B540" s="4" t="s">
        <v>52</v>
      </c>
      <c r="C540" s="5">
        <v>1400</v>
      </c>
      <c r="D540" s="5">
        <f t="shared" si="53"/>
        <v>1400</v>
      </c>
      <c r="E540" s="5">
        <f t="shared" si="53"/>
        <v>1400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20000</v>
      </c>
      <c r="D547" s="35">
        <f>D548+D549</f>
        <v>20000</v>
      </c>
      <c r="E547" s="35"/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20000</v>
      </c>
      <c r="D549" s="32">
        <f>C549</f>
        <v>20000</v>
      </c>
      <c r="E549" s="32"/>
    </row>
    <row r="550" spans="1:10">
      <c r="A550" s="187" t="s">
        <v>455</v>
      </c>
      <c r="B550" s="188"/>
      <c r="C550" s="36">
        <f>C551</f>
        <v>599000</v>
      </c>
      <c r="D550" s="36">
        <f>D551</f>
        <v>599000</v>
      </c>
      <c r="E550" s="36"/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599000</v>
      </c>
      <c r="D551" s="33">
        <f>D552+D556</f>
        <v>599000</v>
      </c>
      <c r="E551" s="33"/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599000</v>
      </c>
      <c r="D552" s="32">
        <f>SUM(D553:D555)</f>
        <v>599000</v>
      </c>
      <c r="E552" s="32"/>
    </row>
    <row r="553" spans="1:10" hidden="1" outlineLevel="2" collapsed="1">
      <c r="A553" s="6">
        <v>5500</v>
      </c>
      <c r="B553" s="4" t="s">
        <v>458</v>
      </c>
      <c r="C553" s="5">
        <v>599000</v>
      </c>
      <c r="D553" s="5">
        <f t="shared" ref="D553:E555" si="54">C553</f>
        <v>599000</v>
      </c>
      <c r="E553" s="5">
        <f t="shared" si="54"/>
        <v>599000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 outlineLevel="1" collapsed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6618615</v>
      </c>
      <c r="D559" s="37">
        <f>D560+D716+D725</f>
        <v>6618615</v>
      </c>
      <c r="E559" s="37">
        <v>5741141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4905617</v>
      </c>
      <c r="D560" s="36">
        <f>D561+D638+D642+D645</f>
        <v>4905617</v>
      </c>
      <c r="E560" s="36"/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4905617</v>
      </c>
      <c r="D561" s="38">
        <f>D562+D567+D568+D569+D576+D577+D581+D584+D585+D586+D587+D592+D595+D599+D603+D610+D616+D628</f>
        <v>4905617</v>
      </c>
      <c r="E561" s="38"/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97566</v>
      </c>
      <c r="D562" s="32">
        <f>SUM(D563:D566)</f>
        <v>97566</v>
      </c>
      <c r="E562" s="32"/>
    </row>
    <row r="563" spans="1:10" hidden="1" outlineLevel="2">
      <c r="A563" s="7">
        <v>6600</v>
      </c>
      <c r="B563" s="4" t="s">
        <v>468</v>
      </c>
      <c r="C563" s="5">
        <v>0</v>
      </c>
      <c r="D563" s="5">
        <f t="shared" ref="D563:E568" si="55">C563</f>
        <v>0</v>
      </c>
      <c r="E563" s="5">
        <f t="shared" si="55"/>
        <v>0</v>
      </c>
    </row>
    <row r="564" spans="1:10" hidden="1" outlineLevel="2">
      <c r="A564" s="7">
        <v>6600</v>
      </c>
      <c r="B564" s="4" t="s">
        <v>469</v>
      </c>
      <c r="C564" s="5">
        <v>6568</v>
      </c>
      <c r="D564" s="5">
        <f t="shared" si="55"/>
        <v>6568</v>
      </c>
      <c r="E564" s="5">
        <f t="shared" si="55"/>
        <v>6568</v>
      </c>
    </row>
    <row r="565" spans="1:10" hidden="1" outlineLevel="2">
      <c r="A565" s="7">
        <v>6600</v>
      </c>
      <c r="B565" s="4" t="s">
        <v>470</v>
      </c>
      <c r="C565" s="5">
        <v>430</v>
      </c>
      <c r="D565" s="5">
        <f t="shared" si="55"/>
        <v>430</v>
      </c>
      <c r="E565" s="5">
        <f t="shared" si="55"/>
        <v>430</v>
      </c>
    </row>
    <row r="566" spans="1:10" hidden="1" outlineLevel="2">
      <c r="A566" s="6">
        <v>6600</v>
      </c>
      <c r="B566" s="4" t="s">
        <v>471</v>
      </c>
      <c r="C566" s="5">
        <v>90568</v>
      </c>
      <c r="D566" s="5">
        <f t="shared" si="55"/>
        <v>90568</v>
      </c>
      <c r="E566" s="5">
        <f t="shared" si="55"/>
        <v>90568</v>
      </c>
    </row>
    <row r="567" spans="1:10" outlineLevel="1" collapsed="1">
      <c r="A567" s="189" t="s">
        <v>467</v>
      </c>
      <c r="B567" s="190"/>
      <c r="C567" s="31">
        <v>9931</v>
      </c>
      <c r="D567" s="31">
        <f t="shared" si="55"/>
        <v>9931</v>
      </c>
      <c r="E567" s="31"/>
    </row>
    <row r="568" spans="1:10" outlineLevel="1">
      <c r="A568" s="189" t="s">
        <v>472</v>
      </c>
      <c r="B568" s="190"/>
      <c r="C568" s="32">
        <v>0</v>
      </c>
      <c r="D568" s="32">
        <f t="shared" si="55"/>
        <v>0</v>
      </c>
      <c r="E568" s="32"/>
    </row>
    <row r="569" spans="1:10" outlineLevel="1">
      <c r="A569" s="189" t="s">
        <v>473</v>
      </c>
      <c r="B569" s="190"/>
      <c r="C569" s="32">
        <f>SUM(C570:C575)</f>
        <v>823206</v>
      </c>
      <c r="D569" s="32">
        <f>SUM(D570:D575)</f>
        <v>823206</v>
      </c>
      <c r="E569" s="32"/>
    </row>
    <row r="570" spans="1:10" hidden="1" outlineLevel="2">
      <c r="A570" s="7">
        <v>6603</v>
      </c>
      <c r="B570" s="4" t="s">
        <v>474</v>
      </c>
      <c r="C570" s="5">
        <v>15278</v>
      </c>
      <c r="D570" s="5">
        <f t="shared" ref="D570:E576" si="56">C570</f>
        <v>15278</v>
      </c>
      <c r="E570" s="5">
        <f t="shared" si="56"/>
        <v>15278</v>
      </c>
    </row>
    <row r="571" spans="1:10" hidden="1" outlineLevel="2">
      <c r="A571" s="7">
        <v>6603</v>
      </c>
      <c r="B571" s="4" t="s">
        <v>475</v>
      </c>
      <c r="C571" s="5">
        <v>265000</v>
      </c>
      <c r="D571" s="5">
        <f t="shared" si="56"/>
        <v>265000</v>
      </c>
      <c r="E571" s="5">
        <f t="shared" si="56"/>
        <v>265000</v>
      </c>
    </row>
    <row r="572" spans="1:10" hidden="1" outlineLevel="2">
      <c r="A572" s="7">
        <v>6603</v>
      </c>
      <c r="B572" s="4" t="s">
        <v>476</v>
      </c>
      <c r="C572" s="5">
        <v>400000</v>
      </c>
      <c r="D572" s="5">
        <f t="shared" si="56"/>
        <v>400000</v>
      </c>
      <c r="E572" s="5">
        <f t="shared" si="56"/>
        <v>400000</v>
      </c>
    </row>
    <row r="573" spans="1:10" hidden="1" outlineLevel="2">
      <c r="A573" s="7">
        <v>6603</v>
      </c>
      <c r="B573" s="4" t="s">
        <v>477</v>
      </c>
      <c r="C573" s="5">
        <v>69</v>
      </c>
      <c r="D573" s="5">
        <f t="shared" si="56"/>
        <v>69</v>
      </c>
      <c r="E573" s="5">
        <f t="shared" si="56"/>
        <v>69</v>
      </c>
    </row>
    <row r="574" spans="1:10" hidden="1" outlineLevel="2">
      <c r="A574" s="7">
        <v>6603</v>
      </c>
      <c r="B574" s="4" t="s">
        <v>478</v>
      </c>
      <c r="C574" s="5">
        <v>100000</v>
      </c>
      <c r="D574" s="5">
        <f t="shared" si="56"/>
        <v>100000</v>
      </c>
      <c r="E574" s="5">
        <f t="shared" si="56"/>
        <v>100000</v>
      </c>
    </row>
    <row r="575" spans="1:10" hidden="1" outlineLevel="2">
      <c r="A575" s="7">
        <v>6603</v>
      </c>
      <c r="B575" s="4" t="s">
        <v>479</v>
      </c>
      <c r="C575" s="5">
        <v>42859</v>
      </c>
      <c r="D575" s="5">
        <f t="shared" si="56"/>
        <v>42859</v>
      </c>
      <c r="E575" s="5">
        <f t="shared" si="56"/>
        <v>42859</v>
      </c>
    </row>
    <row r="576" spans="1:10" outlineLevel="1" collapsed="1">
      <c r="A576" s="189" t="s">
        <v>480</v>
      </c>
      <c r="B576" s="190"/>
      <c r="C576" s="32">
        <v>29468</v>
      </c>
      <c r="D576" s="32">
        <f t="shared" si="56"/>
        <v>29468</v>
      </c>
      <c r="E576" s="32"/>
    </row>
    <row r="577" spans="1:5" outlineLevel="1">
      <c r="A577" s="189" t="s">
        <v>481</v>
      </c>
      <c r="B577" s="190"/>
      <c r="C577" s="32">
        <f>SUM(C578:C580)</f>
        <v>80510</v>
      </c>
      <c r="D577" s="32">
        <f>SUM(D578:D580)</f>
        <v>80510</v>
      </c>
      <c r="E577" s="32"/>
    </row>
    <row r="578" spans="1:5" hidden="1" outlineLevel="2">
      <c r="A578" s="7">
        <v>6605</v>
      </c>
      <c r="B578" s="4" t="s">
        <v>482</v>
      </c>
      <c r="C578" s="5">
        <v>3528</v>
      </c>
      <c r="D578" s="5">
        <f t="shared" ref="D578:E580" si="57">C578</f>
        <v>3528</v>
      </c>
      <c r="E578" s="5">
        <f t="shared" si="57"/>
        <v>3528</v>
      </c>
    </row>
    <row r="579" spans="1:5" hidden="1" outlineLevel="2">
      <c r="A579" s="7">
        <v>6605</v>
      </c>
      <c r="B579" s="4" t="s">
        <v>483</v>
      </c>
      <c r="C579" s="5">
        <v>4105</v>
      </c>
      <c r="D579" s="5">
        <f t="shared" si="57"/>
        <v>4105</v>
      </c>
      <c r="E579" s="5">
        <f t="shared" si="57"/>
        <v>4105</v>
      </c>
    </row>
    <row r="580" spans="1:5" hidden="1" outlineLevel="2">
      <c r="A580" s="7">
        <v>6605</v>
      </c>
      <c r="B580" s="4" t="s">
        <v>484</v>
      </c>
      <c r="C580" s="5">
        <v>72877</v>
      </c>
      <c r="D580" s="5">
        <f t="shared" si="57"/>
        <v>72877</v>
      </c>
      <c r="E580" s="5">
        <f t="shared" si="57"/>
        <v>72877</v>
      </c>
    </row>
    <row r="581" spans="1:5" outlineLevel="1" collapsed="1">
      <c r="A581" s="189" t="s">
        <v>485</v>
      </c>
      <c r="B581" s="190"/>
      <c r="C581" s="32">
        <f>SUM(C582:C583)</f>
        <v>161559</v>
      </c>
      <c r="D581" s="32">
        <f>SUM(D582:D583)</f>
        <v>161559</v>
      </c>
      <c r="E581" s="32"/>
    </row>
    <row r="582" spans="1:5" hidden="1" outlineLevel="2">
      <c r="A582" s="7">
        <v>6606</v>
      </c>
      <c r="B582" s="4" t="s">
        <v>486</v>
      </c>
      <c r="C582" s="5">
        <v>119899</v>
      </c>
      <c r="D582" s="5">
        <f t="shared" ref="D582:E586" si="58">C582</f>
        <v>119899</v>
      </c>
      <c r="E582" s="5">
        <f t="shared" si="58"/>
        <v>119899</v>
      </c>
    </row>
    <row r="583" spans="1:5" hidden="1" outlineLevel="2">
      <c r="A583" s="7">
        <v>6606</v>
      </c>
      <c r="B583" s="4" t="s">
        <v>487</v>
      </c>
      <c r="C583" s="5">
        <v>41660</v>
      </c>
      <c r="D583" s="5">
        <f t="shared" si="58"/>
        <v>41660</v>
      </c>
      <c r="E583" s="5">
        <f t="shared" si="58"/>
        <v>41660</v>
      </c>
    </row>
    <row r="584" spans="1:5" outlineLevel="1" collapsed="1">
      <c r="A584" s="189" t="s">
        <v>488</v>
      </c>
      <c r="B584" s="190"/>
      <c r="C584" s="32">
        <v>0</v>
      </c>
      <c r="D584" s="32">
        <f t="shared" si="58"/>
        <v>0</v>
      </c>
      <c r="E584" s="32"/>
    </row>
    <row r="585" spans="1:5" outlineLevel="1" collapsed="1">
      <c r="A585" s="189" t="s">
        <v>489</v>
      </c>
      <c r="B585" s="190"/>
      <c r="C585" s="32">
        <v>130719</v>
      </c>
      <c r="D585" s="32">
        <f t="shared" si="58"/>
        <v>130719</v>
      </c>
      <c r="E585" s="32"/>
    </row>
    <row r="586" spans="1:5" outlineLevel="1" collapsed="1">
      <c r="A586" s="189" t="s">
        <v>490</v>
      </c>
      <c r="B586" s="190"/>
      <c r="C586" s="32">
        <v>30000</v>
      </c>
      <c r="D586" s="32">
        <f t="shared" si="58"/>
        <v>30000</v>
      </c>
      <c r="E586" s="32"/>
    </row>
    <row r="587" spans="1:5" outlineLevel="1">
      <c r="A587" s="189" t="s">
        <v>491</v>
      </c>
      <c r="B587" s="190"/>
      <c r="C587" s="32">
        <f>SUM(C588:C591)</f>
        <v>60935</v>
      </c>
      <c r="D587" s="32">
        <f>SUM(D588:D591)</f>
        <v>60935</v>
      </c>
      <c r="E587" s="32"/>
    </row>
    <row r="588" spans="1:5" hidden="1" outlineLevel="2">
      <c r="A588" s="7">
        <v>6610</v>
      </c>
      <c r="B588" s="4" t="s">
        <v>492</v>
      </c>
      <c r="C588" s="5">
        <v>43949</v>
      </c>
      <c r="D588" s="5">
        <f t="shared" ref="D588:E591" si="59">C588</f>
        <v>43949</v>
      </c>
      <c r="E588" s="5">
        <f t="shared" si="59"/>
        <v>43949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 hidden="1" outlineLevel="2">
      <c r="A590" s="7">
        <v>6610</v>
      </c>
      <c r="B590" s="4" t="s">
        <v>494</v>
      </c>
      <c r="C590" s="5">
        <v>16986</v>
      </c>
      <c r="D590" s="5">
        <f t="shared" si="59"/>
        <v>16986</v>
      </c>
      <c r="E590" s="5">
        <f t="shared" si="59"/>
        <v>16986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 outlineLevel="1" collapsed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/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/>
    </row>
    <row r="596" spans="1:5" hidden="1" outlineLevel="2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 outlineLevel="1" collapsed="1">
      <c r="A599" s="189" t="s">
        <v>503</v>
      </c>
      <c r="B599" s="190"/>
      <c r="C599" s="32">
        <f>SUM(C600:C602)</f>
        <v>1227384</v>
      </c>
      <c r="D599" s="32">
        <f>SUM(D600:D602)</f>
        <v>1227384</v>
      </c>
      <c r="E599" s="32"/>
    </row>
    <row r="600" spans="1:5" hidden="1" outlineLevel="2">
      <c r="A600" s="7">
        <v>6613</v>
      </c>
      <c r="B600" s="4" t="s">
        <v>504</v>
      </c>
      <c r="C600" s="5">
        <v>57676</v>
      </c>
      <c r="D600" s="5">
        <f t="shared" ref="D600:E602" si="61">C600</f>
        <v>57676</v>
      </c>
      <c r="E600" s="5">
        <f t="shared" si="61"/>
        <v>57676</v>
      </c>
    </row>
    <row r="601" spans="1:5" hidden="1" outlineLevel="2">
      <c r="A601" s="7">
        <v>6613</v>
      </c>
      <c r="B601" s="4" t="s">
        <v>505</v>
      </c>
      <c r="C601" s="5">
        <v>1129117</v>
      </c>
      <c r="D601" s="5">
        <f t="shared" si="61"/>
        <v>1129117</v>
      </c>
      <c r="E601" s="5">
        <f t="shared" si="61"/>
        <v>1129117</v>
      </c>
    </row>
    <row r="602" spans="1:5" hidden="1" outlineLevel="2">
      <c r="A602" s="7">
        <v>6613</v>
      </c>
      <c r="B602" s="4" t="s">
        <v>501</v>
      </c>
      <c r="C602" s="5">
        <v>40591</v>
      </c>
      <c r="D602" s="5">
        <f t="shared" si="61"/>
        <v>40591</v>
      </c>
      <c r="E602" s="5">
        <f t="shared" si="61"/>
        <v>40591</v>
      </c>
    </row>
    <row r="603" spans="1:5" outlineLevel="1" collapsed="1">
      <c r="A603" s="189" t="s">
        <v>506</v>
      </c>
      <c r="B603" s="190"/>
      <c r="C603" s="32">
        <f>SUM(C604:C609)</f>
        <v>400235</v>
      </c>
      <c r="D603" s="32">
        <f>SUM(D604:D609)</f>
        <v>400235</v>
      </c>
      <c r="E603" s="32"/>
    </row>
    <row r="604" spans="1:5" hidden="1" outlineLevel="2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 hidden="1" outlineLevel="2">
      <c r="A606" s="7">
        <v>6614</v>
      </c>
      <c r="B606" s="4" t="s">
        <v>509</v>
      </c>
      <c r="C606" s="5">
        <v>10052</v>
      </c>
      <c r="D606" s="5">
        <f t="shared" si="62"/>
        <v>10052</v>
      </c>
      <c r="E606" s="5">
        <f t="shared" si="62"/>
        <v>10052</v>
      </c>
    </row>
    <row r="607" spans="1:5" hidden="1" outlineLevel="2">
      <c r="A607" s="7">
        <v>6614</v>
      </c>
      <c r="B607" s="4" t="s">
        <v>510</v>
      </c>
      <c r="C607" s="5">
        <v>200000</v>
      </c>
      <c r="D607" s="5">
        <f t="shared" si="62"/>
        <v>200000</v>
      </c>
      <c r="E607" s="5">
        <f t="shared" si="62"/>
        <v>200000</v>
      </c>
    </row>
    <row r="608" spans="1:5" hidden="1" outlineLevel="2">
      <c r="A608" s="7">
        <v>6614</v>
      </c>
      <c r="B608" s="4" t="s">
        <v>511</v>
      </c>
      <c r="C608" s="5">
        <v>70031</v>
      </c>
      <c r="D608" s="5">
        <f t="shared" si="62"/>
        <v>70031</v>
      </c>
      <c r="E608" s="5">
        <f t="shared" si="62"/>
        <v>70031</v>
      </c>
    </row>
    <row r="609" spans="1:5" hidden="1" outlineLevel="2">
      <c r="A609" s="7">
        <v>6614</v>
      </c>
      <c r="B609" s="4" t="s">
        <v>512</v>
      </c>
      <c r="C609" s="5">
        <v>120152</v>
      </c>
      <c r="D609" s="5">
        <f t="shared" si="62"/>
        <v>120152</v>
      </c>
      <c r="E609" s="5">
        <f t="shared" si="62"/>
        <v>120152</v>
      </c>
    </row>
    <row r="610" spans="1:5" outlineLevel="1" collapsed="1">
      <c r="A610" s="189" t="s">
        <v>513</v>
      </c>
      <c r="B610" s="190"/>
      <c r="C610" s="32">
        <f>SUM(C611:C615)</f>
        <v>92107</v>
      </c>
      <c r="D610" s="32">
        <f>SUM(D611:D615)</f>
        <v>92107</v>
      </c>
      <c r="E610" s="32"/>
    </row>
    <row r="611" spans="1:5" hidden="1" outlineLevel="2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 hidden="1" outlineLevel="2">
      <c r="A615" s="7">
        <v>6615</v>
      </c>
      <c r="B615" s="4" t="s">
        <v>518</v>
      </c>
      <c r="C615" s="5">
        <v>92107</v>
      </c>
      <c r="D615" s="5">
        <f t="shared" si="63"/>
        <v>92107</v>
      </c>
      <c r="E615" s="5">
        <f t="shared" si="63"/>
        <v>92107</v>
      </c>
    </row>
    <row r="616" spans="1:5" outlineLevel="1" collapsed="1">
      <c r="A616" s="189" t="s">
        <v>519</v>
      </c>
      <c r="B616" s="190"/>
      <c r="C616" s="32">
        <f>SUM(C617:C627)</f>
        <v>1214915</v>
      </c>
      <c r="D616" s="32">
        <f>SUM(D617:D627)</f>
        <v>1214915</v>
      </c>
      <c r="E616" s="32"/>
    </row>
    <row r="617" spans="1:5" hidden="1" outlineLevel="2">
      <c r="A617" s="7">
        <v>6616</v>
      </c>
      <c r="B617" s="4" t="s">
        <v>520</v>
      </c>
      <c r="C617" s="5">
        <v>34821</v>
      </c>
      <c r="D617" s="5">
        <f t="shared" ref="D617:E627" si="64">C617</f>
        <v>34821</v>
      </c>
      <c r="E617" s="5">
        <f t="shared" si="64"/>
        <v>34821</v>
      </c>
    </row>
    <row r="618" spans="1:5" hidden="1" outlineLevel="2">
      <c r="A618" s="7">
        <v>6616</v>
      </c>
      <c r="B618" s="4" t="s">
        <v>521</v>
      </c>
      <c r="C618" s="5">
        <v>17103</v>
      </c>
      <c r="D618" s="5">
        <f t="shared" si="64"/>
        <v>17103</v>
      </c>
      <c r="E618" s="5">
        <f t="shared" si="64"/>
        <v>17103</v>
      </c>
    </row>
    <row r="619" spans="1:5" hidden="1" outlineLevel="2">
      <c r="A619" s="7">
        <v>6616</v>
      </c>
      <c r="B619" s="4" t="s">
        <v>522</v>
      </c>
      <c r="C619" s="5">
        <v>92358</v>
      </c>
      <c r="D619" s="5">
        <f t="shared" si="64"/>
        <v>92358</v>
      </c>
      <c r="E619" s="5">
        <f t="shared" si="64"/>
        <v>92358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 hidden="1" outlineLevel="2">
      <c r="A621" s="7">
        <v>6616</v>
      </c>
      <c r="B621" s="4" t="s">
        <v>524</v>
      </c>
      <c r="C621" s="5">
        <v>973894</v>
      </c>
      <c r="D621" s="5">
        <f t="shared" si="64"/>
        <v>973894</v>
      </c>
      <c r="E621" s="5">
        <f t="shared" si="64"/>
        <v>973894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 hidden="1" outlineLevel="2">
      <c r="A627" s="7">
        <v>6616</v>
      </c>
      <c r="B627" s="4" t="s">
        <v>530</v>
      </c>
      <c r="C627" s="5">
        <v>96739</v>
      </c>
      <c r="D627" s="5">
        <f t="shared" si="64"/>
        <v>96739</v>
      </c>
      <c r="E627" s="5">
        <f t="shared" si="64"/>
        <v>96739</v>
      </c>
    </row>
    <row r="628" spans="1:10" outlineLevel="1" collapsed="1">
      <c r="A628" s="189" t="s">
        <v>531</v>
      </c>
      <c r="B628" s="190"/>
      <c r="C628" s="32">
        <f>SUM(C629:C637)</f>
        <v>547082</v>
      </c>
      <c r="D628" s="32">
        <f>SUM(D629:D637)</f>
        <v>547082</v>
      </c>
      <c r="E628" s="32"/>
    </row>
    <row r="629" spans="1:10" hidden="1" outlineLevel="2">
      <c r="A629" s="7">
        <v>6617</v>
      </c>
      <c r="B629" s="4" t="s">
        <v>532</v>
      </c>
      <c r="C629" s="5">
        <v>333357</v>
      </c>
      <c r="D629" s="5">
        <f t="shared" ref="D629:E637" si="65">C629</f>
        <v>333357</v>
      </c>
      <c r="E629" s="5">
        <f t="shared" si="65"/>
        <v>333357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 hidden="1" outlineLevel="2">
      <c r="A632" s="7">
        <v>6617</v>
      </c>
      <c r="B632" s="4" t="s">
        <v>535</v>
      </c>
      <c r="C632" s="5">
        <v>213725</v>
      </c>
      <c r="D632" s="5">
        <f t="shared" si="65"/>
        <v>213725</v>
      </c>
      <c r="E632" s="5">
        <f t="shared" si="65"/>
        <v>213725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/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D641" si="66">C639</f>
        <v>0</v>
      </c>
      <c r="E639" s="32"/>
    </row>
    <row r="640" spans="1:10" outlineLevel="1">
      <c r="A640" s="189" t="s">
        <v>543</v>
      </c>
      <c r="B640" s="190"/>
      <c r="C640" s="32">
        <v>0</v>
      </c>
      <c r="D640" s="32">
        <f t="shared" si="66"/>
        <v>0</v>
      </c>
      <c r="E640" s="32"/>
    </row>
    <row r="641" spans="1:10" outlineLevel="1">
      <c r="A641" s="189" t="s">
        <v>544</v>
      </c>
      <c r="B641" s="190"/>
      <c r="C641" s="32">
        <v>0</v>
      </c>
      <c r="D641" s="32">
        <f t="shared" si="66"/>
        <v>0</v>
      </c>
      <c r="E641" s="32"/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/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/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/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/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 outlineLevel="1" collapsed="1">
      <c r="A651" s="189" t="s">
        <v>550</v>
      </c>
      <c r="B651" s="190"/>
      <c r="C651" s="31">
        <v>0</v>
      </c>
      <c r="D651" s="31">
        <f t="shared" si="67"/>
        <v>0</v>
      </c>
      <c r="E651" s="31"/>
    </row>
    <row r="652" spans="1:10" outlineLevel="1">
      <c r="A652" s="189" t="s">
        <v>551</v>
      </c>
      <c r="B652" s="190"/>
      <c r="C652" s="32">
        <v>0</v>
      </c>
      <c r="D652" s="32">
        <f t="shared" si="67"/>
        <v>0</v>
      </c>
      <c r="E652" s="32"/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/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 outlineLevel="1" collapsed="1">
      <c r="A660" s="189" t="s">
        <v>553</v>
      </c>
      <c r="B660" s="190"/>
      <c r="C660" s="32">
        <v>0</v>
      </c>
      <c r="D660" s="32">
        <f t="shared" si="68"/>
        <v>0</v>
      </c>
      <c r="E660" s="32"/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/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 outlineLevel="1" collapsed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/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 outlineLevel="1" collapsed="1">
      <c r="A668" s="189" t="s">
        <v>556</v>
      </c>
      <c r="B668" s="190"/>
      <c r="C668" s="32">
        <v>0</v>
      </c>
      <c r="D668" s="32">
        <f t="shared" si="70"/>
        <v>0</v>
      </c>
      <c r="E668" s="32"/>
    </row>
    <row r="669" spans="1:5" outlineLevel="1" collapsed="1">
      <c r="A669" s="189" t="s">
        <v>557</v>
      </c>
      <c r="B669" s="190"/>
      <c r="C669" s="32">
        <v>0</v>
      </c>
      <c r="D669" s="32">
        <f t="shared" si="70"/>
        <v>0</v>
      </c>
      <c r="E669" s="32"/>
    </row>
    <row r="670" spans="1:5" outlineLevel="1" collapsed="1">
      <c r="A670" s="189" t="s">
        <v>558</v>
      </c>
      <c r="B670" s="190"/>
      <c r="C670" s="32">
        <v>0</v>
      </c>
      <c r="D670" s="32">
        <f t="shared" si="70"/>
        <v>0</v>
      </c>
      <c r="E670" s="32"/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/>
    </row>
    <row r="672" spans="1:5" hidden="1" outlineLevel="2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 outlineLevel="1" collapsed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/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 outlineLevel="1" collapsed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/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 outlineLevel="1" collapsed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/>
    </row>
    <row r="688" spans="1:5" hidden="1" outlineLevel="2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 outlineLevel="1" collapsed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/>
    </row>
    <row r="695" spans="1:5" hidden="1" outlineLevel="2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 outlineLevel="1" collapsed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/>
    </row>
    <row r="701" spans="1:5" hidden="1" outlineLevel="2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 outlineLevel="1" collapsed="1">
      <c r="A712" s="189" t="s">
        <v>566</v>
      </c>
      <c r="B712" s="190"/>
      <c r="C712" s="31">
        <v>0</v>
      </c>
      <c r="D712" s="31">
        <f t="shared" si="76"/>
        <v>0</v>
      </c>
      <c r="E712" s="31">
        <f t="shared" si="76"/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si="76"/>
        <v>0</v>
      </c>
      <c r="E713" s="31"/>
    </row>
    <row r="714" spans="1:10" outlineLevel="1">
      <c r="A714" s="189" t="s">
        <v>568</v>
      </c>
      <c r="B714" s="190"/>
      <c r="C714" s="32">
        <v>0</v>
      </c>
      <c r="D714" s="31">
        <f t="shared" si="76"/>
        <v>0</v>
      </c>
      <c r="E714" s="31"/>
    </row>
    <row r="715" spans="1:10" outlineLevel="1">
      <c r="A715" s="189" t="s">
        <v>569</v>
      </c>
      <c r="B715" s="190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87" t="s">
        <v>570</v>
      </c>
      <c r="B716" s="188"/>
      <c r="C716" s="36">
        <f>C717</f>
        <v>995000</v>
      </c>
      <c r="D716" s="36">
        <f>D717</f>
        <v>995000</v>
      </c>
      <c r="E716" s="36"/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995000</v>
      </c>
      <c r="D717" s="33">
        <f>D718+D722</f>
        <v>995000</v>
      </c>
      <c r="E717" s="33"/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995000</v>
      </c>
      <c r="D718" s="31">
        <f>SUM(D719:D721)</f>
        <v>995000</v>
      </c>
      <c r="E718" s="31"/>
    </row>
    <row r="719" spans="1:10" ht="15" hidden="1" customHeight="1" outlineLevel="2">
      <c r="A719" s="6">
        <v>10950</v>
      </c>
      <c r="B719" s="4" t="s">
        <v>572</v>
      </c>
      <c r="C719" s="5">
        <v>995000</v>
      </c>
      <c r="D719" s="5">
        <f t="shared" ref="D719:E721" si="77">C719</f>
        <v>995000</v>
      </c>
      <c r="E719" s="5">
        <f t="shared" si="77"/>
        <v>995000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 outlineLevel="1" collapsed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7" t="s">
        <v>577</v>
      </c>
      <c r="B725" s="188"/>
      <c r="C725" s="36">
        <f>C726</f>
        <v>717998</v>
      </c>
      <c r="D725" s="36">
        <f>D726</f>
        <v>717998</v>
      </c>
      <c r="E725" s="36"/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717998</v>
      </c>
      <c r="D726" s="33">
        <f>D727+D730+D733+D739+D741+D743+D750+D755+D760+D765+D767+D771+D777</f>
        <v>717998</v>
      </c>
      <c r="E726" s="33"/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/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83" t="s">
        <v>848</v>
      </c>
      <c r="B730" s="184"/>
      <c r="C730" s="31">
        <f t="shared" ref="C730:E731" si="78">C731</f>
        <v>0</v>
      </c>
      <c r="D730" s="31">
        <f t="shared" si="78"/>
        <v>0</v>
      </c>
      <c r="E730" s="31"/>
    </row>
    <row r="731" spans="1:10" hidden="1" outlineLevel="2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/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5" outlineLevel="1" collapsed="1">
      <c r="A739" s="183" t="s">
        <v>843</v>
      </c>
      <c r="B739" s="184"/>
      <c r="C739" s="31">
        <f>C740</f>
        <v>0</v>
      </c>
      <c r="D739" s="31">
        <f>D740</f>
        <v>0</v>
      </c>
      <c r="E739" s="31"/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83" t="s">
        <v>842</v>
      </c>
      <c r="B741" s="184"/>
      <c r="C741" s="31">
        <f>SUM(C742)</f>
        <v>0</v>
      </c>
      <c r="D741" s="31">
        <f>SUM(D742)</f>
        <v>0</v>
      </c>
      <c r="E741" s="31"/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83" t="s">
        <v>841</v>
      </c>
      <c r="B743" s="184"/>
      <c r="C743" s="31">
        <f>C744+C748+C749+C746</f>
        <v>10000</v>
      </c>
      <c r="D743" s="31">
        <f>D744+D748+D749+D746</f>
        <v>10000</v>
      </c>
      <c r="E743" s="31"/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10000</v>
      </c>
      <c r="D746" s="5">
        <f>D747</f>
        <v>10000</v>
      </c>
      <c r="E746" s="5">
        <f>E747</f>
        <v>10000</v>
      </c>
    </row>
    <row r="747" spans="1:5" hidden="1" outlineLevel="3">
      <c r="A747" s="29"/>
      <c r="B747" s="28" t="s">
        <v>838</v>
      </c>
      <c r="C747" s="30">
        <v>10000</v>
      </c>
      <c r="D747" s="30">
        <f t="shared" ref="D747:E749" si="80">C747</f>
        <v>10000</v>
      </c>
      <c r="E747" s="30">
        <f t="shared" si="80"/>
        <v>10000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5" outlineLevel="1" collapsed="1">
      <c r="A750" s="183" t="s">
        <v>836</v>
      </c>
      <c r="B750" s="184"/>
      <c r="C750" s="31">
        <f>C754++C751</f>
        <v>183283</v>
      </c>
      <c r="D750" s="31">
        <f>D754++D751</f>
        <v>183283</v>
      </c>
      <c r="E750" s="31"/>
    </row>
    <row r="751" spans="1:5" hidden="1" outlineLevel="2">
      <c r="A751" s="6">
        <v>2</v>
      </c>
      <c r="B751" s="4" t="s">
        <v>822</v>
      </c>
      <c r="C751" s="5">
        <f>C753+C752</f>
        <v>183283</v>
      </c>
      <c r="D751" s="5">
        <f>D753+D752</f>
        <v>183283</v>
      </c>
      <c r="E751" s="5">
        <f>E753+E752</f>
        <v>183283</v>
      </c>
    </row>
    <row r="752" spans="1:5" s="123" customFormat="1" hidden="1" outlineLevel="3">
      <c r="A752" s="126"/>
      <c r="B752" s="125" t="s">
        <v>835</v>
      </c>
      <c r="C752" s="124">
        <v>183283</v>
      </c>
      <c r="D752" s="124">
        <f t="shared" ref="D752:E754" si="81">C752</f>
        <v>183283</v>
      </c>
      <c r="E752" s="124">
        <f t="shared" si="81"/>
        <v>183283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5" outlineLevel="1" collapsed="1">
      <c r="A755" s="183" t="s">
        <v>834</v>
      </c>
      <c r="B755" s="184"/>
      <c r="C755" s="31">
        <f>C756</f>
        <v>0</v>
      </c>
      <c r="D755" s="31">
        <f>D756</f>
        <v>0</v>
      </c>
      <c r="E755" s="31"/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5" hidden="1" outlineLevel="3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5" hidden="1" outlineLevel="3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5" outlineLevel="1" collapsed="1">
      <c r="A760" s="183" t="s">
        <v>830</v>
      </c>
      <c r="B760" s="184"/>
      <c r="C760" s="31">
        <f>C761+C764</f>
        <v>324672</v>
      </c>
      <c r="D760" s="31">
        <f>D761+D764</f>
        <v>324672</v>
      </c>
      <c r="E760" s="31"/>
    </row>
    <row r="761" spans="1:5" hidden="1" outlineLevel="2">
      <c r="A761" s="6">
        <v>2</v>
      </c>
      <c r="B761" s="4" t="s">
        <v>822</v>
      </c>
      <c r="C761" s="5">
        <f>C762+C763</f>
        <v>324672</v>
      </c>
      <c r="D761" s="5">
        <f>D762+D763</f>
        <v>324672</v>
      </c>
      <c r="E761" s="5">
        <f>E762+E763</f>
        <v>324672</v>
      </c>
    </row>
    <row r="762" spans="1:5" hidden="1" outlineLevel="3">
      <c r="A762" s="29"/>
      <c r="B762" s="28" t="s">
        <v>829</v>
      </c>
      <c r="C762" s="30">
        <v>324672</v>
      </c>
      <c r="D762" s="30">
        <f t="shared" ref="D762:E764" si="83">C762</f>
        <v>324672</v>
      </c>
      <c r="E762" s="30">
        <f t="shared" si="83"/>
        <v>324672</v>
      </c>
    </row>
    <row r="763" spans="1:5" hidden="1" outlineLevel="3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5" outlineLevel="1" collapsed="1">
      <c r="A765" s="183" t="s">
        <v>828</v>
      </c>
      <c r="B765" s="184"/>
      <c r="C765" s="31">
        <f>SUM(C766)</f>
        <v>0</v>
      </c>
      <c r="D765" s="31">
        <f>SUM(D766)</f>
        <v>0</v>
      </c>
      <c r="E765" s="31"/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83" t="s">
        <v>826</v>
      </c>
      <c r="B767" s="184"/>
      <c r="C767" s="31">
        <f>C768</f>
        <v>0</v>
      </c>
      <c r="D767" s="31">
        <f>D768</f>
        <v>0</v>
      </c>
      <c r="E767" s="31"/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83" t="s">
        <v>823</v>
      </c>
      <c r="B771" s="184"/>
      <c r="C771" s="31">
        <f>C772</f>
        <v>0</v>
      </c>
      <c r="D771" s="31">
        <f>D772</f>
        <v>0</v>
      </c>
      <c r="E771" s="31"/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 hidden="1" outlineLevel="3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 hidden="1" outlineLevel="3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 hidden="1" outlineLevel="3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 outlineLevel="1" collapsed="1">
      <c r="A777" s="183" t="s">
        <v>817</v>
      </c>
      <c r="B777" s="184"/>
      <c r="C777" s="31">
        <f>C778</f>
        <v>200043</v>
      </c>
      <c r="D777" s="31">
        <f>D778</f>
        <v>200043</v>
      </c>
      <c r="E777" s="31"/>
    </row>
    <row r="778" spans="1:5" hidden="1" outlineLevel="2">
      <c r="A778" s="6"/>
      <c r="B778" s="4" t="s">
        <v>816</v>
      </c>
      <c r="C778" s="5">
        <v>200043</v>
      </c>
      <c r="D778" s="5">
        <f>C778</f>
        <v>200043</v>
      </c>
      <c r="E778" s="5">
        <f>D778</f>
        <v>200043</v>
      </c>
    </row>
    <row r="779" spans="1:5" collapsed="1"/>
  </sheetData>
  <mergeCells count="126"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1:C1"/>
    <mergeCell ref="A2:B2"/>
    <mergeCell ref="A3:B3"/>
    <mergeCell ref="A4:B4"/>
    <mergeCell ref="A11:B11"/>
    <mergeCell ref="A38:B38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200-000000000000}">
      <formula1>0</formula1>
    </dataValidation>
    <dataValidation type="custom" allowBlank="1" showInputMessage="1" showErrorMessage="1" sqref="J1:J4 J547 J339 J560:J561 J550:J551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725:J726 J645 J716:J717 J642" xr:uid="{00000000-0002-0000-0200-000006000000}">
      <formula1>C639+C793</formula1>
    </dataValidation>
    <dataValidation type="custom" allowBlank="1" showInputMessage="1" showErrorMessage="1" sqref="J97 J67:J68 J61 J3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24" zoomScaleNormal="100" workbookViewId="0">
      <selection activeCell="E484" sqref="E48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81640625" bestFit="1" customWidth="1"/>
    <col min="4" max="4" width="18" bestFit="1" customWidth="1"/>
    <col min="5" max="5" width="16.453125" bestFit="1" customWidth="1"/>
    <col min="7" max="7" width="15.54296875" bestFit="1" customWidth="1"/>
    <col min="8" max="8" width="17.81640625" bestFit="1" customWidth="1"/>
    <col min="9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61" t="s">
        <v>853</v>
      </c>
      <c r="E1" s="161" t="s">
        <v>852</v>
      </c>
      <c r="G1" s="43" t="s">
        <v>31</v>
      </c>
      <c r="H1" s="44">
        <f>C2+C114</f>
        <v>20552102</v>
      </c>
      <c r="I1" s="45"/>
      <c r="J1" s="46" t="b">
        <f>AND(H1=I1)</f>
        <v>0</v>
      </c>
    </row>
    <row r="2" spans="1:14">
      <c r="A2" s="207" t="s">
        <v>60</v>
      </c>
      <c r="B2" s="207"/>
      <c r="C2" s="26">
        <f>C3+C67</f>
        <v>11548000</v>
      </c>
      <c r="D2" s="26">
        <f>D3+D67</f>
        <v>11548000</v>
      </c>
      <c r="E2" s="26">
        <v>11548000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7268000</v>
      </c>
      <c r="D3" s="23">
        <f>D4+D11+D38+D61</f>
        <v>7268000</v>
      </c>
      <c r="E3" s="23"/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4182000</v>
      </c>
      <c r="D4" s="21">
        <f>SUM(D5:D10)</f>
        <v>4182000</v>
      </c>
      <c r="E4" s="21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680000</v>
      </c>
      <c r="D5" s="2">
        <f t="shared" ref="D5:D10" si="0">C5</f>
        <v>680000</v>
      </c>
      <c r="E5" s="2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220000</v>
      </c>
      <c r="D6" s="2">
        <f t="shared" si="0"/>
        <v>220000</v>
      </c>
      <c r="E6" s="2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3000000</v>
      </c>
      <c r="D7" s="2">
        <f t="shared" si="0"/>
        <v>3000000</v>
      </c>
      <c r="E7" s="2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200000</v>
      </c>
      <c r="D8" s="2">
        <f t="shared" si="0"/>
        <v>200000</v>
      </c>
      <c r="E8" s="2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75000</v>
      </c>
      <c r="D9" s="2">
        <f t="shared" si="0"/>
        <v>75000</v>
      </c>
      <c r="E9" s="2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7000</v>
      </c>
      <c r="D10" s="2">
        <f t="shared" si="0"/>
        <v>7000</v>
      </c>
      <c r="E10" s="2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1443000</v>
      </c>
      <c r="D11" s="21">
        <f>SUM(D12:D37)</f>
        <v>1443000</v>
      </c>
      <c r="E11" s="21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220000</v>
      </c>
      <c r="D12" s="2">
        <f t="shared" ref="D12:E37" si="1">C12</f>
        <v>220000</v>
      </c>
      <c r="E12" s="2"/>
    </row>
    <row r="13" spans="1:14" outlineLevel="1">
      <c r="A13" s="3">
        <v>2102</v>
      </c>
      <c r="B13" s="1" t="s">
        <v>126</v>
      </c>
      <c r="C13" s="2">
        <v>912000</v>
      </c>
      <c r="D13" s="2">
        <f t="shared" si="1"/>
        <v>912000</v>
      </c>
      <c r="E13" s="2"/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/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/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/>
    </row>
    <row r="18" spans="1:5" outlineLevel="1">
      <c r="A18" s="3">
        <v>2203</v>
      </c>
      <c r="B18" s="1" t="s">
        <v>130</v>
      </c>
      <c r="C18" s="2">
        <v>20000</v>
      </c>
      <c r="D18" s="2">
        <f t="shared" si="1"/>
        <v>20000</v>
      </c>
      <c r="E18" s="2"/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/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/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/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/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/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/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/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/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/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/>
    </row>
    <row r="29" spans="1:5" outlineLevel="1">
      <c r="A29" s="3">
        <v>2401</v>
      </c>
      <c r="B29" s="1" t="s">
        <v>141</v>
      </c>
      <c r="C29" s="2">
        <v>70000</v>
      </c>
      <c r="D29" s="2">
        <f t="shared" si="1"/>
        <v>70000</v>
      </c>
      <c r="E29" s="2"/>
    </row>
    <row r="30" spans="1:5" ht="12.75" customHeight="1" outlineLevel="1">
      <c r="A30" s="3">
        <v>2401</v>
      </c>
      <c r="B30" s="1" t="s">
        <v>142</v>
      </c>
      <c r="C30" s="2"/>
      <c r="D30" s="2">
        <f t="shared" si="1"/>
        <v>0</v>
      </c>
      <c r="E30" s="2"/>
    </row>
    <row r="31" spans="1:5" outlineLevel="1">
      <c r="A31" s="3">
        <v>2401</v>
      </c>
      <c r="B31" s="1" t="s">
        <v>143</v>
      </c>
      <c r="C31" s="2"/>
      <c r="D31" s="2">
        <f t="shared" si="1"/>
        <v>0</v>
      </c>
      <c r="E31" s="2"/>
    </row>
    <row r="32" spans="1:5" outlineLevel="1">
      <c r="A32" s="3">
        <v>2402</v>
      </c>
      <c r="B32" s="1" t="s">
        <v>6</v>
      </c>
      <c r="C32" s="2">
        <v>70000</v>
      </c>
      <c r="D32" s="2">
        <f t="shared" si="1"/>
        <v>70000</v>
      </c>
      <c r="E32" s="2"/>
    </row>
    <row r="33" spans="1:10" outlineLevel="1">
      <c r="A33" s="3">
        <v>2403</v>
      </c>
      <c r="B33" s="1" t="s">
        <v>144</v>
      </c>
      <c r="C33" s="2">
        <v>20000</v>
      </c>
      <c r="D33" s="2">
        <f t="shared" si="1"/>
        <v>20000</v>
      </c>
      <c r="E33" s="2"/>
    </row>
    <row r="34" spans="1:10" outlineLevel="1">
      <c r="A34" s="3">
        <v>2404</v>
      </c>
      <c r="B34" s="1" t="s">
        <v>7</v>
      </c>
      <c r="C34" s="2">
        <v>40000</v>
      </c>
      <c r="D34" s="2">
        <f t="shared" si="1"/>
        <v>40000</v>
      </c>
      <c r="E34" s="2"/>
    </row>
    <row r="35" spans="1:10" outlineLevel="1">
      <c r="A35" s="3">
        <v>2405</v>
      </c>
      <c r="B35" s="1" t="s">
        <v>8</v>
      </c>
      <c r="C35" s="2">
        <v>1000</v>
      </c>
      <c r="D35" s="2">
        <f t="shared" si="1"/>
        <v>1000</v>
      </c>
      <c r="E35" s="2"/>
    </row>
    <row r="36" spans="1:10" outlineLevel="1">
      <c r="A36" s="3">
        <v>2406</v>
      </c>
      <c r="B36" s="1" t="s">
        <v>9</v>
      </c>
      <c r="C36" s="2">
        <v>90000</v>
      </c>
      <c r="D36" s="2">
        <f t="shared" si="1"/>
        <v>90000</v>
      </c>
      <c r="E36" s="2"/>
    </row>
    <row r="37" spans="1:10" outlineLevel="1">
      <c r="A37" s="3">
        <v>2499</v>
      </c>
      <c r="B37" s="1" t="s">
        <v>10</v>
      </c>
      <c r="C37" s="15"/>
      <c r="D37" s="2">
        <f t="shared" si="1"/>
        <v>0</v>
      </c>
      <c r="E37" s="2"/>
    </row>
    <row r="38" spans="1:10">
      <c r="A38" s="200" t="s">
        <v>145</v>
      </c>
      <c r="B38" s="201"/>
      <c r="C38" s="21">
        <f>SUM(C39:C60)</f>
        <v>1490000</v>
      </c>
      <c r="D38" s="21">
        <f>SUM(D39:D60)</f>
        <v>1490000</v>
      </c>
      <c r="E38" s="21"/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100000</v>
      </c>
      <c r="D39" s="2">
        <f t="shared" ref="D39:D60" si="2">C39</f>
        <v>100000</v>
      </c>
      <c r="E39" s="2"/>
    </row>
    <row r="40" spans="1:10" outlineLevel="1">
      <c r="A40" s="20">
        <v>3102</v>
      </c>
      <c r="B40" s="20" t="s">
        <v>12</v>
      </c>
      <c r="C40" s="2">
        <v>45000</v>
      </c>
      <c r="D40" s="2">
        <f t="shared" si="2"/>
        <v>45000</v>
      </c>
      <c r="E40" s="2"/>
    </row>
    <row r="41" spans="1:10" outlineLevel="1">
      <c r="A41" s="20">
        <v>3103</v>
      </c>
      <c r="B41" s="20" t="s">
        <v>13</v>
      </c>
      <c r="C41" s="2">
        <v>60000</v>
      </c>
      <c r="D41" s="2">
        <f t="shared" si="2"/>
        <v>60000</v>
      </c>
      <c r="E41" s="2"/>
    </row>
    <row r="42" spans="1:10" outlineLevel="1">
      <c r="A42" s="20">
        <v>3199</v>
      </c>
      <c r="B42" s="20" t="s">
        <v>14</v>
      </c>
      <c r="C42" s="2"/>
      <c r="D42" s="2">
        <f t="shared" si="2"/>
        <v>0</v>
      </c>
      <c r="E42" s="2"/>
    </row>
    <row r="43" spans="1:10" outlineLevel="1">
      <c r="A43" s="20">
        <v>3201</v>
      </c>
      <c r="B43" s="20" t="s">
        <v>146</v>
      </c>
      <c r="C43" s="2"/>
      <c r="D43" s="2">
        <f t="shared" si="2"/>
        <v>0</v>
      </c>
      <c r="E43" s="2"/>
    </row>
    <row r="44" spans="1:10" outlineLevel="1">
      <c r="A44" s="20">
        <v>3202</v>
      </c>
      <c r="B44" s="20" t="s">
        <v>15</v>
      </c>
      <c r="C44" s="2">
        <v>4000</v>
      </c>
      <c r="D44" s="2">
        <f t="shared" si="2"/>
        <v>4000</v>
      </c>
      <c r="E44" s="2"/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2"/>
        <v>10000</v>
      </c>
      <c r="E45" s="2"/>
    </row>
    <row r="46" spans="1:10" outlineLevel="1">
      <c r="A46" s="20">
        <v>3204</v>
      </c>
      <c r="B46" s="20" t="s">
        <v>147</v>
      </c>
      <c r="C46" s="2"/>
      <c r="D46" s="2">
        <f t="shared" si="2"/>
        <v>0</v>
      </c>
      <c r="E46" s="2"/>
    </row>
    <row r="47" spans="1:10" outlineLevel="1">
      <c r="A47" s="20">
        <v>3205</v>
      </c>
      <c r="B47" s="20" t="s">
        <v>148</v>
      </c>
      <c r="C47" s="2"/>
      <c r="D47" s="2">
        <f t="shared" si="2"/>
        <v>0</v>
      </c>
      <c r="E47" s="2"/>
    </row>
    <row r="48" spans="1:10" outlineLevel="1">
      <c r="A48" s="20">
        <v>3206</v>
      </c>
      <c r="B48" s="20" t="s">
        <v>17</v>
      </c>
      <c r="C48" s="2">
        <v>100000</v>
      </c>
      <c r="D48" s="2">
        <f t="shared" si="2"/>
        <v>100000</v>
      </c>
      <c r="E48" s="2"/>
    </row>
    <row r="49" spans="1:10" outlineLevel="1">
      <c r="A49" s="20">
        <v>3207</v>
      </c>
      <c r="B49" s="20" t="s">
        <v>149</v>
      </c>
      <c r="C49" s="2"/>
      <c r="D49" s="2">
        <f t="shared" si="2"/>
        <v>0</v>
      </c>
      <c r="E49" s="2"/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2"/>
        <v>1000</v>
      </c>
      <c r="E50" s="2"/>
    </row>
    <row r="51" spans="1:10" outlineLevel="1">
      <c r="A51" s="20">
        <v>3209</v>
      </c>
      <c r="B51" s="20" t="s">
        <v>151</v>
      </c>
      <c r="C51" s="2"/>
      <c r="D51" s="2">
        <f t="shared" si="2"/>
        <v>0</v>
      </c>
      <c r="E51" s="2"/>
    </row>
    <row r="52" spans="1:10" outlineLevel="1">
      <c r="A52" s="20">
        <v>3299</v>
      </c>
      <c r="B52" s="20" t="s">
        <v>152</v>
      </c>
      <c r="C52" s="2"/>
      <c r="D52" s="2">
        <f t="shared" si="2"/>
        <v>0</v>
      </c>
      <c r="E52" s="2"/>
    </row>
    <row r="53" spans="1:10" outlineLevel="1">
      <c r="A53" s="20">
        <v>3301</v>
      </c>
      <c r="B53" s="20" t="s">
        <v>18</v>
      </c>
      <c r="C53" s="2"/>
      <c r="D53" s="2">
        <f t="shared" si="2"/>
        <v>0</v>
      </c>
      <c r="E53" s="2"/>
    </row>
    <row r="54" spans="1:10" outlineLevel="1">
      <c r="A54" s="20">
        <v>3302</v>
      </c>
      <c r="B54" s="20" t="s">
        <v>19</v>
      </c>
      <c r="C54" s="2">
        <v>90000</v>
      </c>
      <c r="D54" s="2">
        <f t="shared" si="2"/>
        <v>90000</v>
      </c>
      <c r="E54" s="2"/>
    </row>
    <row r="55" spans="1:10" outlineLevel="1">
      <c r="A55" s="20">
        <v>3303</v>
      </c>
      <c r="B55" s="20" t="s">
        <v>153</v>
      </c>
      <c r="C55" s="2">
        <v>1000000</v>
      </c>
      <c r="D55" s="2">
        <f t="shared" si="2"/>
        <v>1000000</v>
      </c>
      <c r="E55" s="2"/>
    </row>
    <row r="56" spans="1:10" outlineLevel="1">
      <c r="A56" s="20">
        <v>3303</v>
      </c>
      <c r="B56" s="20" t="s">
        <v>154</v>
      </c>
      <c r="C56" s="2"/>
      <c r="D56" s="2">
        <f t="shared" si="2"/>
        <v>0</v>
      </c>
      <c r="E56" s="2"/>
    </row>
    <row r="57" spans="1:10" outlineLevel="1">
      <c r="A57" s="20">
        <v>3304</v>
      </c>
      <c r="B57" s="20" t="s">
        <v>155</v>
      </c>
      <c r="C57" s="2">
        <v>80000</v>
      </c>
      <c r="D57" s="2">
        <f t="shared" si="2"/>
        <v>80000</v>
      </c>
      <c r="E57" s="2"/>
    </row>
    <row r="58" spans="1:10" outlineLevel="1">
      <c r="A58" s="20">
        <v>3305</v>
      </c>
      <c r="B58" s="20" t="s">
        <v>156</v>
      </c>
      <c r="C58" s="2"/>
      <c r="D58" s="2">
        <f t="shared" si="2"/>
        <v>0</v>
      </c>
      <c r="E58" s="2"/>
    </row>
    <row r="59" spans="1:10" outlineLevel="1">
      <c r="A59" s="20">
        <v>3306</v>
      </c>
      <c r="B59" s="20" t="s">
        <v>157</v>
      </c>
      <c r="C59" s="2"/>
      <c r="D59" s="2">
        <f t="shared" si="2"/>
        <v>0</v>
      </c>
      <c r="E59" s="2"/>
    </row>
    <row r="60" spans="1:10" outlineLevel="1">
      <c r="A60" s="20">
        <v>3399</v>
      </c>
      <c r="B60" s="20" t="s">
        <v>104</v>
      </c>
      <c r="C60" s="2"/>
      <c r="D60" s="2">
        <f t="shared" si="2"/>
        <v>0</v>
      </c>
      <c r="E60" s="2"/>
    </row>
    <row r="61" spans="1:10">
      <c r="A61" s="200" t="s">
        <v>158</v>
      </c>
      <c r="B61" s="201"/>
      <c r="C61" s="22">
        <f>SUM(C62:C66)</f>
        <v>153000</v>
      </c>
      <c r="D61" s="22">
        <f>SUM(D62:D66)</f>
        <v>153000</v>
      </c>
      <c r="E61" s="22"/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3000</v>
      </c>
      <c r="D62" s="2">
        <f t="shared" ref="D62:D66" si="3">C62</f>
        <v>3000</v>
      </c>
      <c r="E62" s="2"/>
    </row>
    <row r="63" spans="1:10" outlineLevel="1">
      <c r="A63" s="3">
        <v>4002</v>
      </c>
      <c r="B63" s="1" t="s">
        <v>160</v>
      </c>
      <c r="C63" s="2"/>
      <c r="D63" s="2">
        <f t="shared" si="3"/>
        <v>0</v>
      </c>
      <c r="E63" s="2"/>
    </row>
    <row r="64" spans="1:10" outlineLevel="1">
      <c r="A64" s="3">
        <v>4003</v>
      </c>
      <c r="B64" s="1" t="s">
        <v>106</v>
      </c>
      <c r="C64" s="2"/>
      <c r="D64" s="2">
        <f t="shared" si="3"/>
        <v>0</v>
      </c>
      <c r="E64" s="2"/>
    </row>
    <row r="65" spans="1:10" outlineLevel="1">
      <c r="A65" s="14">
        <v>4004</v>
      </c>
      <c r="B65" s="1" t="s">
        <v>161</v>
      </c>
      <c r="C65" s="2">
        <v>150000</v>
      </c>
      <c r="D65" s="2">
        <f t="shared" si="3"/>
        <v>150000</v>
      </c>
      <c r="E65" s="2"/>
    </row>
    <row r="66" spans="1:10" outlineLevel="1">
      <c r="A66" s="14">
        <v>4099</v>
      </c>
      <c r="B66" s="1" t="s">
        <v>162</v>
      </c>
      <c r="C66" s="2"/>
      <c r="D66" s="2">
        <f t="shared" si="3"/>
        <v>0</v>
      </c>
      <c r="E66" s="2"/>
    </row>
    <row r="67" spans="1:10">
      <c r="A67" s="204" t="s">
        <v>579</v>
      </c>
      <c r="B67" s="204"/>
      <c r="C67" s="25">
        <f>C97+C68</f>
        <v>4280000</v>
      </c>
      <c r="D67" s="25">
        <f>D97+D68</f>
        <v>4280000</v>
      </c>
      <c r="E67" s="25"/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464000</v>
      </c>
      <c r="D68" s="21">
        <f>SUM(D69:D96)</f>
        <v>464000</v>
      </c>
      <c r="E68" s="21"/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 t="shared" ref="D69:E96" si="4">C69</f>
        <v>0</v>
      </c>
      <c r="E69" s="2"/>
    </row>
    <row r="70" spans="1:10" ht="15" customHeight="1" outlineLevel="1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4"/>
        <v>0</v>
      </c>
      <c r="E71" s="2"/>
    </row>
    <row r="72" spans="1:10" ht="15" customHeight="1" outlineLevel="1">
      <c r="A72" s="3">
        <v>5102</v>
      </c>
      <c r="B72" s="2" t="s">
        <v>166</v>
      </c>
      <c r="C72" s="2"/>
      <c r="D72" s="2">
        <f t="shared" si="4"/>
        <v>0</v>
      </c>
      <c r="E72" s="2"/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4"/>
        <v>10000</v>
      </c>
      <c r="E73" s="2"/>
    </row>
    <row r="74" spans="1:10" ht="15" customHeight="1" outlineLevel="1">
      <c r="A74" s="3">
        <v>5104</v>
      </c>
      <c r="B74" s="2" t="s">
        <v>168</v>
      </c>
      <c r="C74" s="2">
        <v>55000</v>
      </c>
      <c r="D74" s="2">
        <f t="shared" si="4"/>
        <v>55000</v>
      </c>
      <c r="E74" s="2"/>
    </row>
    <row r="75" spans="1:10" ht="15" customHeight="1" outlineLevel="1">
      <c r="A75" s="3">
        <v>5105</v>
      </c>
      <c r="B75" s="2" t="s">
        <v>169</v>
      </c>
      <c r="C75" s="2"/>
      <c r="D75" s="2">
        <f t="shared" si="4"/>
        <v>0</v>
      </c>
      <c r="E75" s="2"/>
    </row>
    <row r="76" spans="1:10" ht="15" customHeight="1" outlineLevel="1">
      <c r="A76" s="3">
        <v>5106</v>
      </c>
      <c r="B76" s="2" t="s">
        <v>170</v>
      </c>
      <c r="C76" s="2">
        <v>11000</v>
      </c>
      <c r="D76" s="2">
        <f t="shared" si="4"/>
        <v>11000</v>
      </c>
      <c r="E76" s="2"/>
    </row>
    <row r="77" spans="1:10" ht="15" customHeight="1" outlineLevel="1">
      <c r="A77" s="3">
        <v>5107</v>
      </c>
      <c r="B77" s="2" t="s">
        <v>171</v>
      </c>
      <c r="C77" s="2"/>
      <c r="D77" s="2">
        <f t="shared" si="4"/>
        <v>0</v>
      </c>
      <c r="E77" s="2"/>
    </row>
    <row r="78" spans="1:10" ht="15" customHeight="1" outlineLevel="1">
      <c r="A78" s="3">
        <v>5199</v>
      </c>
      <c r="B78" s="2" t="s">
        <v>173</v>
      </c>
      <c r="C78" s="2"/>
      <c r="D78" s="2">
        <f t="shared" si="4"/>
        <v>0</v>
      </c>
      <c r="E78" s="2"/>
    </row>
    <row r="79" spans="1:10" ht="15" customHeight="1" outlineLevel="1">
      <c r="A79" s="3">
        <v>5201</v>
      </c>
      <c r="B79" s="2" t="s">
        <v>20</v>
      </c>
      <c r="C79" s="18">
        <v>280000</v>
      </c>
      <c r="D79" s="2">
        <f t="shared" si="4"/>
        <v>280000</v>
      </c>
      <c r="E79" s="2"/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4"/>
        <v>8000</v>
      </c>
      <c r="E80" s="2"/>
    </row>
    <row r="81" spans="1:5" ht="15" customHeight="1" outlineLevel="1">
      <c r="A81" s="3">
        <v>5203</v>
      </c>
      <c r="B81" s="2" t="s">
        <v>21</v>
      </c>
      <c r="C81" s="2">
        <v>100000</v>
      </c>
      <c r="D81" s="2">
        <f t="shared" si="4"/>
        <v>100000</v>
      </c>
      <c r="E81" s="2"/>
    </row>
    <row r="82" spans="1:5" ht="15" customHeight="1" outlineLevel="1">
      <c r="A82" s="3">
        <v>5204</v>
      </c>
      <c r="B82" s="2" t="s">
        <v>174</v>
      </c>
      <c r="C82" s="2"/>
      <c r="D82" s="2">
        <f t="shared" si="4"/>
        <v>0</v>
      </c>
      <c r="E82" s="2"/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4"/>
        <v>0</v>
      </c>
      <c r="E83" s="2"/>
    </row>
    <row r="84" spans="1:5" ht="15" customHeight="1" outlineLevel="1">
      <c r="A84" s="3">
        <v>5206</v>
      </c>
      <c r="B84" s="2" t="s">
        <v>176</v>
      </c>
      <c r="C84" s="2"/>
      <c r="D84" s="2">
        <f t="shared" si="4"/>
        <v>0</v>
      </c>
      <c r="E84" s="2"/>
    </row>
    <row r="85" spans="1:5" ht="15" customHeight="1" outlineLevel="1">
      <c r="A85" s="3">
        <v>5206</v>
      </c>
      <c r="B85" s="2" t="s">
        <v>177</v>
      </c>
      <c r="C85" s="2"/>
      <c r="D85" s="2">
        <f t="shared" si="4"/>
        <v>0</v>
      </c>
      <c r="E85" s="2"/>
    </row>
    <row r="86" spans="1:5" ht="15" customHeight="1" outlineLevel="1">
      <c r="A86" s="3">
        <v>5206</v>
      </c>
      <c r="B86" s="2" t="s">
        <v>178</v>
      </c>
      <c r="C86" s="2"/>
      <c r="D86" s="2">
        <f t="shared" si="4"/>
        <v>0</v>
      </c>
      <c r="E86" s="2"/>
    </row>
    <row r="87" spans="1:5" ht="15" customHeight="1" outlineLevel="1">
      <c r="A87" s="3">
        <v>5207</v>
      </c>
      <c r="B87" s="2" t="s">
        <v>179</v>
      </c>
      <c r="C87" s="2"/>
      <c r="D87" s="2">
        <f t="shared" si="4"/>
        <v>0</v>
      </c>
      <c r="E87" s="2"/>
    </row>
    <row r="88" spans="1:5" ht="15" customHeight="1" outlineLevel="1">
      <c r="A88" s="3">
        <v>5208</v>
      </c>
      <c r="B88" s="2" t="s">
        <v>180</v>
      </c>
      <c r="C88" s="2"/>
      <c r="D88" s="2">
        <f t="shared" si="4"/>
        <v>0</v>
      </c>
      <c r="E88" s="2"/>
    </row>
    <row r="89" spans="1:5" ht="15" customHeight="1" outlineLevel="1">
      <c r="A89" s="3">
        <v>5209</v>
      </c>
      <c r="B89" s="2" t="s">
        <v>107</v>
      </c>
      <c r="C89" s="2"/>
      <c r="D89" s="2">
        <f t="shared" si="4"/>
        <v>0</v>
      </c>
      <c r="E89" s="2"/>
    </row>
    <row r="90" spans="1:5" ht="15" customHeight="1" outlineLevel="1">
      <c r="A90" s="3">
        <v>5210</v>
      </c>
      <c r="B90" s="2" t="s">
        <v>108</v>
      </c>
      <c r="C90" s="2"/>
      <c r="D90" s="2">
        <f t="shared" si="4"/>
        <v>0</v>
      </c>
      <c r="E90" s="2"/>
    </row>
    <row r="91" spans="1:5" ht="15" customHeight="1" outlineLevel="1">
      <c r="A91" s="3">
        <v>5211</v>
      </c>
      <c r="B91" s="2" t="s">
        <v>23</v>
      </c>
      <c r="C91" s="2"/>
      <c r="D91" s="2">
        <f t="shared" si="4"/>
        <v>0</v>
      </c>
      <c r="E91" s="2"/>
    </row>
    <row r="92" spans="1:5" ht="15" customHeight="1" outlineLevel="1">
      <c r="A92" s="3">
        <v>5212</v>
      </c>
      <c r="B92" s="2" t="s">
        <v>181</v>
      </c>
      <c r="C92" s="2"/>
      <c r="D92" s="2">
        <f t="shared" si="4"/>
        <v>0</v>
      </c>
      <c r="E92" s="2"/>
    </row>
    <row r="93" spans="1:5" ht="15" customHeight="1" outlineLevel="1">
      <c r="A93" s="3">
        <v>5299</v>
      </c>
      <c r="B93" s="2" t="s">
        <v>182</v>
      </c>
      <c r="C93" s="2"/>
      <c r="D93" s="2">
        <f t="shared" si="4"/>
        <v>0</v>
      </c>
      <c r="E93" s="2"/>
    </row>
    <row r="94" spans="1:5" ht="15" customHeight="1" outlineLevel="1">
      <c r="A94" s="3">
        <v>5301</v>
      </c>
      <c r="B94" s="2" t="s">
        <v>109</v>
      </c>
      <c r="C94" s="2"/>
      <c r="D94" s="2">
        <f t="shared" si="4"/>
        <v>0</v>
      </c>
      <c r="E94" s="2"/>
    </row>
    <row r="95" spans="1:5" ht="13.5" customHeight="1" outlineLevel="1">
      <c r="A95" s="3">
        <v>5302</v>
      </c>
      <c r="B95" s="2" t="s">
        <v>24</v>
      </c>
      <c r="C95" s="2"/>
      <c r="D95" s="2">
        <f t="shared" si="4"/>
        <v>0</v>
      </c>
      <c r="E95" s="2"/>
    </row>
    <row r="96" spans="1:5" ht="13.5" customHeight="1" outlineLevel="1">
      <c r="A96" s="3">
        <v>5399</v>
      </c>
      <c r="B96" s="2" t="s">
        <v>183</v>
      </c>
      <c r="C96" s="2"/>
      <c r="D96" s="2">
        <f t="shared" si="4"/>
        <v>0</v>
      </c>
      <c r="E96" s="2"/>
    </row>
    <row r="97" spans="1:10">
      <c r="A97" s="19" t="s">
        <v>184</v>
      </c>
      <c r="B97" s="24"/>
      <c r="C97" s="21">
        <f>SUM(C98:C113)</f>
        <v>3816000</v>
      </c>
      <c r="D97" s="21">
        <f>SUM(D98:D113)</f>
        <v>3816000</v>
      </c>
      <c r="E97" s="21"/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3650000</v>
      </c>
      <c r="D98" s="2">
        <f t="shared" ref="D98:E113" si="5">C98</f>
        <v>3650000</v>
      </c>
      <c r="E98" s="2"/>
    </row>
    <row r="99" spans="1:10" ht="15" customHeight="1" outlineLevel="1">
      <c r="A99" s="3">
        <v>6002</v>
      </c>
      <c r="B99" s="1" t="s">
        <v>185</v>
      </c>
      <c r="C99" s="2"/>
      <c r="D99" s="2">
        <f t="shared" si="5"/>
        <v>0</v>
      </c>
      <c r="E99" s="2"/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5"/>
        <v>0</v>
      </c>
      <c r="E100" s="2"/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5"/>
        <v>0</v>
      </c>
      <c r="E101" s="2"/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5"/>
        <v>5000</v>
      </c>
      <c r="E103" s="2"/>
    </row>
    <row r="104" spans="1:10" ht="15" customHeight="1" outlineLevel="1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5"/>
        <v>0</v>
      </c>
      <c r="E105" s="2"/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5"/>
        <v>40000</v>
      </c>
      <c r="E106" s="2"/>
    </row>
    <row r="107" spans="1:10" outlineLevel="1">
      <c r="A107" s="3">
        <v>6010</v>
      </c>
      <c r="B107" s="1" t="s">
        <v>189</v>
      </c>
      <c r="C107" s="2">
        <v>60000</v>
      </c>
      <c r="D107" s="2">
        <f t="shared" si="5"/>
        <v>60000</v>
      </c>
      <c r="E107" s="2"/>
    </row>
    <row r="108" spans="1:10" outlineLevel="1">
      <c r="A108" s="3">
        <v>6011</v>
      </c>
      <c r="B108" s="1" t="s">
        <v>190</v>
      </c>
      <c r="C108" s="2"/>
      <c r="D108" s="2">
        <f t="shared" si="5"/>
        <v>0</v>
      </c>
      <c r="E108" s="2"/>
    </row>
    <row r="109" spans="1:10" outlineLevel="1">
      <c r="A109" s="3">
        <v>6099</v>
      </c>
      <c r="B109" s="1" t="s">
        <v>191</v>
      </c>
      <c r="C109" s="2">
        <v>20000</v>
      </c>
      <c r="D109" s="2">
        <f t="shared" si="5"/>
        <v>20000</v>
      </c>
      <c r="E109" s="2"/>
    </row>
    <row r="110" spans="1:10" outlineLevel="1">
      <c r="A110" s="3">
        <v>6099</v>
      </c>
      <c r="B110" s="1" t="s">
        <v>192</v>
      </c>
      <c r="C110" s="2"/>
      <c r="D110" s="2">
        <f t="shared" si="5"/>
        <v>0</v>
      </c>
      <c r="E110" s="2"/>
    </row>
    <row r="111" spans="1:10" outlineLevel="1">
      <c r="A111" s="3">
        <v>6099</v>
      </c>
      <c r="B111" s="1" t="s">
        <v>193</v>
      </c>
      <c r="C111" s="2">
        <v>40000</v>
      </c>
      <c r="D111" s="2">
        <f t="shared" si="5"/>
        <v>40000</v>
      </c>
      <c r="E111" s="2"/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5"/>
        <v>1000</v>
      </c>
      <c r="E112" s="2"/>
    </row>
    <row r="113" spans="1:10" outlineLevel="1">
      <c r="A113" s="8">
        <v>6099</v>
      </c>
      <c r="B113" s="1" t="s">
        <v>29</v>
      </c>
      <c r="C113" s="2"/>
      <c r="D113" s="2">
        <f t="shared" si="5"/>
        <v>0</v>
      </c>
      <c r="E113" s="2"/>
    </row>
    <row r="114" spans="1:10">
      <c r="A114" s="205" t="s">
        <v>62</v>
      </c>
      <c r="B114" s="206"/>
      <c r="C114" s="26">
        <f>C115+C152+C177</f>
        <v>9004102</v>
      </c>
      <c r="D114" s="26">
        <f>D115+D152+D177</f>
        <v>9004102</v>
      </c>
      <c r="E114" s="26">
        <v>6876319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5634083</v>
      </c>
      <c r="D115" s="23">
        <f>D116+D135</f>
        <v>5634083</v>
      </c>
      <c r="E115" s="23"/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769702</v>
      </c>
      <c r="D116" s="21">
        <f>D117+D120+D123+D126+D129+D132</f>
        <v>769702</v>
      </c>
      <c r="E116" s="21"/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664538</v>
      </c>
      <c r="D117" s="2">
        <f>D118+D119</f>
        <v>664538</v>
      </c>
      <c r="E117" s="2"/>
    </row>
    <row r="118" spans="1:10" ht="15" hidden="1" customHeight="1" outlineLevel="2">
      <c r="A118" s="130"/>
      <c r="B118" s="129" t="s">
        <v>855</v>
      </c>
      <c r="C118" s="128">
        <v>368258</v>
      </c>
      <c r="D118" s="128">
        <f>C118</f>
        <v>368258</v>
      </c>
      <c r="E118" s="128">
        <f>D118</f>
        <v>368258</v>
      </c>
    </row>
    <row r="119" spans="1:10" ht="15" hidden="1" customHeight="1" outlineLevel="2">
      <c r="A119" s="130"/>
      <c r="B119" s="129" t="s">
        <v>860</v>
      </c>
      <c r="C119" s="128">
        <v>296280</v>
      </c>
      <c r="D119" s="128">
        <f>C119</f>
        <v>296280</v>
      </c>
      <c r="E119" s="128">
        <f>D119</f>
        <v>296280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/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13430</v>
      </c>
      <c r="D123" s="2">
        <f>D124+D125</f>
        <v>13430</v>
      </c>
      <c r="E123" s="2"/>
    </row>
    <row r="124" spans="1:10" ht="15" hidden="1" customHeight="1" outlineLevel="2">
      <c r="A124" s="130"/>
      <c r="B124" s="129" t="s">
        <v>855</v>
      </c>
      <c r="C124" s="128">
        <v>13430</v>
      </c>
      <c r="D124" s="128">
        <f>C124</f>
        <v>13430</v>
      </c>
      <c r="E124" s="128">
        <f>D124</f>
        <v>13430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91734</v>
      </c>
      <c r="D126" s="2">
        <f>D127+D128</f>
        <v>91734</v>
      </c>
      <c r="E126" s="2"/>
    </row>
    <row r="127" spans="1:10" ht="15" hidden="1" customHeight="1" outlineLevel="2">
      <c r="A127" s="130"/>
      <c r="B127" s="129" t="s">
        <v>855</v>
      </c>
      <c r="C127" s="128">
        <v>91734</v>
      </c>
      <c r="D127" s="128">
        <f>C127</f>
        <v>91734</v>
      </c>
      <c r="E127" s="128">
        <f>D127</f>
        <v>91734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/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/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200" t="s">
        <v>202</v>
      </c>
      <c r="B135" s="201"/>
      <c r="C135" s="21">
        <f>C136+C140+C143+C146+C149</f>
        <v>4864381</v>
      </c>
      <c r="D135" s="21">
        <f>D136+D140+D143+D146+D149</f>
        <v>4864381</v>
      </c>
      <c r="E135" s="21"/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3666319</v>
      </c>
      <c r="D136" s="2">
        <f>D137+D138+D139</f>
        <v>3666319</v>
      </c>
      <c r="E136" s="2"/>
    </row>
    <row r="137" spans="1:10" ht="15" hidden="1" customHeight="1" outlineLevel="2">
      <c r="A137" s="130"/>
      <c r="B137" s="129" t="s">
        <v>855</v>
      </c>
      <c r="C137" s="128">
        <v>2603956</v>
      </c>
      <c r="D137" s="128">
        <f t="shared" ref="D137:E139" si="6">C137</f>
        <v>2603956</v>
      </c>
      <c r="E137" s="128">
        <f t="shared" si="6"/>
        <v>2603956</v>
      </c>
    </row>
    <row r="138" spans="1:10" ht="15" hidden="1" customHeight="1" outlineLevel="2">
      <c r="A138" s="130"/>
      <c r="B138" s="129" t="s">
        <v>862</v>
      </c>
      <c r="C138" s="128">
        <v>1030413</v>
      </c>
      <c r="D138" s="128">
        <f t="shared" si="6"/>
        <v>1030413</v>
      </c>
      <c r="E138" s="128">
        <f t="shared" si="6"/>
        <v>1030413</v>
      </c>
    </row>
    <row r="139" spans="1:10" ht="15" hidden="1" customHeight="1" outlineLevel="2">
      <c r="A139" s="130"/>
      <c r="B139" s="129" t="s">
        <v>861</v>
      </c>
      <c r="C139" s="128">
        <v>31950</v>
      </c>
      <c r="D139" s="128">
        <f t="shared" si="6"/>
        <v>31950</v>
      </c>
      <c r="E139" s="128">
        <f t="shared" si="6"/>
        <v>31950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1133890</v>
      </c>
      <c r="D140" s="2">
        <f>D141+D142</f>
        <v>1133890</v>
      </c>
      <c r="E140" s="2"/>
    </row>
    <row r="141" spans="1:10" ht="15" hidden="1" customHeight="1" outlineLevel="2">
      <c r="A141" s="130"/>
      <c r="B141" s="129" t="s">
        <v>855</v>
      </c>
      <c r="C141" s="128">
        <v>433890</v>
      </c>
      <c r="D141" s="128">
        <f>C141</f>
        <v>433890</v>
      </c>
      <c r="E141" s="128">
        <f>D141</f>
        <v>433890</v>
      </c>
    </row>
    <row r="142" spans="1:10" ht="15" hidden="1" customHeight="1" outlineLevel="2">
      <c r="A142" s="130"/>
      <c r="B142" s="129" t="s">
        <v>860</v>
      </c>
      <c r="C142" s="128">
        <v>700000</v>
      </c>
      <c r="D142" s="128">
        <f>C142</f>
        <v>700000</v>
      </c>
      <c r="E142" s="128">
        <f>D142</f>
        <v>700000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/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/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64172</v>
      </c>
      <c r="D149" s="2">
        <f>D150+D151</f>
        <v>64172</v>
      </c>
      <c r="E149" s="2"/>
    </row>
    <row r="150" spans="1:10" ht="15" hidden="1" customHeight="1" outlineLevel="2">
      <c r="A150" s="130"/>
      <c r="B150" s="129" t="s">
        <v>855</v>
      </c>
      <c r="C150" s="128">
        <v>64172</v>
      </c>
      <c r="D150" s="128">
        <f>C150</f>
        <v>64172</v>
      </c>
      <c r="E150" s="128">
        <f>D150</f>
        <v>64172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202" t="s">
        <v>581</v>
      </c>
      <c r="B152" s="203"/>
      <c r="C152" s="23">
        <f>C153+C163+C170</f>
        <v>1242308</v>
      </c>
      <c r="D152" s="23">
        <f>D153+D163+D170</f>
        <v>1242308</v>
      </c>
      <c r="E152" s="23"/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1242308</v>
      </c>
      <c r="D153" s="21">
        <f>D154+D157+D160</f>
        <v>1242308</v>
      </c>
      <c r="E153" s="21"/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1242308</v>
      </c>
      <c r="D154" s="2">
        <f>D155+D156</f>
        <v>1242308</v>
      </c>
      <c r="E154" s="2"/>
    </row>
    <row r="155" spans="1:10" ht="15" hidden="1" customHeight="1" outlineLevel="2">
      <c r="A155" s="130"/>
      <c r="B155" s="129" t="s">
        <v>855</v>
      </c>
      <c r="C155" s="128">
        <v>200669</v>
      </c>
      <c r="D155" s="128">
        <f>C155</f>
        <v>200669</v>
      </c>
      <c r="E155" s="128">
        <f>D155</f>
        <v>200669</v>
      </c>
    </row>
    <row r="156" spans="1:10" ht="15" hidden="1" customHeight="1" outlineLevel="2">
      <c r="A156" s="130"/>
      <c r="B156" s="129" t="s">
        <v>860</v>
      </c>
      <c r="C156" s="128">
        <v>1041639</v>
      </c>
      <c r="D156" s="128">
        <f>C156</f>
        <v>1041639</v>
      </c>
      <c r="E156" s="128">
        <f>D156</f>
        <v>1041639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/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/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/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/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/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/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/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/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202" t="s">
        <v>582</v>
      </c>
      <c r="B177" s="203"/>
      <c r="C177" s="27">
        <f>C178</f>
        <v>2127711</v>
      </c>
      <c r="D177" s="27">
        <f>D178</f>
        <v>2127711</v>
      </c>
      <c r="E177" s="27"/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2127711</v>
      </c>
      <c r="D178" s="21">
        <f>D179+D184+D188+D197+D200+D203+D215+D222+D228+D235+D238+D243+D250</f>
        <v>2127711</v>
      </c>
      <c r="E178" s="21"/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/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 collapsed="1">
      <c r="A184" s="197" t="s">
        <v>848</v>
      </c>
      <c r="B184" s="198"/>
      <c r="C184" s="2">
        <f>C185</f>
        <v>0</v>
      </c>
      <c r="D184" s="2">
        <f>D185</f>
        <v>0</v>
      </c>
      <c r="E184" s="2"/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 collapsed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/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7">C190</f>
        <v>0</v>
      </c>
      <c r="E190" s="127">
        <f t="shared" si="7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7"/>
        <v>0</v>
      </c>
      <c r="E191" s="127">
        <f t="shared" si="7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7"/>
        <v>0</v>
      </c>
      <c r="E192" s="127">
        <f t="shared" si="7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 collapsed="1">
      <c r="A197" s="197" t="s">
        <v>843</v>
      </c>
      <c r="B197" s="198"/>
      <c r="C197" s="2">
        <f t="shared" ref="C197:E198" si="8">C198</f>
        <v>0</v>
      </c>
      <c r="D197" s="2">
        <f t="shared" si="8"/>
        <v>0</v>
      </c>
      <c r="E197" s="2"/>
    </row>
    <row r="198" spans="1:5" hidden="1" outlineLevel="2">
      <c r="A198" s="130">
        <v>4</v>
      </c>
      <c r="B198" s="129" t="s">
        <v>858</v>
      </c>
      <c r="C198" s="128">
        <f t="shared" si="8"/>
        <v>0</v>
      </c>
      <c r="D198" s="128">
        <f t="shared" si="8"/>
        <v>0</v>
      </c>
      <c r="E198" s="128">
        <f t="shared" si="8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 collapsed="1">
      <c r="A200" s="197" t="s">
        <v>842</v>
      </c>
      <c r="B200" s="198"/>
      <c r="C200" s="2">
        <f>SUM(C201)</f>
        <v>0</v>
      </c>
      <c r="D200" s="2">
        <f>SUM(D201)</f>
        <v>0</v>
      </c>
      <c r="E200" s="2"/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 collapsed="1">
      <c r="A203" s="197" t="s">
        <v>841</v>
      </c>
      <c r="B203" s="198"/>
      <c r="C203" s="2">
        <f>C204+C211+C213+C207</f>
        <v>10000</v>
      </c>
      <c r="D203" s="2">
        <f>D204+D211+D213+D207</f>
        <v>10000</v>
      </c>
      <c r="E203" s="2"/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10000</v>
      </c>
      <c r="D207" s="128">
        <f>D209+D208+D210</f>
        <v>10000</v>
      </c>
      <c r="E207" s="128">
        <f>E209+E208+E210</f>
        <v>10000</v>
      </c>
    </row>
    <row r="208" spans="1:5" hidden="1" outlineLevel="3">
      <c r="A208" s="90"/>
      <c r="B208" s="89" t="s">
        <v>855</v>
      </c>
      <c r="C208" s="127">
        <v>10000</v>
      </c>
      <c r="D208" s="127">
        <f t="shared" ref="D208:E210" si="9">C208</f>
        <v>10000</v>
      </c>
      <c r="E208" s="127">
        <f t="shared" si="9"/>
        <v>10000</v>
      </c>
    </row>
    <row r="209" spans="1:5" hidden="1" outlineLevel="3">
      <c r="A209" s="90"/>
      <c r="B209" s="89" t="s">
        <v>838</v>
      </c>
      <c r="C209" s="127"/>
      <c r="D209" s="127">
        <f t="shared" si="9"/>
        <v>0</v>
      </c>
      <c r="E209" s="127">
        <f t="shared" si="9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9"/>
        <v>0</v>
      </c>
      <c r="E210" s="127">
        <f t="shared" si="9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 collapsed="1">
      <c r="A215" s="197" t="s">
        <v>836</v>
      </c>
      <c r="B215" s="198"/>
      <c r="C215" s="2">
        <f>C220++C216</f>
        <v>36343</v>
      </c>
      <c r="D215" s="2">
        <f>D220++D216</f>
        <v>36343</v>
      </c>
      <c r="E215" s="2"/>
    </row>
    <row r="216" spans="1:5" hidden="1" outlineLevel="2">
      <c r="A216" s="130">
        <v>2</v>
      </c>
      <c r="B216" s="129" t="s">
        <v>856</v>
      </c>
      <c r="C216" s="128">
        <f>C219+C218+C217</f>
        <v>36343</v>
      </c>
      <c r="D216" s="128">
        <f>D219+D218+D217</f>
        <v>36343</v>
      </c>
      <c r="E216" s="128">
        <f>E219+E218+E217</f>
        <v>36343</v>
      </c>
    </row>
    <row r="217" spans="1:5" hidden="1" outlineLevel="3">
      <c r="A217" s="90"/>
      <c r="B217" s="89" t="s">
        <v>855</v>
      </c>
      <c r="C217" s="127">
        <v>36343</v>
      </c>
      <c r="D217" s="127">
        <f t="shared" ref="D217:E219" si="10">C217</f>
        <v>36343</v>
      </c>
      <c r="E217" s="127">
        <f t="shared" si="10"/>
        <v>36343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0"/>
        <v>0</v>
      </c>
      <c r="E218" s="131">
        <f t="shared" si="10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0"/>
        <v>0</v>
      </c>
      <c r="E219" s="131">
        <f t="shared" si="10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 collapsed="1">
      <c r="A222" s="197" t="s">
        <v>834</v>
      </c>
      <c r="B222" s="198"/>
      <c r="C222" s="2">
        <f>C223</f>
        <v>0</v>
      </c>
      <c r="D222" s="2">
        <f>D223</f>
        <v>0</v>
      </c>
      <c r="E222" s="2"/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 t="shared" ref="D224:E227" si="11">C224</f>
        <v>0</v>
      </c>
      <c r="E224" s="127">
        <f t="shared" si="11"/>
        <v>0</v>
      </c>
    </row>
    <row r="225" spans="1:5" hidden="1" outlineLevel="3">
      <c r="A225" s="90"/>
      <c r="B225" s="89" t="s">
        <v>833</v>
      </c>
      <c r="C225" s="127"/>
      <c r="D225" s="127">
        <f t="shared" si="11"/>
        <v>0</v>
      </c>
      <c r="E225" s="127">
        <f t="shared" si="11"/>
        <v>0</v>
      </c>
    </row>
    <row r="226" spans="1:5" hidden="1" outlineLevel="3">
      <c r="A226" s="90"/>
      <c r="B226" s="89" t="s">
        <v>832</v>
      </c>
      <c r="C226" s="127"/>
      <c r="D226" s="127">
        <f t="shared" si="11"/>
        <v>0</v>
      </c>
      <c r="E226" s="127">
        <f t="shared" si="11"/>
        <v>0</v>
      </c>
    </row>
    <row r="227" spans="1:5" hidden="1" outlineLevel="3">
      <c r="A227" s="90"/>
      <c r="B227" s="89" t="s">
        <v>831</v>
      </c>
      <c r="C227" s="127"/>
      <c r="D227" s="127">
        <f t="shared" si="11"/>
        <v>0</v>
      </c>
      <c r="E227" s="127">
        <f t="shared" si="11"/>
        <v>0</v>
      </c>
    </row>
    <row r="228" spans="1:5" outlineLevel="1" collapsed="1">
      <c r="A228" s="197" t="s">
        <v>830</v>
      </c>
      <c r="B228" s="198"/>
      <c r="C228" s="2">
        <f>C229+C233</f>
        <v>1892428</v>
      </c>
      <c r="D228" s="2">
        <f>D229+D233</f>
        <v>1892428</v>
      </c>
      <c r="E228" s="2"/>
    </row>
    <row r="229" spans="1:5" hidden="1" outlineLevel="2">
      <c r="A229" s="130">
        <v>2</v>
      </c>
      <c r="B229" s="129" t="s">
        <v>856</v>
      </c>
      <c r="C229" s="128">
        <f>C231+C232+C230</f>
        <v>1892428</v>
      </c>
      <c r="D229" s="128">
        <f>D231+D232+D230</f>
        <v>1892428</v>
      </c>
      <c r="E229" s="128">
        <f>E231+E232+E230</f>
        <v>1892428</v>
      </c>
    </row>
    <row r="230" spans="1:5" hidden="1" outlineLevel="3">
      <c r="A230" s="90"/>
      <c r="B230" s="89" t="s">
        <v>855</v>
      </c>
      <c r="C230" s="127">
        <v>1892428</v>
      </c>
      <c r="D230" s="127">
        <f t="shared" ref="D230:E232" si="12">C230</f>
        <v>1892428</v>
      </c>
      <c r="E230" s="127">
        <f t="shared" si="12"/>
        <v>1892428</v>
      </c>
    </row>
    <row r="231" spans="1:5" hidden="1" outlineLevel="3">
      <c r="A231" s="90"/>
      <c r="B231" s="89" t="s">
        <v>829</v>
      </c>
      <c r="C231" s="127">
        <v>0</v>
      </c>
      <c r="D231" s="127">
        <f t="shared" si="12"/>
        <v>0</v>
      </c>
      <c r="E231" s="127">
        <f t="shared" si="12"/>
        <v>0</v>
      </c>
    </row>
    <row r="232" spans="1:5" hidden="1" outlineLevel="3">
      <c r="A232" s="90"/>
      <c r="B232" s="89" t="s">
        <v>819</v>
      </c>
      <c r="C232" s="127"/>
      <c r="D232" s="127">
        <f t="shared" si="12"/>
        <v>0</v>
      </c>
      <c r="E232" s="127">
        <f t="shared" si="12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 collapsed="1">
      <c r="A235" s="197" t="s">
        <v>828</v>
      </c>
      <c r="B235" s="198"/>
      <c r="C235" s="2">
        <f>SUM(C236)</f>
        <v>0</v>
      </c>
      <c r="D235" s="2">
        <f>SUM(D236)</f>
        <v>0</v>
      </c>
      <c r="E235" s="2"/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 collapsed="1">
      <c r="A238" s="197" t="s">
        <v>826</v>
      </c>
      <c r="B238" s="198"/>
      <c r="C238" s="2">
        <f>C239</f>
        <v>0</v>
      </c>
      <c r="D238" s="2">
        <f>D239</f>
        <v>0</v>
      </c>
      <c r="E238" s="2"/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 t="shared" ref="D240:E242" si="13">C240</f>
        <v>0</v>
      </c>
      <c r="E240" s="127">
        <f t="shared" si="13"/>
        <v>0</v>
      </c>
    </row>
    <row r="241" spans="1:10" hidden="1" outlineLevel="3">
      <c r="A241" s="90"/>
      <c r="B241" s="89" t="s">
        <v>825</v>
      </c>
      <c r="C241" s="127"/>
      <c r="D241" s="127">
        <f t="shared" si="13"/>
        <v>0</v>
      </c>
      <c r="E241" s="127">
        <f t="shared" si="13"/>
        <v>0</v>
      </c>
    </row>
    <row r="242" spans="1:10" hidden="1" outlineLevel="3">
      <c r="A242" s="90"/>
      <c r="B242" s="89" t="s">
        <v>824</v>
      </c>
      <c r="C242" s="127"/>
      <c r="D242" s="127">
        <f t="shared" si="13"/>
        <v>0</v>
      </c>
      <c r="E242" s="127">
        <f t="shared" si="13"/>
        <v>0</v>
      </c>
    </row>
    <row r="243" spans="1:10" outlineLevel="1" collapsed="1">
      <c r="A243" s="197" t="s">
        <v>823</v>
      </c>
      <c r="B243" s="198"/>
      <c r="C243" s="2">
        <f>C244</f>
        <v>0</v>
      </c>
      <c r="D243" s="2">
        <f>D244</f>
        <v>0</v>
      </c>
      <c r="E243" s="2"/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 t="shared" ref="D245:E249" si="14">C245</f>
        <v>0</v>
      </c>
      <c r="E245" s="127">
        <f t="shared" si="14"/>
        <v>0</v>
      </c>
    </row>
    <row r="246" spans="1:10" hidden="1" outlineLevel="3">
      <c r="A246" s="90"/>
      <c r="B246" s="89" t="s">
        <v>821</v>
      </c>
      <c r="C246" s="127"/>
      <c r="D246" s="127">
        <f t="shared" si="14"/>
        <v>0</v>
      </c>
      <c r="E246" s="127">
        <f t="shared" si="14"/>
        <v>0</v>
      </c>
    </row>
    <row r="247" spans="1:10" hidden="1" outlineLevel="3">
      <c r="A247" s="90"/>
      <c r="B247" s="89" t="s">
        <v>820</v>
      </c>
      <c r="C247" s="127"/>
      <c r="D247" s="127">
        <f t="shared" si="14"/>
        <v>0</v>
      </c>
      <c r="E247" s="127">
        <f t="shared" si="14"/>
        <v>0</v>
      </c>
    </row>
    <row r="248" spans="1:10" hidden="1" outlineLevel="3">
      <c r="A248" s="90"/>
      <c r="B248" s="89" t="s">
        <v>819</v>
      </c>
      <c r="C248" s="127"/>
      <c r="D248" s="127">
        <f t="shared" si="14"/>
        <v>0</v>
      </c>
      <c r="E248" s="127">
        <f t="shared" si="14"/>
        <v>0</v>
      </c>
    </row>
    <row r="249" spans="1:10" hidden="1" outlineLevel="3">
      <c r="A249" s="90"/>
      <c r="B249" s="89" t="s">
        <v>818</v>
      </c>
      <c r="C249" s="127"/>
      <c r="D249" s="127">
        <f t="shared" si="14"/>
        <v>0</v>
      </c>
      <c r="E249" s="127">
        <f t="shared" si="14"/>
        <v>0</v>
      </c>
    </row>
    <row r="250" spans="1:10" outlineLevel="1" collapsed="1">
      <c r="A250" s="197" t="s">
        <v>817</v>
      </c>
      <c r="B250" s="198"/>
      <c r="C250" s="2">
        <f>C251+C252</f>
        <v>188940</v>
      </c>
      <c r="D250" s="2">
        <f>D251+D252</f>
        <v>188940</v>
      </c>
      <c r="E250" s="2"/>
    </row>
    <row r="251" spans="1:10" hidden="1" outlineLevel="3">
      <c r="A251" s="90"/>
      <c r="B251" s="89" t="s">
        <v>855</v>
      </c>
      <c r="C251" s="127">
        <v>188940</v>
      </c>
      <c r="D251" s="127">
        <f>C251</f>
        <v>188940</v>
      </c>
      <c r="E251" s="127">
        <f>D251</f>
        <v>188940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61" t="s">
        <v>853</v>
      </c>
      <c r="E256" s="161" t="s">
        <v>852</v>
      </c>
      <c r="G256" s="47" t="s">
        <v>589</v>
      </c>
      <c r="H256" s="48">
        <f>C257+C559</f>
        <v>20552102</v>
      </c>
      <c r="I256" s="49"/>
      <c r="J256" s="50" t="b">
        <f>AND(H256=I256)</f>
        <v>0</v>
      </c>
    </row>
    <row r="257" spans="1:10">
      <c r="A257" s="191" t="s">
        <v>60</v>
      </c>
      <c r="B257" s="192"/>
      <c r="C257" s="37">
        <f>C258+C550</f>
        <v>10003000</v>
      </c>
      <c r="D257" s="37">
        <f>D258+D550</f>
        <v>10003000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9485300</v>
      </c>
      <c r="D258" s="36">
        <f>D259+D339+D483+D547</f>
        <v>9485300</v>
      </c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5473500</v>
      </c>
      <c r="D259" s="33">
        <f>D260+D263+D314</f>
        <v>5473500</v>
      </c>
      <c r="E259" s="33"/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30500</v>
      </c>
      <c r="D260" s="32">
        <f>SUM(D261:D262)</f>
        <v>30500</v>
      </c>
      <c r="E260" s="32"/>
    </row>
    <row r="261" spans="1:10" hidden="1" outlineLevel="2">
      <c r="A261" s="7">
        <v>1100</v>
      </c>
      <c r="B261" s="4" t="s">
        <v>32</v>
      </c>
      <c r="C261" s="5">
        <v>27140</v>
      </c>
      <c r="D261" s="5">
        <f>C261</f>
        <v>27140</v>
      </c>
      <c r="E261" s="5">
        <f>D261</f>
        <v>27140</v>
      </c>
    </row>
    <row r="262" spans="1:10" hidden="1" outlineLevel="2">
      <c r="A262" s="6">
        <v>1100</v>
      </c>
      <c r="B262" s="4" t="s">
        <v>33</v>
      </c>
      <c r="C262" s="5">
        <v>3360</v>
      </c>
      <c r="D262" s="5">
        <f>C262</f>
        <v>3360</v>
      </c>
      <c r="E262" s="5">
        <f>D262</f>
        <v>3360</v>
      </c>
    </row>
    <row r="263" spans="1:10" outlineLevel="1" collapsed="1">
      <c r="A263" s="189" t="s">
        <v>269</v>
      </c>
      <c r="B263" s="190"/>
      <c r="C263" s="32">
        <f>C264+C265+C289+C296+C298+C302+C305+C308+C313</f>
        <v>5390000</v>
      </c>
      <c r="D263" s="32">
        <f>D264+D265+D289+D296+D298+D302+D305+D308+D313</f>
        <v>5390000</v>
      </c>
      <c r="E263" s="32"/>
    </row>
    <row r="264" spans="1:10" hidden="1" outlineLevel="2">
      <c r="A264" s="6">
        <v>1101</v>
      </c>
      <c r="B264" s="4" t="s">
        <v>34</v>
      </c>
      <c r="C264" s="5">
        <v>2216578</v>
      </c>
      <c r="D264" s="5">
        <f>C264</f>
        <v>2216578</v>
      </c>
      <c r="E264" s="5">
        <f>D264</f>
        <v>2216578</v>
      </c>
    </row>
    <row r="265" spans="1:10" hidden="1" outlineLevel="2">
      <c r="A265" s="6">
        <v>1101</v>
      </c>
      <c r="B265" s="4" t="s">
        <v>35</v>
      </c>
      <c r="C265" s="5">
        <f>SUM(C266:C288)</f>
        <v>2086906</v>
      </c>
      <c r="D265" s="5">
        <f>SUM(D266:D288)</f>
        <v>2086906</v>
      </c>
      <c r="E265" s="5">
        <f>SUM(E266:E288)</f>
        <v>2086906</v>
      </c>
    </row>
    <row r="266" spans="1:10" hidden="1" outlineLevel="3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 hidden="1" outlineLevel="3">
      <c r="A267" s="29"/>
      <c r="B267" s="28" t="s">
        <v>219</v>
      </c>
      <c r="C267" s="30">
        <v>2086906</v>
      </c>
      <c r="D267" s="30">
        <f t="shared" si="15"/>
        <v>2086906</v>
      </c>
      <c r="E267" s="30">
        <f t="shared" si="15"/>
        <v>2086906</v>
      </c>
    </row>
    <row r="268" spans="1:10" hidden="1" outlineLevel="3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 hidden="1" outlineLevel="3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 hidden="1" outlineLevel="3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 hidden="1" outlineLevel="3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 hidden="1" outlineLevel="3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 hidden="1" outlineLevel="3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 hidden="1" outlineLevel="3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 hidden="1" outlineLevel="3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 hidden="1" outlineLevel="3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 hidden="1" outlineLevel="3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 hidden="1" outlineLevel="3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 hidden="1" outlineLevel="3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 hidden="1" outlineLevel="3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 hidden="1" outlineLevel="3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 hidden="1" outlineLevel="3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 hidden="1" outlineLevel="3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 hidden="1" outlineLevel="3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 hidden="1" outlineLevel="3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 hidden="1" outlineLevel="3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 hidden="1" outlineLevel="3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 hidden="1" outlineLevel="3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59820</v>
      </c>
      <c r="D289" s="5">
        <f>SUM(D290:D295)</f>
        <v>59820</v>
      </c>
      <c r="E289" s="5">
        <f>SUM(E290:E295)</f>
        <v>59820</v>
      </c>
    </row>
    <row r="290" spans="1:5" hidden="1" outlineLevel="3">
      <c r="A290" s="29"/>
      <c r="B290" s="28" t="s">
        <v>241</v>
      </c>
      <c r="C290" s="30">
        <v>59820</v>
      </c>
      <c r="D290" s="30">
        <f t="shared" ref="D290:E295" si="16">C290</f>
        <v>59820</v>
      </c>
      <c r="E290" s="30">
        <f t="shared" si="16"/>
        <v>59820</v>
      </c>
    </row>
    <row r="291" spans="1:5" hidden="1" outlineLevel="3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 hidden="1" outlineLevel="3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 hidden="1" outlineLevel="3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 hidden="1" outlineLevel="3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 hidden="1" outlineLevel="3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 hidden="1" outlineLevel="2">
      <c r="A296" s="6">
        <v>1101</v>
      </c>
      <c r="B296" s="4" t="s">
        <v>247</v>
      </c>
      <c r="C296" s="5">
        <f>SUM(C297)</f>
        <v>5000</v>
      </c>
      <c r="D296" s="5">
        <f>SUM(D297)</f>
        <v>5000</v>
      </c>
      <c r="E296" s="5">
        <f>SUM(E297)</f>
        <v>5000</v>
      </c>
    </row>
    <row r="297" spans="1:5" hidden="1" outlineLevel="3">
      <c r="A297" s="29"/>
      <c r="B297" s="28" t="s">
        <v>111</v>
      </c>
      <c r="C297" s="30">
        <v>5000</v>
      </c>
      <c r="D297" s="30">
        <f>C297</f>
        <v>5000</v>
      </c>
      <c r="E297" s="30">
        <f>D297</f>
        <v>5000</v>
      </c>
    </row>
    <row r="298" spans="1:5" hidden="1" outlineLevel="2">
      <c r="A298" s="6">
        <v>1101</v>
      </c>
      <c r="B298" s="4" t="s">
        <v>37</v>
      </c>
      <c r="C298" s="5">
        <f>SUM(C299:C301)</f>
        <v>140270</v>
      </c>
      <c r="D298" s="5">
        <f>SUM(D299:D301)</f>
        <v>140270</v>
      </c>
      <c r="E298" s="5">
        <f>SUM(E299:E301)</f>
        <v>140270</v>
      </c>
    </row>
    <row r="299" spans="1:5" hidden="1" outlineLevel="3">
      <c r="A299" s="29"/>
      <c r="B299" s="28" t="s">
        <v>248</v>
      </c>
      <c r="C299" s="30">
        <v>140270</v>
      </c>
      <c r="D299" s="30">
        <f t="shared" ref="D299:E301" si="17">C299</f>
        <v>140270</v>
      </c>
      <c r="E299" s="30">
        <f t="shared" si="17"/>
        <v>140270</v>
      </c>
    </row>
    <row r="300" spans="1:5" hidden="1" outlineLevel="3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 hidden="1" outlineLevel="3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60000</v>
      </c>
      <c r="D302" s="5">
        <f>SUM(D303:D304)</f>
        <v>60000</v>
      </c>
      <c r="E302" s="5">
        <f>SUM(E303:E304)</f>
        <v>60000</v>
      </c>
    </row>
    <row r="303" spans="1:5" hidden="1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63637</v>
      </c>
      <c r="D305" s="5">
        <f>SUM(D306:D307)</f>
        <v>63637</v>
      </c>
      <c r="E305" s="5">
        <f>SUM(E306:E307)</f>
        <v>63637</v>
      </c>
    </row>
    <row r="306" spans="1:5" hidden="1" outlineLevel="3">
      <c r="A306" s="29"/>
      <c r="B306" s="28" t="s">
        <v>254</v>
      </c>
      <c r="C306" s="30">
        <v>63637</v>
      </c>
      <c r="D306" s="30">
        <f>C306</f>
        <v>63637</v>
      </c>
      <c r="E306" s="30">
        <f>D306</f>
        <v>63637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757789</v>
      </c>
      <c r="D308" s="5">
        <f>SUM(D309:D312)</f>
        <v>757789</v>
      </c>
      <c r="E308" s="5">
        <f>SUM(E309:E312)</f>
        <v>757789</v>
      </c>
    </row>
    <row r="309" spans="1:5" hidden="1" outlineLevel="3">
      <c r="A309" s="29"/>
      <c r="B309" s="28" t="s">
        <v>256</v>
      </c>
      <c r="C309" s="30">
        <v>757789</v>
      </c>
      <c r="D309" s="30">
        <f t="shared" ref="D309:E313" si="18">C309</f>
        <v>757789</v>
      </c>
      <c r="E309" s="30">
        <f t="shared" si="18"/>
        <v>757789</v>
      </c>
    </row>
    <row r="310" spans="1:5" hidden="1" outlineLevel="3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 hidden="1" outlineLevel="3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 hidden="1" outlineLevel="3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 outlineLevel="1" collapsed="1">
      <c r="A314" s="189" t="s">
        <v>601</v>
      </c>
      <c r="B314" s="190"/>
      <c r="C314" s="32">
        <f>C315+C325+C331+C336+C337+C338+C328</f>
        <v>53000</v>
      </c>
      <c r="D314" s="32">
        <f>D315+D325+D331+D336+D337+D338+D328</f>
        <v>53000</v>
      </c>
      <c r="E314" s="32"/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 hidden="1" outlineLevel="3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 hidden="1" outlineLevel="3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 hidden="1" outlineLevel="3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 hidden="1" outlineLevel="3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 hidden="1" outlineLevel="3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 hidden="1" outlineLevel="3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 hidden="1" outlineLevel="3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 hidden="1" outlineLevel="3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48205</v>
      </c>
      <c r="D325" s="5">
        <f>SUM(D326:D327)</f>
        <v>48205</v>
      </c>
      <c r="E325" s="5">
        <f>SUM(E326:E327)</f>
        <v>48205</v>
      </c>
    </row>
    <row r="326" spans="1:5" hidden="1" outlineLevel="3">
      <c r="A326" s="29"/>
      <c r="B326" s="28" t="s">
        <v>264</v>
      </c>
      <c r="C326" s="30">
        <v>48205</v>
      </c>
      <c r="D326" s="30">
        <f>C326</f>
        <v>48205</v>
      </c>
      <c r="E326" s="30">
        <f>D326</f>
        <v>48205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4795</v>
      </c>
      <c r="D331" s="5">
        <f>SUM(D332:D335)</f>
        <v>4795</v>
      </c>
      <c r="E331" s="5">
        <f>SUM(E332:E335)</f>
        <v>4795</v>
      </c>
    </row>
    <row r="332" spans="1:5" hidden="1" outlineLevel="3">
      <c r="A332" s="29"/>
      <c r="B332" s="28" t="s">
        <v>256</v>
      </c>
      <c r="C332" s="30">
        <v>4795</v>
      </c>
      <c r="D332" s="30">
        <f t="shared" ref="D332:E338" si="20">C332</f>
        <v>4795</v>
      </c>
      <c r="E332" s="30">
        <f t="shared" si="20"/>
        <v>4795</v>
      </c>
    </row>
    <row r="333" spans="1:5" hidden="1" outlineLevel="3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 hidden="1" outlineLevel="3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 hidden="1" outlineLevel="3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 collapsed="1">
      <c r="A339" s="185" t="s">
        <v>270</v>
      </c>
      <c r="B339" s="186"/>
      <c r="C339" s="33">
        <f>C340+C444+C482</f>
        <v>3657000</v>
      </c>
      <c r="D339" s="33">
        <f>D340+D444+D482</f>
        <v>3657000</v>
      </c>
      <c r="E339" s="33"/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3056000</v>
      </c>
      <c r="D340" s="32">
        <f>D341+D342+D343+D344+D347+D348+D353+D356+D357+D362+D367+BH290668+D371+D372+D373+D376+D377+D378+D382+D388+D391+D392+D395+D398+D399+D404+D407+D408+D409+D412+D415+D416+D419+D420+D421+D422+D429+D443</f>
        <v>3056000</v>
      </c>
      <c r="E340" s="32"/>
    </row>
    <row r="341" spans="1:10" hidden="1" outlineLevel="2">
      <c r="A341" s="6">
        <v>2201</v>
      </c>
      <c r="B341" s="34" t="s">
        <v>272</v>
      </c>
      <c r="C341" s="5">
        <v>95000</v>
      </c>
      <c r="D341" s="5">
        <f t="shared" ref="D341:E343" si="21">C341</f>
        <v>95000</v>
      </c>
      <c r="E341" s="5">
        <f t="shared" si="21"/>
        <v>95000</v>
      </c>
    </row>
    <row r="342" spans="1:10" hidden="1" outlineLevel="2">
      <c r="A342" s="6">
        <v>2201</v>
      </c>
      <c r="B342" s="4" t="s">
        <v>40</v>
      </c>
      <c r="C342" s="5">
        <v>110000</v>
      </c>
      <c r="D342" s="5">
        <f t="shared" si="21"/>
        <v>110000</v>
      </c>
      <c r="E342" s="5">
        <f t="shared" si="21"/>
        <v>110000</v>
      </c>
    </row>
    <row r="343" spans="1:10" hidden="1" outlineLevel="2">
      <c r="A343" s="6">
        <v>2201</v>
      </c>
      <c r="B343" s="4" t="s">
        <v>41</v>
      </c>
      <c r="C343" s="5">
        <v>1200000</v>
      </c>
      <c r="D343" s="5">
        <f t="shared" si="21"/>
        <v>1200000</v>
      </c>
      <c r="E343" s="5">
        <f t="shared" si="21"/>
        <v>1200000</v>
      </c>
    </row>
    <row r="344" spans="1:10" hidden="1" outlineLevel="2">
      <c r="A344" s="6">
        <v>2201</v>
      </c>
      <c r="B344" s="4" t="s">
        <v>273</v>
      </c>
      <c r="C344" s="5">
        <f>SUM(C345:C346)</f>
        <v>42000</v>
      </c>
      <c r="D344" s="5">
        <f>SUM(D345:D346)</f>
        <v>42000</v>
      </c>
      <c r="E344" s="5">
        <f>SUM(E345:E346)</f>
        <v>42000</v>
      </c>
    </row>
    <row r="345" spans="1:10" hidden="1" outlineLevel="3">
      <c r="A345" s="29"/>
      <c r="B345" s="28" t="s">
        <v>274</v>
      </c>
      <c r="C345" s="30">
        <v>30000</v>
      </c>
      <c r="D345" s="30">
        <f t="shared" ref="D345:E347" si="22">C345</f>
        <v>30000</v>
      </c>
      <c r="E345" s="30">
        <f t="shared" si="22"/>
        <v>30000</v>
      </c>
    </row>
    <row r="346" spans="1:10" hidden="1" outlineLevel="3">
      <c r="A346" s="29"/>
      <c r="B346" s="28" t="s">
        <v>275</v>
      </c>
      <c r="C346" s="30">
        <v>12000</v>
      </c>
      <c r="D346" s="30">
        <f t="shared" si="22"/>
        <v>12000</v>
      </c>
      <c r="E346" s="30">
        <f t="shared" si="22"/>
        <v>12000</v>
      </c>
    </row>
    <row r="347" spans="1:10" hidden="1" outlineLevel="2">
      <c r="A347" s="6">
        <v>2201</v>
      </c>
      <c r="B347" s="4" t="s">
        <v>276</v>
      </c>
      <c r="C347" s="5">
        <v>25000</v>
      </c>
      <c r="D347" s="5">
        <f t="shared" si="22"/>
        <v>25000</v>
      </c>
      <c r="E347" s="5">
        <f t="shared" si="22"/>
        <v>25000</v>
      </c>
    </row>
    <row r="348" spans="1:10" hidden="1" outlineLevel="2">
      <c r="A348" s="6">
        <v>2201</v>
      </c>
      <c r="B348" s="4" t="s">
        <v>277</v>
      </c>
      <c r="C348" s="5">
        <f>SUM(C349:C352)</f>
        <v>480000</v>
      </c>
      <c r="D348" s="5">
        <f>SUM(D349:D352)</f>
        <v>480000</v>
      </c>
      <c r="E348" s="5">
        <f>SUM(E349:E352)</f>
        <v>480000</v>
      </c>
    </row>
    <row r="349" spans="1:10" hidden="1" outlineLevel="3">
      <c r="A349" s="29"/>
      <c r="B349" s="28" t="s">
        <v>278</v>
      </c>
      <c r="C349" s="30">
        <v>350000</v>
      </c>
      <c r="D349" s="30">
        <f t="shared" ref="D349:E352" si="23">C349</f>
        <v>350000</v>
      </c>
      <c r="E349" s="30">
        <f t="shared" si="23"/>
        <v>350000</v>
      </c>
    </row>
    <row r="350" spans="1:10" hidden="1" outlineLevel="3">
      <c r="A350" s="29"/>
      <c r="B350" s="28" t="s">
        <v>279</v>
      </c>
      <c r="C350" s="30">
        <v>100000</v>
      </c>
      <c r="D350" s="30">
        <f t="shared" si="23"/>
        <v>100000</v>
      </c>
      <c r="E350" s="30">
        <f t="shared" si="23"/>
        <v>100000</v>
      </c>
    </row>
    <row r="351" spans="1:10" hidden="1" outlineLevel="3">
      <c r="A351" s="29"/>
      <c r="B351" s="28" t="s">
        <v>280</v>
      </c>
      <c r="C351" s="30">
        <v>25000</v>
      </c>
      <c r="D351" s="30">
        <f t="shared" si="23"/>
        <v>25000</v>
      </c>
      <c r="E351" s="30">
        <f t="shared" si="23"/>
        <v>25000</v>
      </c>
    </row>
    <row r="352" spans="1:10" hidden="1" outlineLevel="3">
      <c r="A352" s="29"/>
      <c r="B352" s="28" t="s">
        <v>281</v>
      </c>
      <c r="C352" s="30">
        <v>5000</v>
      </c>
      <c r="D352" s="30">
        <f t="shared" si="23"/>
        <v>5000</v>
      </c>
      <c r="E352" s="30">
        <f t="shared" si="23"/>
        <v>5000</v>
      </c>
    </row>
    <row r="353" spans="1:5" hidden="1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</row>
    <row r="354" spans="1:5" hidden="1" outlineLevel="3">
      <c r="A354" s="29"/>
      <c r="B354" s="28" t="s">
        <v>42</v>
      </c>
      <c r="C354" s="30">
        <v>3000</v>
      </c>
      <c r="D354" s="30">
        <f t="shared" ref="D354:E356" si="24">C354</f>
        <v>3000</v>
      </c>
      <c r="E354" s="30">
        <f t="shared" si="24"/>
        <v>3000</v>
      </c>
    </row>
    <row r="355" spans="1:5" hidden="1" outlineLevel="3">
      <c r="A355" s="29"/>
      <c r="B355" s="28" t="s">
        <v>283</v>
      </c>
      <c r="C355" s="30">
        <v>2000</v>
      </c>
      <c r="D355" s="30">
        <f t="shared" si="24"/>
        <v>2000</v>
      </c>
      <c r="E355" s="30">
        <f t="shared" si="24"/>
        <v>2000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4"/>
        <v>0</v>
      </c>
      <c r="E356" s="5">
        <f t="shared" si="24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48000</v>
      </c>
      <c r="D357" s="5">
        <f>SUM(D358:D361)</f>
        <v>48000</v>
      </c>
      <c r="E357" s="5">
        <f>SUM(E358:E361)</f>
        <v>48000</v>
      </c>
    </row>
    <row r="358" spans="1:5" hidden="1" outlineLevel="3">
      <c r="A358" s="29"/>
      <c r="B358" s="28" t="s">
        <v>286</v>
      </c>
      <c r="C358" s="30">
        <v>40000</v>
      </c>
      <c r="D358" s="30">
        <f t="shared" ref="D358:E361" si="25">C358</f>
        <v>40000</v>
      </c>
      <c r="E358" s="30">
        <f t="shared" si="25"/>
        <v>40000</v>
      </c>
    </row>
    <row r="359" spans="1:5" hidden="1" outlineLevel="3">
      <c r="A359" s="29"/>
      <c r="B359" s="28" t="s">
        <v>287</v>
      </c>
      <c r="C359" s="30">
        <v>3000</v>
      </c>
      <c r="D359" s="30">
        <f t="shared" si="25"/>
        <v>3000</v>
      </c>
      <c r="E359" s="30">
        <f t="shared" si="25"/>
        <v>3000</v>
      </c>
    </row>
    <row r="360" spans="1:5" hidden="1" outlineLevel="3">
      <c r="A360" s="29"/>
      <c r="B360" s="28" t="s">
        <v>288</v>
      </c>
      <c r="C360" s="30">
        <v>5000</v>
      </c>
      <c r="D360" s="30">
        <f t="shared" si="25"/>
        <v>5000</v>
      </c>
      <c r="E360" s="30">
        <f t="shared" si="25"/>
        <v>5000</v>
      </c>
    </row>
    <row r="361" spans="1:5" hidden="1" outlineLevel="3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295000</v>
      </c>
      <c r="D362" s="5">
        <f>SUM(D363:D366)</f>
        <v>295000</v>
      </c>
      <c r="E362" s="5">
        <f>SUM(E363:E366)</f>
        <v>295000</v>
      </c>
    </row>
    <row r="363" spans="1:5" hidden="1" outlineLevel="3">
      <c r="A363" s="29"/>
      <c r="B363" s="28" t="s">
        <v>291</v>
      </c>
      <c r="C363" s="30">
        <v>10000</v>
      </c>
      <c r="D363" s="30">
        <f t="shared" ref="D363:E367" si="26">C363</f>
        <v>10000</v>
      </c>
      <c r="E363" s="30">
        <f t="shared" si="26"/>
        <v>10000</v>
      </c>
    </row>
    <row r="364" spans="1:5" hidden="1" outlineLevel="3">
      <c r="A364" s="29"/>
      <c r="B364" s="28" t="s">
        <v>292</v>
      </c>
      <c r="C364" s="30">
        <v>280000</v>
      </c>
      <c r="D364" s="30">
        <f t="shared" si="26"/>
        <v>280000</v>
      </c>
      <c r="E364" s="30">
        <f t="shared" si="26"/>
        <v>280000</v>
      </c>
    </row>
    <row r="365" spans="1:5" hidden="1" outlineLevel="3">
      <c r="A365" s="29"/>
      <c r="B365" s="28" t="s">
        <v>293</v>
      </c>
      <c r="C365" s="30">
        <v>5000</v>
      </c>
      <c r="D365" s="30">
        <f t="shared" si="26"/>
        <v>5000</v>
      </c>
      <c r="E365" s="30">
        <f t="shared" si="26"/>
        <v>5000</v>
      </c>
    </row>
    <row r="366" spans="1:5" hidden="1" outlineLevel="3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 hidden="1" outlineLevel="2">
      <c r="A367" s="6">
        <v>2201</v>
      </c>
      <c r="B367" s="4" t="s">
        <v>43</v>
      </c>
      <c r="C367" s="5">
        <v>10000</v>
      </c>
      <c r="D367" s="5">
        <f t="shared" si="26"/>
        <v>10000</v>
      </c>
      <c r="E367" s="5">
        <f t="shared" si="26"/>
        <v>10000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 hidden="1" outlineLevel="2">
      <c r="A371" s="6">
        <v>2201</v>
      </c>
      <c r="B371" s="4" t="s">
        <v>44</v>
      </c>
      <c r="C371" s="5">
        <v>15000</v>
      </c>
      <c r="D371" s="5">
        <f t="shared" si="27"/>
        <v>15000</v>
      </c>
      <c r="E371" s="5">
        <f t="shared" si="27"/>
        <v>15000</v>
      </c>
    </row>
    <row r="372" spans="1:5" hidden="1" outlineLevel="2">
      <c r="A372" s="6">
        <v>2201</v>
      </c>
      <c r="B372" s="4" t="s">
        <v>45</v>
      </c>
      <c r="C372" s="5">
        <v>40000</v>
      </c>
      <c r="D372" s="5">
        <f t="shared" si="27"/>
        <v>40000</v>
      </c>
      <c r="E372" s="5">
        <f t="shared" si="27"/>
        <v>40000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</row>
    <row r="374" spans="1:5" hidden="1" outlineLevel="3">
      <c r="A374" s="29"/>
      <c r="B374" s="28" t="s">
        <v>299</v>
      </c>
      <c r="C374" s="30">
        <v>2000</v>
      </c>
      <c r="D374" s="30">
        <f t="shared" ref="D374:E377" si="28">C374</f>
        <v>2000</v>
      </c>
      <c r="E374" s="30">
        <f t="shared" si="28"/>
        <v>2000</v>
      </c>
    </row>
    <row r="375" spans="1:5" hidden="1" outlineLevel="3">
      <c r="A375" s="29"/>
      <c r="B375" s="28" t="s">
        <v>300</v>
      </c>
      <c r="C375" s="30">
        <v>3000</v>
      </c>
      <c r="D375" s="30">
        <f t="shared" si="28"/>
        <v>3000</v>
      </c>
      <c r="E375" s="30">
        <f t="shared" si="28"/>
        <v>3000</v>
      </c>
    </row>
    <row r="376" spans="1:5" hidden="1" outlineLevel="2">
      <c r="A376" s="6">
        <v>2201</v>
      </c>
      <c r="B376" s="4" t="s">
        <v>301</v>
      </c>
      <c r="C376" s="5">
        <v>5000</v>
      </c>
      <c r="D376" s="5">
        <f t="shared" si="28"/>
        <v>5000</v>
      </c>
      <c r="E376" s="5">
        <f t="shared" si="28"/>
        <v>5000</v>
      </c>
    </row>
    <row r="377" spans="1:5" hidden="1" outlineLevel="2" collapsed="1">
      <c r="A377" s="6">
        <v>2201</v>
      </c>
      <c r="B377" s="4" t="s">
        <v>302</v>
      </c>
      <c r="C377" s="5">
        <v>10000</v>
      </c>
      <c r="D377" s="5">
        <f t="shared" si="28"/>
        <v>10000</v>
      </c>
      <c r="E377" s="5">
        <f t="shared" si="28"/>
        <v>10000</v>
      </c>
    </row>
    <row r="378" spans="1:5" hidden="1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</row>
    <row r="379" spans="1:5" hidden="1" outlineLevel="3">
      <c r="A379" s="29"/>
      <c r="B379" s="28" t="s">
        <v>46</v>
      </c>
      <c r="C379" s="30">
        <v>15000</v>
      </c>
      <c r="D379" s="30">
        <f t="shared" ref="D379:E381" si="29">C379</f>
        <v>15000</v>
      </c>
      <c r="E379" s="30">
        <f t="shared" si="29"/>
        <v>15000</v>
      </c>
    </row>
    <row r="380" spans="1:5" hidden="1" outlineLevel="3">
      <c r="A380" s="29"/>
      <c r="B380" s="28" t="s">
        <v>113</v>
      </c>
      <c r="C380" s="30">
        <v>5000</v>
      </c>
      <c r="D380" s="30">
        <f t="shared" si="29"/>
        <v>5000</v>
      </c>
      <c r="E380" s="30">
        <f t="shared" si="29"/>
        <v>5000</v>
      </c>
    </row>
    <row r="381" spans="1:5" hidden="1" outlineLevel="3">
      <c r="A381" s="29"/>
      <c r="B381" s="28" t="s">
        <v>47</v>
      </c>
      <c r="C381" s="30">
        <v>2000</v>
      </c>
      <c r="D381" s="30">
        <f t="shared" si="29"/>
        <v>2000</v>
      </c>
      <c r="E381" s="30">
        <f t="shared" si="29"/>
        <v>2000</v>
      </c>
    </row>
    <row r="382" spans="1:5" hidden="1" outlineLevel="2">
      <c r="A382" s="6">
        <v>2201</v>
      </c>
      <c r="B382" s="4" t="s">
        <v>114</v>
      </c>
      <c r="C382" s="5">
        <f>SUM(C383:C387)</f>
        <v>19000</v>
      </c>
      <c r="D382" s="5">
        <f>SUM(D383:D387)</f>
        <v>19000</v>
      </c>
      <c r="E382" s="5">
        <f>SUM(E383:E387)</f>
        <v>19000</v>
      </c>
    </row>
    <row r="383" spans="1:5" hidden="1" outlineLevel="3">
      <c r="A383" s="29"/>
      <c r="B383" s="28" t="s">
        <v>304</v>
      </c>
      <c r="C383" s="30">
        <v>4000</v>
      </c>
      <c r="D383" s="30">
        <f t="shared" ref="D383:E387" si="30">C383</f>
        <v>4000</v>
      </c>
      <c r="E383" s="30">
        <f t="shared" si="30"/>
        <v>4000</v>
      </c>
    </row>
    <row r="384" spans="1:5" hidden="1" outlineLevel="3">
      <c r="A384" s="29"/>
      <c r="B384" s="28" t="s">
        <v>305</v>
      </c>
      <c r="C384" s="30">
        <v>3000</v>
      </c>
      <c r="D384" s="30">
        <f t="shared" si="30"/>
        <v>3000</v>
      </c>
      <c r="E384" s="30">
        <f t="shared" si="30"/>
        <v>3000</v>
      </c>
    </row>
    <row r="385" spans="1:5" hidden="1" outlineLevel="3">
      <c r="A385" s="29"/>
      <c r="B385" s="28" t="s">
        <v>306</v>
      </c>
      <c r="C385" s="30">
        <v>1000</v>
      </c>
      <c r="D385" s="30">
        <f t="shared" si="30"/>
        <v>1000</v>
      </c>
      <c r="E385" s="30">
        <f t="shared" si="30"/>
        <v>1000</v>
      </c>
    </row>
    <row r="386" spans="1:5" hidden="1" outlineLevel="3">
      <c r="A386" s="29"/>
      <c r="B386" s="28" t="s">
        <v>307</v>
      </c>
      <c r="C386" s="30">
        <v>11000</v>
      </c>
      <c r="D386" s="30">
        <f t="shared" si="30"/>
        <v>11000</v>
      </c>
      <c r="E386" s="30">
        <f t="shared" si="30"/>
        <v>11000</v>
      </c>
    </row>
    <row r="387" spans="1:5" hidden="1" outlineLevel="3">
      <c r="A387" s="29"/>
      <c r="B387" s="28" t="s">
        <v>308</v>
      </c>
      <c r="C387" s="30"/>
      <c r="D387" s="30">
        <f t="shared" si="30"/>
        <v>0</v>
      </c>
      <c r="E387" s="30">
        <f t="shared" si="30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15000</v>
      </c>
      <c r="D388" s="5">
        <f>SUM(D389:D390)</f>
        <v>15000</v>
      </c>
      <c r="E388" s="5">
        <f>SUM(E389:E390)</f>
        <v>15000</v>
      </c>
    </row>
    <row r="389" spans="1:5" hidden="1" outlineLevel="3">
      <c r="A389" s="29"/>
      <c r="B389" s="28" t="s">
        <v>48</v>
      </c>
      <c r="C389" s="30">
        <v>15000</v>
      </c>
      <c r="D389" s="30">
        <f t="shared" ref="D389:E391" si="31">C389</f>
        <v>15000</v>
      </c>
      <c r="E389" s="30">
        <f t="shared" si="31"/>
        <v>15000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 hidden="1" outlineLevel="2">
      <c r="A391" s="6">
        <v>2201</v>
      </c>
      <c r="B391" s="4" t="s">
        <v>311</v>
      </c>
      <c r="C391" s="5">
        <v>5000</v>
      </c>
      <c r="D391" s="5">
        <f t="shared" si="31"/>
        <v>5000</v>
      </c>
      <c r="E391" s="5">
        <f t="shared" si="31"/>
        <v>5000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80000</v>
      </c>
      <c r="D392" s="5">
        <f>SUM(D393:D394)</f>
        <v>80000</v>
      </c>
      <c r="E392" s="5">
        <f>SUM(E393:E394)</f>
        <v>80000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80000</v>
      </c>
      <c r="D394" s="30">
        <f>C394</f>
        <v>80000</v>
      </c>
      <c r="E394" s="30">
        <f>D394</f>
        <v>80000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2">C396</f>
        <v>0</v>
      </c>
      <c r="E396" s="30">
        <f t="shared" si="32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2"/>
        <v>0</v>
      </c>
      <c r="E397" s="30">
        <f t="shared" si="32"/>
        <v>0</v>
      </c>
    </row>
    <row r="398" spans="1:5" hidden="1" outlineLevel="2">
      <c r="A398" s="6">
        <v>2201</v>
      </c>
      <c r="B398" s="4" t="s">
        <v>317</v>
      </c>
      <c r="C398" s="5">
        <v>500</v>
      </c>
      <c r="D398" s="5">
        <f t="shared" si="32"/>
        <v>500</v>
      </c>
      <c r="E398" s="5">
        <f t="shared" si="32"/>
        <v>500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 hidden="1" outlineLevel="3">
      <c r="A400" s="29"/>
      <c r="B400" s="28" t="s">
        <v>318</v>
      </c>
      <c r="C400" s="30">
        <v>1000</v>
      </c>
      <c r="D400" s="30">
        <f t="shared" ref="D400:E403" si="33">C400</f>
        <v>1000</v>
      </c>
      <c r="E400" s="30">
        <f t="shared" si="33"/>
        <v>1000</v>
      </c>
    </row>
    <row r="401" spans="1:5" hidden="1" outlineLevel="3">
      <c r="A401" s="29"/>
      <c r="B401" s="28" t="s">
        <v>319</v>
      </c>
      <c r="C401" s="30"/>
      <c r="D401" s="30">
        <f t="shared" si="33"/>
        <v>0</v>
      </c>
      <c r="E401" s="30">
        <f t="shared" si="33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3"/>
        <v>0</v>
      </c>
      <c r="E402" s="30">
        <f t="shared" si="33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3"/>
        <v>0</v>
      </c>
      <c r="E403" s="30">
        <f t="shared" si="33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hidden="1" outlineLevel="3">
      <c r="A405" s="29"/>
      <c r="B405" s="28" t="s">
        <v>323</v>
      </c>
      <c r="C405" s="30">
        <v>2000</v>
      </c>
      <c r="D405" s="30">
        <f t="shared" ref="D405:E408" si="34">C405</f>
        <v>2000</v>
      </c>
      <c r="E405" s="30">
        <f t="shared" si="34"/>
        <v>2000</v>
      </c>
    </row>
    <row r="406" spans="1:5" hidden="1" outlineLevel="3">
      <c r="A406" s="29"/>
      <c r="B406" s="28" t="s">
        <v>324</v>
      </c>
      <c r="C406" s="30">
        <v>1000</v>
      </c>
      <c r="D406" s="30">
        <f t="shared" si="34"/>
        <v>1000</v>
      </c>
      <c r="E406" s="30">
        <f t="shared" si="34"/>
        <v>1000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4"/>
        <v>0</v>
      </c>
      <c r="E407" s="5">
        <f t="shared" si="34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4"/>
        <v>0</v>
      </c>
      <c r="E408" s="5">
        <f t="shared" si="34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</row>
    <row r="410" spans="1:5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</row>
    <row r="413" spans="1:5" hidden="1" outlineLevel="3" collapsed="1">
      <c r="A413" s="29"/>
      <c r="B413" s="28" t="s">
        <v>328</v>
      </c>
      <c r="C413" s="30">
        <v>12000</v>
      </c>
      <c r="D413" s="30">
        <f t="shared" ref="D413:E415" si="35">C413</f>
        <v>12000</v>
      </c>
      <c r="E413" s="30">
        <f t="shared" si="35"/>
        <v>12000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35"/>
        <v>0</v>
      </c>
      <c r="E414" s="30">
        <f t="shared" si="35"/>
        <v>0</v>
      </c>
    </row>
    <row r="415" spans="1:5" hidden="1" outlineLevel="2">
      <c r="A415" s="6">
        <v>2201</v>
      </c>
      <c r="B415" s="4" t="s">
        <v>118</v>
      </c>
      <c r="C415" s="5">
        <v>8000</v>
      </c>
      <c r="D415" s="5">
        <f t="shared" si="35"/>
        <v>8000</v>
      </c>
      <c r="E415" s="5">
        <f t="shared" si="35"/>
        <v>8000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</row>
    <row r="417" spans="1:5" hidden="1" outlineLevel="3" collapsed="1">
      <c r="A417" s="29"/>
      <c r="B417" s="28" t="s">
        <v>330</v>
      </c>
      <c r="C417" s="30">
        <v>5000</v>
      </c>
      <c r="D417" s="30">
        <f t="shared" ref="D417:E421" si="36">C417</f>
        <v>5000</v>
      </c>
      <c r="E417" s="30">
        <f t="shared" si="36"/>
        <v>5000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36"/>
        <v>0</v>
      </c>
      <c r="E418" s="30">
        <f t="shared" si="36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 hidden="1" outlineLevel="2">
      <c r="A420" s="6">
        <v>2201</v>
      </c>
      <c r="B420" s="4" t="s">
        <v>334</v>
      </c>
      <c r="C420" s="5">
        <v>1000</v>
      </c>
      <c r="D420" s="5">
        <f t="shared" si="36"/>
        <v>1000</v>
      </c>
      <c r="E420" s="5">
        <f t="shared" si="36"/>
        <v>1000</v>
      </c>
    </row>
    <row r="421" spans="1:5" hidden="1" outlineLevel="2" collapsed="1">
      <c r="A421" s="6">
        <v>2201</v>
      </c>
      <c r="B421" s="4" t="s">
        <v>335</v>
      </c>
      <c r="C421" s="5">
        <v>2000</v>
      </c>
      <c r="D421" s="5">
        <f t="shared" si="36"/>
        <v>2000</v>
      </c>
      <c r="E421" s="5">
        <f t="shared" si="36"/>
        <v>2000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8142</v>
      </c>
      <c r="D422" s="5">
        <f>SUM(D423:D428)</f>
        <v>8142</v>
      </c>
      <c r="E422" s="5">
        <f>SUM(E423:E428)</f>
        <v>8142</v>
      </c>
    </row>
    <row r="423" spans="1:5" hidden="1" outlineLevel="3">
      <c r="A423" s="29"/>
      <c r="B423" s="28" t="s">
        <v>336</v>
      </c>
      <c r="C423" s="30">
        <v>0</v>
      </c>
      <c r="D423" s="30">
        <f t="shared" ref="D423:E428" si="37">C423</f>
        <v>0</v>
      </c>
      <c r="E423" s="30">
        <f t="shared" si="37"/>
        <v>0</v>
      </c>
    </row>
    <row r="424" spans="1:5" hidden="1" outlineLevel="3">
      <c r="A424" s="29"/>
      <c r="B424" s="28" t="s">
        <v>337</v>
      </c>
      <c r="C424" s="30">
        <v>1642</v>
      </c>
      <c r="D424" s="30">
        <f t="shared" si="37"/>
        <v>1642</v>
      </c>
      <c r="E424" s="30">
        <f t="shared" si="37"/>
        <v>1642</v>
      </c>
    </row>
    <row r="425" spans="1:5" hidden="1" outlineLevel="3">
      <c r="A425" s="29"/>
      <c r="B425" s="28" t="s">
        <v>338</v>
      </c>
      <c r="C425" s="30">
        <v>6500</v>
      </c>
      <c r="D425" s="30">
        <f t="shared" si="37"/>
        <v>6500</v>
      </c>
      <c r="E425" s="30">
        <f t="shared" si="37"/>
        <v>6500</v>
      </c>
    </row>
    <row r="426" spans="1:5" hidden="1" outlineLevel="3">
      <c r="A426" s="29"/>
      <c r="B426" s="28" t="s">
        <v>339</v>
      </c>
      <c r="C426" s="30"/>
      <c r="D426" s="30">
        <f t="shared" si="37"/>
        <v>0</v>
      </c>
      <c r="E426" s="30">
        <f t="shared" si="37"/>
        <v>0</v>
      </c>
    </row>
    <row r="427" spans="1:5" hidden="1" outlineLevel="3">
      <c r="A427" s="29"/>
      <c r="B427" s="28" t="s">
        <v>340</v>
      </c>
      <c r="C427" s="30"/>
      <c r="D427" s="30">
        <f t="shared" si="37"/>
        <v>0</v>
      </c>
      <c r="E427" s="30">
        <f t="shared" si="37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474358</v>
      </c>
      <c r="D429" s="5">
        <f>SUM(D430:D442)</f>
        <v>474358</v>
      </c>
      <c r="E429" s="5">
        <f>SUM(E430:E442)</f>
        <v>474358</v>
      </c>
    </row>
    <row r="430" spans="1:5" hidden="1" outlineLevel="3">
      <c r="A430" s="29"/>
      <c r="B430" s="28" t="s">
        <v>343</v>
      </c>
      <c r="C430" s="30">
        <v>64000</v>
      </c>
      <c r="D430" s="30">
        <f t="shared" ref="D430:E443" si="38">C430</f>
        <v>64000</v>
      </c>
      <c r="E430" s="30">
        <f t="shared" si="38"/>
        <v>64000</v>
      </c>
    </row>
    <row r="431" spans="1:5" hidden="1" outlineLevel="3">
      <c r="A431" s="29"/>
      <c r="B431" s="28" t="s">
        <v>344</v>
      </c>
      <c r="C431" s="30">
        <v>193000</v>
      </c>
      <c r="D431" s="30">
        <f t="shared" si="38"/>
        <v>193000</v>
      </c>
      <c r="E431" s="30">
        <f t="shared" si="38"/>
        <v>193000</v>
      </c>
    </row>
    <row r="432" spans="1:5" hidden="1" outlineLevel="3">
      <c r="A432" s="29"/>
      <c r="B432" s="28" t="s">
        <v>345</v>
      </c>
      <c r="C432" s="30">
        <v>36000</v>
      </c>
      <c r="D432" s="30">
        <f t="shared" si="38"/>
        <v>36000</v>
      </c>
      <c r="E432" s="30">
        <f t="shared" si="38"/>
        <v>36000</v>
      </c>
    </row>
    <row r="433" spans="1:5" hidden="1" outlineLevel="3">
      <c r="A433" s="29"/>
      <c r="B433" s="28" t="s">
        <v>346</v>
      </c>
      <c r="C433" s="30">
        <v>7455</v>
      </c>
      <c r="D433" s="30">
        <f t="shared" si="38"/>
        <v>7455</v>
      </c>
      <c r="E433" s="30">
        <f t="shared" si="38"/>
        <v>7455</v>
      </c>
    </row>
    <row r="434" spans="1:5" hidden="1" outlineLevel="3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 hidden="1" outlineLevel="3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 hidden="1" outlineLevel="3">
      <c r="A436" s="29"/>
      <c r="B436" s="28" t="s">
        <v>349</v>
      </c>
      <c r="C436" s="30">
        <v>1100</v>
      </c>
      <c r="D436" s="30">
        <f t="shared" si="38"/>
        <v>1100</v>
      </c>
      <c r="E436" s="30">
        <f t="shared" si="38"/>
        <v>1100</v>
      </c>
    </row>
    <row r="437" spans="1:5" hidden="1" outlineLevel="3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 hidden="1" outlineLevel="3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 hidden="1" outlineLevel="3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 hidden="1" outlineLevel="3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 hidden="1" outlineLevel="3">
      <c r="A441" s="29"/>
      <c r="B441" s="28" t="s">
        <v>354</v>
      </c>
      <c r="C441" s="30">
        <v>93240</v>
      </c>
      <c r="D441" s="30">
        <f t="shared" si="38"/>
        <v>93240</v>
      </c>
      <c r="E441" s="30">
        <f t="shared" si="38"/>
        <v>93240</v>
      </c>
    </row>
    <row r="442" spans="1:5" hidden="1" outlineLevel="3">
      <c r="A442" s="29"/>
      <c r="B442" s="28" t="s">
        <v>355</v>
      </c>
      <c r="C442" s="30">
        <v>79563</v>
      </c>
      <c r="D442" s="30">
        <f t="shared" si="38"/>
        <v>79563</v>
      </c>
      <c r="E442" s="30">
        <f t="shared" si="38"/>
        <v>79563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 outlineLevel="1" collapsed="1">
      <c r="A444" s="189" t="s">
        <v>357</v>
      </c>
      <c r="B444" s="190"/>
      <c r="C444" s="32">
        <f>C445+C454+C455+C459+C462+C463+C468+C474+C477+C480+C481+C450</f>
        <v>601000</v>
      </c>
      <c r="D444" s="32">
        <f>D445+D454+D455+D459+D462+D463+D468+D474+D477+D480+D481+D450</f>
        <v>601000</v>
      </c>
      <c r="E444" s="32"/>
    </row>
    <row r="445" spans="1:5" ht="15" hidden="1" customHeight="1" outlineLevel="2">
      <c r="A445" s="6">
        <v>2202</v>
      </c>
      <c r="B445" s="4" t="s">
        <v>358</v>
      </c>
      <c r="C445" s="5">
        <f>SUM(C446:C449)</f>
        <v>210000</v>
      </c>
      <c r="D445" s="5">
        <f>SUM(D446:D449)</f>
        <v>210000</v>
      </c>
      <c r="E445" s="5">
        <f>SUM(E446:E449)</f>
        <v>210000</v>
      </c>
    </row>
    <row r="446" spans="1:5" ht="15" hidden="1" customHeight="1" outlineLevel="3">
      <c r="A446" s="28"/>
      <c r="B446" s="28" t="s">
        <v>359</v>
      </c>
      <c r="C446" s="30">
        <v>10000</v>
      </c>
      <c r="D446" s="30">
        <f t="shared" ref="D446:E449" si="39">C446</f>
        <v>10000</v>
      </c>
      <c r="E446" s="30">
        <f t="shared" si="39"/>
        <v>10000</v>
      </c>
    </row>
    <row r="447" spans="1:5" ht="15" hidden="1" customHeight="1" outlineLevel="3">
      <c r="A447" s="28"/>
      <c r="B447" s="28" t="s">
        <v>360</v>
      </c>
      <c r="C447" s="30">
        <v>10000</v>
      </c>
      <c r="D447" s="30">
        <f t="shared" si="39"/>
        <v>10000</v>
      </c>
      <c r="E447" s="30">
        <f t="shared" si="39"/>
        <v>10000</v>
      </c>
    </row>
    <row r="448" spans="1:5" ht="15" hidden="1" customHeight="1" outlineLevel="3">
      <c r="A448" s="28"/>
      <c r="B448" s="28" t="s">
        <v>361</v>
      </c>
      <c r="C448" s="30">
        <v>30000</v>
      </c>
      <c r="D448" s="30">
        <f t="shared" si="39"/>
        <v>30000</v>
      </c>
      <c r="E448" s="30">
        <f t="shared" si="39"/>
        <v>30000</v>
      </c>
    </row>
    <row r="449" spans="1:5" ht="15" hidden="1" customHeight="1" outlineLevel="3">
      <c r="A449" s="28"/>
      <c r="B449" s="28" t="s">
        <v>362</v>
      </c>
      <c r="C449" s="30">
        <v>160000</v>
      </c>
      <c r="D449" s="30">
        <f t="shared" si="39"/>
        <v>160000</v>
      </c>
      <c r="E449" s="30">
        <f t="shared" si="39"/>
        <v>160000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 t="shared" ref="D451:E454" si="40">C451</f>
        <v>0</v>
      </c>
      <c r="E451" s="30">
        <f t="shared" si="40"/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 ht="15" hidden="1" customHeight="1" outlineLevel="2">
      <c r="A454" s="6">
        <v>2202</v>
      </c>
      <c r="B454" s="4" t="s">
        <v>51</v>
      </c>
      <c r="C454" s="5">
        <v>110000</v>
      </c>
      <c r="D454" s="5">
        <f t="shared" si="40"/>
        <v>110000</v>
      </c>
      <c r="E454" s="5">
        <f t="shared" si="40"/>
        <v>110000</v>
      </c>
    </row>
    <row r="455" spans="1:5" hidden="1" outlineLevel="2">
      <c r="A455" s="6">
        <v>2202</v>
      </c>
      <c r="B455" s="4" t="s">
        <v>120</v>
      </c>
      <c r="C455" s="5">
        <f>SUM(C456:C458)</f>
        <v>35000</v>
      </c>
      <c r="D455" s="5">
        <f>SUM(D456:D458)</f>
        <v>35000</v>
      </c>
      <c r="E455" s="5">
        <f>SUM(E456:E458)</f>
        <v>35000</v>
      </c>
    </row>
    <row r="456" spans="1:5" ht="15" hidden="1" customHeight="1" outlineLevel="3">
      <c r="A456" s="28"/>
      <c r="B456" s="28" t="s">
        <v>367</v>
      </c>
      <c r="C456" s="30">
        <v>10000</v>
      </c>
      <c r="D456" s="30">
        <f t="shared" ref="D456:E458" si="41">C456</f>
        <v>10000</v>
      </c>
      <c r="E456" s="30">
        <f t="shared" si="41"/>
        <v>10000</v>
      </c>
    </row>
    <row r="457" spans="1:5" ht="15" hidden="1" customHeight="1" outlineLevel="3">
      <c r="A457" s="28"/>
      <c r="B457" s="28" t="s">
        <v>368</v>
      </c>
      <c r="C457" s="30">
        <v>5000</v>
      </c>
      <c r="D457" s="30">
        <f t="shared" si="41"/>
        <v>5000</v>
      </c>
      <c r="E457" s="30">
        <f t="shared" si="41"/>
        <v>5000</v>
      </c>
    </row>
    <row r="458" spans="1:5" ht="15" hidden="1" customHeight="1" outlineLevel="3">
      <c r="A458" s="28"/>
      <c r="B458" s="28" t="s">
        <v>361</v>
      </c>
      <c r="C458" s="30">
        <v>20000</v>
      </c>
      <c r="D458" s="30">
        <f t="shared" si="41"/>
        <v>20000</v>
      </c>
      <c r="E458" s="30">
        <f t="shared" si="41"/>
        <v>20000</v>
      </c>
    </row>
    <row r="459" spans="1:5" hidden="1" outlineLevel="2">
      <c r="A459" s="6">
        <v>2202</v>
      </c>
      <c r="B459" s="4" t="s">
        <v>121</v>
      </c>
      <c r="C459" s="5">
        <f>SUM(C460:C461)</f>
        <v>105000</v>
      </c>
      <c r="D459" s="5">
        <f>SUM(D460:D461)</f>
        <v>105000</v>
      </c>
      <c r="E459" s="5">
        <f>SUM(E460:E461)</f>
        <v>105000</v>
      </c>
    </row>
    <row r="460" spans="1:5" ht="15" hidden="1" customHeight="1" outlineLevel="3">
      <c r="A460" s="28"/>
      <c r="B460" s="28" t="s">
        <v>369</v>
      </c>
      <c r="C460" s="30">
        <v>100000</v>
      </c>
      <c r="D460" s="30">
        <f t="shared" ref="D460:E462" si="42">C460</f>
        <v>100000</v>
      </c>
      <c r="E460" s="30">
        <f t="shared" si="42"/>
        <v>100000</v>
      </c>
    </row>
    <row r="461" spans="1:5" ht="15" hidden="1" customHeight="1" outlineLevel="3">
      <c r="A461" s="28"/>
      <c r="B461" s="28" t="s">
        <v>370</v>
      </c>
      <c r="C461" s="30">
        <v>5000</v>
      </c>
      <c r="D461" s="30">
        <f t="shared" si="42"/>
        <v>5000</v>
      </c>
      <c r="E461" s="30">
        <f t="shared" si="42"/>
        <v>5000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</row>
    <row r="464" spans="1:5" ht="15" hidden="1" customHeight="1" outlineLevel="3">
      <c r="A464" s="28"/>
      <c r="B464" s="28" t="s">
        <v>373</v>
      </c>
      <c r="C464" s="30">
        <v>5000</v>
      </c>
      <c r="D464" s="30">
        <f t="shared" ref="D464:E467" si="43">C464</f>
        <v>5000</v>
      </c>
      <c r="E464" s="30">
        <f t="shared" si="43"/>
        <v>5000</v>
      </c>
    </row>
    <row r="465" spans="1:5" ht="15" hidden="1" customHeight="1" outlineLevel="3">
      <c r="A465" s="28"/>
      <c r="B465" s="28" t="s">
        <v>374</v>
      </c>
      <c r="C465" s="30">
        <v>5000</v>
      </c>
      <c r="D465" s="30">
        <f t="shared" si="43"/>
        <v>5000</v>
      </c>
      <c r="E465" s="30">
        <f t="shared" si="43"/>
        <v>5000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 ht="15" hidden="1" customHeight="1" outlineLevel="3">
      <c r="A470" s="28"/>
      <c r="B470" s="28" t="s">
        <v>379</v>
      </c>
      <c r="C470" s="30">
        <v>1000</v>
      </c>
      <c r="D470" s="30">
        <f t="shared" si="44"/>
        <v>1000</v>
      </c>
      <c r="E470" s="30">
        <f t="shared" si="44"/>
        <v>1000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20000</v>
      </c>
      <c r="D474" s="5">
        <f>SUM(D475:D476)</f>
        <v>20000</v>
      </c>
      <c r="E474" s="5">
        <f>SUM(E475:E476)</f>
        <v>20000</v>
      </c>
    </row>
    <row r="475" spans="1:5" ht="15" hidden="1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</row>
    <row r="478" spans="1:5" ht="15" hidden="1" customHeight="1" outlineLevel="3">
      <c r="A478" s="28"/>
      <c r="B478" s="28" t="s">
        <v>383</v>
      </c>
      <c r="C478" s="30">
        <v>10000</v>
      </c>
      <c r="D478" s="30">
        <f t="shared" ref="D478:E481" si="45">C478</f>
        <v>10000</v>
      </c>
      <c r="E478" s="30">
        <f t="shared" si="45"/>
        <v>10000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 hidden="1" outlineLevel="2">
      <c r="A480" s="6">
        <v>2202</v>
      </c>
      <c r="B480" s="4" t="s">
        <v>386</v>
      </c>
      <c r="C480" s="5">
        <v>100000</v>
      </c>
      <c r="D480" s="5">
        <f t="shared" si="45"/>
        <v>100000</v>
      </c>
      <c r="E480" s="5">
        <f t="shared" si="45"/>
        <v>100000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45"/>
        <v>0</v>
      </c>
      <c r="E481" s="5">
        <f t="shared" si="45"/>
        <v>0</v>
      </c>
    </row>
    <row r="482" spans="1:10" outlineLevel="1" collapsed="1">
      <c r="A482" s="189" t="s">
        <v>388</v>
      </c>
      <c r="B482" s="190"/>
      <c r="C482" s="32">
        <v>0</v>
      </c>
      <c r="D482" s="32">
        <v>0</v>
      </c>
      <c r="E482" s="32"/>
    </row>
    <row r="483" spans="1:10">
      <c r="A483" s="195" t="s">
        <v>389</v>
      </c>
      <c r="B483" s="196"/>
      <c r="C483" s="35">
        <f>C484+C504+C509+C522+C528+C538</f>
        <v>354800</v>
      </c>
      <c r="D483" s="35">
        <f>D484+D504+D509+D522+D528+D538</f>
        <v>354800</v>
      </c>
      <c r="E483" s="35"/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186300</v>
      </c>
      <c r="D484" s="32">
        <f>D485+D486+D490+D491+D494+D497+D500+D501+D502+D503</f>
        <v>186300</v>
      </c>
      <c r="E484" s="32"/>
    </row>
    <row r="485" spans="1:10" hidden="1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</row>
    <row r="486" spans="1:10" hidden="1" outlineLevel="2">
      <c r="A486" s="6">
        <v>3302</v>
      </c>
      <c r="B486" s="4" t="s">
        <v>392</v>
      </c>
      <c r="C486" s="5">
        <f>SUM(C487:C489)</f>
        <v>115000</v>
      </c>
      <c r="D486" s="5">
        <f>SUM(D487:D489)</f>
        <v>115000</v>
      </c>
      <c r="E486" s="5">
        <f>SUM(E487:E489)</f>
        <v>115000</v>
      </c>
    </row>
    <row r="487" spans="1:10" ht="15" hidden="1" customHeight="1" outlineLevel="3">
      <c r="A487" s="28"/>
      <c r="B487" s="28" t="s">
        <v>393</v>
      </c>
      <c r="C487" s="30">
        <v>15000</v>
      </c>
      <c r="D487" s="30">
        <f t="shared" ref="D487:E490" si="46">C487</f>
        <v>15000</v>
      </c>
      <c r="E487" s="30">
        <f t="shared" si="46"/>
        <v>15000</v>
      </c>
    </row>
    <row r="488" spans="1:10" ht="15" hidden="1" customHeight="1" outlineLevel="3">
      <c r="A488" s="28"/>
      <c r="B488" s="28" t="s">
        <v>394</v>
      </c>
      <c r="C488" s="30">
        <v>100000</v>
      </c>
      <c r="D488" s="30">
        <f t="shared" si="46"/>
        <v>100000</v>
      </c>
      <c r="E488" s="30">
        <f t="shared" si="46"/>
        <v>100000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 hidden="1" outlineLevel="2">
      <c r="A490" s="6">
        <v>3302</v>
      </c>
      <c r="B490" s="4" t="s">
        <v>396</v>
      </c>
      <c r="C490" s="5">
        <v>300</v>
      </c>
      <c r="D490" s="5">
        <f t="shared" si="46"/>
        <v>300</v>
      </c>
      <c r="E490" s="5">
        <f t="shared" si="46"/>
        <v>300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hidden="1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</row>
    <row r="497" spans="1:12" hidden="1" outlineLevel="2">
      <c r="A497" s="6">
        <v>3302</v>
      </c>
      <c r="B497" s="4" t="s">
        <v>403</v>
      </c>
      <c r="C497" s="5">
        <f>SUM(C498:C499)</f>
        <v>14000</v>
      </c>
      <c r="D497" s="5">
        <f>SUM(D498:D499)</f>
        <v>14000</v>
      </c>
      <c r="E497" s="5">
        <f>SUM(E498:E499)</f>
        <v>14000</v>
      </c>
    </row>
    <row r="498" spans="1:12" ht="15" hidden="1" customHeight="1" outlineLevel="3">
      <c r="A498" s="28"/>
      <c r="B498" s="28" t="s">
        <v>404</v>
      </c>
      <c r="C498" s="30">
        <v>10000</v>
      </c>
      <c r="D498" s="30">
        <f t="shared" ref="D498:E503" si="47">C498</f>
        <v>10000</v>
      </c>
      <c r="E498" s="30">
        <f t="shared" si="47"/>
        <v>10000</v>
      </c>
    </row>
    <row r="499" spans="1:12" ht="15" hidden="1" customHeight="1" outlineLevel="3">
      <c r="A499" s="28"/>
      <c r="B499" s="28" t="s">
        <v>405</v>
      </c>
      <c r="C499" s="30">
        <v>4000</v>
      </c>
      <c r="D499" s="30">
        <f t="shared" si="47"/>
        <v>4000</v>
      </c>
      <c r="E499" s="30">
        <f t="shared" si="47"/>
        <v>4000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47"/>
        <v>0</v>
      </c>
      <c r="E500" s="5">
        <f t="shared" si="47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12" hidden="1" outlineLevel="2">
      <c r="A502" s="6">
        <v>3302</v>
      </c>
      <c r="B502" s="4" t="s">
        <v>408</v>
      </c>
      <c r="C502" s="5">
        <v>18000</v>
      </c>
      <c r="D502" s="5">
        <f t="shared" si="47"/>
        <v>18000</v>
      </c>
      <c r="E502" s="5">
        <f t="shared" si="47"/>
        <v>18000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12" outlineLevel="1" collapsed="1">
      <c r="A504" s="189" t="s">
        <v>410</v>
      </c>
      <c r="B504" s="190"/>
      <c r="C504" s="32">
        <f>SUM(C505:C508)</f>
        <v>15000</v>
      </c>
      <c r="D504" s="32">
        <f>SUM(D505:D508)</f>
        <v>15000</v>
      </c>
      <c r="E504" s="32"/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 t="shared" ref="D505:E508" si="48">C505</f>
        <v>10000</v>
      </c>
      <c r="E505" s="5">
        <f t="shared" si="48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12" hidden="1" outlineLevel="2">
      <c r="A507" s="6">
        <v>3303</v>
      </c>
      <c r="B507" s="4" t="s">
        <v>413</v>
      </c>
      <c r="C507" s="5">
        <v>5000</v>
      </c>
      <c r="D507" s="5">
        <f t="shared" si="48"/>
        <v>5000</v>
      </c>
      <c r="E507" s="5">
        <f t="shared" si="48"/>
        <v>5000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48"/>
        <v>0</v>
      </c>
      <c r="E508" s="5">
        <f t="shared" si="48"/>
        <v>0</v>
      </c>
    </row>
    <row r="509" spans="1:12" outlineLevel="1" collapsed="1">
      <c r="A509" s="189" t="s">
        <v>414</v>
      </c>
      <c r="B509" s="190"/>
      <c r="C509" s="32">
        <f>C510+C511+C512+C513+C517+C518+C519+C520+C521</f>
        <v>140000</v>
      </c>
      <c r="D509" s="32">
        <f>D510+D511+D512+D513+D517+D518+D519+D520+D521</f>
        <v>140000</v>
      </c>
      <c r="E509" s="32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0">C514</f>
        <v>0</v>
      </c>
      <c r="E514" s="30">
        <f t="shared" si="50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0"/>
        <v>0</v>
      </c>
      <c r="E515" s="30">
        <f t="shared" si="50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 hidden="1" outlineLevel="2">
      <c r="A517" s="6">
        <v>3305</v>
      </c>
      <c r="B517" s="4" t="s">
        <v>422</v>
      </c>
      <c r="C517" s="5">
        <v>15000</v>
      </c>
      <c r="D517" s="5">
        <f t="shared" si="50"/>
        <v>15000</v>
      </c>
      <c r="E517" s="5">
        <f t="shared" si="50"/>
        <v>15000</v>
      </c>
    </row>
    <row r="518" spans="1:5" hidden="1" outlineLevel="2">
      <c r="A518" s="6">
        <v>3305</v>
      </c>
      <c r="B518" s="4" t="s">
        <v>423</v>
      </c>
      <c r="C518" s="5">
        <v>5000</v>
      </c>
      <c r="D518" s="5">
        <f t="shared" si="50"/>
        <v>5000</v>
      </c>
      <c r="E518" s="5">
        <f t="shared" si="50"/>
        <v>5000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 hidden="1" outlineLevel="2">
      <c r="A520" s="6">
        <v>3305</v>
      </c>
      <c r="B520" s="4" t="s">
        <v>425</v>
      </c>
      <c r="C520" s="5">
        <v>120000</v>
      </c>
      <c r="D520" s="5">
        <f t="shared" si="50"/>
        <v>120000</v>
      </c>
      <c r="E520" s="5">
        <f t="shared" si="50"/>
        <v>120000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 outlineLevel="1" collapsed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 outlineLevel="1" collapsed="1">
      <c r="A528" s="189" t="s">
        <v>432</v>
      </c>
      <c r="B528" s="190"/>
      <c r="C528" s="32">
        <f>C529+C531+C537</f>
        <v>2500</v>
      </c>
      <c r="D528" s="32">
        <f>D529+D531+D537</f>
        <v>2500</v>
      </c>
      <c r="E528" s="32"/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2500</v>
      </c>
      <c r="D531" s="5">
        <f>SUM(D532:D536)</f>
        <v>2500</v>
      </c>
      <c r="E531" s="5">
        <f>SUM(E532:E536)</f>
        <v>2500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 ht="15" hidden="1" customHeight="1" outlineLevel="3">
      <c r="A536" s="29"/>
      <c r="B536" s="28" t="s">
        <v>439</v>
      </c>
      <c r="C536" s="30">
        <v>2500</v>
      </c>
      <c r="D536" s="30">
        <f t="shared" si="52"/>
        <v>2500</v>
      </c>
      <c r="E536" s="30">
        <f t="shared" si="52"/>
        <v>2500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 outlineLevel="1" collapsed="1">
      <c r="A538" s="189" t="s">
        <v>441</v>
      </c>
      <c r="B538" s="190"/>
      <c r="C538" s="32">
        <f>SUM(C539:C544)</f>
        <v>11000</v>
      </c>
      <c r="D538" s="32">
        <f>SUM(D539:D544)</f>
        <v>11000</v>
      </c>
      <c r="E538" s="32"/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 hidden="1" outlineLevel="2" collapsed="1">
      <c r="A540" s="6">
        <v>3310</v>
      </c>
      <c r="B540" s="4" t="s">
        <v>52</v>
      </c>
      <c r="C540" s="5">
        <v>11000</v>
      </c>
      <c r="D540" s="5">
        <f t="shared" si="53"/>
        <v>11000</v>
      </c>
      <c r="E540" s="5">
        <f t="shared" si="53"/>
        <v>11000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0</v>
      </c>
      <c r="D547" s="35">
        <f>D548+D549</f>
        <v>0</v>
      </c>
      <c r="E547" s="35"/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/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/>
    </row>
    <row r="550" spans="1:10">
      <c r="A550" s="187" t="s">
        <v>455</v>
      </c>
      <c r="B550" s="188"/>
      <c r="C550" s="36">
        <f>C551</f>
        <v>517700</v>
      </c>
      <c r="D550" s="36">
        <f>D551</f>
        <v>517700</v>
      </c>
      <c r="E550" s="36"/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517700</v>
      </c>
      <c r="D551" s="33">
        <f>D552+D556</f>
        <v>517700</v>
      </c>
      <c r="E551" s="33"/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517700</v>
      </c>
      <c r="D552" s="32">
        <f>SUM(D553:D555)</f>
        <v>517700</v>
      </c>
      <c r="E552" s="32"/>
    </row>
    <row r="553" spans="1:10" hidden="1" outlineLevel="2" collapsed="1">
      <c r="A553" s="6">
        <v>5500</v>
      </c>
      <c r="B553" s="4" t="s">
        <v>458</v>
      </c>
      <c r="C553" s="5">
        <v>517700</v>
      </c>
      <c r="D553" s="5">
        <f t="shared" ref="D553:E555" si="54">C553</f>
        <v>517700</v>
      </c>
      <c r="E553" s="5">
        <f t="shared" si="54"/>
        <v>517700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 outlineLevel="1" collapsed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/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10549102</v>
      </c>
      <c r="D559" s="37">
        <f>C559+B5595</f>
        <v>10549102</v>
      </c>
      <c r="E559" s="37">
        <v>8421319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7378391</v>
      </c>
      <c r="D560" s="36">
        <f>D561+D638+D642+D645</f>
        <v>7378391</v>
      </c>
      <c r="E560" s="36"/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7378391</v>
      </c>
      <c r="D561" s="38">
        <f>D562+D567+D568+D569+D576+D577+D581+D584+D585+D586+D587+D592+D595+D599+D603+D610+D616+D628</f>
        <v>7378391</v>
      </c>
      <c r="E561" s="38"/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132189</v>
      </c>
      <c r="D562" s="32">
        <f>SUM(D563:D566)</f>
        <v>132189</v>
      </c>
      <c r="E562" s="32"/>
    </row>
    <row r="563" spans="1:10" hidden="1" outlineLevel="2">
      <c r="A563" s="7">
        <v>6600</v>
      </c>
      <c r="B563" s="4" t="s">
        <v>468</v>
      </c>
      <c r="C563" s="5">
        <v>30000</v>
      </c>
      <c r="D563" s="5">
        <f t="shared" ref="D563:E568" si="55">C563</f>
        <v>30000</v>
      </c>
      <c r="E563" s="5">
        <f t="shared" si="55"/>
        <v>30000</v>
      </c>
    </row>
    <row r="564" spans="1:10" hidden="1" outlineLevel="2">
      <c r="A564" s="7">
        <v>6600</v>
      </c>
      <c r="B564" s="4" t="s">
        <v>469</v>
      </c>
      <c r="C564" s="5">
        <v>6568</v>
      </c>
      <c r="D564" s="5">
        <f t="shared" si="55"/>
        <v>6568</v>
      </c>
      <c r="E564" s="5">
        <f t="shared" si="55"/>
        <v>6568</v>
      </c>
    </row>
    <row r="565" spans="1:10" hidden="1" outlineLevel="2">
      <c r="A565" s="7">
        <v>6600</v>
      </c>
      <c r="B565" s="4" t="s">
        <v>470</v>
      </c>
      <c r="C565" s="5">
        <v>430</v>
      </c>
      <c r="D565" s="5">
        <f t="shared" si="55"/>
        <v>430</v>
      </c>
      <c r="E565" s="5">
        <f t="shared" si="55"/>
        <v>430</v>
      </c>
    </row>
    <row r="566" spans="1:10" hidden="1" outlineLevel="2">
      <c r="A566" s="6">
        <v>6600</v>
      </c>
      <c r="B566" s="4" t="s">
        <v>471</v>
      </c>
      <c r="C566" s="5">
        <v>95191</v>
      </c>
      <c r="D566" s="5">
        <f t="shared" si="55"/>
        <v>95191</v>
      </c>
      <c r="E566" s="5">
        <f t="shared" si="55"/>
        <v>95191</v>
      </c>
    </row>
    <row r="567" spans="1:10" outlineLevel="1" collapsed="1">
      <c r="A567" s="189" t="s">
        <v>467</v>
      </c>
      <c r="B567" s="190"/>
      <c r="C567" s="31">
        <v>9931</v>
      </c>
      <c r="D567" s="31">
        <f t="shared" si="55"/>
        <v>9931</v>
      </c>
      <c r="E567" s="31"/>
    </row>
    <row r="568" spans="1:10" outlineLevel="1">
      <c r="A568" s="189" t="s">
        <v>472</v>
      </c>
      <c r="B568" s="190"/>
      <c r="C568" s="32">
        <v>0</v>
      </c>
      <c r="D568" s="32">
        <f t="shared" si="55"/>
        <v>0</v>
      </c>
      <c r="E568" s="32"/>
    </row>
    <row r="569" spans="1:10" outlineLevel="1">
      <c r="A569" s="189" t="s">
        <v>473</v>
      </c>
      <c r="B569" s="190"/>
      <c r="C569" s="32">
        <f>SUM(C570:C575)</f>
        <v>1346839</v>
      </c>
      <c r="D569" s="32">
        <f>SUM(D570:D575)</f>
        <v>1346839</v>
      </c>
      <c r="E569" s="32"/>
    </row>
    <row r="570" spans="1:10" hidden="1" outlineLevel="2">
      <c r="A570" s="7">
        <v>6603</v>
      </c>
      <c r="B570" s="4" t="s">
        <v>474</v>
      </c>
      <c r="C570" s="5">
        <v>463538</v>
      </c>
      <c r="D570" s="5">
        <f t="shared" ref="D570:E576" si="56">C570</f>
        <v>463538</v>
      </c>
      <c r="E570" s="5">
        <f t="shared" si="56"/>
        <v>463538</v>
      </c>
    </row>
    <row r="571" spans="1:10" hidden="1" outlineLevel="2">
      <c r="A571" s="7">
        <v>6603</v>
      </c>
      <c r="B571" s="4" t="s">
        <v>475</v>
      </c>
      <c r="C571" s="5">
        <v>314306</v>
      </c>
      <c r="D571" s="5">
        <f t="shared" si="56"/>
        <v>314306</v>
      </c>
      <c r="E571" s="5">
        <f t="shared" si="56"/>
        <v>314306</v>
      </c>
    </row>
    <row r="572" spans="1:10" hidden="1" outlineLevel="2">
      <c r="A572" s="7">
        <v>6603</v>
      </c>
      <c r="B572" s="4" t="s">
        <v>476</v>
      </c>
      <c r="C572" s="5">
        <v>400000</v>
      </c>
      <c r="D572" s="5">
        <f t="shared" si="56"/>
        <v>400000</v>
      </c>
      <c r="E572" s="5">
        <f t="shared" si="56"/>
        <v>400000</v>
      </c>
    </row>
    <row r="573" spans="1:10" hidden="1" outlineLevel="2">
      <c r="A573" s="7">
        <v>6603</v>
      </c>
      <c r="B573" s="4" t="s">
        <v>477</v>
      </c>
      <c r="C573" s="5">
        <v>69</v>
      </c>
      <c r="D573" s="5">
        <f t="shared" si="56"/>
        <v>69</v>
      </c>
      <c r="E573" s="5">
        <f t="shared" si="56"/>
        <v>69</v>
      </c>
    </row>
    <row r="574" spans="1:10" hidden="1" outlineLevel="2">
      <c r="A574" s="7">
        <v>6603</v>
      </c>
      <c r="B574" s="4" t="s">
        <v>478</v>
      </c>
      <c r="C574" s="5">
        <v>125000</v>
      </c>
      <c r="D574" s="5">
        <f t="shared" si="56"/>
        <v>125000</v>
      </c>
      <c r="E574" s="5">
        <f t="shared" si="56"/>
        <v>125000</v>
      </c>
    </row>
    <row r="575" spans="1:10" hidden="1" outlineLevel="2">
      <c r="A575" s="7">
        <v>6603</v>
      </c>
      <c r="B575" s="4" t="s">
        <v>479</v>
      </c>
      <c r="C575" s="5">
        <v>43926</v>
      </c>
      <c r="D575" s="5">
        <f t="shared" si="56"/>
        <v>43926</v>
      </c>
      <c r="E575" s="5">
        <f t="shared" si="56"/>
        <v>43926</v>
      </c>
    </row>
    <row r="576" spans="1:10" outlineLevel="1" collapsed="1">
      <c r="A576" s="189" t="s">
        <v>480</v>
      </c>
      <c r="B576" s="190"/>
      <c r="C576" s="32">
        <v>22300</v>
      </c>
      <c r="D576" s="32">
        <f t="shared" si="56"/>
        <v>22300</v>
      </c>
      <c r="E576" s="32"/>
    </row>
    <row r="577" spans="1:5" outlineLevel="1">
      <c r="A577" s="189" t="s">
        <v>481</v>
      </c>
      <c r="B577" s="190"/>
      <c r="C577" s="32">
        <f>SUM(C578:C580)</f>
        <v>39082</v>
      </c>
      <c r="D577" s="32">
        <f>SUM(D578:D580)</f>
        <v>39082</v>
      </c>
      <c r="E577" s="32"/>
    </row>
    <row r="578" spans="1:5" hidden="1" outlineLevel="2">
      <c r="A578" s="7">
        <v>6605</v>
      </c>
      <c r="B578" s="4" t="s">
        <v>482</v>
      </c>
      <c r="C578" s="5">
        <v>3528</v>
      </c>
      <c r="D578" s="5">
        <f t="shared" ref="D578:E580" si="57">C578</f>
        <v>3528</v>
      </c>
      <c r="E578" s="5">
        <f t="shared" si="57"/>
        <v>3528</v>
      </c>
    </row>
    <row r="579" spans="1:5" hidden="1" outlineLevel="2">
      <c r="A579" s="7">
        <v>6605</v>
      </c>
      <c r="B579" s="4" t="s">
        <v>483</v>
      </c>
      <c r="C579" s="5">
        <v>4105</v>
      </c>
      <c r="D579" s="5">
        <f t="shared" si="57"/>
        <v>4105</v>
      </c>
      <c r="E579" s="5">
        <f t="shared" si="57"/>
        <v>4105</v>
      </c>
    </row>
    <row r="580" spans="1:5" hidden="1" outlineLevel="2">
      <c r="A580" s="7">
        <v>6605</v>
      </c>
      <c r="B580" s="4" t="s">
        <v>484</v>
      </c>
      <c r="C580" s="5">
        <v>31449</v>
      </c>
      <c r="D580" s="5">
        <f t="shared" si="57"/>
        <v>31449</v>
      </c>
      <c r="E580" s="5">
        <f t="shared" si="57"/>
        <v>31449</v>
      </c>
    </row>
    <row r="581" spans="1:5" outlineLevel="1" collapsed="1">
      <c r="A581" s="189" t="s">
        <v>485</v>
      </c>
      <c r="B581" s="190"/>
      <c r="C581" s="32">
        <f>SUM(C582:C583)</f>
        <v>1300946</v>
      </c>
      <c r="D581" s="32">
        <f>SUM(D582:D583)</f>
        <v>1300946</v>
      </c>
      <c r="E581" s="32"/>
    </row>
    <row r="582" spans="1:5" hidden="1" outlineLevel="2">
      <c r="A582" s="7">
        <v>6606</v>
      </c>
      <c r="B582" s="4" t="s">
        <v>486</v>
      </c>
      <c r="C582" s="5">
        <v>1259286</v>
      </c>
      <c r="D582" s="5">
        <f t="shared" ref="D582:E586" si="58">C582</f>
        <v>1259286</v>
      </c>
      <c r="E582" s="5">
        <f t="shared" si="58"/>
        <v>1259286</v>
      </c>
    </row>
    <row r="583" spans="1:5" hidden="1" outlineLevel="2">
      <c r="A583" s="7">
        <v>6606</v>
      </c>
      <c r="B583" s="4" t="s">
        <v>487</v>
      </c>
      <c r="C583" s="5">
        <v>41660</v>
      </c>
      <c r="D583" s="5">
        <f t="shared" si="58"/>
        <v>41660</v>
      </c>
      <c r="E583" s="5">
        <f t="shared" si="58"/>
        <v>41660</v>
      </c>
    </row>
    <row r="584" spans="1:5" outlineLevel="1" collapsed="1">
      <c r="A584" s="189" t="s">
        <v>488</v>
      </c>
      <c r="B584" s="190"/>
      <c r="C584" s="32">
        <v>0</v>
      </c>
      <c r="D584" s="32">
        <f t="shared" si="58"/>
        <v>0</v>
      </c>
      <c r="E584" s="32"/>
    </row>
    <row r="585" spans="1:5" outlineLevel="1" collapsed="1">
      <c r="A585" s="189" t="s">
        <v>489</v>
      </c>
      <c r="B585" s="190"/>
      <c r="C585" s="32">
        <v>223846</v>
      </c>
      <c r="D585" s="32">
        <f t="shared" si="58"/>
        <v>223846</v>
      </c>
      <c r="E585" s="32"/>
    </row>
    <row r="586" spans="1:5" outlineLevel="1" collapsed="1">
      <c r="A586" s="189" t="s">
        <v>490</v>
      </c>
      <c r="B586" s="190"/>
      <c r="C586" s="32">
        <v>30000</v>
      </c>
      <c r="D586" s="32">
        <f t="shared" si="58"/>
        <v>30000</v>
      </c>
      <c r="E586" s="32"/>
    </row>
    <row r="587" spans="1:5" outlineLevel="1">
      <c r="A587" s="189" t="s">
        <v>491</v>
      </c>
      <c r="B587" s="190"/>
      <c r="C587" s="32">
        <f>SUM(C588:C591)</f>
        <v>276558</v>
      </c>
      <c r="D587" s="32">
        <f>SUM(D588:D591)</f>
        <v>276558</v>
      </c>
      <c r="E587" s="32"/>
    </row>
    <row r="588" spans="1:5" hidden="1" outlineLevel="2">
      <c r="A588" s="7">
        <v>6610</v>
      </c>
      <c r="B588" s="4" t="s">
        <v>492</v>
      </c>
      <c r="C588" s="5">
        <v>239572</v>
      </c>
      <c r="D588" s="5">
        <f t="shared" ref="D588:E591" si="59">C588</f>
        <v>239572</v>
      </c>
      <c r="E588" s="5">
        <f t="shared" si="59"/>
        <v>239572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 hidden="1" outlineLevel="2">
      <c r="A590" s="7">
        <v>6610</v>
      </c>
      <c r="B590" s="4" t="s">
        <v>494</v>
      </c>
      <c r="C590" s="5">
        <v>36986</v>
      </c>
      <c r="D590" s="5">
        <f t="shared" si="59"/>
        <v>36986</v>
      </c>
      <c r="E590" s="5">
        <f t="shared" si="59"/>
        <v>36986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 outlineLevel="1" collapsed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/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/>
    </row>
    <row r="596" spans="1:5" hidden="1" outlineLevel="2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 outlineLevel="1" collapsed="1">
      <c r="A599" s="189" t="s">
        <v>503</v>
      </c>
      <c r="B599" s="190"/>
      <c r="C599" s="32">
        <f>SUM(C600:C602)</f>
        <v>1487605</v>
      </c>
      <c r="D599" s="32">
        <f>SUM(D600:D602)</f>
        <v>1487605</v>
      </c>
      <c r="E599" s="32"/>
    </row>
    <row r="600" spans="1:5" hidden="1" outlineLevel="2">
      <c r="A600" s="7">
        <v>6613</v>
      </c>
      <c r="B600" s="4" t="s">
        <v>504</v>
      </c>
      <c r="C600" s="5">
        <v>57676</v>
      </c>
      <c r="D600" s="5">
        <f t="shared" ref="D600:E602" si="61">C600</f>
        <v>57676</v>
      </c>
      <c r="E600" s="5">
        <f t="shared" si="61"/>
        <v>57676</v>
      </c>
    </row>
    <row r="601" spans="1:5" hidden="1" outlineLevel="2">
      <c r="A601" s="7">
        <v>6613</v>
      </c>
      <c r="B601" s="4" t="s">
        <v>505</v>
      </c>
      <c r="C601" s="5">
        <v>1297083</v>
      </c>
      <c r="D601" s="5">
        <f t="shared" si="61"/>
        <v>1297083</v>
      </c>
      <c r="E601" s="5">
        <f t="shared" si="61"/>
        <v>1297083</v>
      </c>
    </row>
    <row r="602" spans="1:5" hidden="1" outlineLevel="2">
      <c r="A602" s="7">
        <v>6613</v>
      </c>
      <c r="B602" s="4" t="s">
        <v>501</v>
      </c>
      <c r="C602" s="5">
        <v>132846</v>
      </c>
      <c r="D602" s="5">
        <f t="shared" si="61"/>
        <v>132846</v>
      </c>
      <c r="E602" s="5">
        <f t="shared" si="61"/>
        <v>132846</v>
      </c>
    </row>
    <row r="603" spans="1:5" outlineLevel="1" collapsed="1">
      <c r="A603" s="189" t="s">
        <v>506</v>
      </c>
      <c r="B603" s="190"/>
      <c r="C603" s="32">
        <f>SUM(C604:C609)</f>
        <v>551053</v>
      </c>
      <c r="D603" s="32">
        <f>SUM(D604:D609)</f>
        <v>551053</v>
      </c>
      <c r="E603" s="32"/>
    </row>
    <row r="604" spans="1:5" hidden="1" outlineLevel="2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 hidden="1" outlineLevel="2">
      <c r="A606" s="7">
        <v>6614</v>
      </c>
      <c r="B606" s="4" t="s">
        <v>509</v>
      </c>
      <c r="C606" s="5">
        <v>56689</v>
      </c>
      <c r="D606" s="5">
        <f t="shared" si="62"/>
        <v>56689</v>
      </c>
      <c r="E606" s="5">
        <f t="shared" si="62"/>
        <v>56689</v>
      </c>
    </row>
    <row r="607" spans="1:5" hidden="1" outlineLevel="2">
      <c r="A607" s="7">
        <v>6614</v>
      </c>
      <c r="B607" s="4" t="s">
        <v>510</v>
      </c>
      <c r="C607" s="5">
        <v>294693</v>
      </c>
      <c r="D607" s="5">
        <f t="shared" si="62"/>
        <v>294693</v>
      </c>
      <c r="E607" s="5">
        <f t="shared" si="62"/>
        <v>294693</v>
      </c>
    </row>
    <row r="608" spans="1:5" hidden="1" outlineLevel="2">
      <c r="A608" s="7">
        <v>6614</v>
      </c>
      <c r="B608" s="4" t="s">
        <v>511</v>
      </c>
      <c r="C608" s="5">
        <v>79519</v>
      </c>
      <c r="D608" s="5">
        <f t="shared" si="62"/>
        <v>79519</v>
      </c>
      <c r="E608" s="5">
        <f t="shared" si="62"/>
        <v>79519</v>
      </c>
    </row>
    <row r="609" spans="1:5" hidden="1" outlineLevel="2">
      <c r="A609" s="7">
        <v>6614</v>
      </c>
      <c r="B609" s="4" t="s">
        <v>512</v>
      </c>
      <c r="C609" s="5">
        <v>120152</v>
      </c>
      <c r="D609" s="5">
        <f t="shared" si="62"/>
        <v>120152</v>
      </c>
      <c r="E609" s="5">
        <f t="shared" si="62"/>
        <v>120152</v>
      </c>
    </row>
    <row r="610" spans="1:5" outlineLevel="1" collapsed="1">
      <c r="A610" s="189" t="s">
        <v>513</v>
      </c>
      <c r="B610" s="190"/>
      <c r="C610" s="32">
        <f>SUM(C611:C615)</f>
        <v>133215</v>
      </c>
      <c r="D610" s="32">
        <f>SUM(D611:D615)</f>
        <v>133215</v>
      </c>
      <c r="E610" s="32"/>
    </row>
    <row r="611" spans="1:5" hidden="1" outlineLevel="2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 hidden="1" outlineLevel="2">
      <c r="A614" s="7">
        <v>6615</v>
      </c>
      <c r="B614" s="4" t="s">
        <v>517</v>
      </c>
      <c r="C614" s="5">
        <v>77000</v>
      </c>
      <c r="D614" s="5">
        <f t="shared" si="63"/>
        <v>77000</v>
      </c>
      <c r="E614" s="5">
        <f t="shared" si="63"/>
        <v>77000</v>
      </c>
    </row>
    <row r="615" spans="1:5" hidden="1" outlineLevel="2">
      <c r="A615" s="7">
        <v>6615</v>
      </c>
      <c r="B615" s="4" t="s">
        <v>518</v>
      </c>
      <c r="C615" s="5">
        <v>56215</v>
      </c>
      <c r="D615" s="5">
        <f t="shared" si="63"/>
        <v>56215</v>
      </c>
      <c r="E615" s="5">
        <f t="shared" si="63"/>
        <v>56215</v>
      </c>
    </row>
    <row r="616" spans="1:5" outlineLevel="1" collapsed="1">
      <c r="A616" s="189" t="s">
        <v>519</v>
      </c>
      <c r="B616" s="190"/>
      <c r="C616" s="32">
        <f>SUM(C617:C627)</f>
        <v>654198</v>
      </c>
      <c r="D616" s="32">
        <f>SUM(D617:D627)</f>
        <v>654198</v>
      </c>
      <c r="E616" s="32"/>
    </row>
    <row r="617" spans="1:5" hidden="1" outlineLevel="2">
      <c r="A617" s="7">
        <v>6616</v>
      </c>
      <c r="B617" s="4" t="s">
        <v>520</v>
      </c>
      <c r="C617" s="5">
        <v>336</v>
      </c>
      <c r="D617" s="5">
        <f t="shared" ref="D617:E627" si="64">C617</f>
        <v>336</v>
      </c>
      <c r="E617" s="5">
        <f t="shared" si="64"/>
        <v>336</v>
      </c>
    </row>
    <row r="618" spans="1:5" hidden="1" outlineLevel="2">
      <c r="A618" s="7">
        <v>6616</v>
      </c>
      <c r="B618" s="4" t="s">
        <v>521</v>
      </c>
      <c r="C618" s="5">
        <v>17103</v>
      </c>
      <c r="D618" s="5">
        <f t="shared" si="64"/>
        <v>17103</v>
      </c>
      <c r="E618" s="5">
        <f t="shared" si="64"/>
        <v>17103</v>
      </c>
    </row>
    <row r="619" spans="1:5" hidden="1" outlineLevel="2">
      <c r="A619" s="7">
        <v>6616</v>
      </c>
      <c r="B619" s="4" t="s">
        <v>522</v>
      </c>
      <c r="C619" s="5">
        <v>102358</v>
      </c>
      <c r="D619" s="5">
        <f t="shared" si="64"/>
        <v>102358</v>
      </c>
      <c r="E619" s="5">
        <f t="shared" si="64"/>
        <v>102358</v>
      </c>
    </row>
    <row r="620" spans="1:5" hidden="1" outlineLevel="2">
      <c r="A620" s="7">
        <v>6616</v>
      </c>
      <c r="B620" s="4" t="s">
        <v>523</v>
      </c>
      <c r="C620" s="5">
        <v>334101</v>
      </c>
      <c r="D620" s="5">
        <f t="shared" si="64"/>
        <v>334101</v>
      </c>
      <c r="E620" s="5">
        <f t="shared" si="64"/>
        <v>334101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 hidden="1" outlineLevel="2">
      <c r="A627" s="7">
        <v>6616</v>
      </c>
      <c r="B627" s="4" t="s">
        <v>530</v>
      </c>
      <c r="C627" s="5">
        <v>200300</v>
      </c>
      <c r="D627" s="5">
        <f t="shared" si="64"/>
        <v>200300</v>
      </c>
      <c r="E627" s="5">
        <f t="shared" si="64"/>
        <v>200300</v>
      </c>
    </row>
    <row r="628" spans="1:10" outlineLevel="1" collapsed="1">
      <c r="A628" s="189" t="s">
        <v>531</v>
      </c>
      <c r="B628" s="190"/>
      <c r="C628" s="32">
        <f>SUM(C629:C637)</f>
        <v>1170629</v>
      </c>
      <c r="D628" s="32">
        <f>SUM(D629:D637)</f>
        <v>1170629</v>
      </c>
      <c r="E628" s="32"/>
    </row>
    <row r="629" spans="1:10" hidden="1" outlineLevel="2">
      <c r="A629" s="7">
        <v>6617</v>
      </c>
      <c r="B629" s="4" t="s">
        <v>532</v>
      </c>
      <c r="C629" s="5">
        <v>889954</v>
      </c>
      <c r="D629" s="5">
        <f t="shared" ref="D629:E637" si="65">C629</f>
        <v>889954</v>
      </c>
      <c r="E629" s="5">
        <f t="shared" si="65"/>
        <v>889954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 hidden="1" outlineLevel="2">
      <c r="A632" s="7">
        <v>6617</v>
      </c>
      <c r="B632" s="4" t="s">
        <v>535</v>
      </c>
      <c r="C632" s="5">
        <v>213725</v>
      </c>
      <c r="D632" s="5">
        <f t="shared" si="65"/>
        <v>213725</v>
      </c>
      <c r="E632" s="5">
        <f t="shared" si="65"/>
        <v>213725</v>
      </c>
    </row>
    <row r="633" spans="1:10" hidden="1" outlineLevel="2">
      <c r="A633" s="7">
        <v>6617</v>
      </c>
      <c r="B633" s="4" t="s">
        <v>536</v>
      </c>
      <c r="C633" s="5">
        <v>66950</v>
      </c>
      <c r="D633" s="5">
        <f t="shared" si="65"/>
        <v>66950</v>
      </c>
      <c r="E633" s="5">
        <f t="shared" si="65"/>
        <v>66950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/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66"/>
        <v>0</v>
      </c>
      <c r="E640" s="32"/>
    </row>
    <row r="641" spans="1:10" outlineLevel="1">
      <c r="A641" s="189" t="s">
        <v>544</v>
      </c>
      <c r="B641" s="190"/>
      <c r="C641" s="32">
        <v>0</v>
      </c>
      <c r="D641" s="32">
        <f t="shared" si="66"/>
        <v>0</v>
      </c>
      <c r="E641" s="32"/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/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/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/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/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 outlineLevel="1" collapsed="1">
      <c r="A651" s="189" t="s">
        <v>550</v>
      </c>
      <c r="B651" s="190"/>
      <c r="C651" s="31">
        <v>0</v>
      </c>
      <c r="D651" s="31">
        <f t="shared" si="67"/>
        <v>0</v>
      </c>
      <c r="E651" s="31"/>
    </row>
    <row r="652" spans="1:10" outlineLevel="1">
      <c r="A652" s="189" t="s">
        <v>551</v>
      </c>
      <c r="B652" s="190"/>
      <c r="C652" s="32">
        <v>0</v>
      </c>
      <c r="D652" s="32">
        <f t="shared" si="67"/>
        <v>0</v>
      </c>
      <c r="E652" s="32">
        <f t="shared" si="67"/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/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 outlineLevel="1" collapsed="1">
      <c r="A660" s="189" t="s">
        <v>553</v>
      </c>
      <c r="B660" s="190"/>
      <c r="C660" s="32">
        <v>0</v>
      </c>
      <c r="D660" s="32">
        <f t="shared" si="68"/>
        <v>0</v>
      </c>
      <c r="E660" s="32"/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/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 outlineLevel="1" collapsed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/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 outlineLevel="1" collapsed="1">
      <c r="A668" s="189" t="s">
        <v>556</v>
      </c>
      <c r="B668" s="190"/>
      <c r="C668" s="32">
        <v>0</v>
      </c>
      <c r="D668" s="32">
        <f t="shared" si="70"/>
        <v>0</v>
      </c>
      <c r="E668" s="32"/>
    </row>
    <row r="669" spans="1:5" outlineLevel="1" collapsed="1">
      <c r="A669" s="189" t="s">
        <v>557</v>
      </c>
      <c r="B669" s="190"/>
      <c r="C669" s="32">
        <v>0</v>
      </c>
      <c r="D669" s="32">
        <f t="shared" si="70"/>
        <v>0</v>
      </c>
      <c r="E669" s="32"/>
    </row>
    <row r="670" spans="1:5" outlineLevel="1" collapsed="1">
      <c r="A670" s="189" t="s">
        <v>558</v>
      </c>
      <c r="B670" s="190"/>
      <c r="C670" s="32">
        <v>0</v>
      </c>
      <c r="D670" s="32">
        <f t="shared" si="70"/>
        <v>0</v>
      </c>
      <c r="E670" s="32"/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/>
    </row>
    <row r="672" spans="1:5" hidden="1" outlineLevel="2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 outlineLevel="1" collapsed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/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/>
    </row>
    <row r="680" spans="1:5" hidden="1" outlineLevel="2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 outlineLevel="1" collapsed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/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 outlineLevel="1" collapsed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 outlineLevel="1" collapsed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/>
    </row>
    <row r="695" spans="1:5" hidden="1" outlineLevel="2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 outlineLevel="1" collapsed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/>
    </row>
    <row r="701" spans="1:5" hidden="1" outlineLevel="2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 outlineLevel="1" collapsed="1">
      <c r="A712" s="189" t="s">
        <v>566</v>
      </c>
      <c r="B712" s="190"/>
      <c r="C712" s="31">
        <v>0</v>
      </c>
      <c r="D712" s="31">
        <f t="shared" si="76"/>
        <v>0</v>
      </c>
      <c r="E712" s="31"/>
    </row>
    <row r="713" spans="1:10" outlineLevel="1">
      <c r="A713" s="189" t="s">
        <v>567</v>
      </c>
      <c r="B713" s="190"/>
      <c r="C713" s="32">
        <v>0</v>
      </c>
      <c r="D713" s="31">
        <f t="shared" si="76"/>
        <v>0</v>
      </c>
      <c r="E713" s="31"/>
    </row>
    <row r="714" spans="1:10" outlineLevel="1">
      <c r="A714" s="189" t="s">
        <v>568</v>
      </c>
      <c r="B714" s="190"/>
      <c r="C714" s="32">
        <v>0</v>
      </c>
      <c r="D714" s="31">
        <f t="shared" si="76"/>
        <v>0</v>
      </c>
      <c r="E714" s="31"/>
    </row>
    <row r="715" spans="1:10" outlineLevel="1">
      <c r="A715" s="189" t="s">
        <v>569</v>
      </c>
      <c r="B715" s="190"/>
      <c r="C715" s="32">
        <v>0</v>
      </c>
      <c r="D715" s="31">
        <f t="shared" si="76"/>
        <v>0</v>
      </c>
      <c r="E715" s="31"/>
    </row>
    <row r="716" spans="1:10">
      <c r="A716" s="187" t="s">
        <v>570</v>
      </c>
      <c r="B716" s="188"/>
      <c r="C716" s="36">
        <f>C717</f>
        <v>1043000</v>
      </c>
      <c r="D716" s="36">
        <f>D717</f>
        <v>1043000</v>
      </c>
      <c r="E716" s="36"/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1043000</v>
      </c>
      <c r="D717" s="33">
        <f>D718+D722</f>
        <v>1043000</v>
      </c>
      <c r="E717" s="33"/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1043000</v>
      </c>
      <c r="D718" s="31">
        <f>SUM(D719:D721)</f>
        <v>1043000</v>
      </c>
      <c r="E718" s="31"/>
    </row>
    <row r="719" spans="1:10" ht="15" hidden="1" customHeight="1" outlineLevel="2">
      <c r="A719" s="6">
        <v>10950</v>
      </c>
      <c r="B719" s="4" t="s">
        <v>572</v>
      </c>
      <c r="C719" s="5">
        <v>1043000</v>
      </c>
      <c r="D719" s="5">
        <f t="shared" ref="D719:E721" si="77">C719</f>
        <v>1043000</v>
      </c>
      <c r="E719" s="5">
        <f t="shared" si="77"/>
        <v>1043000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 outlineLevel="1" collapsed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/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7" t="s">
        <v>577</v>
      </c>
      <c r="B725" s="188"/>
      <c r="C725" s="36">
        <f>C726</f>
        <v>2127711</v>
      </c>
      <c r="D725" s="36">
        <f>D726</f>
        <v>2127711</v>
      </c>
      <c r="E725" s="36"/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2127711</v>
      </c>
      <c r="D726" s="33">
        <f>D727+D730+D733+D739+D741+D743+D750+D755+D760+D765+D767+D771+D777</f>
        <v>2127711</v>
      </c>
      <c r="E726" s="33"/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/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83" t="s">
        <v>848</v>
      </c>
      <c r="B730" s="184"/>
      <c r="C730" s="31">
        <f t="shared" ref="C730:E731" si="78">C731</f>
        <v>0</v>
      </c>
      <c r="D730" s="31">
        <f t="shared" si="78"/>
        <v>0</v>
      </c>
      <c r="E730" s="31"/>
    </row>
    <row r="731" spans="1:10" hidden="1" outlineLevel="2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/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5" outlineLevel="1" collapsed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83" t="s">
        <v>842</v>
      </c>
      <c r="B741" s="184"/>
      <c r="C741" s="31">
        <f>SUM(C742)</f>
        <v>0</v>
      </c>
      <c r="D741" s="31">
        <f>SUM(D742)</f>
        <v>0</v>
      </c>
      <c r="E741" s="31"/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83" t="s">
        <v>841</v>
      </c>
      <c r="B743" s="184"/>
      <c r="C743" s="31">
        <f>C744+C748+C749+C746</f>
        <v>10000</v>
      </c>
      <c r="D743" s="31">
        <f>D744+D748+D749+D746</f>
        <v>10000</v>
      </c>
      <c r="E743" s="31"/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10000</v>
      </c>
      <c r="D746" s="5">
        <f>D747</f>
        <v>10000</v>
      </c>
      <c r="E746" s="5">
        <f>E747</f>
        <v>10000</v>
      </c>
    </row>
    <row r="747" spans="1:5" hidden="1" outlineLevel="3">
      <c r="A747" s="29"/>
      <c r="B747" s="28" t="s">
        <v>838</v>
      </c>
      <c r="C747" s="30">
        <v>10000</v>
      </c>
      <c r="D747" s="30">
        <f t="shared" ref="D747:E749" si="80">C747</f>
        <v>10000</v>
      </c>
      <c r="E747" s="30">
        <f t="shared" si="80"/>
        <v>10000</v>
      </c>
    </row>
    <row r="748" spans="1:5" hidden="1" outlineLevel="2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5" outlineLevel="1" collapsed="1">
      <c r="A750" s="183" t="s">
        <v>836</v>
      </c>
      <c r="B750" s="184"/>
      <c r="C750" s="31">
        <f>C754++C751</f>
        <v>36343</v>
      </c>
      <c r="D750" s="31">
        <f>D754++D751</f>
        <v>36343</v>
      </c>
      <c r="E750" s="31"/>
    </row>
    <row r="751" spans="1:5" hidden="1" outlineLevel="2">
      <c r="A751" s="6">
        <v>2</v>
      </c>
      <c r="B751" s="4" t="s">
        <v>822</v>
      </c>
      <c r="C751" s="5">
        <f>C753+C752</f>
        <v>36343</v>
      </c>
      <c r="D751" s="5">
        <f>D753+D752</f>
        <v>36343</v>
      </c>
      <c r="E751" s="5">
        <f>E753+E752</f>
        <v>36343</v>
      </c>
    </row>
    <row r="752" spans="1:5" s="123" customFormat="1" hidden="1" outlineLevel="3">
      <c r="A752" s="126"/>
      <c r="B752" s="125" t="s">
        <v>835</v>
      </c>
      <c r="C752" s="124">
        <v>36343</v>
      </c>
      <c r="D752" s="124">
        <f t="shared" ref="D752:E754" si="81">C752</f>
        <v>36343</v>
      </c>
      <c r="E752" s="124">
        <f t="shared" si="81"/>
        <v>36343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1"/>
        <v>0</v>
      </c>
      <c r="E753" s="124">
        <f t="shared" si="81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5" outlineLevel="1" collapsed="1">
      <c r="A755" s="183" t="s">
        <v>834</v>
      </c>
      <c r="B755" s="184"/>
      <c r="C755" s="31">
        <f>C756</f>
        <v>0</v>
      </c>
      <c r="D755" s="31">
        <f>D756</f>
        <v>0</v>
      </c>
      <c r="E755" s="31"/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5" hidden="1" outlineLevel="3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5" hidden="1" outlineLevel="3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5" outlineLevel="1" collapsed="1">
      <c r="A760" s="183" t="s">
        <v>830</v>
      </c>
      <c r="B760" s="184"/>
      <c r="C760" s="31">
        <f>C761+C764</f>
        <v>1892428</v>
      </c>
      <c r="D760" s="31">
        <f>D761+D764</f>
        <v>1892428</v>
      </c>
      <c r="E760" s="31"/>
    </row>
    <row r="761" spans="1:5" hidden="1" outlineLevel="2">
      <c r="A761" s="6">
        <v>2</v>
      </c>
      <c r="B761" s="4" t="s">
        <v>822</v>
      </c>
      <c r="C761" s="5">
        <f>C762+C763</f>
        <v>1892428</v>
      </c>
      <c r="D761" s="5">
        <f>D762+D763</f>
        <v>1892428</v>
      </c>
      <c r="E761" s="5">
        <f>E762+E763</f>
        <v>1892428</v>
      </c>
    </row>
    <row r="762" spans="1:5" hidden="1" outlineLevel="3">
      <c r="A762" s="29"/>
      <c r="B762" s="28" t="s">
        <v>829</v>
      </c>
      <c r="C762" s="30">
        <v>1892428</v>
      </c>
      <c r="D762" s="30">
        <f t="shared" ref="D762:E764" si="83">C762</f>
        <v>1892428</v>
      </c>
      <c r="E762" s="30">
        <f t="shared" si="83"/>
        <v>1892428</v>
      </c>
    </row>
    <row r="763" spans="1:5" hidden="1" outlineLevel="3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5" outlineLevel="1" collapsed="1">
      <c r="A765" s="183" t="s">
        <v>828</v>
      </c>
      <c r="B765" s="184"/>
      <c r="C765" s="31">
        <f>SUM(C766)</f>
        <v>0</v>
      </c>
      <c r="D765" s="31">
        <f>SUM(D766)</f>
        <v>0</v>
      </c>
      <c r="E765" s="31"/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83" t="s">
        <v>826</v>
      </c>
      <c r="B767" s="184"/>
      <c r="C767" s="31">
        <f>C768</f>
        <v>0</v>
      </c>
      <c r="D767" s="31">
        <f>D768</f>
        <v>0</v>
      </c>
      <c r="E767" s="31"/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 hidden="1" outlineLevel="3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 hidden="1" outlineLevel="3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 hidden="1" outlineLevel="3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 outlineLevel="1" collapsed="1">
      <c r="A777" s="183" t="s">
        <v>817</v>
      </c>
      <c r="B777" s="184"/>
      <c r="C777" s="31">
        <f>C778</f>
        <v>188940</v>
      </c>
      <c r="D777" s="31">
        <f>D778</f>
        <v>188940</v>
      </c>
      <c r="E777" s="31"/>
    </row>
    <row r="778" spans="1:5" hidden="1" outlineLevel="2">
      <c r="A778" s="6"/>
      <c r="B778" s="4" t="s">
        <v>816</v>
      </c>
      <c r="C778" s="5">
        <v>188940</v>
      </c>
      <c r="D778" s="5">
        <f>C778</f>
        <v>188940</v>
      </c>
      <c r="E778" s="5">
        <f>D778</f>
        <v>188940</v>
      </c>
    </row>
    <row r="779" spans="1:5" collapsed="1"/>
  </sheetData>
  <mergeCells count="126"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1:C1"/>
    <mergeCell ref="A2:B2"/>
    <mergeCell ref="A3:B3"/>
    <mergeCell ref="A4:B4"/>
    <mergeCell ref="A11:B11"/>
    <mergeCell ref="A38:B38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67:J68 J61 J38" xr:uid="{00000000-0002-0000-0300-000006000000}">
      <formula1>C39+C261</formula1>
    </dataValidation>
    <dataValidation type="custom" allowBlank="1" showInputMessage="1" showErrorMessage="1" sqref="J638 J725:J726 J645 J716:J717 J642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47 J339 J560:J561 J550:J551" xr:uid="{00000000-0002-0000-03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04" zoomScale="90" zoomScaleNormal="90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4" width="13.81640625" bestFit="1" customWidth="1"/>
    <col min="5" max="5" width="16.7265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f>D3+D67</f>
        <v>0</v>
      </c>
      <c r="E2" s="26">
        <v>12450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f>D115+D152+D177</f>
        <v>0</v>
      </c>
      <c r="E114" s="26">
        <v>7671217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 collapsed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 collapsed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 collapsed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 collapsed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 collapsed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 collapsed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 collapsed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 collapsed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 collapsed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 collapsed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 collapsed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 collapsed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f>D258+D550</f>
        <v>0</v>
      </c>
      <c r="E257" s="37">
        <v>11643000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/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 collapsed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 collapsed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 collapsed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 collapsed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 collapsed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 collapsed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 collapsed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 collapsed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 collapsed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 collapsed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0</v>
      </c>
      <c r="D559" s="37">
        <f>D560+D716+D725</f>
        <v>0</v>
      </c>
      <c r="E559" s="37">
        <v>8478217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 collapsed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 collapsed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 collapsed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 collapsed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 collapsed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 collapsed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 collapsed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 collapsed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 collapsed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 collapsed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 collapsed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 collapsed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 collapsed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 collapsed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 collapsed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 collapsed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 collapsed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 collapsed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 collapsed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 collapsed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 collapsed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 collapsed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 collapsed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 collapsed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 collapsed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 collapsed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 collapsed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 collapsed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 collapsed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A250" zoomScale="90" zoomScaleNormal="90" workbookViewId="0">
      <selection activeCell="C254" sqref="C254"/>
    </sheetView>
  </sheetViews>
  <sheetFormatPr defaultColWidth="9.1796875" defaultRowHeight="14.5"/>
  <cols>
    <col min="1" max="1" width="22.7265625" customWidth="1"/>
    <col min="2" max="2" width="50" customWidth="1"/>
    <col min="3" max="3" width="12.7265625" bestFit="1" customWidth="1"/>
    <col min="4" max="4" width="13.36328125" bestFit="1" customWidth="1"/>
    <col min="5" max="5" width="12.7265625" bestFit="1" customWidth="1"/>
  </cols>
  <sheetData>
    <row r="1" spans="1:11" ht="18.5">
      <c r="A1" s="199" t="s">
        <v>30</v>
      </c>
      <c r="B1" s="199"/>
      <c r="C1" s="199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7" t="s">
        <v>60</v>
      </c>
      <c r="B2" s="207"/>
      <c r="C2" s="26">
        <f>C3+C67</f>
        <v>12950</v>
      </c>
      <c r="D2" s="26">
        <f>D3+D67</f>
        <v>12850</v>
      </c>
      <c r="E2" s="26">
        <f>E3+E67</f>
        <v>12850</v>
      </c>
      <c r="G2" s="39" t="s">
        <v>60</v>
      </c>
      <c r="H2" s="41"/>
      <c r="I2" s="42"/>
      <c r="J2" s="40" t="b">
        <f>AND(H2=I2)</f>
        <v>1</v>
      </c>
    </row>
    <row r="3" spans="1:11">
      <c r="A3" s="204" t="s">
        <v>578</v>
      </c>
      <c r="B3" s="204"/>
      <c r="C3" s="23">
        <f>C4+C11+C38+C61</f>
        <v>7902</v>
      </c>
      <c r="D3" s="23">
        <f>D4+D11+D38+D61</f>
        <v>7802</v>
      </c>
      <c r="E3" s="23">
        <f>E4+E11+E38+E61</f>
        <v>7802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200" t="s">
        <v>124</v>
      </c>
      <c r="B4" s="201"/>
      <c r="C4" s="21">
        <v>4070</v>
      </c>
      <c r="D4" s="21">
        <f>SUM(D5:D10)</f>
        <v>4070</v>
      </c>
      <c r="E4" s="21">
        <f>SUM(E5:E10)</f>
        <v>4070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700</v>
      </c>
      <c r="D5" s="2">
        <f>C5</f>
        <v>700</v>
      </c>
      <c r="E5" s="2">
        <f>D5</f>
        <v>700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240</v>
      </c>
      <c r="D6" s="2">
        <f t="shared" ref="D6:E10" si="0">C6</f>
        <v>240</v>
      </c>
      <c r="E6" s="2">
        <f t="shared" si="0"/>
        <v>240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2600</v>
      </c>
      <c r="D7" s="2">
        <f t="shared" si="0"/>
        <v>2600</v>
      </c>
      <c r="E7" s="2">
        <f t="shared" si="0"/>
        <v>2600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450</v>
      </c>
      <c r="D8" s="2">
        <f t="shared" si="0"/>
        <v>450</v>
      </c>
      <c r="E8" s="2">
        <f t="shared" si="0"/>
        <v>450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70</v>
      </c>
      <c r="D9" s="2">
        <f t="shared" si="0"/>
        <v>70</v>
      </c>
      <c r="E9" s="2">
        <f t="shared" si="0"/>
        <v>70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10</v>
      </c>
      <c r="D10" s="2">
        <f t="shared" si="0"/>
        <v>10</v>
      </c>
      <c r="E10" s="2">
        <f t="shared" si="0"/>
        <v>10</v>
      </c>
      <c r="F10" s="17"/>
      <c r="G10" s="17"/>
      <c r="H10" s="17"/>
      <c r="I10" s="17"/>
      <c r="J10" s="17"/>
      <c r="K10" s="17"/>
    </row>
    <row r="11" spans="1:11" ht="15.75" customHeight="1">
      <c r="A11" s="200" t="s">
        <v>125</v>
      </c>
      <c r="B11" s="201"/>
      <c r="C11" s="21">
        <v>1856</v>
      </c>
      <c r="D11" s="21">
        <f>SUM(D12:D37)</f>
        <v>1756</v>
      </c>
      <c r="E11" s="21">
        <f>SUM(E12:E37)</f>
        <v>1756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200</v>
      </c>
      <c r="D12" s="2">
        <f>C12</f>
        <v>200</v>
      </c>
      <c r="E12" s="2">
        <f>D12</f>
        <v>200</v>
      </c>
    </row>
    <row r="13" spans="1:11">
      <c r="A13" s="3">
        <v>2102</v>
      </c>
      <c r="B13" s="1" t="s">
        <v>126</v>
      </c>
      <c r="C13" s="2">
        <v>1160</v>
      </c>
      <c r="D13" s="2">
        <f t="shared" ref="D13:E28" si="1">C13</f>
        <v>1160</v>
      </c>
      <c r="E13" s="2">
        <f t="shared" si="1"/>
        <v>1160</v>
      </c>
    </row>
    <row r="14" spans="1:11">
      <c r="A14" s="3">
        <v>2201</v>
      </c>
      <c r="B14" s="1" t="s">
        <v>5</v>
      </c>
      <c r="C14" s="2">
        <v>55</v>
      </c>
      <c r="D14" s="2">
        <f t="shared" si="1"/>
        <v>55</v>
      </c>
      <c r="E14" s="2">
        <f t="shared" si="1"/>
        <v>55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>
        <v>50</v>
      </c>
      <c r="D18" s="2">
        <f t="shared" si="1"/>
        <v>50</v>
      </c>
      <c r="E18" s="2">
        <f t="shared" si="1"/>
        <v>50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130</v>
      </c>
      <c r="D32" s="2">
        <f t="shared" si="2"/>
        <v>130</v>
      </c>
      <c r="E32" s="2">
        <f t="shared" si="2"/>
        <v>130</v>
      </c>
    </row>
    <row r="33" spans="1:10">
      <c r="A33" s="3">
        <v>2403</v>
      </c>
      <c r="B33" s="1" t="s">
        <v>144</v>
      </c>
      <c r="C33" s="2">
        <v>30</v>
      </c>
      <c r="D33" s="2">
        <f t="shared" si="2"/>
        <v>30</v>
      </c>
      <c r="E33" s="2">
        <f t="shared" si="2"/>
        <v>30</v>
      </c>
    </row>
    <row r="34" spans="1:10">
      <c r="A34" s="3">
        <v>2404</v>
      </c>
      <c r="B34" s="1" t="s">
        <v>7</v>
      </c>
      <c r="C34" s="2">
        <v>30</v>
      </c>
      <c r="D34" s="2">
        <f t="shared" si="2"/>
        <v>30</v>
      </c>
      <c r="E34" s="2">
        <f t="shared" si="2"/>
        <v>30</v>
      </c>
    </row>
    <row r="35" spans="1:10">
      <c r="A35" s="3">
        <v>2405</v>
      </c>
      <c r="B35" s="1" t="s">
        <v>8</v>
      </c>
      <c r="C35" s="2">
        <v>1</v>
      </c>
      <c r="D35" s="2">
        <f t="shared" si="2"/>
        <v>1</v>
      </c>
      <c r="E35" s="2">
        <f t="shared" si="2"/>
        <v>1</v>
      </c>
    </row>
    <row r="36" spans="1:10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v>1856</v>
      </c>
      <c r="D38" s="21">
        <f>SUM(D39:D60)</f>
        <v>1856</v>
      </c>
      <c r="E38" s="21">
        <f>SUM(E39:E60)</f>
        <v>1856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105</v>
      </c>
      <c r="D39" s="2">
        <f>C39</f>
        <v>105</v>
      </c>
      <c r="E39" s="2">
        <f>D39</f>
        <v>105</v>
      </c>
    </row>
    <row r="40" spans="1:10">
      <c r="A40" s="20">
        <v>3102</v>
      </c>
      <c r="B40" s="20" t="s">
        <v>12</v>
      </c>
      <c r="C40" s="2">
        <v>45</v>
      </c>
      <c r="D40" s="2">
        <f t="shared" ref="D40:E55" si="3">C40</f>
        <v>45</v>
      </c>
      <c r="E40" s="2">
        <f t="shared" si="3"/>
        <v>45</v>
      </c>
    </row>
    <row r="41" spans="1:10">
      <c r="A41" s="20">
        <v>3103</v>
      </c>
      <c r="B41" s="20" t="s">
        <v>13</v>
      </c>
      <c r="C41" s="2">
        <v>60</v>
      </c>
      <c r="D41" s="2">
        <f t="shared" si="3"/>
        <v>60</v>
      </c>
      <c r="E41" s="2">
        <f t="shared" si="3"/>
        <v>60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5</v>
      </c>
      <c r="D44" s="2">
        <f t="shared" si="3"/>
        <v>5</v>
      </c>
      <c r="E44" s="2">
        <f t="shared" si="3"/>
        <v>5</v>
      </c>
    </row>
    <row r="45" spans="1:10">
      <c r="A45" s="20">
        <v>3203</v>
      </c>
      <c r="B45" s="20" t="s">
        <v>16</v>
      </c>
      <c r="C45" s="2">
        <v>10</v>
      </c>
      <c r="D45" s="2">
        <f t="shared" si="3"/>
        <v>10</v>
      </c>
      <c r="E45" s="2">
        <f t="shared" si="3"/>
        <v>10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</v>
      </c>
      <c r="D48" s="2">
        <f t="shared" si="3"/>
        <v>150</v>
      </c>
      <c r="E48" s="2">
        <f t="shared" si="3"/>
        <v>150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</v>
      </c>
      <c r="D50" s="2">
        <f t="shared" si="3"/>
        <v>1</v>
      </c>
      <c r="E50" s="2">
        <f t="shared" si="3"/>
        <v>1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300</v>
      </c>
      <c r="D54" s="2">
        <f t="shared" si="3"/>
        <v>300</v>
      </c>
      <c r="E54" s="2">
        <f t="shared" si="3"/>
        <v>300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>
        <v>1100</v>
      </c>
      <c r="D56" s="2">
        <f t="shared" ref="D56:E60" si="4">C56</f>
        <v>1100</v>
      </c>
      <c r="E56" s="2">
        <f t="shared" si="4"/>
        <v>1100</v>
      </c>
    </row>
    <row r="57" spans="1:10">
      <c r="A57" s="20">
        <v>3304</v>
      </c>
      <c r="B57" s="20" t="s">
        <v>155</v>
      </c>
      <c r="C57" s="2">
        <v>80</v>
      </c>
      <c r="D57" s="2">
        <f t="shared" si="4"/>
        <v>80</v>
      </c>
      <c r="E57" s="2">
        <f t="shared" si="4"/>
        <v>80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v>120</v>
      </c>
      <c r="D61" s="22">
        <f>SUM(D62:D66)</f>
        <v>120</v>
      </c>
      <c r="E61" s="22">
        <f>SUM(E62:E66)</f>
        <v>120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>
        <v>120</v>
      </c>
      <c r="D65" s="2">
        <f t="shared" si="5"/>
        <v>120</v>
      </c>
      <c r="E65" s="2">
        <f t="shared" si="5"/>
        <v>120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5048</v>
      </c>
      <c r="D67" s="25">
        <f>D97+D68</f>
        <v>5048</v>
      </c>
      <c r="E67" s="25">
        <f>E97+E68</f>
        <v>5048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v>623</v>
      </c>
      <c r="D68" s="21">
        <f>SUM(D69:D96)</f>
        <v>623</v>
      </c>
      <c r="E68" s="21">
        <f>SUM(E69:E96)</f>
        <v>623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10</v>
      </c>
      <c r="D73" s="2">
        <f t="shared" si="6"/>
        <v>10</v>
      </c>
      <c r="E73" s="2">
        <f t="shared" si="6"/>
        <v>10</v>
      </c>
    </row>
    <row r="74" spans="1:10">
      <c r="A74" s="3">
        <v>5104</v>
      </c>
      <c r="B74" s="2" t="s">
        <v>168</v>
      </c>
      <c r="C74" s="2">
        <v>55</v>
      </c>
      <c r="D74" s="2">
        <f t="shared" si="6"/>
        <v>55</v>
      </c>
      <c r="E74" s="2">
        <f t="shared" si="6"/>
        <v>55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65</v>
      </c>
      <c r="D76" s="2">
        <f t="shared" si="6"/>
        <v>65</v>
      </c>
      <c r="E76" s="2">
        <f t="shared" si="6"/>
        <v>65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400</v>
      </c>
      <c r="D79" s="2">
        <f t="shared" si="6"/>
        <v>400</v>
      </c>
      <c r="E79" s="2">
        <f t="shared" si="6"/>
        <v>400</v>
      </c>
    </row>
    <row r="80" spans="1:10">
      <c r="A80" s="3">
        <v>5202</v>
      </c>
      <c r="B80" s="2" t="s">
        <v>172</v>
      </c>
      <c r="C80" s="2">
        <v>7</v>
      </c>
      <c r="D80" s="2">
        <f t="shared" si="6"/>
        <v>7</v>
      </c>
      <c r="E80" s="2">
        <f t="shared" si="6"/>
        <v>7</v>
      </c>
    </row>
    <row r="81" spans="1:11">
      <c r="A81" s="3">
        <v>5203</v>
      </c>
      <c r="B81" s="2" t="s">
        <v>21</v>
      </c>
      <c r="C81" s="2">
        <v>35</v>
      </c>
      <c r="D81" s="2">
        <f t="shared" si="6"/>
        <v>35</v>
      </c>
      <c r="E81" s="2">
        <f t="shared" si="6"/>
        <v>35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</v>
      </c>
      <c r="D83" s="2">
        <f t="shared" si="6"/>
        <v>1</v>
      </c>
      <c r="E83" s="2">
        <f t="shared" si="6"/>
        <v>1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50</v>
      </c>
      <c r="D93" s="2">
        <f t="shared" si="7"/>
        <v>50</v>
      </c>
      <c r="E93" s="2">
        <f t="shared" si="7"/>
        <v>50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4425</v>
      </c>
      <c r="D97" s="21">
        <f>SUM(D98:D113)</f>
        <v>4425</v>
      </c>
      <c r="E97" s="21">
        <f>SUM(E98:E113)</f>
        <v>4425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4100</v>
      </c>
      <c r="D98" s="2">
        <f>C98</f>
        <v>4100</v>
      </c>
      <c r="E98" s="2">
        <f>D98</f>
        <v>4100</v>
      </c>
    </row>
    <row r="99" spans="1:10">
      <c r="A99" s="3">
        <v>6002</v>
      </c>
      <c r="B99" s="1" t="s">
        <v>185</v>
      </c>
      <c r="C99" s="2">
        <v>150</v>
      </c>
      <c r="D99" s="2">
        <f t="shared" ref="D99:E113" si="8">C99</f>
        <v>150</v>
      </c>
      <c r="E99" s="2">
        <f t="shared" si="8"/>
        <v>150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15</v>
      </c>
      <c r="D103" s="2">
        <f t="shared" si="8"/>
        <v>15</v>
      </c>
      <c r="E103" s="2">
        <f t="shared" si="8"/>
        <v>15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40</v>
      </c>
      <c r="D106" s="2">
        <f t="shared" si="8"/>
        <v>40</v>
      </c>
      <c r="E106" s="2">
        <f t="shared" si="8"/>
        <v>40</v>
      </c>
    </row>
    <row r="107" spans="1:10">
      <c r="A107" s="3">
        <v>6010</v>
      </c>
      <c r="B107" s="1" t="s">
        <v>189</v>
      </c>
      <c r="C107" s="2">
        <v>50</v>
      </c>
      <c r="D107" s="2">
        <f t="shared" si="8"/>
        <v>50</v>
      </c>
      <c r="E107" s="2">
        <f t="shared" si="8"/>
        <v>50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20</v>
      </c>
      <c r="D109" s="2">
        <f t="shared" si="8"/>
        <v>20</v>
      </c>
      <c r="E109" s="2">
        <f t="shared" si="8"/>
        <v>20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50</v>
      </c>
      <c r="D111" s="2">
        <f t="shared" si="8"/>
        <v>50</v>
      </c>
      <c r="E111" s="2">
        <f t="shared" si="8"/>
        <v>50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6623.4750000000004</v>
      </c>
      <c r="D114" s="26">
        <f>D115+D152+D177</f>
        <v>6623.4750000000004</v>
      </c>
      <c r="E114" s="26">
        <f>E115+E152+E177</f>
        <v>6623.4750000000004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4983.2299999999996</v>
      </c>
      <c r="D115" s="23">
        <f>D116+D135</f>
        <v>4983.2299999999996</v>
      </c>
      <c r="E115" s="23">
        <f>E116+E135</f>
        <v>4983.2299999999996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0" t="s">
        <v>195</v>
      </c>
      <c r="B116" s="201"/>
      <c r="C116" s="21">
        <v>195.69</v>
      </c>
      <c r="D116" s="21">
        <f>D117+D120+D123+D126+D129+D132</f>
        <v>195.69</v>
      </c>
      <c r="E116" s="21">
        <f>E117+E120+E123+E126+E129+E132</f>
        <v>195.69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107.88999999999999</v>
      </c>
      <c r="D117" s="2">
        <f>D118+D119</f>
        <v>107.88999999999999</v>
      </c>
      <c r="E117" s="2">
        <f>E118+E119</f>
        <v>107.88999999999999</v>
      </c>
    </row>
    <row r="118" spans="1:10">
      <c r="A118" s="130"/>
      <c r="B118" s="129" t="s">
        <v>855</v>
      </c>
      <c r="C118" s="128">
        <v>87.35</v>
      </c>
      <c r="D118" s="128">
        <f>C118</f>
        <v>87.35</v>
      </c>
      <c r="E118" s="128">
        <f>D118</f>
        <v>87.35</v>
      </c>
    </row>
    <row r="119" spans="1:10">
      <c r="A119" s="130"/>
      <c r="B119" s="129" t="s">
        <v>860</v>
      </c>
      <c r="C119" s="128">
        <v>20.54</v>
      </c>
      <c r="D119" s="128">
        <f>C119</f>
        <v>20.54</v>
      </c>
      <c r="E119" s="128">
        <f>D119</f>
        <v>20.54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13.43</v>
      </c>
      <c r="D123" s="2">
        <f>D124+D125</f>
        <v>13.43</v>
      </c>
      <c r="E123" s="2">
        <f>E124+E125</f>
        <v>13.43</v>
      </c>
    </row>
    <row r="124" spans="1:10">
      <c r="A124" s="130"/>
      <c r="B124" s="129" t="s">
        <v>855</v>
      </c>
      <c r="C124" s="128">
        <v>13.43</v>
      </c>
      <c r="D124" s="128">
        <f>C124</f>
        <v>13.43</v>
      </c>
      <c r="E124" s="128">
        <f>D124</f>
        <v>13.43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v>74.37</v>
      </c>
      <c r="D126" s="2">
        <f>D127+D128</f>
        <v>74.37</v>
      </c>
      <c r="E126" s="2">
        <f>E127+E128</f>
        <v>74.37</v>
      </c>
    </row>
    <row r="127" spans="1:10">
      <c r="A127" s="130"/>
      <c r="B127" s="129" t="s">
        <v>855</v>
      </c>
      <c r="C127" s="128">
        <v>74.37</v>
      </c>
      <c r="D127" s="128">
        <f>C127</f>
        <v>74.37</v>
      </c>
      <c r="E127" s="128">
        <f>D127</f>
        <v>74.37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200" t="s">
        <v>202</v>
      </c>
      <c r="B135" s="201"/>
      <c r="C135" s="21">
        <v>4787.54</v>
      </c>
      <c r="D135" s="21">
        <f>D136+D140+D143+D146+D149</f>
        <v>4787.54</v>
      </c>
      <c r="E135" s="21">
        <f>E136+E140+E143+E146+E149</f>
        <v>4787.54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2558.83</v>
      </c>
      <c r="D136" s="2">
        <f>D137+D138+D139</f>
        <v>2558.83</v>
      </c>
      <c r="E136" s="2">
        <f>E137+E138+E139</f>
        <v>2558.83</v>
      </c>
    </row>
    <row r="137" spans="1:10">
      <c r="A137" s="130"/>
      <c r="B137" s="129" t="s">
        <v>855</v>
      </c>
      <c r="C137" s="128">
        <v>2348.83</v>
      </c>
      <c r="D137" s="128">
        <f>C137</f>
        <v>2348.83</v>
      </c>
      <c r="E137" s="128">
        <f>D137</f>
        <v>2348.83</v>
      </c>
    </row>
    <row r="138" spans="1:10">
      <c r="A138" s="130"/>
      <c r="B138" s="129" t="s">
        <v>862</v>
      </c>
      <c r="C138" s="128">
        <v>160</v>
      </c>
      <c r="D138" s="128">
        <f t="shared" ref="D138:E139" si="9">C138</f>
        <v>160</v>
      </c>
      <c r="E138" s="128">
        <f t="shared" si="9"/>
        <v>160</v>
      </c>
    </row>
    <row r="139" spans="1:10">
      <c r="A139" s="130"/>
      <c r="B139" s="129" t="s">
        <v>861</v>
      </c>
      <c r="C139" s="128">
        <v>50</v>
      </c>
      <c r="D139" s="128">
        <f t="shared" si="9"/>
        <v>50</v>
      </c>
      <c r="E139" s="128">
        <f t="shared" si="9"/>
        <v>50</v>
      </c>
    </row>
    <row r="140" spans="1:10">
      <c r="A140" s="3">
        <v>8002</v>
      </c>
      <c r="B140" s="1" t="s">
        <v>204</v>
      </c>
      <c r="C140" s="2">
        <f>C141+C142</f>
        <v>2167.21</v>
      </c>
      <c r="D140" s="2">
        <f>D141+D142</f>
        <v>2167.21</v>
      </c>
      <c r="E140" s="2">
        <f>E141+E142</f>
        <v>2167.21</v>
      </c>
    </row>
    <row r="141" spans="1:10">
      <c r="A141" s="130"/>
      <c r="B141" s="129" t="s">
        <v>855</v>
      </c>
      <c r="C141" s="128">
        <v>1217.21</v>
      </c>
      <c r="D141" s="128">
        <f>C141</f>
        <v>1217.21</v>
      </c>
      <c r="E141" s="128">
        <f>D141</f>
        <v>1217.21</v>
      </c>
    </row>
    <row r="142" spans="1:10">
      <c r="A142" s="130"/>
      <c r="B142" s="129" t="s">
        <v>860</v>
      </c>
      <c r="C142" s="128">
        <v>950</v>
      </c>
      <c r="D142" s="128">
        <f>C142</f>
        <v>950</v>
      </c>
      <c r="E142" s="128">
        <f>D142</f>
        <v>950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61.5</v>
      </c>
      <c r="D149" s="2">
        <f>D150+D151</f>
        <v>61.5</v>
      </c>
      <c r="E149" s="2">
        <f>E150+E151</f>
        <v>61.5</v>
      </c>
    </row>
    <row r="150" spans="1:10">
      <c r="A150" s="130"/>
      <c r="B150" s="129" t="s">
        <v>855</v>
      </c>
      <c r="C150" s="128">
        <v>61.5</v>
      </c>
      <c r="D150" s="128">
        <f>C150</f>
        <v>61.5</v>
      </c>
      <c r="E150" s="128">
        <f>D150</f>
        <v>61.5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202" t="s">
        <v>581</v>
      </c>
      <c r="B152" s="203"/>
      <c r="C152" s="23">
        <f>C153+C163+C170</f>
        <v>433.06</v>
      </c>
      <c r="D152" s="23">
        <f>D153+D163+D170</f>
        <v>433.06</v>
      </c>
      <c r="E152" s="23">
        <f>E153+E163+E170</f>
        <v>433.06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v>433.06</v>
      </c>
      <c r="D153" s="21">
        <f>D154+D157+D160</f>
        <v>433.06</v>
      </c>
      <c r="E153" s="21">
        <f>E154+E157+E160</f>
        <v>433.06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433.06</v>
      </c>
      <c r="D154" s="2">
        <f>D155+D156</f>
        <v>433.06</v>
      </c>
      <c r="E154" s="2">
        <f>E155+E156</f>
        <v>433.06</v>
      </c>
    </row>
    <row r="155" spans="1:10">
      <c r="A155" s="130"/>
      <c r="B155" s="129" t="s">
        <v>855</v>
      </c>
      <c r="C155" s="128">
        <v>184.29</v>
      </c>
      <c r="D155" s="128">
        <f>C155</f>
        <v>184.29</v>
      </c>
      <c r="E155" s="128">
        <f>D155</f>
        <v>184.29</v>
      </c>
    </row>
    <row r="156" spans="1:10">
      <c r="A156" s="130"/>
      <c r="B156" s="129" t="s">
        <v>860</v>
      </c>
      <c r="C156" s="128">
        <v>248.77</v>
      </c>
      <c r="D156" s="128">
        <f>C156</f>
        <v>248.77</v>
      </c>
      <c r="E156" s="128">
        <f>D156</f>
        <v>248.77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202" t="s">
        <v>582</v>
      </c>
      <c r="B177" s="203"/>
      <c r="C177" s="27">
        <f>C178</f>
        <v>1207.1849999999999</v>
      </c>
      <c r="D177" s="27">
        <f>D178</f>
        <v>1207.1849999999999</v>
      </c>
      <c r="E177" s="27">
        <f>E178</f>
        <v>1207.1849999999999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v>1207.1849999999999</v>
      </c>
      <c r="D178" s="21">
        <f>D179+D184+D188+D197+D200+D203+D215+D222+D228+D235+D238+D243+D250</f>
        <v>1207.1849999999999</v>
      </c>
      <c r="E178" s="21">
        <f>E179+E184+E188+E197+E200+E203+E215+E222+E228+E235+E238+E243+E250</f>
        <v>1207.1849999999999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97" t="s">
        <v>846</v>
      </c>
      <c r="B188" s="198"/>
      <c r="C188" s="2">
        <f>C189+C193+C195</f>
        <v>10</v>
      </c>
      <c r="D188" s="2">
        <f>D189+D193+D195</f>
        <v>10</v>
      </c>
      <c r="E188" s="2">
        <f>E189+E193+E195</f>
        <v>10</v>
      </c>
    </row>
    <row r="189" spans="1:10">
      <c r="A189" s="130">
        <v>1</v>
      </c>
      <c r="B189" s="129" t="s">
        <v>859</v>
      </c>
      <c r="C189" s="128">
        <f>C190+C191+C192</f>
        <v>10</v>
      </c>
      <c r="D189" s="128">
        <f>D190+D191+D192</f>
        <v>10</v>
      </c>
      <c r="E189" s="128">
        <f>E190+E191+E192</f>
        <v>10</v>
      </c>
    </row>
    <row r="190" spans="1:10">
      <c r="A190" s="90"/>
      <c r="B190" s="89" t="s">
        <v>855</v>
      </c>
      <c r="C190" s="127">
        <v>10</v>
      </c>
      <c r="D190" s="127">
        <f t="shared" ref="D190:E192" si="10">C190</f>
        <v>10</v>
      </c>
      <c r="E190" s="127">
        <f t="shared" si="10"/>
        <v>10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97" t="s">
        <v>836</v>
      </c>
      <c r="B215" s="198"/>
      <c r="C215" s="2">
        <f>C220++C216</f>
        <v>35.15</v>
      </c>
      <c r="D215" s="2">
        <f>D220++D216</f>
        <v>35.15</v>
      </c>
      <c r="E215" s="2">
        <f>E220++E216</f>
        <v>35.15</v>
      </c>
    </row>
    <row r="216" spans="1:11">
      <c r="A216" s="130">
        <v>2</v>
      </c>
      <c r="B216" s="129" t="s">
        <v>856</v>
      </c>
      <c r="C216" s="128">
        <f>C219+C218+C217</f>
        <v>35.15</v>
      </c>
      <c r="D216" s="128">
        <f>D219+D218+D217</f>
        <v>35.15</v>
      </c>
      <c r="E216" s="128">
        <f>E219+E218+E217</f>
        <v>35.15</v>
      </c>
    </row>
    <row r="217" spans="1:11">
      <c r="A217" s="90"/>
      <c r="B217" s="89" t="s">
        <v>855</v>
      </c>
      <c r="C217" s="127">
        <v>35.15</v>
      </c>
      <c r="D217" s="127">
        <f t="shared" ref="D217:E219" si="13">C217</f>
        <v>35.15</v>
      </c>
      <c r="E217" s="127">
        <f t="shared" si="13"/>
        <v>35.15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97" t="s">
        <v>830</v>
      </c>
      <c r="B228" s="198"/>
      <c r="C228" s="2">
        <f>C229+C233</f>
        <v>909.65</v>
      </c>
      <c r="D228" s="2">
        <f>D229+D233</f>
        <v>909.65</v>
      </c>
      <c r="E228" s="2">
        <f>E229+E233</f>
        <v>909.65</v>
      </c>
    </row>
    <row r="229" spans="1:5">
      <c r="A229" s="130">
        <v>2</v>
      </c>
      <c r="B229" s="129" t="s">
        <v>856</v>
      </c>
      <c r="C229" s="128">
        <f>C231+C232+C230</f>
        <v>909.65</v>
      </c>
      <c r="D229" s="128">
        <f>D231+D232+D230</f>
        <v>909.65</v>
      </c>
      <c r="E229" s="128">
        <f>E231+E232+E230</f>
        <v>909.65</v>
      </c>
    </row>
    <row r="230" spans="1:5">
      <c r="A230" s="90"/>
      <c r="B230" s="89" t="s">
        <v>855</v>
      </c>
      <c r="C230" s="127">
        <v>909.65</v>
      </c>
      <c r="D230" s="127">
        <f>C230</f>
        <v>909.65</v>
      </c>
      <c r="E230" s="127">
        <f>D230</f>
        <v>909.65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97" t="s">
        <v>823</v>
      </c>
      <c r="B243" s="198"/>
      <c r="C243" s="2">
        <f>C244</f>
        <v>77</v>
      </c>
      <c r="D243" s="2">
        <f>D244</f>
        <v>77</v>
      </c>
      <c r="E243" s="2">
        <f>E244</f>
        <v>77</v>
      </c>
    </row>
    <row r="244" spans="1:10">
      <c r="A244" s="130">
        <v>2</v>
      </c>
      <c r="B244" s="129" t="s">
        <v>856</v>
      </c>
      <c r="C244" s="128">
        <f>C246+C247+C248+C249+C245</f>
        <v>77</v>
      </c>
      <c r="D244" s="128">
        <f>D246+D247+D248+D249+D245</f>
        <v>77</v>
      </c>
      <c r="E244" s="128">
        <f>E246+E247+E248+E249+E245</f>
        <v>77</v>
      </c>
    </row>
    <row r="245" spans="1:10">
      <c r="A245" s="90"/>
      <c r="B245" s="89" t="s">
        <v>855</v>
      </c>
      <c r="C245" s="127">
        <v>77</v>
      </c>
      <c r="D245" s="127">
        <f>C245</f>
        <v>77</v>
      </c>
      <c r="E245" s="127">
        <f>D245</f>
        <v>77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97" t="s">
        <v>817</v>
      </c>
      <c r="B250" s="198"/>
      <c r="C250" s="2">
        <f>C251+C252</f>
        <v>175.38499999999999</v>
      </c>
      <c r="D250" s="2">
        <f>D251+D252</f>
        <v>175.38499999999999</v>
      </c>
      <c r="E250" s="2">
        <f>E251+E252</f>
        <v>175.38499999999999</v>
      </c>
    </row>
    <row r="251" spans="1:10">
      <c r="A251" s="90"/>
      <c r="B251" s="89" t="s">
        <v>855</v>
      </c>
      <c r="C251" s="127">
        <v>175.38499999999999</v>
      </c>
      <c r="D251" s="127">
        <f>C251</f>
        <v>175.38499999999999</v>
      </c>
      <c r="E251" s="127">
        <f>D251</f>
        <v>175.38499999999999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9" t="s">
        <v>67</v>
      </c>
      <c r="B256" s="199"/>
      <c r="C256" s="199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12400</v>
      </c>
      <c r="D257" s="37">
        <f>D258+D550</f>
        <v>13114.630000000001</v>
      </c>
      <c r="E257" s="37">
        <f>E258+E550</f>
        <v>13114.630000000001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11854</v>
      </c>
      <c r="D258" s="36">
        <f>D259+D339+D483+D547</f>
        <v>12568.630000000001</v>
      </c>
      <c r="E258" s="36">
        <f>E259+E339+E483+E547</f>
        <v>12568.630000000001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v>6700</v>
      </c>
      <c r="D259" s="33">
        <f>D260+D263+D314</f>
        <v>7877.83</v>
      </c>
      <c r="E259" s="33">
        <f>E260+E263+E314</f>
        <v>7877.83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9" t="s">
        <v>268</v>
      </c>
      <c r="B260" s="190"/>
      <c r="C260" s="32">
        <v>35</v>
      </c>
      <c r="D260" s="32">
        <f>SUM(D261:D262)</f>
        <v>35</v>
      </c>
      <c r="E260" s="32">
        <f>SUM(E261:E262)</f>
        <v>35</v>
      </c>
    </row>
    <row r="261" spans="1:10">
      <c r="A261" s="7">
        <v>1100</v>
      </c>
      <c r="B261" s="4" t="s">
        <v>32</v>
      </c>
      <c r="C261" s="5">
        <v>31.4</v>
      </c>
      <c r="D261" s="5">
        <f>C261</f>
        <v>31.4</v>
      </c>
      <c r="E261" s="5">
        <f>D261</f>
        <v>31.4</v>
      </c>
    </row>
    <row r="262" spans="1:10">
      <c r="A262" s="6">
        <v>1100</v>
      </c>
      <c r="B262" s="4" t="s">
        <v>33</v>
      </c>
      <c r="C262" s="5">
        <v>3.6</v>
      </c>
      <c r="D262" s="5">
        <f>C262</f>
        <v>3.6</v>
      </c>
      <c r="E262" s="5">
        <f>D262</f>
        <v>3.6</v>
      </c>
    </row>
    <row r="263" spans="1:10">
      <c r="A263" s="189" t="s">
        <v>269</v>
      </c>
      <c r="B263" s="190"/>
      <c r="C263" s="32">
        <f>C264+C265+C289+C296+C298+C302+C305+C308+C313</f>
        <v>6629</v>
      </c>
      <c r="D263" s="32">
        <f>D264+D265+D289+D296+D298+D302+D305+D308+D313</f>
        <v>6629</v>
      </c>
      <c r="E263" s="32">
        <f>E264+E265+E289+E296+E298+E302+E305+E308+E313</f>
        <v>6629</v>
      </c>
    </row>
    <row r="264" spans="1:10">
      <c r="A264" s="6">
        <v>1101</v>
      </c>
      <c r="B264" s="4" t="s">
        <v>34</v>
      </c>
      <c r="C264" s="5">
        <v>2147.444</v>
      </c>
      <c r="D264" s="5">
        <f>C264</f>
        <v>2147.444</v>
      </c>
      <c r="E264" s="5">
        <f>D264</f>
        <v>2147.444</v>
      </c>
    </row>
    <row r="265" spans="1:10">
      <c r="A265" s="6">
        <v>1101</v>
      </c>
      <c r="B265" s="4" t="s">
        <v>35</v>
      </c>
      <c r="C265" s="5">
        <v>3057.1689999999999</v>
      </c>
      <c r="D265" s="5">
        <f>SUM(D266:D288)</f>
        <v>3057.1689999999994</v>
      </c>
      <c r="E265" s="5">
        <f>SUM(E266:E288)</f>
        <v>3057.1689999999994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>
        <v>948.06799999999998</v>
      </c>
      <c r="D267" s="30">
        <f t="shared" ref="D267:E282" si="18">C267</f>
        <v>948.06799999999998</v>
      </c>
      <c r="E267" s="30">
        <f t="shared" si="18"/>
        <v>948.06799999999998</v>
      </c>
    </row>
    <row r="268" spans="1:10">
      <c r="A268" s="29"/>
      <c r="B268" s="28" t="s">
        <v>220</v>
      </c>
      <c r="C268" s="30">
        <v>482.92</v>
      </c>
      <c r="D268" s="30">
        <f t="shared" si="18"/>
        <v>482.92</v>
      </c>
      <c r="E268" s="30">
        <f t="shared" si="18"/>
        <v>482.92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159.20699999999999</v>
      </c>
      <c r="D271" s="30">
        <f t="shared" si="18"/>
        <v>159.20699999999999</v>
      </c>
      <c r="E271" s="30">
        <f t="shared" si="18"/>
        <v>159.20699999999999</v>
      </c>
    </row>
    <row r="272" spans="1:10">
      <c r="A272" s="29"/>
      <c r="B272" s="28" t="s">
        <v>224</v>
      </c>
      <c r="C272" s="30">
        <v>8.8680000000000003</v>
      </c>
      <c r="D272" s="30">
        <f t="shared" si="18"/>
        <v>8.8680000000000003</v>
      </c>
      <c r="E272" s="30">
        <f t="shared" si="18"/>
        <v>8.8680000000000003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>
        <v>28.716000000000001</v>
      </c>
      <c r="D275" s="30">
        <f t="shared" si="18"/>
        <v>28.716000000000001</v>
      </c>
      <c r="E275" s="30">
        <f t="shared" si="18"/>
        <v>28.716000000000001</v>
      </c>
    </row>
    <row r="276" spans="1:5">
      <c r="A276" s="29"/>
      <c r="B276" s="28" t="s">
        <v>228</v>
      </c>
      <c r="C276" s="30">
        <v>33.869999999999997</v>
      </c>
      <c r="D276" s="30">
        <f t="shared" si="18"/>
        <v>33.869999999999997</v>
      </c>
      <c r="E276" s="30">
        <f t="shared" si="18"/>
        <v>33.869999999999997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33.119999999999997</v>
      </c>
      <c r="D280" s="30">
        <f t="shared" si="18"/>
        <v>33.119999999999997</v>
      </c>
      <c r="E280" s="30">
        <f t="shared" si="18"/>
        <v>33.119999999999997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1263.55</v>
      </c>
      <c r="D286" s="30">
        <f t="shared" si="19"/>
        <v>1263.55</v>
      </c>
      <c r="E286" s="30">
        <f t="shared" si="19"/>
        <v>1263.55</v>
      </c>
    </row>
    <row r="287" spans="1:5">
      <c r="A287" s="29"/>
      <c r="B287" s="28" t="s">
        <v>239</v>
      </c>
      <c r="C287" s="30">
        <v>98.85</v>
      </c>
      <c r="D287" s="30">
        <f t="shared" si="19"/>
        <v>98.85</v>
      </c>
      <c r="E287" s="30">
        <f t="shared" si="19"/>
        <v>98.85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203.81099999999998</v>
      </c>
      <c r="D289" s="5">
        <f>SUM(D290:D295)</f>
        <v>203.81099999999998</v>
      </c>
      <c r="E289" s="5">
        <f>SUM(E290:E295)</f>
        <v>203.81099999999998</v>
      </c>
    </row>
    <row r="290" spans="1:5">
      <c r="A290" s="29"/>
      <c r="B290" s="28" t="s">
        <v>241</v>
      </c>
      <c r="C290" s="30">
        <v>56.52</v>
      </c>
      <c r="D290" s="30">
        <f>C290</f>
        <v>56.52</v>
      </c>
      <c r="E290" s="30">
        <f>D290</f>
        <v>56.52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124.17100000000001</v>
      </c>
      <c r="D292" s="30">
        <f t="shared" si="20"/>
        <v>124.17100000000001</v>
      </c>
      <c r="E292" s="30">
        <f t="shared" si="20"/>
        <v>124.17100000000001</v>
      </c>
    </row>
    <row r="293" spans="1:5">
      <c r="A293" s="29"/>
      <c r="B293" s="28" t="s">
        <v>244</v>
      </c>
      <c r="C293" s="30">
        <v>9.36</v>
      </c>
      <c r="D293" s="30">
        <f t="shared" si="20"/>
        <v>9.36</v>
      </c>
      <c r="E293" s="30">
        <f t="shared" si="20"/>
        <v>9.36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13.76</v>
      </c>
      <c r="D295" s="30">
        <f t="shared" si="20"/>
        <v>13.76</v>
      </c>
      <c r="E295" s="30">
        <f t="shared" si="20"/>
        <v>13.76</v>
      </c>
    </row>
    <row r="296" spans="1:5">
      <c r="A296" s="6">
        <v>1101</v>
      </c>
      <c r="B296" s="4" t="s">
        <v>247</v>
      </c>
      <c r="C296" s="5">
        <f>SUM(C297)</f>
        <v>8</v>
      </c>
      <c r="D296" s="5">
        <f>SUM(D297)</f>
        <v>8</v>
      </c>
      <c r="E296" s="5">
        <f>SUM(E297)</f>
        <v>8</v>
      </c>
    </row>
    <row r="297" spans="1:5">
      <c r="A297" s="29"/>
      <c r="B297" s="28" t="s">
        <v>111</v>
      </c>
      <c r="C297" s="30">
        <v>8</v>
      </c>
      <c r="D297" s="30">
        <f>C297</f>
        <v>8</v>
      </c>
      <c r="E297" s="30">
        <f>D297</f>
        <v>8</v>
      </c>
    </row>
    <row r="298" spans="1:5">
      <c r="A298" s="6">
        <v>1101</v>
      </c>
      <c r="B298" s="4" t="s">
        <v>37</v>
      </c>
      <c r="C298" s="5">
        <f>SUM(C299:C301)</f>
        <v>150.43</v>
      </c>
      <c r="D298" s="5">
        <f>SUM(D299:D301)</f>
        <v>150.43</v>
      </c>
      <c r="E298" s="5">
        <f>SUM(E299:E301)</f>
        <v>150.43</v>
      </c>
    </row>
    <row r="299" spans="1:5">
      <c r="A299" s="29"/>
      <c r="B299" s="28" t="s">
        <v>248</v>
      </c>
      <c r="C299" s="30">
        <v>85.29</v>
      </c>
      <c r="D299" s="30">
        <f>C299</f>
        <v>85.29</v>
      </c>
      <c r="E299" s="30">
        <f>D299</f>
        <v>85.29</v>
      </c>
    </row>
    <row r="300" spans="1:5">
      <c r="A300" s="29"/>
      <c r="B300" s="28" t="s">
        <v>249</v>
      </c>
      <c r="C300" s="30">
        <v>65.14</v>
      </c>
      <c r="D300" s="30">
        <f t="shared" ref="D300:E301" si="21">C300</f>
        <v>65.14</v>
      </c>
      <c r="E300" s="30">
        <f t="shared" si="21"/>
        <v>65.14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60</v>
      </c>
      <c r="D302" s="5">
        <f>SUM(D303:D304)</f>
        <v>60</v>
      </c>
      <c r="E302" s="5">
        <f>SUM(E303:E304)</f>
        <v>60</v>
      </c>
    </row>
    <row r="303" spans="1:5">
      <c r="A303" s="29"/>
      <c r="B303" s="28" t="s">
        <v>252</v>
      </c>
      <c r="C303" s="30">
        <v>30</v>
      </c>
      <c r="D303" s="30">
        <f>C303</f>
        <v>30</v>
      </c>
      <c r="E303" s="30">
        <f>D303</f>
        <v>30</v>
      </c>
    </row>
    <row r="304" spans="1:5">
      <c r="A304" s="29"/>
      <c r="B304" s="28" t="s">
        <v>253</v>
      </c>
      <c r="C304" s="30">
        <v>30</v>
      </c>
      <c r="D304" s="30">
        <f>C304</f>
        <v>30</v>
      </c>
      <c r="E304" s="30">
        <f>D304</f>
        <v>30</v>
      </c>
    </row>
    <row r="305" spans="1:5">
      <c r="A305" s="6">
        <v>1101</v>
      </c>
      <c r="B305" s="4" t="s">
        <v>38</v>
      </c>
      <c r="C305" s="5">
        <f>SUM(C306:C307)</f>
        <v>57.645000000000003</v>
      </c>
      <c r="D305" s="5">
        <f>SUM(D306:D307)</f>
        <v>57.645000000000003</v>
      </c>
      <c r="E305" s="5">
        <f>SUM(E306:E307)</f>
        <v>57.645000000000003</v>
      </c>
    </row>
    <row r="306" spans="1:5">
      <c r="A306" s="29"/>
      <c r="B306" s="28" t="s">
        <v>254</v>
      </c>
      <c r="C306" s="30">
        <v>42.829000000000001</v>
      </c>
      <c r="D306" s="30">
        <f>C306</f>
        <v>42.829000000000001</v>
      </c>
      <c r="E306" s="30">
        <f>D306</f>
        <v>42.829000000000001</v>
      </c>
    </row>
    <row r="307" spans="1:5">
      <c r="A307" s="29"/>
      <c r="B307" s="28" t="s">
        <v>255</v>
      </c>
      <c r="C307" s="30">
        <v>14.816000000000001</v>
      </c>
      <c r="D307" s="30">
        <f>C307</f>
        <v>14.816000000000001</v>
      </c>
      <c r="E307" s="30">
        <f>D307</f>
        <v>14.816000000000001</v>
      </c>
    </row>
    <row r="308" spans="1:5">
      <c r="A308" s="6">
        <v>1101</v>
      </c>
      <c r="B308" s="4" t="s">
        <v>39</v>
      </c>
      <c r="C308" s="5">
        <f>SUM(C309:C312)</f>
        <v>944.50099999999998</v>
      </c>
      <c r="D308" s="5">
        <f>SUM(D309:D312)</f>
        <v>944.50099999999998</v>
      </c>
      <c r="E308" s="5">
        <f>SUM(E309:E312)</f>
        <v>944.50099999999998</v>
      </c>
    </row>
    <row r="309" spans="1:5">
      <c r="A309" s="29"/>
      <c r="B309" s="28" t="s">
        <v>256</v>
      </c>
      <c r="C309" s="30">
        <v>674.75300000000004</v>
      </c>
      <c r="D309" s="30">
        <f>C309</f>
        <v>674.75300000000004</v>
      </c>
      <c r="E309" s="30">
        <f>D309</f>
        <v>674.75300000000004</v>
      </c>
    </row>
    <row r="310" spans="1:5">
      <c r="A310" s="29"/>
      <c r="B310" s="28" t="s">
        <v>257</v>
      </c>
      <c r="C310" s="30">
        <v>215.92099999999999</v>
      </c>
      <c r="D310" s="30">
        <f t="shared" ref="D310:E312" si="22">C310</f>
        <v>215.92099999999999</v>
      </c>
      <c r="E310" s="30">
        <f t="shared" si="22"/>
        <v>215.92099999999999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53.826999999999998</v>
      </c>
      <c r="D312" s="30">
        <f t="shared" si="22"/>
        <v>53.826999999999998</v>
      </c>
      <c r="E312" s="30">
        <f t="shared" si="22"/>
        <v>53.826999999999998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9" t="s">
        <v>601</v>
      </c>
      <c r="B314" s="190"/>
      <c r="C314" s="32">
        <f>C315+C325+C331+C336+C337+C338+C328</f>
        <v>1213.83</v>
      </c>
      <c r="D314" s="32">
        <f>D315+D325+D331+D336+D337+D338+D328</f>
        <v>1213.83</v>
      </c>
      <c r="E314" s="32">
        <f>E315+E325+E331+E336+E337+E338+E328</f>
        <v>1213.83</v>
      </c>
    </row>
    <row r="315" spans="1:5">
      <c r="A315" s="6">
        <v>1102</v>
      </c>
      <c r="B315" s="4" t="s">
        <v>65</v>
      </c>
      <c r="C315" s="5">
        <f>SUM(C316:C324)</f>
        <v>41.82</v>
      </c>
      <c r="D315" s="5">
        <f>SUM(D316:D324)</f>
        <v>41.82</v>
      </c>
      <c r="E315" s="5">
        <f>SUM(E316:E324)</f>
        <v>41.82</v>
      </c>
    </row>
    <row r="316" spans="1:5">
      <c r="A316" s="29"/>
      <c r="B316" s="28" t="s">
        <v>260</v>
      </c>
      <c r="C316" s="30">
        <v>41.82</v>
      </c>
      <c r="D316" s="30">
        <f>C316</f>
        <v>41.82</v>
      </c>
      <c r="E316" s="30">
        <f>D316</f>
        <v>41.82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367</v>
      </c>
      <c r="D328" s="5">
        <f>SUM(D329:D330)</f>
        <v>367</v>
      </c>
      <c r="E328" s="5">
        <f>SUM(E329:E330)</f>
        <v>367</v>
      </c>
    </row>
    <row r="329" spans="1:5">
      <c r="A329" s="29"/>
      <c r="B329" s="28" t="s">
        <v>254</v>
      </c>
      <c r="C329" s="30">
        <v>254</v>
      </c>
      <c r="D329" s="30">
        <f>C329</f>
        <v>254</v>
      </c>
      <c r="E329" s="30">
        <f>D329</f>
        <v>254</v>
      </c>
    </row>
    <row r="330" spans="1:5">
      <c r="A330" s="29"/>
      <c r="B330" s="28" t="s">
        <v>255</v>
      </c>
      <c r="C330" s="30">
        <v>113</v>
      </c>
      <c r="D330" s="30">
        <f>C330</f>
        <v>113</v>
      </c>
      <c r="E330" s="30">
        <f>D330</f>
        <v>113</v>
      </c>
    </row>
    <row r="331" spans="1:5">
      <c r="A331" s="6">
        <v>1102</v>
      </c>
      <c r="B331" s="4" t="s">
        <v>39</v>
      </c>
      <c r="C331" s="5">
        <f>SUM(C332:C335)</f>
        <v>805.01</v>
      </c>
      <c r="D331" s="5">
        <f>SUM(D332:D335)</f>
        <v>805.01</v>
      </c>
      <c r="E331" s="5">
        <f>SUM(E332:E335)</f>
        <v>805.01</v>
      </c>
    </row>
    <row r="332" spans="1:5">
      <c r="A332" s="29"/>
      <c r="B332" s="28" t="s">
        <v>256</v>
      </c>
      <c r="C332" s="30">
        <v>2.0099999999999998</v>
      </c>
      <c r="D332" s="30">
        <f>C332</f>
        <v>2.0099999999999998</v>
      </c>
      <c r="E332" s="30">
        <f>D332</f>
        <v>2.0099999999999998</v>
      </c>
    </row>
    <row r="333" spans="1:5">
      <c r="A333" s="29"/>
      <c r="B333" s="28" t="s">
        <v>257</v>
      </c>
      <c r="C333" s="30">
        <v>643</v>
      </c>
      <c r="D333" s="30">
        <f t="shared" ref="D333:E335" si="24">C333</f>
        <v>643</v>
      </c>
      <c r="E333" s="30">
        <f t="shared" si="24"/>
        <v>643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160</v>
      </c>
      <c r="D335" s="30">
        <f t="shared" si="24"/>
        <v>160</v>
      </c>
      <c r="E335" s="30">
        <f t="shared" si="24"/>
        <v>160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v>4774</v>
      </c>
      <c r="D339" s="33">
        <f>D340+D444+D482</f>
        <v>3811.3</v>
      </c>
      <c r="E339" s="33">
        <f>E340+E444+E482</f>
        <v>3811.3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2863.5</v>
      </c>
      <c r="D340" s="32">
        <f>D341+D342+D343+D344+D347+D348+D353+D356+D357+D362+D367+BH290668+D371+D372+D373+D376+D377+D378+D382+D388+D391+D392+D395+D398+D399+D404+D407+D408+D409+D412+D415+D416+D419+D420+D421+D422+D429+D443</f>
        <v>3061.3</v>
      </c>
      <c r="E340" s="32">
        <f>E341+E342+E343+E344+E347+E348+E353+E356+E357+E362+E367+BI290668+E371+E372+E373+E376+E377+E378+E382+E388+E391+E392+E395+E398+E399+E404+E407+E408+E409+E412+E415+E416+E419+E420+E421+E422+E429+E443</f>
        <v>3061.3</v>
      </c>
    </row>
    <row r="341" spans="1:10">
      <c r="A341" s="6">
        <v>2201</v>
      </c>
      <c r="B341" s="34" t="s">
        <v>272</v>
      </c>
      <c r="C341" s="5">
        <v>17</v>
      </c>
      <c r="D341" s="5">
        <f>C341</f>
        <v>17</v>
      </c>
      <c r="E341" s="5">
        <f>D341</f>
        <v>17</v>
      </c>
    </row>
    <row r="342" spans="1:10">
      <c r="A342" s="6">
        <v>2201</v>
      </c>
      <c r="B342" s="4" t="s">
        <v>40</v>
      </c>
      <c r="C342" s="5">
        <v>120</v>
      </c>
      <c r="D342" s="5">
        <f t="shared" ref="D342:E343" si="26">C342</f>
        <v>120</v>
      </c>
      <c r="E342" s="5">
        <f t="shared" si="26"/>
        <v>120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v>37</v>
      </c>
      <c r="D344" s="5">
        <f>SUM(D345:D346)</f>
        <v>37</v>
      </c>
      <c r="E344" s="5">
        <f>SUM(E345:E346)</f>
        <v>37</v>
      </c>
    </row>
    <row r="345" spans="1:10">
      <c r="A345" s="29"/>
      <c r="B345" s="28" t="s">
        <v>274</v>
      </c>
      <c r="C345" s="30">
        <v>25</v>
      </c>
      <c r="D345" s="30">
        <f t="shared" ref="D345:E347" si="27">C345</f>
        <v>25</v>
      </c>
      <c r="E345" s="30">
        <f t="shared" si="27"/>
        <v>25</v>
      </c>
    </row>
    <row r="346" spans="1:10">
      <c r="A346" s="29"/>
      <c r="B346" s="28" t="s">
        <v>275</v>
      </c>
      <c r="C346" s="30">
        <v>12</v>
      </c>
      <c r="D346" s="30">
        <f t="shared" si="27"/>
        <v>12</v>
      </c>
      <c r="E346" s="30">
        <f t="shared" si="27"/>
        <v>12</v>
      </c>
    </row>
    <row r="347" spans="1:10">
      <c r="A347" s="6">
        <v>2201</v>
      </c>
      <c r="B347" s="4" t="s">
        <v>276</v>
      </c>
      <c r="C347" s="5">
        <v>20</v>
      </c>
      <c r="D347" s="5">
        <f t="shared" si="27"/>
        <v>20</v>
      </c>
      <c r="E347" s="5">
        <f t="shared" si="27"/>
        <v>20</v>
      </c>
    </row>
    <row r="348" spans="1:10">
      <c r="A348" s="6">
        <v>2201</v>
      </c>
      <c r="B348" s="4" t="s">
        <v>277</v>
      </c>
      <c r="C348" s="5">
        <v>615</v>
      </c>
      <c r="D348" s="5">
        <f>SUM(D349:D352)</f>
        <v>615</v>
      </c>
      <c r="E348" s="5">
        <f>SUM(E349:E352)</f>
        <v>615</v>
      </c>
    </row>
    <row r="349" spans="1:10">
      <c r="A349" s="29"/>
      <c r="B349" s="28" t="s">
        <v>278</v>
      </c>
      <c r="C349" s="30">
        <v>500</v>
      </c>
      <c r="D349" s="30">
        <f>C349</f>
        <v>500</v>
      </c>
      <c r="E349" s="30">
        <f>D349</f>
        <v>500</v>
      </c>
    </row>
    <row r="350" spans="1:10">
      <c r="A350" s="29"/>
      <c r="B350" s="28" t="s">
        <v>279</v>
      </c>
      <c r="C350" s="30">
        <v>70</v>
      </c>
      <c r="D350" s="30">
        <f t="shared" ref="D350:E352" si="28">C350</f>
        <v>70</v>
      </c>
      <c r="E350" s="30">
        <f t="shared" si="28"/>
        <v>70</v>
      </c>
    </row>
    <row r="351" spans="1:10">
      <c r="A351" s="29"/>
      <c r="B351" s="28" t="s">
        <v>280</v>
      </c>
      <c r="C351" s="30">
        <v>35</v>
      </c>
      <c r="D351" s="30">
        <f t="shared" si="28"/>
        <v>35</v>
      </c>
      <c r="E351" s="30">
        <f t="shared" si="28"/>
        <v>35</v>
      </c>
    </row>
    <row r="352" spans="1:10">
      <c r="A352" s="29"/>
      <c r="B352" s="28" t="s">
        <v>281</v>
      </c>
      <c r="C352" s="30">
        <v>10</v>
      </c>
      <c r="D352" s="30">
        <f t="shared" si="28"/>
        <v>10</v>
      </c>
      <c r="E352" s="30">
        <f t="shared" si="28"/>
        <v>10</v>
      </c>
    </row>
    <row r="353" spans="1:5">
      <c r="A353" s="6">
        <v>2201</v>
      </c>
      <c r="B353" s="4" t="s">
        <v>282</v>
      </c>
      <c r="C353" s="5">
        <v>3</v>
      </c>
      <c r="D353" s="5">
        <f>SUM(D354:D355)</f>
        <v>3</v>
      </c>
      <c r="E353" s="5">
        <f>SUM(E354:E355)</f>
        <v>3</v>
      </c>
    </row>
    <row r="354" spans="1:5">
      <c r="A354" s="29"/>
      <c r="B354" s="28" t="s">
        <v>42</v>
      </c>
      <c r="C354" s="30">
        <v>2</v>
      </c>
      <c r="D354" s="30">
        <f t="shared" ref="D354:E356" si="29">C354</f>
        <v>2</v>
      </c>
      <c r="E354" s="30">
        <f t="shared" si="29"/>
        <v>2</v>
      </c>
    </row>
    <row r="355" spans="1:5">
      <c r="A355" s="29"/>
      <c r="B355" s="28" t="s">
        <v>283</v>
      </c>
      <c r="C355" s="30">
        <v>1</v>
      </c>
      <c r="D355" s="30">
        <f t="shared" si="29"/>
        <v>1</v>
      </c>
      <c r="E355" s="30">
        <f t="shared" si="29"/>
        <v>1</v>
      </c>
    </row>
    <row r="356" spans="1:5">
      <c r="A356" s="6">
        <v>2201</v>
      </c>
      <c r="B356" s="4" t="s">
        <v>284</v>
      </c>
      <c r="C356" s="5"/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v>50</v>
      </c>
      <c r="D357" s="5">
        <f>SUM(D358:D361)</f>
        <v>50</v>
      </c>
      <c r="E357" s="5">
        <f>SUM(E358:E361)</f>
        <v>50</v>
      </c>
    </row>
    <row r="358" spans="1:5">
      <c r="A358" s="29"/>
      <c r="B358" s="28" t="s">
        <v>286</v>
      </c>
      <c r="C358" s="30">
        <v>40</v>
      </c>
      <c r="D358" s="30">
        <f>C358</f>
        <v>40</v>
      </c>
      <c r="E358" s="30">
        <f>D358</f>
        <v>40</v>
      </c>
    </row>
    <row r="359" spans="1:5">
      <c r="A359" s="29"/>
      <c r="B359" s="28" t="s">
        <v>287</v>
      </c>
      <c r="C359" s="30">
        <v>4</v>
      </c>
      <c r="D359" s="30">
        <f t="shared" ref="D359:E361" si="30">C359</f>
        <v>4</v>
      </c>
      <c r="E359" s="30">
        <f t="shared" si="30"/>
        <v>4</v>
      </c>
    </row>
    <row r="360" spans="1:5">
      <c r="A360" s="29"/>
      <c r="B360" s="28" t="s">
        <v>288</v>
      </c>
      <c r="C360" s="30">
        <v>6</v>
      </c>
      <c r="D360" s="30">
        <f t="shared" si="30"/>
        <v>6</v>
      </c>
      <c r="E360" s="30">
        <f t="shared" si="30"/>
        <v>6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365</v>
      </c>
      <c r="D362" s="5">
        <f>SUM(D363:D366)</f>
        <v>365</v>
      </c>
      <c r="E362" s="5">
        <f>SUM(E363:E366)</f>
        <v>365</v>
      </c>
    </row>
    <row r="363" spans="1:5">
      <c r="A363" s="29"/>
      <c r="B363" s="28" t="s">
        <v>291</v>
      </c>
      <c r="C363" s="30">
        <v>10</v>
      </c>
      <c r="D363" s="30">
        <f>C363</f>
        <v>10</v>
      </c>
      <c r="E363" s="30">
        <f>D363</f>
        <v>10</v>
      </c>
    </row>
    <row r="364" spans="1:5">
      <c r="A364" s="29"/>
      <c r="B364" s="28" t="s">
        <v>292</v>
      </c>
      <c r="C364" s="30">
        <v>350</v>
      </c>
      <c r="D364" s="30">
        <f t="shared" ref="D364:E366" si="31">C364</f>
        <v>350</v>
      </c>
      <c r="E364" s="30">
        <f t="shared" si="31"/>
        <v>350</v>
      </c>
    </row>
    <row r="365" spans="1:5">
      <c r="A365" s="29"/>
      <c r="B365" s="28" t="s">
        <v>293</v>
      </c>
      <c r="C365" s="30">
        <v>5</v>
      </c>
      <c r="D365" s="30">
        <f t="shared" si="31"/>
        <v>5</v>
      </c>
      <c r="E365" s="30">
        <f t="shared" si="31"/>
        <v>5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15</v>
      </c>
      <c r="D367" s="5">
        <f>C367</f>
        <v>15</v>
      </c>
      <c r="E367" s="5">
        <f>D367</f>
        <v>15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15</v>
      </c>
      <c r="D371" s="5">
        <f t="shared" si="32"/>
        <v>15</v>
      </c>
      <c r="E371" s="5">
        <f t="shared" si="32"/>
        <v>15</v>
      </c>
    </row>
    <row r="372" spans="1:5">
      <c r="A372" s="6">
        <v>2201</v>
      </c>
      <c r="B372" s="4" t="s">
        <v>45</v>
      </c>
      <c r="C372" s="5">
        <v>40</v>
      </c>
      <c r="D372" s="5">
        <f t="shared" si="32"/>
        <v>40</v>
      </c>
      <c r="E372" s="5">
        <f t="shared" si="32"/>
        <v>40</v>
      </c>
    </row>
    <row r="373" spans="1:5">
      <c r="A373" s="6">
        <v>2201</v>
      </c>
      <c r="B373" s="4" t="s">
        <v>298</v>
      </c>
      <c r="C373" s="5">
        <v>3</v>
      </c>
      <c r="D373" s="5">
        <f>SUM(D374:D375)</f>
        <v>3</v>
      </c>
      <c r="E373" s="5">
        <f>SUM(E374:E375)</f>
        <v>3</v>
      </c>
    </row>
    <row r="374" spans="1:5">
      <c r="A374" s="29"/>
      <c r="B374" s="28" t="s">
        <v>299</v>
      </c>
      <c r="C374" s="30">
        <v>1.5</v>
      </c>
      <c r="D374" s="30">
        <f t="shared" ref="D374:E377" si="33">C374</f>
        <v>1.5</v>
      </c>
      <c r="E374" s="30">
        <f t="shared" si="33"/>
        <v>1.5</v>
      </c>
    </row>
    <row r="375" spans="1:5">
      <c r="A375" s="29"/>
      <c r="B375" s="28" t="s">
        <v>300</v>
      </c>
      <c r="C375" s="30">
        <v>1.5</v>
      </c>
      <c r="D375" s="30">
        <f t="shared" si="33"/>
        <v>1.5</v>
      </c>
      <c r="E375" s="30">
        <f t="shared" si="33"/>
        <v>1.5</v>
      </c>
    </row>
    <row r="376" spans="1:5">
      <c r="A376" s="6">
        <v>2201</v>
      </c>
      <c r="B376" s="4" t="s">
        <v>301</v>
      </c>
      <c r="C376" s="5">
        <v>3</v>
      </c>
      <c r="D376" s="5">
        <f t="shared" si="33"/>
        <v>3</v>
      </c>
      <c r="E376" s="5">
        <f t="shared" si="33"/>
        <v>3</v>
      </c>
    </row>
    <row r="377" spans="1:5">
      <c r="A377" s="6">
        <v>2201</v>
      </c>
      <c r="B377" s="4" t="s">
        <v>302</v>
      </c>
      <c r="C377" s="5">
        <v>12</v>
      </c>
      <c r="D377" s="5">
        <f t="shared" si="33"/>
        <v>12</v>
      </c>
      <c r="E377" s="5">
        <f t="shared" si="33"/>
        <v>12</v>
      </c>
    </row>
    <row r="378" spans="1:5">
      <c r="A378" s="6">
        <v>2201</v>
      </c>
      <c r="B378" s="4" t="s">
        <v>303</v>
      </c>
      <c r="C378" s="5">
        <v>22</v>
      </c>
      <c r="D378" s="5">
        <f>SUM(D379:D381)</f>
        <v>22</v>
      </c>
      <c r="E378" s="5">
        <f>SUM(E379:E381)</f>
        <v>22</v>
      </c>
    </row>
    <row r="379" spans="1:5">
      <c r="A379" s="29"/>
      <c r="B379" s="28" t="s">
        <v>46</v>
      </c>
      <c r="C379" s="30">
        <v>20</v>
      </c>
      <c r="D379" s="30">
        <f>C379</f>
        <v>20</v>
      </c>
      <c r="E379" s="30">
        <f>D379</f>
        <v>20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2</v>
      </c>
      <c r="D381" s="30">
        <f t="shared" si="34"/>
        <v>2</v>
      </c>
      <c r="E381" s="30">
        <f t="shared" si="34"/>
        <v>2</v>
      </c>
    </row>
    <row r="382" spans="1:5">
      <c r="A382" s="6">
        <v>2201</v>
      </c>
      <c r="B382" s="4" t="s">
        <v>114</v>
      </c>
      <c r="C382" s="5">
        <v>22</v>
      </c>
      <c r="D382" s="5">
        <f>SUM(D383:D387)</f>
        <v>22</v>
      </c>
      <c r="E382" s="5">
        <f>SUM(E383:E387)</f>
        <v>22</v>
      </c>
    </row>
    <row r="383" spans="1:5">
      <c r="A383" s="29"/>
      <c r="B383" s="28" t="s">
        <v>304</v>
      </c>
      <c r="C383" s="30">
        <v>5</v>
      </c>
      <c r="D383" s="30">
        <f>C383</f>
        <v>5</v>
      </c>
      <c r="E383" s="30">
        <f>D383</f>
        <v>5</v>
      </c>
    </row>
    <row r="384" spans="1:5">
      <c r="A384" s="29"/>
      <c r="B384" s="28" t="s">
        <v>305</v>
      </c>
      <c r="C384" s="30">
        <v>5</v>
      </c>
      <c r="D384" s="30">
        <f t="shared" ref="D384:E387" si="35">C384</f>
        <v>5</v>
      </c>
      <c r="E384" s="30">
        <f t="shared" si="35"/>
        <v>5</v>
      </c>
    </row>
    <row r="385" spans="1:5">
      <c r="A385" s="29"/>
      <c r="B385" s="28" t="s">
        <v>306</v>
      </c>
      <c r="C385" s="30">
        <v>1</v>
      </c>
      <c r="D385" s="30">
        <f t="shared" si="35"/>
        <v>1</v>
      </c>
      <c r="E385" s="30">
        <f t="shared" si="35"/>
        <v>1</v>
      </c>
    </row>
    <row r="386" spans="1:5">
      <c r="A386" s="29"/>
      <c r="B386" s="28" t="s">
        <v>307</v>
      </c>
      <c r="C386" s="30">
        <v>8</v>
      </c>
      <c r="D386" s="30">
        <f t="shared" si="35"/>
        <v>8</v>
      </c>
      <c r="E386" s="30">
        <f t="shared" si="35"/>
        <v>8</v>
      </c>
    </row>
    <row r="387" spans="1:5">
      <c r="A387" s="29"/>
      <c r="B387" s="28" t="s">
        <v>308</v>
      </c>
      <c r="C387" s="30">
        <v>3</v>
      </c>
      <c r="D387" s="30">
        <f t="shared" si="35"/>
        <v>3</v>
      </c>
      <c r="E387" s="30">
        <f t="shared" si="35"/>
        <v>3</v>
      </c>
    </row>
    <row r="388" spans="1:5">
      <c r="A388" s="6">
        <v>2201</v>
      </c>
      <c r="B388" s="4" t="s">
        <v>309</v>
      </c>
      <c r="C388" s="5">
        <v>10</v>
      </c>
      <c r="D388" s="5">
        <f>SUM(D389:D390)</f>
        <v>10</v>
      </c>
      <c r="E388" s="5">
        <f>SUM(E389:E390)</f>
        <v>10</v>
      </c>
    </row>
    <row r="389" spans="1:5">
      <c r="A389" s="29"/>
      <c r="B389" s="28" t="s">
        <v>48</v>
      </c>
      <c r="C389" s="30">
        <v>10</v>
      </c>
      <c r="D389" s="30">
        <f t="shared" ref="D389:E391" si="36">C389</f>
        <v>10</v>
      </c>
      <c r="E389" s="30">
        <f t="shared" si="36"/>
        <v>10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5</v>
      </c>
      <c r="D391" s="5">
        <f t="shared" si="36"/>
        <v>5</v>
      </c>
      <c r="E391" s="5">
        <f t="shared" si="36"/>
        <v>5</v>
      </c>
    </row>
    <row r="392" spans="1:5">
      <c r="A392" s="6">
        <v>2201</v>
      </c>
      <c r="B392" s="4" t="s">
        <v>312</v>
      </c>
      <c r="C392" s="5">
        <v>110</v>
      </c>
      <c r="D392" s="5">
        <f>SUM(D393:D394)</f>
        <v>110</v>
      </c>
      <c r="E392" s="5">
        <f>SUM(E393:E394)</f>
        <v>110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110</v>
      </c>
      <c r="D394" s="30">
        <f>C394</f>
        <v>110</v>
      </c>
      <c r="E394" s="30">
        <f>D394</f>
        <v>110</v>
      </c>
    </row>
    <row r="395" spans="1:5">
      <c r="A395" s="6">
        <v>2201</v>
      </c>
      <c r="B395" s="4" t="s">
        <v>115</v>
      </c>
      <c r="C395" s="5">
        <v>2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3</v>
      </c>
      <c r="D398" s="5">
        <f t="shared" si="37"/>
        <v>3</v>
      </c>
      <c r="E398" s="5">
        <f t="shared" si="37"/>
        <v>3</v>
      </c>
    </row>
    <row r="399" spans="1:5">
      <c r="A399" s="6">
        <v>2201</v>
      </c>
      <c r="B399" s="4" t="s">
        <v>116</v>
      </c>
      <c r="C399" s="5">
        <v>1</v>
      </c>
      <c r="D399" s="5">
        <f>SUM(D400:D403)</f>
        <v>1</v>
      </c>
      <c r="E399" s="5">
        <f>SUM(E400:E403)</f>
        <v>1</v>
      </c>
    </row>
    <row r="400" spans="1:5">
      <c r="A400" s="29"/>
      <c r="B400" s="28" t="s">
        <v>318</v>
      </c>
      <c r="C400" s="30">
        <v>1</v>
      </c>
      <c r="D400" s="30">
        <f>C400</f>
        <v>1</v>
      </c>
      <c r="E400" s="30">
        <f>D400</f>
        <v>1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v>3</v>
      </c>
      <c r="D404" s="5">
        <f>SUM(D405:D406)</f>
        <v>3</v>
      </c>
      <c r="E404" s="5">
        <f>SUM(E405:E406)</f>
        <v>3</v>
      </c>
    </row>
    <row r="405" spans="1:5">
      <c r="A405" s="29"/>
      <c r="B405" s="28" t="s">
        <v>323</v>
      </c>
      <c r="C405" s="30">
        <v>2</v>
      </c>
      <c r="D405" s="30">
        <f t="shared" ref="D405:E408" si="39">C405</f>
        <v>2</v>
      </c>
      <c r="E405" s="30">
        <f t="shared" si="39"/>
        <v>2</v>
      </c>
    </row>
    <row r="406" spans="1:5">
      <c r="A406" s="29"/>
      <c r="B406" s="28" t="s">
        <v>324</v>
      </c>
      <c r="C406" s="30">
        <v>1</v>
      </c>
      <c r="D406" s="30">
        <f t="shared" si="39"/>
        <v>1</v>
      </c>
      <c r="E406" s="30">
        <f t="shared" si="39"/>
        <v>1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15</v>
      </c>
      <c r="D409" s="5">
        <f>SUM(D410:D411)</f>
        <v>15</v>
      </c>
      <c r="E409" s="5">
        <f>SUM(E410:E411)</f>
        <v>15</v>
      </c>
    </row>
    <row r="410" spans="1:5">
      <c r="A410" s="29"/>
      <c r="B410" s="28" t="s">
        <v>49</v>
      </c>
      <c r="C410" s="30">
        <v>15</v>
      </c>
      <c r="D410" s="30">
        <f>C410</f>
        <v>15</v>
      </c>
      <c r="E410" s="30">
        <f>D410</f>
        <v>15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10</v>
      </c>
      <c r="D412" s="5">
        <f>SUM(D413:D414)</f>
        <v>10</v>
      </c>
      <c r="E412" s="5">
        <f>SUM(E413:E414)</f>
        <v>10</v>
      </c>
    </row>
    <row r="413" spans="1:5">
      <c r="A413" s="29"/>
      <c r="B413" s="28" t="s">
        <v>328</v>
      </c>
      <c r="C413" s="30">
        <v>10</v>
      </c>
      <c r="D413" s="30">
        <f t="shared" ref="D413:E415" si="40">C413</f>
        <v>10</v>
      </c>
      <c r="E413" s="30">
        <f t="shared" si="40"/>
        <v>10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</v>
      </c>
      <c r="D415" s="5">
        <f t="shared" si="40"/>
        <v>5</v>
      </c>
      <c r="E415" s="5">
        <f t="shared" si="40"/>
        <v>5</v>
      </c>
    </row>
    <row r="416" spans="1:5">
      <c r="A416" s="6">
        <v>2201</v>
      </c>
      <c r="B416" s="4" t="s">
        <v>332</v>
      </c>
      <c r="C416" s="5">
        <v>5</v>
      </c>
      <c r="D416" s="5">
        <f>SUM(D417:D418)</f>
        <v>5</v>
      </c>
      <c r="E416" s="5">
        <f>SUM(E417:E418)</f>
        <v>5</v>
      </c>
    </row>
    <row r="417" spans="1:5">
      <c r="A417" s="29"/>
      <c r="B417" s="28" t="s">
        <v>330</v>
      </c>
      <c r="C417" s="30">
        <v>5</v>
      </c>
      <c r="D417" s="30">
        <f t="shared" ref="D417:E421" si="41">C417</f>
        <v>5</v>
      </c>
      <c r="E417" s="30">
        <f t="shared" si="41"/>
        <v>5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</v>
      </c>
      <c r="D420" s="5">
        <f t="shared" si="41"/>
        <v>1</v>
      </c>
      <c r="E420" s="5">
        <f t="shared" si="41"/>
        <v>1</v>
      </c>
    </row>
    <row r="421" spans="1:5">
      <c r="A421" s="6">
        <v>2201</v>
      </c>
      <c r="B421" s="4" t="s">
        <v>335</v>
      </c>
      <c r="C421" s="5">
        <v>2</v>
      </c>
      <c r="D421" s="5">
        <f t="shared" si="41"/>
        <v>2</v>
      </c>
      <c r="E421" s="5">
        <f t="shared" si="41"/>
        <v>2</v>
      </c>
    </row>
    <row r="422" spans="1:5">
      <c r="A422" s="6">
        <v>2201</v>
      </c>
      <c r="B422" s="4" t="s">
        <v>119</v>
      </c>
      <c r="C422" s="5">
        <v>500</v>
      </c>
      <c r="D422" s="5">
        <f>SUM(D423:D428)</f>
        <v>500</v>
      </c>
      <c r="E422" s="5">
        <f>SUM(E423:E428)</f>
        <v>500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v>832.5</v>
      </c>
      <c r="D429" s="5">
        <f>SUM(D430:D442)</f>
        <v>1032.3</v>
      </c>
      <c r="E429" s="5">
        <f>SUM(E430:E442)</f>
        <v>1032.3</v>
      </c>
    </row>
    <row r="430" spans="1:5">
      <c r="A430" s="29"/>
      <c r="B430" s="28" t="s">
        <v>343</v>
      </c>
      <c r="C430" s="30">
        <v>50</v>
      </c>
      <c r="D430" s="30">
        <f>C430</f>
        <v>50</v>
      </c>
      <c r="E430" s="30">
        <f>D430</f>
        <v>50</v>
      </c>
    </row>
    <row r="431" spans="1:5">
      <c r="A431" s="29"/>
      <c r="B431" s="28" t="s">
        <v>344</v>
      </c>
      <c r="C431" s="30">
        <v>439</v>
      </c>
      <c r="D431" s="30">
        <f t="shared" ref="D431:E442" si="43">C431</f>
        <v>439</v>
      </c>
      <c r="E431" s="30">
        <f t="shared" si="43"/>
        <v>439</v>
      </c>
    </row>
    <row r="432" spans="1:5">
      <c r="A432" s="29"/>
      <c r="B432" s="28" t="s">
        <v>345</v>
      </c>
      <c r="C432" s="30">
        <v>66</v>
      </c>
      <c r="D432" s="30">
        <f t="shared" si="43"/>
        <v>66</v>
      </c>
      <c r="E432" s="30">
        <f t="shared" si="43"/>
        <v>66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>
        <v>200</v>
      </c>
      <c r="D434" s="30">
        <f t="shared" si="43"/>
        <v>200</v>
      </c>
      <c r="E434" s="30">
        <f t="shared" si="43"/>
        <v>200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>
        <v>7.75</v>
      </c>
      <c r="D436" s="30">
        <f t="shared" si="43"/>
        <v>7.75</v>
      </c>
      <c r="E436" s="30">
        <f t="shared" si="43"/>
        <v>7.75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102</v>
      </c>
      <c r="D439" s="30">
        <f t="shared" si="43"/>
        <v>102</v>
      </c>
      <c r="E439" s="30">
        <f t="shared" si="43"/>
        <v>102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125</v>
      </c>
      <c r="D441" s="30">
        <f t="shared" si="43"/>
        <v>125</v>
      </c>
      <c r="E441" s="30">
        <f t="shared" si="43"/>
        <v>125</v>
      </c>
    </row>
    <row r="442" spans="1:5">
      <c r="A442" s="29"/>
      <c r="B442" s="28" t="s">
        <v>355</v>
      </c>
      <c r="C442" s="30">
        <v>42.55</v>
      </c>
      <c r="D442" s="30">
        <f t="shared" si="43"/>
        <v>42.55</v>
      </c>
      <c r="E442" s="30">
        <f t="shared" si="43"/>
        <v>42.55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9" t="s">
        <v>357</v>
      </c>
      <c r="B444" s="190"/>
      <c r="C444" s="32">
        <f>C445+C454+C455+C459+C462+C463+C468+C474+C477+C480+C481+C450</f>
        <v>910</v>
      </c>
      <c r="D444" s="32">
        <f>D445+D454+D455+D459+D462+D463+D468+D474+D477+D480+D481+D450</f>
        <v>750</v>
      </c>
      <c r="E444" s="32">
        <f>E445+E454+E455+E459+E462+E463+E468+E474+E477+E480+E481+E450</f>
        <v>750</v>
      </c>
    </row>
    <row r="445" spans="1:5">
      <c r="A445" s="6">
        <v>2202</v>
      </c>
      <c r="B445" s="4" t="s">
        <v>358</v>
      </c>
      <c r="C445" s="5">
        <v>285</v>
      </c>
      <c r="D445" s="5">
        <f>SUM(D446:D449)</f>
        <v>285</v>
      </c>
      <c r="E445" s="5">
        <f>SUM(E446:E449)</f>
        <v>285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15</v>
      </c>
      <c r="D447" s="30">
        <f t="shared" ref="D447:E449" si="44">C447</f>
        <v>15</v>
      </c>
      <c r="E447" s="30">
        <f t="shared" si="44"/>
        <v>15</v>
      </c>
    </row>
    <row r="448" spans="1:5">
      <c r="A448" s="28"/>
      <c r="B448" s="28" t="s">
        <v>361</v>
      </c>
      <c r="C448" s="30">
        <v>20</v>
      </c>
      <c r="D448" s="30">
        <f t="shared" si="44"/>
        <v>20</v>
      </c>
      <c r="E448" s="30">
        <f t="shared" si="44"/>
        <v>20</v>
      </c>
    </row>
    <row r="449" spans="1:5">
      <c r="A449" s="28"/>
      <c r="B449" s="28" t="s">
        <v>362</v>
      </c>
      <c r="C449" s="30">
        <v>250</v>
      </c>
      <c r="D449" s="30">
        <f t="shared" si="44"/>
        <v>250</v>
      </c>
      <c r="E449" s="30">
        <f t="shared" si="44"/>
        <v>250</v>
      </c>
    </row>
    <row r="450" spans="1:5">
      <c r="A450" s="6">
        <v>2202</v>
      </c>
      <c r="B450" s="4" t="s">
        <v>363</v>
      </c>
      <c r="C450" s="5">
        <v>150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130</v>
      </c>
      <c r="D454" s="5">
        <f>C454</f>
        <v>130</v>
      </c>
      <c r="E454" s="5">
        <f>D454</f>
        <v>130</v>
      </c>
    </row>
    <row r="455" spans="1:5">
      <c r="A455" s="6">
        <v>2202</v>
      </c>
      <c r="B455" s="4" t="s">
        <v>120</v>
      </c>
      <c r="C455" s="5">
        <v>35</v>
      </c>
      <c r="D455" s="5">
        <f>SUM(D456:D458)</f>
        <v>35</v>
      </c>
      <c r="E455" s="5">
        <f>SUM(E456:E458)</f>
        <v>35</v>
      </c>
    </row>
    <row r="456" spans="1:5">
      <c r="A456" s="28"/>
      <c r="B456" s="28" t="s">
        <v>367</v>
      </c>
      <c r="C456" s="30">
        <v>15</v>
      </c>
      <c r="D456" s="30">
        <f>C456</f>
        <v>15</v>
      </c>
      <c r="E456" s="30">
        <f>D456</f>
        <v>15</v>
      </c>
    </row>
    <row r="457" spans="1:5">
      <c r="A457" s="28"/>
      <c r="B457" s="28" t="s">
        <v>368</v>
      </c>
      <c r="C457" s="30">
        <v>10</v>
      </c>
      <c r="D457" s="30">
        <f t="shared" ref="D457:E458" si="46">C457</f>
        <v>10</v>
      </c>
      <c r="E457" s="30">
        <f t="shared" si="46"/>
        <v>10</v>
      </c>
    </row>
    <row r="458" spans="1:5">
      <c r="A458" s="28"/>
      <c r="B458" s="28" t="s">
        <v>361</v>
      </c>
      <c r="C458" s="30">
        <v>10</v>
      </c>
      <c r="D458" s="30">
        <f t="shared" si="46"/>
        <v>10</v>
      </c>
      <c r="E458" s="30">
        <f t="shared" si="46"/>
        <v>10</v>
      </c>
    </row>
    <row r="459" spans="1:5">
      <c r="A459" s="6">
        <v>2202</v>
      </c>
      <c r="B459" s="4" t="s">
        <v>121</v>
      </c>
      <c r="C459" s="5">
        <v>190</v>
      </c>
      <c r="D459" s="5">
        <f>SUM(D460:D461)</f>
        <v>190</v>
      </c>
      <c r="E459" s="5">
        <f>SUM(E460:E461)</f>
        <v>190</v>
      </c>
    </row>
    <row r="460" spans="1:5">
      <c r="A460" s="28"/>
      <c r="B460" s="28" t="s">
        <v>369</v>
      </c>
      <c r="C460" s="30">
        <v>180</v>
      </c>
      <c r="D460" s="30">
        <f t="shared" ref="D460:E462" si="47">C460</f>
        <v>180</v>
      </c>
      <c r="E460" s="30">
        <f t="shared" si="47"/>
        <v>180</v>
      </c>
    </row>
    <row r="461" spans="1:5">
      <c r="A461" s="28"/>
      <c r="B461" s="28" t="s">
        <v>370</v>
      </c>
      <c r="C461" s="30">
        <v>10</v>
      </c>
      <c r="D461" s="30">
        <f t="shared" si="47"/>
        <v>10</v>
      </c>
      <c r="E461" s="30">
        <f t="shared" si="47"/>
        <v>10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v>10</v>
      </c>
      <c r="D474" s="5">
        <f>SUM(D475:D476)</f>
        <v>10</v>
      </c>
      <c r="E474" s="5">
        <f>SUM(E475:E476)</f>
        <v>10</v>
      </c>
    </row>
    <row r="475" spans="1:5">
      <c r="A475" s="28"/>
      <c r="B475" s="28" t="s">
        <v>383</v>
      </c>
      <c r="C475" s="30">
        <v>10</v>
      </c>
      <c r="D475" s="30">
        <f>C475</f>
        <v>10</v>
      </c>
      <c r="E475" s="30">
        <f>D475</f>
        <v>10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v>10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</v>
      </c>
      <c r="D480" s="5">
        <f t="shared" si="50"/>
        <v>100</v>
      </c>
      <c r="E480" s="5">
        <f t="shared" si="50"/>
        <v>100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v>380</v>
      </c>
      <c r="D483" s="35">
        <f>D484+D504+D509+D522+D528+D538</f>
        <v>879.5</v>
      </c>
      <c r="E483" s="35">
        <f>E484+E504+E509+E522+E528+E538</f>
        <v>879.5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9" t="s">
        <v>390</v>
      </c>
      <c r="B484" s="190"/>
      <c r="C484" s="32">
        <f>C485+C486+C490+C491+C494+C497+C500+C501+C502+C503</f>
        <v>722</v>
      </c>
      <c r="D484" s="32">
        <f>D485+D486+D490+D491+D494+D497+D500+D501+D502+D503</f>
        <v>722</v>
      </c>
      <c r="E484" s="32">
        <f>E485+E486+E490+E491+E494+E497+E500+E501+E502+E503</f>
        <v>722</v>
      </c>
    </row>
    <row r="485" spans="1:10">
      <c r="A485" s="6">
        <v>3302</v>
      </c>
      <c r="B485" s="4" t="s">
        <v>391</v>
      </c>
      <c r="C485" s="5">
        <v>90</v>
      </c>
      <c r="D485" s="5">
        <f>C485</f>
        <v>90</v>
      </c>
      <c r="E485" s="5">
        <f>D485</f>
        <v>90</v>
      </c>
    </row>
    <row r="486" spans="1:10">
      <c r="A486" s="6">
        <v>3302</v>
      </c>
      <c r="B486" s="4" t="s">
        <v>392</v>
      </c>
      <c r="C486" s="5">
        <v>35</v>
      </c>
      <c r="D486" s="5">
        <f>SUM(D487:D489)</f>
        <v>35</v>
      </c>
      <c r="E486" s="5">
        <f>SUM(E487:E489)</f>
        <v>35</v>
      </c>
    </row>
    <row r="487" spans="1:10">
      <c r="A487" s="28"/>
      <c r="B487" s="28" t="s">
        <v>393</v>
      </c>
      <c r="C487" s="30">
        <v>20</v>
      </c>
      <c r="D487" s="30">
        <f>C487</f>
        <v>20</v>
      </c>
      <c r="E487" s="30">
        <f>D487</f>
        <v>20</v>
      </c>
    </row>
    <row r="488" spans="1:10">
      <c r="A488" s="28"/>
      <c r="B488" s="28" t="s">
        <v>394</v>
      </c>
      <c r="C488" s="30">
        <v>15</v>
      </c>
      <c r="D488" s="30">
        <f t="shared" ref="D488:E489" si="51">C488</f>
        <v>15</v>
      </c>
      <c r="E488" s="30">
        <f t="shared" si="51"/>
        <v>15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500</v>
      </c>
      <c r="D490" s="5">
        <f>C490</f>
        <v>500</v>
      </c>
      <c r="E490" s="5">
        <f>D490</f>
        <v>500</v>
      </c>
    </row>
    <row r="491" spans="1:10">
      <c r="A491" s="6">
        <v>3302</v>
      </c>
      <c r="B491" s="4" t="s">
        <v>397</v>
      </c>
      <c r="C491" s="5">
        <v>1</v>
      </c>
      <c r="D491" s="5">
        <f>SUM(D492:D493)</f>
        <v>1</v>
      </c>
      <c r="E491" s="5">
        <f>SUM(E492:E493)</f>
        <v>1</v>
      </c>
    </row>
    <row r="492" spans="1:10">
      <c r="A492" s="28"/>
      <c r="B492" s="28" t="s">
        <v>398</v>
      </c>
      <c r="C492" s="30">
        <v>1</v>
      </c>
      <c r="D492" s="30">
        <f>C492</f>
        <v>1</v>
      </c>
      <c r="E492" s="30">
        <f>D492</f>
        <v>1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8</v>
      </c>
      <c r="D494" s="5">
        <f>SUM(D495:D496)</f>
        <v>8</v>
      </c>
      <c r="E494" s="5">
        <f>SUM(E495:E496)</f>
        <v>8</v>
      </c>
    </row>
    <row r="495" spans="1:10">
      <c r="A495" s="28"/>
      <c r="B495" s="28" t="s">
        <v>401</v>
      </c>
      <c r="C495" s="30">
        <v>5</v>
      </c>
      <c r="D495" s="30">
        <f>C495</f>
        <v>5</v>
      </c>
      <c r="E495" s="30">
        <f>D495</f>
        <v>5</v>
      </c>
    </row>
    <row r="496" spans="1:10">
      <c r="A496" s="28"/>
      <c r="B496" s="28" t="s">
        <v>402</v>
      </c>
      <c r="C496" s="30">
        <v>3</v>
      </c>
      <c r="D496" s="30">
        <f>C496</f>
        <v>3</v>
      </c>
      <c r="E496" s="30">
        <f>D496</f>
        <v>3</v>
      </c>
    </row>
    <row r="497" spans="1:6">
      <c r="A497" s="6">
        <v>3302</v>
      </c>
      <c r="B497" s="4" t="s">
        <v>403</v>
      </c>
      <c r="C497" s="5">
        <v>3</v>
      </c>
      <c r="D497" s="5">
        <f>SUM(D498:D499)</f>
        <v>3</v>
      </c>
      <c r="E497" s="5">
        <f>SUM(E498:E499)</f>
        <v>3</v>
      </c>
    </row>
    <row r="498" spans="1:6">
      <c r="A498" s="28"/>
      <c r="B498" s="28" t="s">
        <v>404</v>
      </c>
      <c r="C498" s="30">
        <v>2</v>
      </c>
      <c r="D498" s="30">
        <f t="shared" ref="D498:E503" si="52">C498</f>
        <v>2</v>
      </c>
      <c r="E498" s="30">
        <f t="shared" si="52"/>
        <v>2</v>
      </c>
    </row>
    <row r="499" spans="1:6">
      <c r="A499" s="28"/>
      <c r="B499" s="28" t="s">
        <v>405</v>
      </c>
      <c r="C499" s="30">
        <v>1</v>
      </c>
      <c r="D499" s="30">
        <f t="shared" si="52"/>
        <v>1</v>
      </c>
      <c r="E499" s="30">
        <f t="shared" si="52"/>
        <v>1</v>
      </c>
    </row>
    <row r="500" spans="1:6">
      <c r="A500" s="6">
        <v>3302</v>
      </c>
      <c r="B500" s="4" t="s">
        <v>406</v>
      </c>
      <c r="C500" s="5">
        <v>70</v>
      </c>
      <c r="D500" s="5">
        <f t="shared" si="52"/>
        <v>70</v>
      </c>
      <c r="E500" s="5">
        <f t="shared" si="52"/>
        <v>70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15</v>
      </c>
      <c r="D502" s="5">
        <f t="shared" si="52"/>
        <v>15</v>
      </c>
      <c r="E502" s="5">
        <f t="shared" si="52"/>
        <v>15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9" t="s">
        <v>410</v>
      </c>
      <c r="B504" s="190"/>
      <c r="C504" s="32">
        <f>SUM(C505:C508)</f>
        <v>15</v>
      </c>
      <c r="D504" s="32">
        <f>SUM(D505:D508)</f>
        <v>15</v>
      </c>
      <c r="E504" s="32">
        <f>SUM(E505:E508)</f>
        <v>15</v>
      </c>
    </row>
    <row r="505" spans="1:6">
      <c r="A505" s="6">
        <v>3303</v>
      </c>
      <c r="B505" s="4" t="s">
        <v>411</v>
      </c>
      <c r="C505" s="5">
        <v>10</v>
      </c>
      <c r="D505" s="5">
        <f>C505</f>
        <v>10</v>
      </c>
      <c r="E505" s="5">
        <f>D505</f>
        <v>10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5</v>
      </c>
      <c r="D507" s="5">
        <f t="shared" si="53"/>
        <v>5</v>
      </c>
      <c r="E507" s="5">
        <f t="shared" si="53"/>
        <v>5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9" t="s">
        <v>414</v>
      </c>
      <c r="B509" s="190"/>
      <c r="C509" s="32">
        <f>C510+C511+C512+C513+C517+C518+C519+C520+C521</f>
        <v>130</v>
      </c>
      <c r="D509" s="32">
        <f>D510+D511+D512+D513+D517+D518+D519+D520+D521</f>
        <v>130</v>
      </c>
      <c r="E509" s="32">
        <f>E510+E511+E512+E513+E517+E518+E519+E520+E521</f>
        <v>130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15</v>
      </c>
      <c r="D517" s="5">
        <f t="shared" si="55"/>
        <v>15</v>
      </c>
      <c r="E517" s="5">
        <f t="shared" si="55"/>
        <v>15</v>
      </c>
    </row>
    <row r="518" spans="1:5">
      <c r="A518" s="6">
        <v>3305</v>
      </c>
      <c r="B518" s="4" t="s">
        <v>423</v>
      </c>
      <c r="C518" s="5">
        <v>5</v>
      </c>
      <c r="D518" s="5">
        <f t="shared" si="55"/>
        <v>5</v>
      </c>
      <c r="E518" s="5">
        <f t="shared" si="55"/>
        <v>5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110</v>
      </c>
      <c r="D520" s="5">
        <f t="shared" si="55"/>
        <v>110</v>
      </c>
      <c r="E520" s="5">
        <f t="shared" si="55"/>
        <v>110</v>
      </c>
    </row>
    <row r="521" spans="1:5">
      <c r="A521" s="6">
        <v>3305</v>
      </c>
      <c r="B521" s="4" t="s">
        <v>409</v>
      </c>
      <c r="C521" s="5"/>
      <c r="D521" s="5">
        <f t="shared" si="55"/>
        <v>0</v>
      </c>
      <c r="E521" s="5">
        <f t="shared" si="55"/>
        <v>0</v>
      </c>
    </row>
    <row r="522" spans="1:5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9" t="s">
        <v>432</v>
      </c>
      <c r="B528" s="190"/>
      <c r="C528" s="32">
        <f>C529+C531+C537</f>
        <v>2.5</v>
      </c>
      <c r="D528" s="32">
        <f>D529+D531+D537</f>
        <v>2.5</v>
      </c>
      <c r="E528" s="32">
        <f>E529+E531+E537</f>
        <v>2.5</v>
      </c>
    </row>
    <row r="529" spans="1:5">
      <c r="A529" s="6">
        <v>3307</v>
      </c>
      <c r="B529" s="4" t="s">
        <v>433</v>
      </c>
      <c r="C529" s="5">
        <v>2.5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/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/>
      <c r="D531" s="5">
        <f>SUM(D532:D536)</f>
        <v>2.5</v>
      </c>
      <c r="E531" s="5">
        <f>SUM(E532:E536)</f>
        <v>2.5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2.5</v>
      </c>
      <c r="D536" s="30">
        <f t="shared" si="57"/>
        <v>2.5</v>
      </c>
      <c r="E536" s="30">
        <f t="shared" si="57"/>
        <v>2.5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9" t="s">
        <v>441</v>
      </c>
      <c r="B538" s="190"/>
      <c r="C538" s="32">
        <f>SUM(C539:C544)</f>
        <v>10</v>
      </c>
      <c r="D538" s="32">
        <f>SUM(D539:D544)</f>
        <v>10</v>
      </c>
      <c r="E538" s="32">
        <f>SUM(E539:E544)</f>
        <v>10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10</v>
      </c>
      <c r="D540" s="5">
        <f t="shared" ref="D540:E543" si="58">C540</f>
        <v>10</v>
      </c>
      <c r="E540" s="5">
        <f t="shared" si="58"/>
        <v>10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546</v>
      </c>
      <c r="D550" s="36">
        <f>D551</f>
        <v>546</v>
      </c>
      <c r="E550" s="36">
        <f>E551</f>
        <v>546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v>546</v>
      </c>
      <c r="D551" s="33">
        <f>D552+D556</f>
        <v>546</v>
      </c>
      <c r="E551" s="33">
        <f>E552+E556</f>
        <v>546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9" t="s">
        <v>457</v>
      </c>
      <c r="B552" s="190"/>
      <c r="C552" s="32">
        <f>SUM(C553:C555)</f>
        <v>546</v>
      </c>
      <c r="D552" s="32">
        <f>SUM(D553:D555)</f>
        <v>546</v>
      </c>
      <c r="E552" s="32">
        <f>SUM(E553:E555)</f>
        <v>546</v>
      </c>
    </row>
    <row r="553" spans="1:10">
      <c r="A553" s="6">
        <v>5500</v>
      </c>
      <c r="B553" s="4" t="s">
        <v>458</v>
      </c>
      <c r="C553" s="5">
        <v>546</v>
      </c>
      <c r="D553" s="5">
        <f t="shared" ref="D553:E555" si="59">C553</f>
        <v>546</v>
      </c>
      <c r="E553" s="5">
        <f t="shared" si="59"/>
        <v>546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7173.4750000000004</v>
      </c>
      <c r="D559" s="37">
        <f>D560+D716+D725</f>
        <v>7173.4750000000004</v>
      </c>
      <c r="E559" s="37">
        <f>E560+E716+E725</f>
        <v>7173.4750000000004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5011.29</v>
      </c>
      <c r="D560" s="36">
        <f>D561+D638+D642+D645</f>
        <v>5011.29</v>
      </c>
      <c r="E560" s="36">
        <f>E561+E638+E642+E645</f>
        <v>5011.29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v>4661.29</v>
      </c>
      <c r="D561" s="38">
        <v>4661.29</v>
      </c>
      <c r="E561" s="38">
        <v>4661.29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v>350</v>
      </c>
      <c r="D642" s="38">
        <v>350</v>
      </c>
      <c r="E642" s="38">
        <v>350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955</v>
      </c>
      <c r="D716" s="36">
        <f>D717</f>
        <v>955</v>
      </c>
      <c r="E716" s="36">
        <f>E717</f>
        <v>955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v>955</v>
      </c>
      <c r="D717" s="33">
        <v>955</v>
      </c>
      <c r="E717" s="33">
        <v>955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1207.1849999999999</v>
      </c>
      <c r="D725" s="36">
        <f>D726</f>
        <v>1207.1849999999999</v>
      </c>
      <c r="E725" s="36">
        <f>E726</f>
        <v>1207.1849999999999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v>1207.1849999999999</v>
      </c>
      <c r="D726" s="33">
        <v>1207.1849999999999</v>
      </c>
      <c r="E726" s="33">
        <v>1207.1849999999999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workbookViewId="0">
      <selection activeCell="C296" sqref="C296"/>
    </sheetView>
  </sheetViews>
  <sheetFormatPr defaultColWidth="9.1796875" defaultRowHeight="14.5"/>
  <cols>
    <col min="1" max="1" width="30.7265625" customWidth="1"/>
    <col min="2" max="2" width="40.7265625" customWidth="1"/>
    <col min="3" max="3" width="24.81640625" customWidth="1"/>
    <col min="4" max="4" width="37.54296875" customWidth="1"/>
    <col min="5" max="5" width="34.453125" customWidth="1"/>
  </cols>
  <sheetData>
    <row r="1" spans="1:11" ht="18.5">
      <c r="A1" s="199" t="s">
        <v>30</v>
      </c>
      <c r="B1" s="199"/>
      <c r="C1" s="199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7" t="s">
        <v>60</v>
      </c>
      <c r="B2" s="20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99" t="s">
        <v>67</v>
      </c>
      <c r="B256" s="199"/>
      <c r="C256" s="199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workbookViewId="0">
      <selection activeCell="C20" sqref="C20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08" t="s">
        <v>864</v>
      </c>
      <c r="B1" s="208" t="s">
        <v>865</v>
      </c>
      <c r="C1" s="208" t="s">
        <v>866</v>
      </c>
      <c r="D1" s="211" t="s">
        <v>613</v>
      </c>
      <c r="E1" s="212"/>
      <c r="F1" s="212"/>
      <c r="G1" s="212"/>
      <c r="H1" s="212"/>
      <c r="I1" s="213"/>
    </row>
    <row r="2" spans="1:9">
      <c r="A2" s="209"/>
      <c r="B2" s="209"/>
      <c r="C2" s="209"/>
      <c r="D2" s="208" t="s">
        <v>625</v>
      </c>
      <c r="E2" s="208" t="s">
        <v>626</v>
      </c>
      <c r="F2" s="214" t="s">
        <v>867</v>
      </c>
      <c r="G2" s="214" t="s">
        <v>868</v>
      </c>
      <c r="H2" s="216" t="s">
        <v>869</v>
      </c>
      <c r="I2" s="217"/>
    </row>
    <row r="3" spans="1:9">
      <c r="A3" s="210"/>
      <c r="B3" s="210"/>
      <c r="C3" s="210"/>
      <c r="D3" s="210"/>
      <c r="E3" s="210"/>
      <c r="F3" s="215"/>
      <c r="G3" s="215"/>
      <c r="H3" s="142" t="s">
        <v>870</v>
      </c>
      <c r="I3" s="143" t="s">
        <v>871</v>
      </c>
    </row>
    <row r="4" spans="1:9">
      <c r="A4" s="144" t="s">
        <v>872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1016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874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875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876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877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878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879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880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881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882</v>
      </c>
      <c r="B25" s="145"/>
      <c r="C25" s="145"/>
      <c r="D25" s="145">
        <f t="shared" ref="D25:I25" si="7">D26+D29</f>
        <v>0</v>
      </c>
      <c r="E25" s="145"/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883</v>
      </c>
      <c r="B26" s="147"/>
      <c r="C26" s="147"/>
      <c r="D26" s="147">
        <f t="shared" ref="D26:I26" si="8">SUM(D27:D28)</f>
        <v>0</v>
      </c>
      <c r="E26" s="147"/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884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885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873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874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886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887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888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889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890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891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892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893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894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895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896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897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898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877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878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879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880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881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882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883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884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899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900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901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workbookViewId="0">
      <selection sqref="A1:A3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208" t="s">
        <v>864</v>
      </c>
      <c r="B1" s="208" t="s">
        <v>865</v>
      </c>
      <c r="C1" s="208" t="s">
        <v>866</v>
      </c>
      <c r="D1" s="211" t="s">
        <v>613</v>
      </c>
      <c r="E1" s="212"/>
      <c r="F1" s="212"/>
      <c r="G1" s="212"/>
      <c r="H1" s="212"/>
      <c r="I1" s="213"/>
    </row>
    <row r="2" spans="1:9">
      <c r="A2" s="209"/>
      <c r="B2" s="209"/>
      <c r="C2" s="209"/>
      <c r="D2" s="208" t="s">
        <v>625</v>
      </c>
      <c r="E2" s="208" t="s">
        <v>626</v>
      </c>
      <c r="F2" s="214" t="s">
        <v>867</v>
      </c>
      <c r="G2" s="214" t="s">
        <v>868</v>
      </c>
      <c r="H2" s="216" t="s">
        <v>869</v>
      </c>
      <c r="I2" s="217"/>
    </row>
    <row r="3" spans="1:9">
      <c r="A3" s="210"/>
      <c r="B3" s="210"/>
      <c r="C3" s="210"/>
      <c r="D3" s="210"/>
      <c r="E3" s="210"/>
      <c r="F3" s="215"/>
      <c r="G3" s="215"/>
      <c r="H3" s="142" t="s">
        <v>870</v>
      </c>
      <c r="I3" s="143" t="s">
        <v>871</v>
      </c>
    </row>
    <row r="4" spans="1:9">
      <c r="A4" s="144" t="s">
        <v>872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873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874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875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876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877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878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879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880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881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882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883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884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885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873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874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886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887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888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889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890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891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892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893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894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895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896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897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898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877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878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879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880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881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882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883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884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899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900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901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 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النشاط البلدي 2014 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 </vt:lpstr>
      <vt:lpstr>وسائل النقل</vt:lpstr>
      <vt:lpstr>النفايات</vt:lpstr>
      <vt:lpstr>قانون الإطار</vt:lpstr>
      <vt:lpstr>'المشاريع 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2018-07-23T13:56:48Z</dcterms:modified>
</cp:coreProperties>
</file>