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بنزرت\"/>
    </mc:Choice>
  </mc:AlternateContent>
  <xr:revisionPtr revIDLastSave="0" documentId="12_ncr:500000_{3A0D5B6B-8D73-40A2-A1B0-7F21753FA467}" xr6:coauthVersionLast="31" xr6:coauthVersionMax="31" xr10:uidLastSave="{00000000-0000-0000-0000-000000000000}"/>
  <bookViews>
    <workbookView xWindow="0" yWindow="0" windowWidth="19200" windowHeight="6960" tabRatio="963" activeTab="3" xr2:uid="{00000000-000D-0000-FFFF-FFFF00000000}"/>
  </bookViews>
  <sheets>
    <sheet name="ميزانية 2011" sheetId="26" r:id="rId1"/>
    <sheet name="ميزانية 2012" sheetId="53" r:id="rId2"/>
    <sheet name="ميزانية 2013" sheetId="51" r:id="rId3"/>
    <sheet name="ميزانية 2014" sheetId="52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D551" i="52" l="1"/>
  <c r="D550" i="52" s="1"/>
  <c r="D483" i="52"/>
  <c r="D259" i="52"/>
  <c r="D97" i="52"/>
  <c r="D68" i="52"/>
  <c r="D67" i="52" s="1"/>
  <c r="D38" i="52"/>
  <c r="D11" i="52"/>
  <c r="D4" i="52"/>
  <c r="D339" i="52"/>
  <c r="D325" i="52"/>
  <c r="E325" i="52" s="1"/>
  <c r="E314" i="52" s="1"/>
  <c r="D314" i="52"/>
  <c r="D305" i="52"/>
  <c r="E305" i="52" s="1"/>
  <c r="D308" i="52"/>
  <c r="E308" i="52" s="1"/>
  <c r="D298" i="52"/>
  <c r="E298" i="52" s="1"/>
  <c r="D302" i="52"/>
  <c r="E302" i="52" s="1"/>
  <c r="D289" i="52"/>
  <c r="E289" i="52" s="1"/>
  <c r="D296" i="52"/>
  <c r="E296" i="52" s="1"/>
  <c r="D265" i="52"/>
  <c r="E265" i="52" s="1"/>
  <c r="D258" i="52" l="1"/>
  <c r="D3" i="52"/>
  <c r="D778" i="53"/>
  <c r="E778" i="53" s="1"/>
  <c r="E777" i="53" s="1"/>
  <c r="C777" i="53"/>
  <c r="E776" i="53"/>
  <c r="D776" i="53"/>
  <c r="D775" i="53"/>
  <c r="E775" i="53" s="1"/>
  <c r="E774" i="53"/>
  <c r="D774" i="53"/>
  <c r="D773" i="53"/>
  <c r="E773" i="53" s="1"/>
  <c r="E772" i="53" s="1"/>
  <c r="E771" i="53" s="1"/>
  <c r="C772" i="53"/>
  <c r="C771" i="53" s="1"/>
  <c r="D770" i="53"/>
  <c r="E770" i="53" s="1"/>
  <c r="E769" i="53"/>
  <c r="D769" i="53"/>
  <c r="D768" i="53" s="1"/>
  <c r="D767" i="53" s="1"/>
  <c r="C768" i="53"/>
  <c r="C767" i="53" s="1"/>
  <c r="D766" i="53"/>
  <c r="D765" i="53" s="1"/>
  <c r="C765" i="53"/>
  <c r="D764" i="53"/>
  <c r="E764" i="53" s="1"/>
  <c r="D763" i="53"/>
  <c r="E763" i="53" s="1"/>
  <c r="D762" i="53"/>
  <c r="C761" i="53"/>
  <c r="C760" i="53" s="1"/>
  <c r="D759" i="53"/>
  <c r="E759" i="53" s="1"/>
  <c r="D758" i="53"/>
  <c r="E758" i="53" s="1"/>
  <c r="D757" i="53"/>
  <c r="E757" i="53" s="1"/>
  <c r="C756" i="53"/>
  <c r="C755" i="53" s="1"/>
  <c r="D754" i="53"/>
  <c r="D753" i="53"/>
  <c r="D752" i="53"/>
  <c r="E752" i="53" s="1"/>
  <c r="C751" i="53"/>
  <c r="C750" i="53" s="1"/>
  <c r="D749" i="53"/>
  <c r="E749" i="53" s="1"/>
  <c r="D748" i="53"/>
  <c r="E748" i="53" s="1"/>
  <c r="D747" i="53"/>
  <c r="C746" i="53"/>
  <c r="D745" i="53"/>
  <c r="C744" i="53"/>
  <c r="D742" i="53"/>
  <c r="D741" i="53" s="1"/>
  <c r="C741" i="53"/>
  <c r="D740" i="53"/>
  <c r="C739" i="53"/>
  <c r="D738" i="53"/>
  <c r="E738" i="53" s="1"/>
  <c r="D737" i="53"/>
  <c r="E737" i="53" s="1"/>
  <c r="D736" i="53"/>
  <c r="E736" i="53" s="1"/>
  <c r="D735" i="53"/>
  <c r="C734" i="53"/>
  <c r="C733" i="53" s="1"/>
  <c r="E732" i="53"/>
  <c r="E731" i="53" s="1"/>
  <c r="E730" i="53" s="1"/>
  <c r="D732" i="53"/>
  <c r="D731" i="53" s="1"/>
  <c r="D730" i="53" s="1"/>
  <c r="C731" i="53"/>
  <c r="C730" i="53" s="1"/>
  <c r="E729" i="53"/>
  <c r="D729" i="53"/>
  <c r="D728" i="53"/>
  <c r="E728" i="53" s="1"/>
  <c r="E727" i="53" s="1"/>
  <c r="D727" i="53"/>
  <c r="C727" i="53"/>
  <c r="H724" i="53"/>
  <c r="D724" i="53"/>
  <c r="E724" i="53" s="1"/>
  <c r="H723" i="53"/>
  <c r="D723" i="53"/>
  <c r="C722" i="53"/>
  <c r="H722" i="53" s="1"/>
  <c r="H721" i="53"/>
  <c r="D721" i="53"/>
  <c r="E721" i="53" s="1"/>
  <c r="H720" i="53"/>
  <c r="D720" i="53"/>
  <c r="E720" i="53" s="1"/>
  <c r="H719" i="53"/>
  <c r="E719" i="53"/>
  <c r="E718" i="53" s="1"/>
  <c r="D719" i="53"/>
  <c r="C718" i="53"/>
  <c r="H715" i="53"/>
  <c r="D715" i="53"/>
  <c r="E715" i="53" s="1"/>
  <c r="H714" i="53"/>
  <c r="D714" i="53"/>
  <c r="E714" i="53" s="1"/>
  <c r="H713" i="53"/>
  <c r="D713" i="53"/>
  <c r="E713" i="53" s="1"/>
  <c r="H712" i="53"/>
  <c r="D712" i="53"/>
  <c r="E712" i="53" s="1"/>
  <c r="H711" i="53"/>
  <c r="D711" i="53"/>
  <c r="E711" i="53" s="1"/>
  <c r="H710" i="53"/>
  <c r="D710" i="53"/>
  <c r="E710" i="53" s="1"/>
  <c r="H709" i="53"/>
  <c r="D709" i="53"/>
  <c r="E709" i="53" s="1"/>
  <c r="H708" i="53"/>
  <c r="D708" i="53"/>
  <c r="E708" i="53" s="1"/>
  <c r="H707" i="53"/>
  <c r="D707" i="53"/>
  <c r="E707" i="53" s="1"/>
  <c r="H706" i="53"/>
  <c r="D706" i="53"/>
  <c r="E706" i="53" s="1"/>
  <c r="H705" i="53"/>
  <c r="D705" i="53"/>
  <c r="E705" i="53" s="1"/>
  <c r="H704" i="53"/>
  <c r="E704" i="53"/>
  <c r="D704" i="53"/>
  <c r="H703" i="53"/>
  <c r="D703" i="53"/>
  <c r="E703" i="53" s="1"/>
  <c r="H702" i="53"/>
  <c r="D702" i="53"/>
  <c r="E702" i="53" s="1"/>
  <c r="H701" i="53"/>
  <c r="D701" i="53"/>
  <c r="C700" i="53"/>
  <c r="H700" i="53" s="1"/>
  <c r="H699" i="53"/>
  <c r="D699" i="53"/>
  <c r="E699" i="53" s="1"/>
  <c r="H698" i="53"/>
  <c r="D698" i="53"/>
  <c r="E698" i="53" s="1"/>
  <c r="H697" i="53"/>
  <c r="D697" i="53"/>
  <c r="E697" i="53" s="1"/>
  <c r="H696" i="53"/>
  <c r="D696" i="53"/>
  <c r="E696" i="53" s="1"/>
  <c r="H695" i="53"/>
  <c r="D695" i="53"/>
  <c r="C694" i="53"/>
  <c r="H694" i="53" s="1"/>
  <c r="H693" i="53"/>
  <c r="D693" i="53"/>
  <c r="E693" i="53" s="1"/>
  <c r="H692" i="53"/>
  <c r="D692" i="53"/>
  <c r="E692" i="53" s="1"/>
  <c r="H691" i="53"/>
  <c r="D691" i="53"/>
  <c r="H690" i="53"/>
  <c r="E690" i="53"/>
  <c r="D690" i="53"/>
  <c r="H689" i="53"/>
  <c r="D689" i="53"/>
  <c r="E689" i="53" s="1"/>
  <c r="H688" i="53"/>
  <c r="D688" i="53"/>
  <c r="E688" i="53" s="1"/>
  <c r="C687" i="53"/>
  <c r="H687" i="53" s="1"/>
  <c r="H686" i="53"/>
  <c r="D686" i="53"/>
  <c r="E686" i="53" s="1"/>
  <c r="H685" i="53"/>
  <c r="E685" i="53"/>
  <c r="D685" i="53"/>
  <c r="H684" i="53"/>
  <c r="D684" i="53"/>
  <c r="C683" i="53"/>
  <c r="H683" i="53" s="1"/>
  <c r="H682" i="53"/>
  <c r="E682" i="53"/>
  <c r="D682" i="53"/>
  <c r="H681" i="53"/>
  <c r="D681" i="53"/>
  <c r="H680" i="53"/>
  <c r="D680" i="53"/>
  <c r="E680" i="53" s="1"/>
  <c r="C679" i="53"/>
  <c r="H679" i="53" s="1"/>
  <c r="H678" i="53"/>
  <c r="D678" i="53"/>
  <c r="H677" i="53"/>
  <c r="E677" i="53"/>
  <c r="D677" i="53"/>
  <c r="H676" i="53"/>
  <c r="C676" i="53"/>
  <c r="H675" i="53"/>
  <c r="D675" i="53"/>
  <c r="E675" i="53" s="1"/>
  <c r="H674" i="53"/>
  <c r="D674" i="53"/>
  <c r="E674" i="53" s="1"/>
  <c r="H673" i="53"/>
  <c r="D673" i="53"/>
  <c r="H672" i="53"/>
  <c r="E672" i="53"/>
  <c r="D672" i="53"/>
  <c r="C671" i="53"/>
  <c r="H671" i="53" s="1"/>
  <c r="H670" i="53"/>
  <c r="D670" i="53"/>
  <c r="E670" i="53" s="1"/>
  <c r="H669" i="53"/>
  <c r="D669" i="53"/>
  <c r="E669" i="53" s="1"/>
  <c r="H668" i="53"/>
  <c r="D668" i="53"/>
  <c r="E668" i="53" s="1"/>
  <c r="H667" i="53"/>
  <c r="E667" i="53"/>
  <c r="D667" i="53"/>
  <c r="H666" i="53"/>
  <c r="D666" i="53"/>
  <c r="C665" i="53"/>
  <c r="H665" i="53" s="1"/>
  <c r="H664" i="53"/>
  <c r="E664" i="53"/>
  <c r="D664" i="53"/>
  <c r="H663" i="53"/>
  <c r="D663" i="53"/>
  <c r="E663" i="53" s="1"/>
  <c r="H662" i="53"/>
  <c r="D662" i="53"/>
  <c r="E662" i="53" s="1"/>
  <c r="H661" i="53"/>
  <c r="D661" i="53"/>
  <c r="C661" i="53"/>
  <c r="H660" i="53"/>
  <c r="D660" i="53"/>
  <c r="E660" i="53" s="1"/>
  <c r="H659" i="53"/>
  <c r="D659" i="53"/>
  <c r="E659" i="53" s="1"/>
  <c r="H658" i="53"/>
  <c r="D658" i="53"/>
  <c r="E658" i="53" s="1"/>
  <c r="H657" i="53"/>
  <c r="D657" i="53"/>
  <c r="E657" i="53" s="1"/>
  <c r="H656" i="53"/>
  <c r="D656" i="53"/>
  <c r="E656" i="53" s="1"/>
  <c r="H655" i="53"/>
  <c r="D655" i="53"/>
  <c r="E655" i="53" s="1"/>
  <c r="H654" i="53"/>
  <c r="D654" i="53"/>
  <c r="C653" i="53"/>
  <c r="H653" i="53" s="1"/>
  <c r="H652" i="53"/>
  <c r="D652" i="53"/>
  <c r="E652" i="53" s="1"/>
  <c r="H651" i="53"/>
  <c r="D651" i="53"/>
  <c r="E651" i="53" s="1"/>
  <c r="H650" i="53"/>
  <c r="E650" i="53"/>
  <c r="D650" i="53"/>
  <c r="H649" i="53"/>
  <c r="D649" i="53"/>
  <c r="E649" i="53" s="1"/>
  <c r="H648" i="53"/>
  <c r="D648" i="53"/>
  <c r="E648" i="53" s="1"/>
  <c r="H647" i="53"/>
  <c r="D647" i="53"/>
  <c r="C646" i="53"/>
  <c r="H644" i="53"/>
  <c r="D644" i="53"/>
  <c r="E644" i="53" s="1"/>
  <c r="H643" i="53"/>
  <c r="E643" i="53"/>
  <c r="E642" i="53" s="1"/>
  <c r="D643" i="53"/>
  <c r="C642" i="53"/>
  <c r="H642" i="53" s="1"/>
  <c r="J642" i="53" s="1"/>
  <c r="H641" i="53"/>
  <c r="D641" i="53"/>
  <c r="E641" i="53" s="1"/>
  <c r="H640" i="53"/>
  <c r="D640" i="53"/>
  <c r="H639" i="53"/>
  <c r="E639" i="53"/>
  <c r="D639" i="53"/>
  <c r="C638" i="53"/>
  <c r="H638" i="53" s="1"/>
  <c r="J638" i="53" s="1"/>
  <c r="H637" i="53"/>
  <c r="E637" i="53"/>
  <c r="D637" i="53"/>
  <c r="H636" i="53"/>
  <c r="D636" i="53"/>
  <c r="E636" i="53" s="1"/>
  <c r="H635" i="53"/>
  <c r="D635" i="53"/>
  <c r="E635" i="53" s="1"/>
  <c r="H634" i="53"/>
  <c r="D634" i="53"/>
  <c r="E634" i="53" s="1"/>
  <c r="H633" i="53"/>
  <c r="D633" i="53"/>
  <c r="E633" i="53" s="1"/>
  <c r="H632" i="53"/>
  <c r="D632" i="53"/>
  <c r="E632" i="53" s="1"/>
  <c r="H631" i="53"/>
  <c r="E631" i="53"/>
  <c r="D631" i="53"/>
  <c r="H630" i="53"/>
  <c r="D630" i="53"/>
  <c r="H629" i="53"/>
  <c r="D629" i="53"/>
  <c r="E629" i="53" s="1"/>
  <c r="C628" i="53"/>
  <c r="H628" i="53" s="1"/>
  <c r="H627" i="53"/>
  <c r="E627" i="53"/>
  <c r="D627" i="53"/>
  <c r="H626" i="53"/>
  <c r="D626" i="53"/>
  <c r="E626" i="53" s="1"/>
  <c r="H625" i="53"/>
  <c r="D625" i="53"/>
  <c r="E625" i="53" s="1"/>
  <c r="H624" i="53"/>
  <c r="D624" i="53"/>
  <c r="E624" i="53" s="1"/>
  <c r="H623" i="53"/>
  <c r="D623" i="53"/>
  <c r="E623" i="53" s="1"/>
  <c r="H622" i="53"/>
  <c r="D622" i="53"/>
  <c r="E622" i="53" s="1"/>
  <c r="H621" i="53"/>
  <c r="D621" i="53"/>
  <c r="E621" i="53" s="1"/>
  <c r="H620" i="53"/>
  <c r="D620" i="53"/>
  <c r="E620" i="53" s="1"/>
  <c r="H619" i="53"/>
  <c r="D619" i="53"/>
  <c r="E619" i="53" s="1"/>
  <c r="H618" i="53"/>
  <c r="D618" i="53"/>
  <c r="E618" i="53" s="1"/>
  <c r="H617" i="53"/>
  <c r="D617" i="53"/>
  <c r="C616" i="53"/>
  <c r="H616" i="53" s="1"/>
  <c r="H615" i="53"/>
  <c r="D615" i="53"/>
  <c r="E615" i="53" s="1"/>
  <c r="H614" i="53"/>
  <c r="D614" i="53"/>
  <c r="H613" i="53"/>
  <c r="D613" i="53"/>
  <c r="E613" i="53" s="1"/>
  <c r="H612" i="53"/>
  <c r="D612" i="53"/>
  <c r="E612" i="53" s="1"/>
  <c r="H611" i="53"/>
  <c r="D611" i="53"/>
  <c r="E611" i="53" s="1"/>
  <c r="C610" i="53"/>
  <c r="H610" i="53" s="1"/>
  <c r="H609" i="53"/>
  <c r="D609" i="53"/>
  <c r="E609" i="53" s="1"/>
  <c r="H608" i="53"/>
  <c r="D608" i="53"/>
  <c r="E608" i="53" s="1"/>
  <c r="H607" i="53"/>
  <c r="D607" i="53"/>
  <c r="E607" i="53" s="1"/>
  <c r="H606" i="53"/>
  <c r="D606" i="53"/>
  <c r="E606" i="53" s="1"/>
  <c r="H605" i="53"/>
  <c r="D605" i="53"/>
  <c r="H604" i="53"/>
  <c r="E604" i="53"/>
  <c r="D604" i="53"/>
  <c r="H603" i="53"/>
  <c r="C603" i="53"/>
  <c r="H602" i="53"/>
  <c r="D602" i="53"/>
  <c r="E602" i="53" s="1"/>
  <c r="H601" i="53"/>
  <c r="D601" i="53"/>
  <c r="E601" i="53" s="1"/>
  <c r="H600" i="53"/>
  <c r="D600" i="53"/>
  <c r="C599" i="53"/>
  <c r="H599" i="53" s="1"/>
  <c r="H598" i="53"/>
  <c r="D598" i="53"/>
  <c r="E598" i="53" s="1"/>
  <c r="H597" i="53"/>
  <c r="D597" i="53"/>
  <c r="E597" i="53" s="1"/>
  <c r="H596" i="53"/>
  <c r="D596" i="53"/>
  <c r="E596" i="53" s="1"/>
  <c r="C595" i="53"/>
  <c r="H595" i="53" s="1"/>
  <c r="H594" i="53"/>
  <c r="D594" i="53"/>
  <c r="E594" i="53" s="1"/>
  <c r="H593" i="53"/>
  <c r="D593" i="53"/>
  <c r="E593" i="53" s="1"/>
  <c r="H592" i="53"/>
  <c r="C592" i="53"/>
  <c r="H591" i="53"/>
  <c r="D591" i="53"/>
  <c r="E591" i="53" s="1"/>
  <c r="H590" i="53"/>
  <c r="D590" i="53"/>
  <c r="E590" i="53" s="1"/>
  <c r="H589" i="53"/>
  <c r="E589" i="53"/>
  <c r="D589" i="53"/>
  <c r="H588" i="53"/>
  <c r="D588" i="53"/>
  <c r="E588" i="53" s="1"/>
  <c r="C587" i="53"/>
  <c r="H587" i="53" s="1"/>
  <c r="H586" i="53"/>
  <c r="D586" i="53"/>
  <c r="E586" i="53" s="1"/>
  <c r="H585" i="53"/>
  <c r="E585" i="53"/>
  <c r="D585" i="53"/>
  <c r="H584" i="53"/>
  <c r="D584" i="53"/>
  <c r="E584" i="53" s="1"/>
  <c r="H583" i="53"/>
  <c r="D583" i="53"/>
  <c r="E583" i="53" s="1"/>
  <c r="H582" i="53"/>
  <c r="D582" i="53"/>
  <c r="C581" i="53"/>
  <c r="H581" i="53" s="1"/>
  <c r="H580" i="53"/>
  <c r="E580" i="53"/>
  <c r="D580" i="53"/>
  <c r="H579" i="53"/>
  <c r="D579" i="53"/>
  <c r="E579" i="53" s="1"/>
  <c r="H578" i="53"/>
  <c r="D578" i="53"/>
  <c r="E578" i="53" s="1"/>
  <c r="E577" i="53" s="1"/>
  <c r="C577" i="53"/>
  <c r="H577" i="53" s="1"/>
  <c r="H576" i="53"/>
  <c r="D576" i="53"/>
  <c r="E576" i="53" s="1"/>
  <c r="H575" i="53"/>
  <c r="E575" i="53"/>
  <c r="D575" i="53"/>
  <c r="H574" i="53"/>
  <c r="D574" i="53"/>
  <c r="E574" i="53" s="1"/>
  <c r="H573" i="53"/>
  <c r="D573" i="53"/>
  <c r="E573" i="53" s="1"/>
  <c r="H572" i="53"/>
  <c r="D572" i="53"/>
  <c r="H571" i="53"/>
  <c r="E571" i="53"/>
  <c r="D571" i="53"/>
  <c r="H570" i="53"/>
  <c r="D570" i="53"/>
  <c r="E570" i="53" s="1"/>
  <c r="C569" i="53"/>
  <c r="H569" i="53" s="1"/>
  <c r="H568" i="53"/>
  <c r="D568" i="53"/>
  <c r="E568" i="53" s="1"/>
  <c r="H567" i="53"/>
  <c r="D567" i="53"/>
  <c r="E567" i="53" s="1"/>
  <c r="H566" i="53"/>
  <c r="D566" i="53"/>
  <c r="E566" i="53" s="1"/>
  <c r="H565" i="53"/>
  <c r="D565" i="53"/>
  <c r="E565" i="53" s="1"/>
  <c r="H564" i="53"/>
  <c r="D564" i="53"/>
  <c r="E564" i="53" s="1"/>
  <c r="H563" i="53"/>
  <c r="D563" i="53"/>
  <c r="C562" i="53"/>
  <c r="H562" i="53" s="1"/>
  <c r="C561" i="53"/>
  <c r="H558" i="53"/>
  <c r="E558" i="53"/>
  <c r="D558" i="53"/>
  <c r="H557" i="53"/>
  <c r="D557" i="53"/>
  <c r="C556" i="53"/>
  <c r="H556" i="53" s="1"/>
  <c r="H555" i="53"/>
  <c r="D555" i="53"/>
  <c r="E555" i="53" s="1"/>
  <c r="H554" i="53"/>
  <c r="E554" i="53"/>
  <c r="D554" i="53"/>
  <c r="H553" i="53"/>
  <c r="D553" i="53"/>
  <c r="C552" i="53"/>
  <c r="H549" i="53"/>
  <c r="D549" i="53"/>
  <c r="E549" i="53" s="1"/>
  <c r="H548" i="53"/>
  <c r="D548" i="53"/>
  <c r="C547" i="53"/>
  <c r="H547" i="53" s="1"/>
  <c r="J547" i="53" s="1"/>
  <c r="H546" i="53"/>
  <c r="D546" i="53"/>
  <c r="E546" i="53" s="1"/>
  <c r="H545" i="53"/>
  <c r="D545" i="53"/>
  <c r="C544" i="53"/>
  <c r="H543" i="53"/>
  <c r="D543" i="53"/>
  <c r="E543" i="53" s="1"/>
  <c r="H542" i="53"/>
  <c r="D542" i="53"/>
  <c r="E542" i="53" s="1"/>
  <c r="H541" i="53"/>
  <c r="D541" i="53"/>
  <c r="E541" i="53" s="1"/>
  <c r="H540" i="53"/>
  <c r="D540" i="53"/>
  <c r="H539" i="53"/>
  <c r="D539" i="53"/>
  <c r="E539" i="53" s="1"/>
  <c r="H537" i="53"/>
  <c r="E537" i="53"/>
  <c r="D537" i="53"/>
  <c r="H536" i="53"/>
  <c r="D536" i="53"/>
  <c r="E536" i="53" s="1"/>
  <c r="H535" i="53"/>
  <c r="D535" i="53"/>
  <c r="E535" i="53" s="1"/>
  <c r="H534" i="53"/>
  <c r="D534" i="53"/>
  <c r="E534" i="53" s="1"/>
  <c r="H533" i="53"/>
  <c r="D533" i="53"/>
  <c r="E533" i="53" s="1"/>
  <c r="H532" i="53"/>
  <c r="D532" i="53"/>
  <c r="E532" i="53" s="1"/>
  <c r="C531" i="53"/>
  <c r="H531" i="53" s="1"/>
  <c r="H530" i="53"/>
  <c r="D530" i="53"/>
  <c r="C529" i="53"/>
  <c r="H527" i="53"/>
  <c r="D527" i="53"/>
  <c r="E527" i="53" s="1"/>
  <c r="H526" i="53"/>
  <c r="D526" i="53"/>
  <c r="E526" i="53" s="1"/>
  <c r="H525" i="53"/>
  <c r="D525" i="53"/>
  <c r="E525" i="53" s="1"/>
  <c r="H524" i="53"/>
  <c r="D524" i="53"/>
  <c r="H523" i="53"/>
  <c r="D523" i="53"/>
  <c r="E523" i="53" s="1"/>
  <c r="C522" i="53"/>
  <c r="H522" i="53" s="1"/>
  <c r="H521" i="53"/>
  <c r="D521" i="53"/>
  <c r="E521" i="53" s="1"/>
  <c r="H520" i="53"/>
  <c r="E520" i="53"/>
  <c r="D520" i="53"/>
  <c r="H519" i="53"/>
  <c r="D519" i="53"/>
  <c r="E519" i="53" s="1"/>
  <c r="H518" i="53"/>
  <c r="D518" i="53"/>
  <c r="E518" i="53" s="1"/>
  <c r="H517" i="53"/>
  <c r="D517" i="53"/>
  <c r="E517" i="53" s="1"/>
  <c r="H516" i="53"/>
  <c r="D516" i="53"/>
  <c r="H515" i="53"/>
  <c r="D515" i="53"/>
  <c r="E515" i="53" s="1"/>
  <c r="H514" i="53"/>
  <c r="D514" i="53"/>
  <c r="E514" i="53" s="1"/>
  <c r="C513" i="53"/>
  <c r="H513" i="53" s="1"/>
  <c r="H512" i="53"/>
  <c r="D512" i="53"/>
  <c r="E512" i="53" s="1"/>
  <c r="H511" i="53"/>
  <c r="D511" i="53"/>
  <c r="E511" i="53" s="1"/>
  <c r="H510" i="53"/>
  <c r="D510" i="53"/>
  <c r="C509" i="53"/>
  <c r="H509" i="53" s="1"/>
  <c r="H508" i="53"/>
  <c r="D508" i="53"/>
  <c r="E508" i="53" s="1"/>
  <c r="H507" i="53"/>
  <c r="D507" i="53"/>
  <c r="E507" i="53" s="1"/>
  <c r="H506" i="53"/>
  <c r="D506" i="53"/>
  <c r="E506" i="53" s="1"/>
  <c r="H505" i="53"/>
  <c r="D505" i="53"/>
  <c r="C504" i="53"/>
  <c r="H504" i="53" s="1"/>
  <c r="H503" i="53"/>
  <c r="E503" i="53"/>
  <c r="D503" i="53"/>
  <c r="H502" i="53"/>
  <c r="D502" i="53"/>
  <c r="E502" i="53" s="1"/>
  <c r="H501" i="53"/>
  <c r="D501" i="53"/>
  <c r="E501" i="53" s="1"/>
  <c r="H500" i="53"/>
  <c r="D500" i="53"/>
  <c r="E500" i="53" s="1"/>
  <c r="H499" i="53"/>
  <c r="D499" i="53"/>
  <c r="E499" i="53" s="1"/>
  <c r="H498" i="53"/>
  <c r="D498" i="53"/>
  <c r="C497" i="53"/>
  <c r="H497" i="53" s="1"/>
  <c r="H496" i="53"/>
  <c r="D496" i="53"/>
  <c r="E496" i="53" s="1"/>
  <c r="H495" i="53"/>
  <c r="D495" i="53"/>
  <c r="C494" i="53"/>
  <c r="H494" i="53" s="1"/>
  <c r="H493" i="53"/>
  <c r="D493" i="53"/>
  <c r="E493" i="53" s="1"/>
  <c r="H492" i="53"/>
  <c r="D492" i="53"/>
  <c r="C491" i="53"/>
  <c r="H490" i="53"/>
  <c r="D490" i="53"/>
  <c r="E490" i="53" s="1"/>
  <c r="H489" i="53"/>
  <c r="D489" i="53"/>
  <c r="E489" i="53" s="1"/>
  <c r="H488" i="53"/>
  <c r="E488" i="53"/>
  <c r="D488" i="53"/>
  <c r="H487" i="53"/>
  <c r="D487" i="53"/>
  <c r="C486" i="53"/>
  <c r="H486" i="53" s="1"/>
  <c r="H485" i="53"/>
  <c r="D485" i="53"/>
  <c r="H482" i="53"/>
  <c r="H481" i="53"/>
  <c r="D481" i="53"/>
  <c r="E481" i="53" s="1"/>
  <c r="H480" i="53"/>
  <c r="D480" i="53"/>
  <c r="E480" i="53" s="1"/>
  <c r="H479" i="53"/>
  <c r="D479" i="53"/>
  <c r="H478" i="53"/>
  <c r="D478" i="53"/>
  <c r="E478" i="53" s="1"/>
  <c r="C477" i="53"/>
  <c r="H477" i="53" s="1"/>
  <c r="H476" i="53"/>
  <c r="D476" i="53"/>
  <c r="H475" i="53"/>
  <c r="E475" i="53"/>
  <c r="D475" i="53"/>
  <c r="C474" i="53"/>
  <c r="H474" i="53" s="1"/>
  <c r="H473" i="53"/>
  <c r="D473" i="53"/>
  <c r="E473" i="53" s="1"/>
  <c r="H472" i="53"/>
  <c r="D472" i="53"/>
  <c r="E472" i="53" s="1"/>
  <c r="H471" i="53"/>
  <c r="D471" i="53"/>
  <c r="E471" i="53" s="1"/>
  <c r="H470" i="53"/>
  <c r="D470" i="53"/>
  <c r="E470" i="53" s="1"/>
  <c r="H469" i="53"/>
  <c r="D469" i="53"/>
  <c r="C468" i="53"/>
  <c r="H468" i="53" s="1"/>
  <c r="H467" i="53"/>
  <c r="D467" i="53"/>
  <c r="E467" i="53" s="1"/>
  <c r="H466" i="53"/>
  <c r="D466" i="53"/>
  <c r="E466" i="53" s="1"/>
  <c r="H465" i="53"/>
  <c r="D465" i="53"/>
  <c r="E465" i="53" s="1"/>
  <c r="H464" i="53"/>
  <c r="D464" i="53"/>
  <c r="C463" i="53"/>
  <c r="H463" i="53" s="1"/>
  <c r="H462" i="53"/>
  <c r="D462" i="53"/>
  <c r="E462" i="53" s="1"/>
  <c r="H461" i="53"/>
  <c r="D461" i="53"/>
  <c r="E461" i="53" s="1"/>
  <c r="H460" i="53"/>
  <c r="D460" i="53"/>
  <c r="E460" i="53" s="1"/>
  <c r="H459" i="53"/>
  <c r="C459" i="53"/>
  <c r="H458" i="53"/>
  <c r="D458" i="53"/>
  <c r="E458" i="53" s="1"/>
  <c r="H457" i="53"/>
  <c r="D457" i="53"/>
  <c r="E457" i="53" s="1"/>
  <c r="H456" i="53"/>
  <c r="D456" i="53"/>
  <c r="C455" i="53"/>
  <c r="H455" i="53" s="1"/>
  <c r="H454" i="53"/>
  <c r="D454" i="53"/>
  <c r="E454" i="53" s="1"/>
  <c r="H453" i="53"/>
  <c r="D453" i="53"/>
  <c r="E453" i="53" s="1"/>
  <c r="H452" i="53"/>
  <c r="D452" i="53"/>
  <c r="E452" i="53" s="1"/>
  <c r="H451" i="53"/>
  <c r="D451" i="53"/>
  <c r="C450" i="53"/>
  <c r="H450" i="53" s="1"/>
  <c r="H449" i="53"/>
  <c r="D449" i="53"/>
  <c r="E449" i="53" s="1"/>
  <c r="H448" i="53"/>
  <c r="D448" i="53"/>
  <c r="H447" i="53"/>
  <c r="E447" i="53"/>
  <c r="D447" i="53"/>
  <c r="H446" i="53"/>
  <c r="D446" i="53"/>
  <c r="E446" i="53" s="1"/>
  <c r="C445" i="53"/>
  <c r="H445" i="53" s="1"/>
  <c r="H443" i="53"/>
  <c r="D443" i="53"/>
  <c r="E443" i="53" s="1"/>
  <c r="H442" i="53"/>
  <c r="D442" i="53"/>
  <c r="E442" i="53" s="1"/>
  <c r="H441" i="53"/>
  <c r="D441" i="53"/>
  <c r="E441" i="53" s="1"/>
  <c r="H440" i="53"/>
  <c r="D440" i="53"/>
  <c r="E440" i="53" s="1"/>
  <c r="H439" i="53"/>
  <c r="D439" i="53"/>
  <c r="E439" i="53" s="1"/>
  <c r="H438" i="53"/>
  <c r="D438" i="53"/>
  <c r="E438" i="53" s="1"/>
  <c r="H437" i="53"/>
  <c r="E437" i="53"/>
  <c r="D437" i="53"/>
  <c r="H436" i="53"/>
  <c r="D436" i="53"/>
  <c r="E436" i="53" s="1"/>
  <c r="H435" i="53"/>
  <c r="D435" i="53"/>
  <c r="E435" i="53" s="1"/>
  <c r="H434" i="53"/>
  <c r="D434" i="53"/>
  <c r="E434" i="53" s="1"/>
  <c r="H433" i="53"/>
  <c r="D433" i="53"/>
  <c r="E433" i="53" s="1"/>
  <c r="H432" i="53"/>
  <c r="D432" i="53"/>
  <c r="E432" i="53" s="1"/>
  <c r="H431" i="53"/>
  <c r="D431" i="53"/>
  <c r="E431" i="53" s="1"/>
  <c r="H430" i="53"/>
  <c r="D430" i="53"/>
  <c r="C429" i="53"/>
  <c r="H429" i="53" s="1"/>
  <c r="H428" i="53"/>
  <c r="E428" i="53"/>
  <c r="D428" i="53"/>
  <c r="H427" i="53"/>
  <c r="D427" i="53"/>
  <c r="E427" i="53" s="1"/>
  <c r="H426" i="53"/>
  <c r="D426" i="53"/>
  <c r="E426" i="53" s="1"/>
  <c r="H425" i="53"/>
  <c r="D425" i="53"/>
  <c r="E425" i="53" s="1"/>
  <c r="H424" i="53"/>
  <c r="E424" i="53"/>
  <c r="D424" i="53"/>
  <c r="H423" i="53"/>
  <c r="D423" i="53"/>
  <c r="C422" i="53"/>
  <c r="H422" i="53" s="1"/>
  <c r="H421" i="53"/>
  <c r="D421" i="53"/>
  <c r="E421" i="53" s="1"/>
  <c r="H420" i="53"/>
  <c r="D420" i="53"/>
  <c r="E420" i="53" s="1"/>
  <c r="H419" i="53"/>
  <c r="D419" i="53"/>
  <c r="E419" i="53" s="1"/>
  <c r="H418" i="53"/>
  <c r="D418" i="53"/>
  <c r="E418" i="53" s="1"/>
  <c r="H417" i="53"/>
  <c r="D417" i="53"/>
  <c r="E417" i="53" s="1"/>
  <c r="H416" i="53"/>
  <c r="C416" i="53"/>
  <c r="H415" i="53"/>
  <c r="D415" i="53"/>
  <c r="E415" i="53" s="1"/>
  <c r="H414" i="53"/>
  <c r="D414" i="53"/>
  <c r="E414" i="53" s="1"/>
  <c r="H413" i="53"/>
  <c r="D413" i="53"/>
  <c r="C412" i="53"/>
  <c r="H412" i="53" s="1"/>
  <c r="H411" i="53"/>
  <c r="D411" i="53"/>
  <c r="E411" i="53" s="1"/>
  <c r="H410" i="53"/>
  <c r="D410" i="53"/>
  <c r="C409" i="53"/>
  <c r="H409" i="53" s="1"/>
  <c r="H408" i="53"/>
  <c r="D408" i="53"/>
  <c r="E408" i="53" s="1"/>
  <c r="H407" i="53"/>
  <c r="D407" i="53"/>
  <c r="E407" i="53" s="1"/>
  <c r="H406" i="53"/>
  <c r="D406" i="53"/>
  <c r="E406" i="53" s="1"/>
  <c r="H405" i="53"/>
  <c r="D405" i="53"/>
  <c r="C404" i="53"/>
  <c r="H404" i="53" s="1"/>
  <c r="H403" i="53"/>
  <c r="D403" i="53"/>
  <c r="E403" i="53" s="1"/>
  <c r="H402" i="53"/>
  <c r="D402" i="53"/>
  <c r="E402" i="53" s="1"/>
  <c r="H401" i="53"/>
  <c r="D401" i="53"/>
  <c r="E401" i="53" s="1"/>
  <c r="H400" i="53"/>
  <c r="D400" i="53"/>
  <c r="C399" i="53"/>
  <c r="H399" i="53" s="1"/>
  <c r="H398" i="53"/>
  <c r="D398" i="53"/>
  <c r="E398" i="53" s="1"/>
  <c r="H397" i="53"/>
  <c r="D397" i="53"/>
  <c r="E397" i="53" s="1"/>
  <c r="H396" i="53"/>
  <c r="D396" i="53"/>
  <c r="D395" i="53" s="1"/>
  <c r="C395" i="53"/>
  <c r="H395" i="53" s="1"/>
  <c r="H394" i="53"/>
  <c r="D394" i="53"/>
  <c r="E394" i="53" s="1"/>
  <c r="H393" i="53"/>
  <c r="D393" i="53"/>
  <c r="C392" i="53"/>
  <c r="H392" i="53" s="1"/>
  <c r="H391" i="53"/>
  <c r="D391" i="53"/>
  <c r="E391" i="53" s="1"/>
  <c r="H390" i="53"/>
  <c r="D390" i="53"/>
  <c r="E390" i="53" s="1"/>
  <c r="H389" i="53"/>
  <c r="D389" i="53"/>
  <c r="C388" i="53"/>
  <c r="H388" i="53" s="1"/>
  <c r="H387" i="53"/>
  <c r="E387" i="53"/>
  <c r="D387" i="53"/>
  <c r="H386" i="53"/>
  <c r="D386" i="53"/>
  <c r="E386" i="53" s="1"/>
  <c r="H385" i="53"/>
  <c r="D385" i="53"/>
  <c r="E385" i="53" s="1"/>
  <c r="H384" i="53"/>
  <c r="D384" i="53"/>
  <c r="H383" i="53"/>
  <c r="D383" i="53"/>
  <c r="E383" i="53" s="1"/>
  <c r="H382" i="53"/>
  <c r="C382" i="53"/>
  <c r="H381" i="53"/>
  <c r="D381" i="53"/>
  <c r="E381" i="53" s="1"/>
  <c r="H380" i="53"/>
  <c r="E380" i="53"/>
  <c r="D380" i="53"/>
  <c r="H379" i="53"/>
  <c r="D379" i="53"/>
  <c r="H378" i="53"/>
  <c r="C378" i="53"/>
  <c r="H377" i="53"/>
  <c r="E377" i="53"/>
  <c r="D377" i="53"/>
  <c r="H376" i="53"/>
  <c r="D376" i="53"/>
  <c r="E376" i="53" s="1"/>
  <c r="H375" i="53"/>
  <c r="D375" i="53"/>
  <c r="E375" i="53" s="1"/>
  <c r="H374" i="53"/>
  <c r="D374" i="53"/>
  <c r="C373" i="53"/>
  <c r="H373" i="53" s="1"/>
  <c r="H372" i="53"/>
  <c r="D372" i="53"/>
  <c r="E372" i="53" s="1"/>
  <c r="H371" i="53"/>
  <c r="D371" i="53"/>
  <c r="E371" i="53" s="1"/>
  <c r="H370" i="53"/>
  <c r="D370" i="53"/>
  <c r="E370" i="53" s="1"/>
  <c r="H369" i="53"/>
  <c r="D369" i="53"/>
  <c r="C368" i="53"/>
  <c r="H368" i="53" s="1"/>
  <c r="H367" i="53"/>
  <c r="D367" i="53"/>
  <c r="E367" i="53" s="1"/>
  <c r="H366" i="53"/>
  <c r="D366" i="53"/>
  <c r="E366" i="53" s="1"/>
  <c r="H365" i="53"/>
  <c r="D365" i="53"/>
  <c r="E365" i="53" s="1"/>
  <c r="H364" i="53"/>
  <c r="D364" i="53"/>
  <c r="E364" i="53" s="1"/>
  <c r="H363" i="53"/>
  <c r="D363" i="53"/>
  <c r="E363" i="53" s="1"/>
  <c r="C362" i="53"/>
  <c r="H362" i="53" s="1"/>
  <c r="H361" i="53"/>
  <c r="D361" i="53"/>
  <c r="E361" i="53" s="1"/>
  <c r="H360" i="53"/>
  <c r="D360" i="53"/>
  <c r="E360" i="53" s="1"/>
  <c r="H359" i="53"/>
  <c r="D359" i="53"/>
  <c r="H358" i="53"/>
  <c r="E358" i="53"/>
  <c r="D358" i="53"/>
  <c r="H357" i="53"/>
  <c r="C357" i="53"/>
  <c r="H356" i="53"/>
  <c r="D356" i="53"/>
  <c r="E356" i="53" s="1"/>
  <c r="H355" i="53"/>
  <c r="D355" i="53"/>
  <c r="E355" i="53" s="1"/>
  <c r="H354" i="53"/>
  <c r="D354" i="53"/>
  <c r="H353" i="53"/>
  <c r="C353" i="53"/>
  <c r="H352" i="53"/>
  <c r="D352" i="53"/>
  <c r="E352" i="53" s="1"/>
  <c r="H351" i="53"/>
  <c r="D351" i="53"/>
  <c r="E351" i="53" s="1"/>
  <c r="H350" i="53"/>
  <c r="D350" i="53"/>
  <c r="E350" i="53" s="1"/>
  <c r="H349" i="53"/>
  <c r="D349" i="53"/>
  <c r="C348" i="53"/>
  <c r="H348" i="53" s="1"/>
  <c r="H347" i="53"/>
  <c r="E347" i="53"/>
  <c r="D347" i="53"/>
  <c r="H346" i="53"/>
  <c r="D346" i="53"/>
  <c r="E346" i="53" s="1"/>
  <c r="H345" i="53"/>
  <c r="D345" i="53"/>
  <c r="C344" i="53"/>
  <c r="H343" i="53"/>
  <c r="D343" i="53"/>
  <c r="E343" i="53" s="1"/>
  <c r="H342" i="53"/>
  <c r="D342" i="53"/>
  <c r="E342" i="53" s="1"/>
  <c r="H341" i="53"/>
  <c r="D341" i="53"/>
  <c r="H338" i="53"/>
  <c r="D338" i="53"/>
  <c r="E338" i="53" s="1"/>
  <c r="H337" i="53"/>
  <c r="E337" i="53"/>
  <c r="D337" i="53"/>
  <c r="H336" i="53"/>
  <c r="D336" i="53"/>
  <c r="E336" i="53" s="1"/>
  <c r="H335" i="53"/>
  <c r="D335" i="53"/>
  <c r="E335" i="53" s="1"/>
  <c r="H334" i="53"/>
  <c r="E334" i="53"/>
  <c r="D334" i="53"/>
  <c r="H333" i="53"/>
  <c r="D333" i="53"/>
  <c r="E333" i="53" s="1"/>
  <c r="H332" i="53"/>
  <c r="D332" i="53"/>
  <c r="C331" i="53"/>
  <c r="H331" i="53" s="1"/>
  <c r="H330" i="53"/>
  <c r="E330" i="53"/>
  <c r="D330" i="53"/>
  <c r="H329" i="53"/>
  <c r="D329" i="53"/>
  <c r="C328" i="53"/>
  <c r="H328" i="53" s="1"/>
  <c r="H327" i="53"/>
  <c r="D327" i="53"/>
  <c r="E327" i="53" s="1"/>
  <c r="H326" i="53"/>
  <c r="D326" i="53"/>
  <c r="H325" i="53"/>
  <c r="H324" i="53"/>
  <c r="D324" i="53"/>
  <c r="E324" i="53" s="1"/>
  <c r="H323" i="53"/>
  <c r="E323" i="53"/>
  <c r="D323" i="53"/>
  <c r="H322" i="53"/>
  <c r="D322" i="53"/>
  <c r="E322" i="53" s="1"/>
  <c r="H321" i="53"/>
  <c r="D321" i="53"/>
  <c r="E321" i="53" s="1"/>
  <c r="H320" i="53"/>
  <c r="E320" i="53"/>
  <c r="D320" i="53"/>
  <c r="H319" i="53"/>
  <c r="D319" i="53"/>
  <c r="E319" i="53" s="1"/>
  <c r="H318" i="53"/>
  <c r="D318" i="53"/>
  <c r="E318" i="53" s="1"/>
  <c r="H317" i="53"/>
  <c r="D317" i="53"/>
  <c r="E317" i="53" s="1"/>
  <c r="H316" i="53"/>
  <c r="D316" i="53"/>
  <c r="C315" i="53"/>
  <c r="H313" i="53"/>
  <c r="D313" i="53"/>
  <c r="E313" i="53" s="1"/>
  <c r="H312" i="53"/>
  <c r="D312" i="53"/>
  <c r="E312" i="53" s="1"/>
  <c r="H311" i="53"/>
  <c r="E311" i="53"/>
  <c r="D311" i="53"/>
  <c r="H310" i="53"/>
  <c r="D310" i="53"/>
  <c r="E310" i="53" s="1"/>
  <c r="H309" i="53"/>
  <c r="D309" i="53"/>
  <c r="E309" i="53" s="1"/>
  <c r="H308" i="53"/>
  <c r="D308" i="53"/>
  <c r="H307" i="53"/>
  <c r="D307" i="53"/>
  <c r="E307" i="53" s="1"/>
  <c r="H306" i="53"/>
  <c r="D306" i="53"/>
  <c r="H305" i="53"/>
  <c r="H304" i="53"/>
  <c r="D304" i="53"/>
  <c r="E304" i="53" s="1"/>
  <c r="H303" i="53"/>
  <c r="D303" i="53"/>
  <c r="H302" i="53"/>
  <c r="H301" i="53"/>
  <c r="D301" i="53"/>
  <c r="E301" i="53" s="1"/>
  <c r="H300" i="53"/>
  <c r="D300" i="53"/>
  <c r="E300" i="53" s="1"/>
  <c r="H299" i="53"/>
  <c r="E299" i="53"/>
  <c r="E298" i="53" s="1"/>
  <c r="D299" i="53"/>
  <c r="H298" i="53"/>
  <c r="H297" i="53"/>
  <c r="E297" i="53"/>
  <c r="E296" i="53" s="1"/>
  <c r="D297" i="53"/>
  <c r="D296" i="53" s="1"/>
  <c r="H296" i="53"/>
  <c r="H295" i="53"/>
  <c r="E295" i="53"/>
  <c r="D295" i="53"/>
  <c r="H294" i="53"/>
  <c r="D294" i="53"/>
  <c r="E294" i="53" s="1"/>
  <c r="H293" i="53"/>
  <c r="D293" i="53"/>
  <c r="E293" i="53" s="1"/>
  <c r="H292" i="53"/>
  <c r="D292" i="53"/>
  <c r="E292" i="53" s="1"/>
  <c r="H291" i="53"/>
  <c r="D291" i="53"/>
  <c r="E291" i="53" s="1"/>
  <c r="H290" i="53"/>
  <c r="D290" i="53"/>
  <c r="H289" i="53"/>
  <c r="H288" i="53"/>
  <c r="D288" i="53"/>
  <c r="E288" i="53" s="1"/>
  <c r="H287" i="53"/>
  <c r="D287" i="53"/>
  <c r="E287" i="53" s="1"/>
  <c r="H286" i="53"/>
  <c r="D286" i="53"/>
  <c r="E286" i="53" s="1"/>
  <c r="H285" i="53"/>
  <c r="D285" i="53"/>
  <c r="E285" i="53" s="1"/>
  <c r="H284" i="53"/>
  <c r="D284" i="53"/>
  <c r="E284" i="53" s="1"/>
  <c r="H283" i="53"/>
  <c r="D283" i="53"/>
  <c r="E283" i="53" s="1"/>
  <c r="H282" i="53"/>
  <c r="D282" i="53"/>
  <c r="E282" i="53" s="1"/>
  <c r="H281" i="53"/>
  <c r="E281" i="53"/>
  <c r="D281" i="53"/>
  <c r="H280" i="53"/>
  <c r="D280" i="53"/>
  <c r="E280" i="53" s="1"/>
  <c r="H279" i="53"/>
  <c r="D279" i="53"/>
  <c r="E279" i="53" s="1"/>
  <c r="H278" i="53"/>
  <c r="D278" i="53"/>
  <c r="E278" i="53" s="1"/>
  <c r="H277" i="53"/>
  <c r="D277" i="53"/>
  <c r="E277" i="53" s="1"/>
  <c r="H276" i="53"/>
  <c r="D276" i="53"/>
  <c r="E276" i="53" s="1"/>
  <c r="H275" i="53"/>
  <c r="E275" i="53"/>
  <c r="D275" i="53"/>
  <c r="H274" i="53"/>
  <c r="D274" i="53"/>
  <c r="E274" i="53" s="1"/>
  <c r="H273" i="53"/>
  <c r="D273" i="53"/>
  <c r="E273" i="53" s="1"/>
  <c r="H272" i="53"/>
  <c r="D272" i="53"/>
  <c r="E272" i="53" s="1"/>
  <c r="H271" i="53"/>
  <c r="D271" i="53"/>
  <c r="E271" i="53" s="1"/>
  <c r="H270" i="53"/>
  <c r="D270" i="53"/>
  <c r="E270" i="53" s="1"/>
  <c r="H269" i="53"/>
  <c r="D269" i="53"/>
  <c r="E269" i="53" s="1"/>
  <c r="H268" i="53"/>
  <c r="D268" i="53"/>
  <c r="E268" i="53" s="1"/>
  <c r="H267" i="53"/>
  <c r="D267" i="53"/>
  <c r="E267" i="53" s="1"/>
  <c r="H266" i="53"/>
  <c r="D266" i="53"/>
  <c r="H265" i="53"/>
  <c r="H264" i="53"/>
  <c r="D264" i="53"/>
  <c r="C263" i="53"/>
  <c r="H263" i="53" s="1"/>
  <c r="H262" i="53"/>
  <c r="D262" i="53"/>
  <c r="E262" i="53" s="1"/>
  <c r="H261" i="53"/>
  <c r="D261" i="53"/>
  <c r="C260" i="53"/>
  <c r="D252" i="53"/>
  <c r="E252" i="53" s="1"/>
  <c r="E251" i="53"/>
  <c r="D251" i="53"/>
  <c r="C250" i="53"/>
  <c r="D249" i="53"/>
  <c r="E249" i="53" s="1"/>
  <c r="E248" i="53"/>
  <c r="D248" i="53"/>
  <c r="D247" i="53"/>
  <c r="D246" i="53"/>
  <c r="E246" i="53" s="1"/>
  <c r="D245" i="53"/>
  <c r="E245" i="53" s="1"/>
  <c r="C244" i="53"/>
  <c r="C243" i="53" s="1"/>
  <c r="D242" i="53"/>
  <c r="E242" i="53" s="1"/>
  <c r="D241" i="53"/>
  <c r="D240" i="53"/>
  <c r="E240" i="53" s="1"/>
  <c r="C239" i="53"/>
  <c r="C238" i="53" s="1"/>
  <c r="D237" i="53"/>
  <c r="C236" i="53"/>
  <c r="C235" i="53" s="1"/>
  <c r="D234" i="53"/>
  <c r="E234" i="53" s="1"/>
  <c r="E233" i="53" s="1"/>
  <c r="C233" i="53"/>
  <c r="D232" i="53"/>
  <c r="D231" i="53"/>
  <c r="E231" i="53" s="1"/>
  <c r="D230" i="53"/>
  <c r="E230" i="53" s="1"/>
  <c r="C229" i="53"/>
  <c r="C228" i="53" s="1"/>
  <c r="D227" i="53"/>
  <c r="E227" i="53" s="1"/>
  <c r="D226" i="53"/>
  <c r="E226" i="53" s="1"/>
  <c r="D225" i="53"/>
  <c r="E225" i="53" s="1"/>
  <c r="D224" i="53"/>
  <c r="E224" i="53" s="1"/>
  <c r="C223" i="53"/>
  <c r="C222" i="53" s="1"/>
  <c r="D221" i="53"/>
  <c r="C220" i="53"/>
  <c r="D219" i="53"/>
  <c r="E219" i="53" s="1"/>
  <c r="D218" i="53"/>
  <c r="D217" i="53"/>
  <c r="E217" i="53" s="1"/>
  <c r="C216" i="53"/>
  <c r="C215" i="53"/>
  <c r="D214" i="53"/>
  <c r="C213" i="53"/>
  <c r="D212" i="53"/>
  <c r="C211" i="53"/>
  <c r="D210" i="53"/>
  <c r="E210" i="53" s="1"/>
  <c r="D209" i="53"/>
  <c r="E209" i="53" s="1"/>
  <c r="D208" i="53"/>
  <c r="C207" i="53"/>
  <c r="D206" i="53"/>
  <c r="E206" i="53" s="1"/>
  <c r="E205" i="53"/>
  <c r="D205" i="53"/>
  <c r="C204" i="53"/>
  <c r="D202" i="53"/>
  <c r="D201" i="53" s="1"/>
  <c r="D200" i="53" s="1"/>
  <c r="C201" i="53"/>
  <c r="C200" i="53" s="1"/>
  <c r="D199" i="53"/>
  <c r="D198" i="53" s="1"/>
  <c r="D197" i="53" s="1"/>
  <c r="C198" i="53"/>
  <c r="C197" i="53" s="1"/>
  <c r="D196" i="53"/>
  <c r="C195" i="53"/>
  <c r="D194" i="53"/>
  <c r="D193" i="53" s="1"/>
  <c r="C193" i="53"/>
  <c r="E192" i="53"/>
  <c r="D192" i="53"/>
  <c r="D191" i="53"/>
  <c r="E191" i="53" s="1"/>
  <c r="E190" i="53"/>
  <c r="D190" i="53"/>
  <c r="C189" i="53"/>
  <c r="D187" i="53"/>
  <c r="E187" i="53" s="1"/>
  <c r="D186" i="53"/>
  <c r="C185" i="53"/>
  <c r="C184" i="53" s="1"/>
  <c r="D183" i="53"/>
  <c r="C182" i="53"/>
  <c r="D181" i="53"/>
  <c r="C180" i="53"/>
  <c r="C179" i="53" s="1"/>
  <c r="H176" i="53"/>
  <c r="D176" i="53"/>
  <c r="E176" i="53" s="1"/>
  <c r="H175" i="53"/>
  <c r="D175" i="53"/>
  <c r="C174" i="53"/>
  <c r="H174" i="53" s="1"/>
  <c r="H173" i="53"/>
  <c r="D173" i="53"/>
  <c r="E173" i="53" s="1"/>
  <c r="H172" i="53"/>
  <c r="D172" i="53"/>
  <c r="E172" i="53" s="1"/>
  <c r="C171" i="53"/>
  <c r="H169" i="53"/>
  <c r="D169" i="53"/>
  <c r="H168" i="53"/>
  <c r="D168" i="53"/>
  <c r="E168" i="53" s="1"/>
  <c r="C167" i="53"/>
  <c r="H166" i="53"/>
  <c r="D166" i="53"/>
  <c r="E166" i="53" s="1"/>
  <c r="H165" i="53"/>
  <c r="E165" i="53"/>
  <c r="D165" i="53"/>
  <c r="H164" i="53"/>
  <c r="C164" i="53"/>
  <c r="H162" i="53"/>
  <c r="D162" i="53"/>
  <c r="E162" i="53" s="1"/>
  <c r="H161" i="53"/>
  <c r="D161" i="53"/>
  <c r="C160" i="53"/>
  <c r="H160" i="53" s="1"/>
  <c r="H159" i="53"/>
  <c r="E159" i="53"/>
  <c r="D159" i="53"/>
  <c r="H158" i="53"/>
  <c r="D158" i="53"/>
  <c r="H157" i="53"/>
  <c r="C157" i="53"/>
  <c r="H156" i="53"/>
  <c r="E156" i="53"/>
  <c r="D156" i="53"/>
  <c r="H155" i="53"/>
  <c r="D155" i="53"/>
  <c r="C154" i="53"/>
  <c r="H154" i="53" s="1"/>
  <c r="H151" i="53"/>
  <c r="D151" i="53"/>
  <c r="H150" i="53"/>
  <c r="E150" i="53"/>
  <c r="D150" i="53"/>
  <c r="C149" i="53"/>
  <c r="H149" i="53" s="1"/>
  <c r="H148" i="53"/>
  <c r="D148" i="53"/>
  <c r="E148" i="53" s="1"/>
  <c r="H147" i="53"/>
  <c r="D147" i="53"/>
  <c r="C146" i="53"/>
  <c r="H146" i="53" s="1"/>
  <c r="H145" i="53"/>
  <c r="D145" i="53"/>
  <c r="H144" i="53"/>
  <c r="D144" i="53"/>
  <c r="E144" i="53" s="1"/>
  <c r="H143" i="53"/>
  <c r="C143" i="53"/>
  <c r="H142" i="53"/>
  <c r="D142" i="53"/>
  <c r="E142" i="53" s="1"/>
  <c r="H141" i="53"/>
  <c r="D141" i="53"/>
  <c r="E141" i="53" s="1"/>
  <c r="C140" i="53"/>
  <c r="H140" i="53" s="1"/>
  <c r="H139" i="53"/>
  <c r="D139" i="53"/>
  <c r="E139" i="53" s="1"/>
  <c r="H138" i="53"/>
  <c r="D138" i="53"/>
  <c r="E138" i="53" s="1"/>
  <c r="H137" i="53"/>
  <c r="D137" i="53"/>
  <c r="C136" i="53"/>
  <c r="H136" i="53" s="1"/>
  <c r="H134" i="53"/>
  <c r="E134" i="53"/>
  <c r="D134" i="53"/>
  <c r="H133" i="53"/>
  <c r="D133" i="53"/>
  <c r="C132" i="53"/>
  <c r="H132" i="53" s="1"/>
  <c r="H131" i="53"/>
  <c r="D131" i="53"/>
  <c r="H130" i="53"/>
  <c r="D130" i="53"/>
  <c r="E130" i="53" s="1"/>
  <c r="C129" i="53"/>
  <c r="H129" i="53" s="1"/>
  <c r="H128" i="53"/>
  <c r="D128" i="53"/>
  <c r="E128" i="53" s="1"/>
  <c r="H127" i="53"/>
  <c r="D127" i="53"/>
  <c r="E127" i="53" s="1"/>
  <c r="C126" i="53"/>
  <c r="H126" i="53" s="1"/>
  <c r="H125" i="53"/>
  <c r="D125" i="53"/>
  <c r="H124" i="53"/>
  <c r="D124" i="53"/>
  <c r="E124" i="53" s="1"/>
  <c r="C123" i="53"/>
  <c r="H123" i="53" s="1"/>
  <c r="H122" i="53"/>
  <c r="E122" i="53"/>
  <c r="D122" i="53"/>
  <c r="H121" i="53"/>
  <c r="D121" i="53"/>
  <c r="E121" i="53" s="1"/>
  <c r="C120" i="53"/>
  <c r="H120" i="53" s="1"/>
  <c r="H119" i="53"/>
  <c r="D119" i="53"/>
  <c r="H118" i="53"/>
  <c r="D118" i="53"/>
  <c r="E118" i="53" s="1"/>
  <c r="C117" i="53"/>
  <c r="H113" i="53"/>
  <c r="D113" i="53"/>
  <c r="E113" i="53" s="1"/>
  <c r="H112" i="53"/>
  <c r="D112" i="53"/>
  <c r="E112" i="53" s="1"/>
  <c r="H111" i="53"/>
  <c r="D111" i="53"/>
  <c r="E111" i="53" s="1"/>
  <c r="H110" i="53"/>
  <c r="D110" i="53"/>
  <c r="E110" i="53" s="1"/>
  <c r="H109" i="53"/>
  <c r="D109" i="53"/>
  <c r="E109" i="53" s="1"/>
  <c r="H108" i="53"/>
  <c r="D108" i="53"/>
  <c r="E108" i="53" s="1"/>
  <c r="H107" i="53"/>
  <c r="E107" i="53"/>
  <c r="D107" i="53"/>
  <c r="H106" i="53"/>
  <c r="D106" i="53"/>
  <c r="E106" i="53" s="1"/>
  <c r="H105" i="53"/>
  <c r="D105" i="53"/>
  <c r="E105" i="53" s="1"/>
  <c r="H104" i="53"/>
  <c r="D104" i="53"/>
  <c r="E104" i="53" s="1"/>
  <c r="H103" i="53"/>
  <c r="D103" i="53"/>
  <c r="E103" i="53" s="1"/>
  <c r="H102" i="53"/>
  <c r="D102" i="53"/>
  <c r="E102" i="53" s="1"/>
  <c r="H101" i="53"/>
  <c r="E101" i="53"/>
  <c r="D101" i="53"/>
  <c r="H100" i="53"/>
  <c r="D100" i="53"/>
  <c r="H99" i="53"/>
  <c r="D99" i="53"/>
  <c r="E99" i="53" s="1"/>
  <c r="H98" i="53"/>
  <c r="E98" i="53"/>
  <c r="D98" i="53"/>
  <c r="C97" i="53"/>
  <c r="H97" i="53" s="1"/>
  <c r="J97" i="53" s="1"/>
  <c r="H96" i="53"/>
  <c r="D96" i="53"/>
  <c r="E96" i="53" s="1"/>
  <c r="H95" i="53"/>
  <c r="D95" i="53"/>
  <c r="E95" i="53" s="1"/>
  <c r="H94" i="53"/>
  <c r="D94" i="53"/>
  <c r="E94" i="53" s="1"/>
  <c r="H93" i="53"/>
  <c r="D93" i="53"/>
  <c r="E93" i="53" s="1"/>
  <c r="H92" i="53"/>
  <c r="D92" i="53"/>
  <c r="E92" i="53" s="1"/>
  <c r="H91" i="53"/>
  <c r="E91" i="53"/>
  <c r="D91" i="53"/>
  <c r="H90" i="53"/>
  <c r="D90" i="53"/>
  <c r="E90" i="53" s="1"/>
  <c r="H89" i="53"/>
  <c r="E89" i="53"/>
  <c r="D89" i="53"/>
  <c r="H88" i="53"/>
  <c r="E88" i="53"/>
  <c r="D88" i="53"/>
  <c r="H87" i="53"/>
  <c r="D87" i="53"/>
  <c r="E87" i="53" s="1"/>
  <c r="H86" i="53"/>
  <c r="D86" i="53"/>
  <c r="E86" i="53" s="1"/>
  <c r="H85" i="53"/>
  <c r="D85" i="53"/>
  <c r="E85" i="53" s="1"/>
  <c r="H84" i="53"/>
  <c r="E84" i="53"/>
  <c r="D84" i="53"/>
  <c r="H83" i="53"/>
  <c r="D83" i="53"/>
  <c r="E83" i="53" s="1"/>
  <c r="H82" i="53"/>
  <c r="D82" i="53"/>
  <c r="E82" i="53" s="1"/>
  <c r="H81" i="53"/>
  <c r="E81" i="53"/>
  <c r="D81" i="53"/>
  <c r="H80" i="53"/>
  <c r="E80" i="53"/>
  <c r="D80" i="53"/>
  <c r="H79" i="53"/>
  <c r="D79" i="53"/>
  <c r="E79" i="53" s="1"/>
  <c r="H78" i="53"/>
  <c r="D78" i="53"/>
  <c r="E78" i="53" s="1"/>
  <c r="H77" i="53"/>
  <c r="D77" i="53"/>
  <c r="E77" i="53" s="1"/>
  <c r="H76" i="53"/>
  <c r="E76" i="53"/>
  <c r="D76" i="53"/>
  <c r="H75" i="53"/>
  <c r="E75" i="53"/>
  <c r="D75" i="53"/>
  <c r="H74" i="53"/>
  <c r="D74" i="53"/>
  <c r="E74" i="53" s="1"/>
  <c r="H73" i="53"/>
  <c r="D73" i="53"/>
  <c r="E73" i="53" s="1"/>
  <c r="H72" i="53"/>
  <c r="D72" i="53"/>
  <c r="E72" i="53" s="1"/>
  <c r="H71" i="53"/>
  <c r="D71" i="53"/>
  <c r="E71" i="53" s="1"/>
  <c r="H70" i="53"/>
  <c r="D70" i="53"/>
  <c r="H69" i="53"/>
  <c r="D69" i="53"/>
  <c r="E69" i="53" s="1"/>
  <c r="C68" i="53"/>
  <c r="H68" i="53" s="1"/>
  <c r="J68" i="53" s="1"/>
  <c r="H66" i="53"/>
  <c r="D66" i="53"/>
  <c r="E66" i="53" s="1"/>
  <c r="H65" i="53"/>
  <c r="D65" i="53"/>
  <c r="E65" i="53" s="1"/>
  <c r="H64" i="53"/>
  <c r="D64" i="53"/>
  <c r="E64" i="53" s="1"/>
  <c r="H63" i="53"/>
  <c r="D63" i="53"/>
  <c r="E63" i="53" s="1"/>
  <c r="H62" i="53"/>
  <c r="D62" i="53"/>
  <c r="E62" i="53" s="1"/>
  <c r="C61" i="53"/>
  <c r="H61" i="53" s="1"/>
  <c r="J61" i="53" s="1"/>
  <c r="H60" i="53"/>
  <c r="D60" i="53"/>
  <c r="E60" i="53" s="1"/>
  <c r="H59" i="53"/>
  <c r="D59" i="53"/>
  <c r="E59" i="53" s="1"/>
  <c r="H58" i="53"/>
  <c r="D58" i="53"/>
  <c r="E58" i="53" s="1"/>
  <c r="H57" i="53"/>
  <c r="D57" i="53"/>
  <c r="E57" i="53" s="1"/>
  <c r="H56" i="53"/>
  <c r="D56" i="53"/>
  <c r="E56" i="53" s="1"/>
  <c r="H55" i="53"/>
  <c r="E55" i="53"/>
  <c r="D55" i="53"/>
  <c r="H54" i="53"/>
  <c r="E54" i="53"/>
  <c r="D54" i="53"/>
  <c r="H53" i="53"/>
  <c r="D53" i="53"/>
  <c r="E53" i="53" s="1"/>
  <c r="H52" i="53"/>
  <c r="D52" i="53"/>
  <c r="E52" i="53" s="1"/>
  <c r="H51" i="53"/>
  <c r="D51" i="53"/>
  <c r="E51" i="53" s="1"/>
  <c r="H50" i="53"/>
  <c r="D50" i="53"/>
  <c r="E50" i="53" s="1"/>
  <c r="H49" i="53"/>
  <c r="D49" i="53"/>
  <c r="E49" i="53" s="1"/>
  <c r="H48" i="53"/>
  <c r="D48" i="53"/>
  <c r="E48" i="53" s="1"/>
  <c r="H47" i="53"/>
  <c r="D47" i="53"/>
  <c r="E47" i="53" s="1"/>
  <c r="H46" i="53"/>
  <c r="D46" i="53"/>
  <c r="E46" i="53" s="1"/>
  <c r="H45" i="53"/>
  <c r="D45" i="53"/>
  <c r="E45" i="53" s="1"/>
  <c r="H44" i="53"/>
  <c r="D44" i="53"/>
  <c r="E44" i="53" s="1"/>
  <c r="H43" i="53"/>
  <c r="D43" i="53"/>
  <c r="E43" i="53" s="1"/>
  <c r="H42" i="53"/>
  <c r="D42" i="53"/>
  <c r="E42" i="53" s="1"/>
  <c r="H41" i="53"/>
  <c r="D41" i="53"/>
  <c r="E41" i="53" s="1"/>
  <c r="H40" i="53"/>
  <c r="D40" i="53"/>
  <c r="H39" i="53"/>
  <c r="E39" i="53"/>
  <c r="D39" i="53"/>
  <c r="C38" i="53"/>
  <c r="H38" i="53" s="1"/>
  <c r="J38" i="53" s="1"/>
  <c r="H37" i="53"/>
  <c r="E37" i="53"/>
  <c r="D37" i="53"/>
  <c r="H36" i="53"/>
  <c r="E36" i="53"/>
  <c r="D36" i="53"/>
  <c r="H35" i="53"/>
  <c r="D35" i="53"/>
  <c r="E35" i="53" s="1"/>
  <c r="H34" i="53"/>
  <c r="D34" i="53"/>
  <c r="E34" i="53" s="1"/>
  <c r="H33" i="53"/>
  <c r="D33" i="53"/>
  <c r="E33" i="53" s="1"/>
  <c r="H32" i="53"/>
  <c r="D32" i="53"/>
  <c r="E32" i="53" s="1"/>
  <c r="H31" i="53"/>
  <c r="D31" i="53"/>
  <c r="E31" i="53" s="1"/>
  <c r="H30" i="53"/>
  <c r="D30" i="53"/>
  <c r="E30" i="53" s="1"/>
  <c r="H29" i="53"/>
  <c r="D29" i="53"/>
  <c r="E29" i="53" s="1"/>
  <c r="H28" i="53"/>
  <c r="D28" i="53"/>
  <c r="E28" i="53" s="1"/>
  <c r="H27" i="53"/>
  <c r="E27" i="53"/>
  <c r="D27" i="53"/>
  <c r="H26" i="53"/>
  <c r="D26" i="53"/>
  <c r="E26" i="53" s="1"/>
  <c r="H25" i="53"/>
  <c r="D25" i="53"/>
  <c r="E25" i="53" s="1"/>
  <c r="H24" i="53"/>
  <c r="E24" i="53"/>
  <c r="D24" i="53"/>
  <c r="H23" i="53"/>
  <c r="D23" i="53"/>
  <c r="E23" i="53" s="1"/>
  <c r="H22" i="53"/>
  <c r="D22" i="53"/>
  <c r="E22" i="53" s="1"/>
  <c r="H21" i="53"/>
  <c r="D21" i="53"/>
  <c r="E21" i="53" s="1"/>
  <c r="H20" i="53"/>
  <c r="D20" i="53"/>
  <c r="E20" i="53" s="1"/>
  <c r="H19" i="53"/>
  <c r="D19" i="53"/>
  <c r="E19" i="53" s="1"/>
  <c r="H18" i="53"/>
  <c r="D18" i="53"/>
  <c r="E18" i="53" s="1"/>
  <c r="H17" i="53"/>
  <c r="E17" i="53"/>
  <c r="D17" i="53"/>
  <c r="H16" i="53"/>
  <c r="D16" i="53"/>
  <c r="E16" i="53" s="1"/>
  <c r="H15" i="53"/>
  <c r="D15" i="53"/>
  <c r="E15" i="53" s="1"/>
  <c r="H14" i="53"/>
  <c r="D14" i="53"/>
  <c r="H13" i="53"/>
  <c r="D13" i="53"/>
  <c r="E13" i="53" s="1"/>
  <c r="H12" i="53"/>
  <c r="D12" i="53"/>
  <c r="E12" i="53" s="1"/>
  <c r="C11" i="53"/>
  <c r="H11" i="53" s="1"/>
  <c r="J11" i="53" s="1"/>
  <c r="H10" i="53"/>
  <c r="D10" i="53"/>
  <c r="E10" i="53" s="1"/>
  <c r="H9" i="53"/>
  <c r="D9" i="53"/>
  <c r="E9" i="53" s="1"/>
  <c r="H8" i="53"/>
  <c r="D8" i="53"/>
  <c r="E8" i="53" s="1"/>
  <c r="H7" i="53"/>
  <c r="D7" i="53"/>
  <c r="E7" i="53" s="1"/>
  <c r="H6" i="53"/>
  <c r="D6" i="53"/>
  <c r="E6" i="53" s="1"/>
  <c r="H5" i="53"/>
  <c r="D5" i="53"/>
  <c r="C4" i="53"/>
  <c r="H4" i="53" s="1"/>
  <c r="J4" i="53" s="1"/>
  <c r="D778" i="52"/>
  <c r="C777" i="52"/>
  <c r="D776" i="52"/>
  <c r="E776" i="52" s="1"/>
  <c r="D775" i="52"/>
  <c r="E775" i="52" s="1"/>
  <c r="D774" i="52"/>
  <c r="E774" i="52" s="1"/>
  <c r="D773" i="52"/>
  <c r="C772" i="52"/>
  <c r="C771" i="52" s="1"/>
  <c r="D770" i="52"/>
  <c r="E770" i="52" s="1"/>
  <c r="D769" i="52"/>
  <c r="C768" i="52"/>
  <c r="C767" i="52" s="1"/>
  <c r="D766" i="52"/>
  <c r="E766" i="52" s="1"/>
  <c r="E765" i="52" s="1"/>
  <c r="C765" i="52"/>
  <c r="D764" i="52"/>
  <c r="E764" i="52" s="1"/>
  <c r="D763" i="52"/>
  <c r="E763" i="52" s="1"/>
  <c r="D762" i="52"/>
  <c r="D761" i="52" s="1"/>
  <c r="D760" i="52" s="1"/>
  <c r="C761" i="52"/>
  <c r="C760" i="52" s="1"/>
  <c r="D759" i="52"/>
  <c r="E759" i="52" s="1"/>
  <c r="D758" i="52"/>
  <c r="E758" i="52" s="1"/>
  <c r="D757" i="52"/>
  <c r="E757" i="52" s="1"/>
  <c r="E756" i="52" s="1"/>
  <c r="E755" i="52" s="1"/>
  <c r="C756" i="52"/>
  <c r="C755" i="52" s="1"/>
  <c r="D754" i="52"/>
  <c r="E754" i="52" s="1"/>
  <c r="D753" i="52"/>
  <c r="E753" i="52" s="1"/>
  <c r="D752" i="52"/>
  <c r="E752" i="52" s="1"/>
  <c r="C751" i="52"/>
  <c r="C750" i="52" s="1"/>
  <c r="D749" i="52"/>
  <c r="E749" i="52" s="1"/>
  <c r="D748" i="52"/>
  <c r="E748" i="52" s="1"/>
  <c r="E747" i="52"/>
  <c r="E746" i="52" s="1"/>
  <c r="D747" i="52"/>
  <c r="D746" i="52"/>
  <c r="C746" i="52"/>
  <c r="C743" i="52" s="1"/>
  <c r="D745" i="52"/>
  <c r="C744" i="52"/>
  <c r="D742" i="52"/>
  <c r="C741" i="52"/>
  <c r="E740" i="52"/>
  <c r="E739" i="52" s="1"/>
  <c r="D740" i="52"/>
  <c r="D739" i="52" s="1"/>
  <c r="C739" i="52"/>
  <c r="E738" i="52"/>
  <c r="D738" i="52"/>
  <c r="D737" i="52"/>
  <c r="E737" i="52" s="1"/>
  <c r="D736" i="52"/>
  <c r="E736" i="52" s="1"/>
  <c r="D735" i="52"/>
  <c r="C734" i="52"/>
  <c r="C733" i="52" s="1"/>
  <c r="D732" i="52"/>
  <c r="C731" i="52"/>
  <c r="C730" i="52"/>
  <c r="D729" i="52"/>
  <c r="E729" i="52" s="1"/>
  <c r="D728" i="52"/>
  <c r="E728" i="52" s="1"/>
  <c r="C727" i="52"/>
  <c r="H724" i="52"/>
  <c r="D724" i="52"/>
  <c r="E724" i="52" s="1"/>
  <c r="H723" i="52"/>
  <c r="D723" i="52"/>
  <c r="H722" i="52"/>
  <c r="C722" i="52"/>
  <c r="H721" i="52"/>
  <c r="D721" i="52"/>
  <c r="E721" i="52" s="1"/>
  <c r="H720" i="52"/>
  <c r="E720" i="52"/>
  <c r="D720" i="52"/>
  <c r="H719" i="52"/>
  <c r="E719" i="52"/>
  <c r="E718" i="52" s="1"/>
  <c r="D719" i="52"/>
  <c r="C718" i="52"/>
  <c r="H715" i="52"/>
  <c r="D715" i="52"/>
  <c r="E715" i="52" s="1"/>
  <c r="H714" i="52"/>
  <c r="D714" i="52"/>
  <c r="E714" i="52" s="1"/>
  <c r="H713" i="52"/>
  <c r="D713" i="52"/>
  <c r="E713" i="52" s="1"/>
  <c r="H712" i="52"/>
  <c r="D712" i="52"/>
  <c r="E712" i="52" s="1"/>
  <c r="H711" i="52"/>
  <c r="E711" i="52"/>
  <c r="D711" i="52"/>
  <c r="H710" i="52"/>
  <c r="D710" i="52"/>
  <c r="E710" i="52" s="1"/>
  <c r="H709" i="52"/>
  <c r="D709" i="52"/>
  <c r="E709" i="52" s="1"/>
  <c r="H708" i="52"/>
  <c r="D708" i="52"/>
  <c r="E708" i="52" s="1"/>
  <c r="H707" i="52"/>
  <c r="E707" i="52"/>
  <c r="D707" i="52"/>
  <c r="H706" i="52"/>
  <c r="D706" i="52"/>
  <c r="E706" i="52" s="1"/>
  <c r="H705" i="52"/>
  <c r="D705" i="52"/>
  <c r="E705" i="52" s="1"/>
  <c r="H704" i="52"/>
  <c r="D704" i="52"/>
  <c r="E704" i="52" s="1"/>
  <c r="H703" i="52"/>
  <c r="D703" i="52"/>
  <c r="E703" i="52" s="1"/>
  <c r="H702" i="52"/>
  <c r="D702" i="52"/>
  <c r="H701" i="52"/>
  <c r="D701" i="52"/>
  <c r="E701" i="52" s="1"/>
  <c r="C700" i="52"/>
  <c r="H700" i="52" s="1"/>
  <c r="H699" i="52"/>
  <c r="D699" i="52"/>
  <c r="E699" i="52" s="1"/>
  <c r="H698" i="52"/>
  <c r="D698" i="52"/>
  <c r="E698" i="52" s="1"/>
  <c r="H697" i="52"/>
  <c r="D697" i="52"/>
  <c r="E697" i="52" s="1"/>
  <c r="H696" i="52"/>
  <c r="D696" i="52"/>
  <c r="E696" i="52" s="1"/>
  <c r="H695" i="52"/>
  <c r="D695" i="52"/>
  <c r="C694" i="52"/>
  <c r="H694" i="52" s="1"/>
  <c r="H693" i="52"/>
  <c r="D693" i="52"/>
  <c r="E693" i="52" s="1"/>
  <c r="H692" i="52"/>
  <c r="D692" i="52"/>
  <c r="E692" i="52" s="1"/>
  <c r="H691" i="52"/>
  <c r="E691" i="52"/>
  <c r="D691" i="52"/>
  <c r="H690" i="52"/>
  <c r="D690" i="52"/>
  <c r="E690" i="52" s="1"/>
  <c r="H689" i="52"/>
  <c r="D689" i="52"/>
  <c r="E689" i="52" s="1"/>
  <c r="H688" i="52"/>
  <c r="E688" i="52"/>
  <c r="D688" i="52"/>
  <c r="C687" i="52"/>
  <c r="H687" i="52" s="1"/>
  <c r="H686" i="52"/>
  <c r="D686" i="52"/>
  <c r="H685" i="52"/>
  <c r="D685" i="52"/>
  <c r="E685" i="52" s="1"/>
  <c r="H684" i="52"/>
  <c r="E684" i="52"/>
  <c r="D684" i="52"/>
  <c r="C683" i="52"/>
  <c r="H683" i="52" s="1"/>
  <c r="H682" i="52"/>
  <c r="D682" i="52"/>
  <c r="E682" i="52" s="1"/>
  <c r="H681" i="52"/>
  <c r="D681" i="52"/>
  <c r="E681" i="52" s="1"/>
  <c r="H680" i="52"/>
  <c r="D680" i="52"/>
  <c r="C679" i="52"/>
  <c r="H679" i="52" s="1"/>
  <c r="H678" i="52"/>
  <c r="D678" i="52"/>
  <c r="E678" i="52" s="1"/>
  <c r="H677" i="52"/>
  <c r="D677" i="52"/>
  <c r="E677" i="52" s="1"/>
  <c r="D676" i="52"/>
  <c r="C676" i="52"/>
  <c r="H676" i="52" s="1"/>
  <c r="H675" i="52"/>
  <c r="D675" i="52"/>
  <c r="E675" i="52" s="1"/>
  <c r="H674" i="52"/>
  <c r="D674" i="52"/>
  <c r="E674" i="52" s="1"/>
  <c r="H673" i="52"/>
  <c r="D673" i="52"/>
  <c r="E673" i="52" s="1"/>
  <c r="H672" i="52"/>
  <c r="D672" i="52"/>
  <c r="D671" i="52" s="1"/>
  <c r="C671" i="52"/>
  <c r="H671" i="52" s="1"/>
  <c r="H670" i="52"/>
  <c r="E670" i="52"/>
  <c r="D670" i="52"/>
  <c r="H669" i="52"/>
  <c r="D669" i="52"/>
  <c r="E669" i="52" s="1"/>
  <c r="H668" i="52"/>
  <c r="E668" i="52"/>
  <c r="D668" i="52"/>
  <c r="H667" i="52"/>
  <c r="E667" i="52"/>
  <c r="D667" i="52"/>
  <c r="H666" i="52"/>
  <c r="D666" i="52"/>
  <c r="E666" i="52" s="1"/>
  <c r="D665" i="52"/>
  <c r="C665" i="52"/>
  <c r="H665" i="52" s="1"/>
  <c r="H664" i="52"/>
  <c r="D664" i="52"/>
  <c r="E664" i="52" s="1"/>
  <c r="H663" i="52"/>
  <c r="E663" i="52"/>
  <c r="D663" i="52"/>
  <c r="H662" i="52"/>
  <c r="E662" i="52"/>
  <c r="E661" i="52" s="1"/>
  <c r="D662" i="52"/>
  <c r="D661" i="52" s="1"/>
  <c r="C661" i="52"/>
  <c r="H660" i="52"/>
  <c r="E660" i="52"/>
  <c r="D660" i="52"/>
  <c r="H659" i="52"/>
  <c r="D659" i="52"/>
  <c r="E659" i="52" s="1"/>
  <c r="H658" i="52"/>
  <c r="E658" i="52"/>
  <c r="D658" i="52"/>
  <c r="H657" i="52"/>
  <c r="E657" i="52"/>
  <c r="D657" i="52"/>
  <c r="H656" i="52"/>
  <c r="D656" i="52"/>
  <c r="E656" i="52" s="1"/>
  <c r="H655" i="52"/>
  <c r="D655" i="52"/>
  <c r="E655" i="52" s="1"/>
  <c r="H654" i="52"/>
  <c r="D654" i="52"/>
  <c r="H653" i="52"/>
  <c r="C653" i="52"/>
  <c r="H652" i="52"/>
  <c r="D652" i="52"/>
  <c r="E652" i="52" s="1"/>
  <c r="H651" i="52"/>
  <c r="D651" i="52"/>
  <c r="E651" i="52" s="1"/>
  <c r="H650" i="52"/>
  <c r="D650" i="52"/>
  <c r="E650" i="52" s="1"/>
  <c r="H649" i="52"/>
  <c r="D649" i="52"/>
  <c r="E649" i="52" s="1"/>
  <c r="H648" i="52"/>
  <c r="D648" i="52"/>
  <c r="E648" i="52" s="1"/>
  <c r="H647" i="52"/>
  <c r="D647" i="52"/>
  <c r="C646" i="52"/>
  <c r="H646" i="52" s="1"/>
  <c r="H644" i="52"/>
  <c r="D644" i="52"/>
  <c r="E644" i="52" s="1"/>
  <c r="H643" i="52"/>
  <c r="D643" i="52"/>
  <c r="C642" i="52"/>
  <c r="H642" i="52" s="1"/>
  <c r="J642" i="52" s="1"/>
  <c r="H641" i="52"/>
  <c r="D641" i="52"/>
  <c r="E641" i="52" s="1"/>
  <c r="H640" i="52"/>
  <c r="E640" i="52"/>
  <c r="D640" i="52"/>
  <c r="H639" i="52"/>
  <c r="D639" i="52"/>
  <c r="H638" i="52"/>
  <c r="J638" i="52" s="1"/>
  <c r="C638" i="52"/>
  <c r="H637" i="52"/>
  <c r="D637" i="52"/>
  <c r="E637" i="52" s="1"/>
  <c r="H636" i="52"/>
  <c r="D636" i="52"/>
  <c r="E636" i="52" s="1"/>
  <c r="H635" i="52"/>
  <c r="D635" i="52"/>
  <c r="E635" i="52" s="1"/>
  <c r="H634" i="52"/>
  <c r="D634" i="52"/>
  <c r="E634" i="52" s="1"/>
  <c r="H633" i="52"/>
  <c r="D633" i="52"/>
  <c r="E633" i="52" s="1"/>
  <c r="H632" i="52"/>
  <c r="D632" i="52"/>
  <c r="E632" i="52" s="1"/>
  <c r="H631" i="52"/>
  <c r="D631" i="52"/>
  <c r="E631" i="52" s="1"/>
  <c r="H630" i="52"/>
  <c r="D630" i="52"/>
  <c r="E630" i="52" s="1"/>
  <c r="H629" i="52"/>
  <c r="D629" i="52"/>
  <c r="C628" i="52"/>
  <c r="H628" i="52" s="1"/>
  <c r="H627" i="52"/>
  <c r="D627" i="52"/>
  <c r="E627" i="52" s="1"/>
  <c r="H626" i="52"/>
  <c r="D626" i="52"/>
  <c r="E626" i="52" s="1"/>
  <c r="H625" i="52"/>
  <c r="D625" i="52"/>
  <c r="E625" i="52" s="1"/>
  <c r="H624" i="52"/>
  <c r="E624" i="52"/>
  <c r="D624" i="52"/>
  <c r="H623" i="52"/>
  <c r="D623" i="52"/>
  <c r="E623" i="52" s="1"/>
  <c r="H622" i="52"/>
  <c r="D622" i="52"/>
  <c r="E622" i="52" s="1"/>
  <c r="H621" i="52"/>
  <c r="E621" i="52"/>
  <c r="D621" i="52"/>
  <c r="H620" i="52"/>
  <c r="D620" i="52"/>
  <c r="E620" i="52" s="1"/>
  <c r="H619" i="52"/>
  <c r="E619" i="52"/>
  <c r="D619" i="52"/>
  <c r="H618" i="52"/>
  <c r="D618" i="52"/>
  <c r="E618" i="52" s="1"/>
  <c r="H617" i="52"/>
  <c r="D617" i="52"/>
  <c r="E617" i="52" s="1"/>
  <c r="C616" i="52"/>
  <c r="H616" i="52" s="1"/>
  <c r="H615" i="52"/>
  <c r="D615" i="52"/>
  <c r="E615" i="52" s="1"/>
  <c r="H614" i="52"/>
  <c r="D614" i="52"/>
  <c r="E614" i="52" s="1"/>
  <c r="H613" i="52"/>
  <c r="D613" i="52"/>
  <c r="E613" i="52" s="1"/>
  <c r="H612" i="52"/>
  <c r="D612" i="52"/>
  <c r="E612" i="52" s="1"/>
  <c r="H611" i="52"/>
  <c r="D611" i="52"/>
  <c r="C610" i="52"/>
  <c r="H610" i="52" s="1"/>
  <c r="H609" i="52"/>
  <c r="D609" i="52"/>
  <c r="E609" i="52" s="1"/>
  <c r="H608" i="52"/>
  <c r="D608" i="52"/>
  <c r="E608" i="52" s="1"/>
  <c r="H607" i="52"/>
  <c r="E607" i="52"/>
  <c r="D607" i="52"/>
  <c r="H606" i="52"/>
  <c r="D606" i="52"/>
  <c r="E606" i="52" s="1"/>
  <c r="H605" i="52"/>
  <c r="D605" i="52"/>
  <c r="E605" i="52" s="1"/>
  <c r="H604" i="52"/>
  <c r="D604" i="52"/>
  <c r="C603" i="52"/>
  <c r="H603" i="52" s="1"/>
  <c r="H602" i="52"/>
  <c r="D602" i="52"/>
  <c r="E602" i="52" s="1"/>
  <c r="H601" i="52"/>
  <c r="D601" i="52"/>
  <c r="E601" i="52" s="1"/>
  <c r="H600" i="52"/>
  <c r="D600" i="52"/>
  <c r="C599" i="52"/>
  <c r="H599" i="52" s="1"/>
  <c r="H598" i="52"/>
  <c r="D598" i="52"/>
  <c r="E598" i="52" s="1"/>
  <c r="H597" i="52"/>
  <c r="D597" i="52"/>
  <c r="H596" i="52"/>
  <c r="D596" i="52"/>
  <c r="E596" i="52" s="1"/>
  <c r="C595" i="52"/>
  <c r="H595" i="52" s="1"/>
  <c r="H594" i="52"/>
  <c r="D594" i="52"/>
  <c r="E594" i="52" s="1"/>
  <c r="H593" i="52"/>
  <c r="D593" i="52"/>
  <c r="C592" i="52"/>
  <c r="H592" i="52" s="1"/>
  <c r="H591" i="52"/>
  <c r="D591" i="52"/>
  <c r="E591" i="52" s="1"/>
  <c r="H590" i="52"/>
  <c r="D590" i="52"/>
  <c r="E590" i="52" s="1"/>
  <c r="H589" i="52"/>
  <c r="E589" i="52"/>
  <c r="D589" i="52"/>
  <c r="H588" i="52"/>
  <c r="D588" i="52"/>
  <c r="H587" i="52"/>
  <c r="C587" i="52"/>
  <c r="H586" i="52"/>
  <c r="D586" i="52"/>
  <c r="E586" i="52" s="1"/>
  <c r="H585" i="52"/>
  <c r="D585" i="52"/>
  <c r="E585" i="52" s="1"/>
  <c r="H584" i="52"/>
  <c r="D584" i="52"/>
  <c r="E584" i="52" s="1"/>
  <c r="H583" i="52"/>
  <c r="D583" i="52"/>
  <c r="E583" i="52" s="1"/>
  <c r="H582" i="52"/>
  <c r="E582" i="52"/>
  <c r="D582" i="52"/>
  <c r="D581" i="52" s="1"/>
  <c r="C581" i="52"/>
  <c r="H581" i="52" s="1"/>
  <c r="H580" i="52"/>
  <c r="D580" i="52"/>
  <c r="E580" i="52" s="1"/>
  <c r="H579" i="52"/>
  <c r="D579" i="52"/>
  <c r="E579" i="52" s="1"/>
  <c r="H578" i="52"/>
  <c r="D578" i="52"/>
  <c r="C577" i="52"/>
  <c r="H576" i="52"/>
  <c r="E576" i="52"/>
  <c r="D576" i="52"/>
  <c r="H575" i="52"/>
  <c r="D575" i="52"/>
  <c r="E575" i="52" s="1"/>
  <c r="H574" i="52"/>
  <c r="D574" i="52"/>
  <c r="E574" i="52" s="1"/>
  <c r="H573" i="52"/>
  <c r="D573" i="52"/>
  <c r="E573" i="52" s="1"/>
  <c r="H572" i="52"/>
  <c r="D572" i="52"/>
  <c r="E572" i="52" s="1"/>
  <c r="H571" i="52"/>
  <c r="D571" i="52"/>
  <c r="E571" i="52" s="1"/>
  <c r="H570" i="52"/>
  <c r="D570" i="52"/>
  <c r="E570" i="52" s="1"/>
  <c r="C569" i="52"/>
  <c r="H569" i="52" s="1"/>
  <c r="H568" i="52"/>
  <c r="D568" i="52"/>
  <c r="E568" i="52" s="1"/>
  <c r="H567" i="52"/>
  <c r="E567" i="52"/>
  <c r="D567" i="52"/>
  <c r="H566" i="52"/>
  <c r="D566" i="52"/>
  <c r="E566" i="52" s="1"/>
  <c r="H565" i="52"/>
  <c r="D565" i="52"/>
  <c r="E565" i="52" s="1"/>
  <c r="H564" i="52"/>
  <c r="D564" i="52"/>
  <c r="E564" i="52" s="1"/>
  <c r="H563" i="52"/>
  <c r="D563" i="52"/>
  <c r="E563" i="52" s="1"/>
  <c r="C562" i="52"/>
  <c r="H562" i="52" s="1"/>
  <c r="H558" i="52"/>
  <c r="D558" i="52"/>
  <c r="E558" i="52" s="1"/>
  <c r="H557" i="52"/>
  <c r="D557" i="52"/>
  <c r="C556" i="52"/>
  <c r="H556" i="52" s="1"/>
  <c r="H555" i="52"/>
  <c r="D555" i="52"/>
  <c r="E555" i="52" s="1"/>
  <c r="H554" i="52"/>
  <c r="D554" i="52"/>
  <c r="E554" i="52" s="1"/>
  <c r="H553" i="52"/>
  <c r="D553" i="52"/>
  <c r="C552" i="52"/>
  <c r="H552" i="52" s="1"/>
  <c r="H549" i="52"/>
  <c r="D549" i="52"/>
  <c r="E549" i="52" s="1"/>
  <c r="H548" i="52"/>
  <c r="D548" i="52"/>
  <c r="E548" i="52" s="1"/>
  <c r="C547" i="52"/>
  <c r="H547" i="52" s="1"/>
  <c r="J547" i="52" s="1"/>
  <c r="H546" i="52"/>
  <c r="D546" i="52"/>
  <c r="H545" i="52"/>
  <c r="E545" i="52"/>
  <c r="D545" i="52"/>
  <c r="C544" i="52"/>
  <c r="H543" i="52"/>
  <c r="D543" i="52"/>
  <c r="E543" i="52" s="1"/>
  <c r="H542" i="52"/>
  <c r="D542" i="52"/>
  <c r="E542" i="52" s="1"/>
  <c r="H541" i="52"/>
  <c r="D541" i="52"/>
  <c r="E541" i="52" s="1"/>
  <c r="H540" i="52"/>
  <c r="D540" i="52"/>
  <c r="E540" i="52" s="1"/>
  <c r="H539" i="52"/>
  <c r="D539" i="52"/>
  <c r="E539" i="52" s="1"/>
  <c r="H537" i="52"/>
  <c r="D537" i="52"/>
  <c r="E537" i="52" s="1"/>
  <c r="H536" i="52"/>
  <c r="D536" i="52"/>
  <c r="E536" i="52" s="1"/>
  <c r="H535" i="52"/>
  <c r="E535" i="52"/>
  <c r="D535" i="52"/>
  <c r="H534" i="52"/>
  <c r="D534" i="52"/>
  <c r="E534" i="52" s="1"/>
  <c r="H533" i="52"/>
  <c r="D533" i="52"/>
  <c r="E533" i="52" s="1"/>
  <c r="H532" i="52"/>
  <c r="D532" i="52"/>
  <c r="C531" i="52"/>
  <c r="H530" i="52"/>
  <c r="D530" i="52"/>
  <c r="D529" i="52" s="1"/>
  <c r="C529" i="52"/>
  <c r="H529" i="52" s="1"/>
  <c r="H527" i="52"/>
  <c r="D527" i="52"/>
  <c r="E527" i="52" s="1"/>
  <c r="H526" i="52"/>
  <c r="D526" i="52"/>
  <c r="E526" i="52" s="1"/>
  <c r="H525" i="52"/>
  <c r="D525" i="52"/>
  <c r="E525" i="52" s="1"/>
  <c r="H524" i="52"/>
  <c r="D524" i="52"/>
  <c r="E524" i="52" s="1"/>
  <c r="H523" i="52"/>
  <c r="D523" i="52"/>
  <c r="E523" i="52" s="1"/>
  <c r="C522" i="52"/>
  <c r="H522" i="52" s="1"/>
  <c r="H521" i="52"/>
  <c r="D521" i="52"/>
  <c r="E521" i="52" s="1"/>
  <c r="H520" i="52"/>
  <c r="D520" i="52"/>
  <c r="E520" i="52" s="1"/>
  <c r="H519" i="52"/>
  <c r="D519" i="52"/>
  <c r="E519" i="52" s="1"/>
  <c r="H518" i="52"/>
  <c r="E518" i="52"/>
  <c r="D518" i="52"/>
  <c r="H517" i="52"/>
  <c r="D517" i="52"/>
  <c r="E517" i="52" s="1"/>
  <c r="H516" i="52"/>
  <c r="D516" i="52"/>
  <c r="E516" i="52" s="1"/>
  <c r="H515" i="52"/>
  <c r="D515" i="52"/>
  <c r="E515" i="52" s="1"/>
  <c r="H514" i="52"/>
  <c r="D514" i="52"/>
  <c r="C513" i="52"/>
  <c r="H512" i="52"/>
  <c r="D512" i="52"/>
  <c r="E512" i="52" s="1"/>
  <c r="H511" i="52"/>
  <c r="D511" i="52"/>
  <c r="H510" i="52"/>
  <c r="D510" i="52"/>
  <c r="E510" i="52" s="1"/>
  <c r="H508" i="52"/>
  <c r="D508" i="52"/>
  <c r="E508" i="52" s="1"/>
  <c r="H507" i="52"/>
  <c r="D507" i="52"/>
  <c r="E507" i="52" s="1"/>
  <c r="H506" i="52"/>
  <c r="D506" i="52"/>
  <c r="E506" i="52" s="1"/>
  <c r="H505" i="52"/>
  <c r="E505" i="52"/>
  <c r="D505" i="52"/>
  <c r="C504" i="52"/>
  <c r="H504" i="52" s="1"/>
  <c r="H503" i="52"/>
  <c r="D503" i="52"/>
  <c r="E503" i="52" s="1"/>
  <c r="H502" i="52"/>
  <c r="D502" i="52"/>
  <c r="E502" i="52" s="1"/>
  <c r="H501" i="52"/>
  <c r="D501" i="52"/>
  <c r="E501" i="52" s="1"/>
  <c r="H500" i="52"/>
  <c r="D500" i="52"/>
  <c r="E500" i="52" s="1"/>
  <c r="H499" i="52"/>
  <c r="D499" i="52"/>
  <c r="E499" i="52" s="1"/>
  <c r="H498" i="52"/>
  <c r="E498" i="52"/>
  <c r="E497" i="52" s="1"/>
  <c r="D498" i="52"/>
  <c r="D497" i="52" s="1"/>
  <c r="C497" i="52"/>
  <c r="H497" i="52" s="1"/>
  <c r="H496" i="52"/>
  <c r="D496" i="52"/>
  <c r="E496" i="52" s="1"/>
  <c r="H495" i="52"/>
  <c r="D495" i="52"/>
  <c r="C494" i="52"/>
  <c r="H494" i="52" s="1"/>
  <c r="H493" i="52"/>
  <c r="D493" i="52"/>
  <c r="E493" i="52" s="1"/>
  <c r="H492" i="52"/>
  <c r="D492" i="52"/>
  <c r="H491" i="52"/>
  <c r="C491" i="52"/>
  <c r="H490" i="52"/>
  <c r="D490" i="52"/>
  <c r="E490" i="52" s="1"/>
  <c r="H489" i="52"/>
  <c r="D489" i="52"/>
  <c r="E489" i="52" s="1"/>
  <c r="H488" i="52"/>
  <c r="D488" i="52"/>
  <c r="E488" i="52" s="1"/>
  <c r="H487" i="52"/>
  <c r="D487" i="52"/>
  <c r="E487" i="52" s="1"/>
  <c r="C486" i="52"/>
  <c r="H485" i="52"/>
  <c r="D485" i="52"/>
  <c r="H482" i="52"/>
  <c r="H481" i="52"/>
  <c r="D481" i="52"/>
  <c r="E481" i="52" s="1"/>
  <c r="H480" i="52"/>
  <c r="D480" i="52"/>
  <c r="E480" i="52" s="1"/>
  <c r="H479" i="52"/>
  <c r="D479" i="52"/>
  <c r="E479" i="52" s="1"/>
  <c r="H478" i="52"/>
  <c r="D478" i="52"/>
  <c r="E478" i="52" s="1"/>
  <c r="C477" i="52"/>
  <c r="H477" i="52" s="1"/>
  <c r="H476" i="52"/>
  <c r="D476" i="52"/>
  <c r="E476" i="52" s="1"/>
  <c r="H475" i="52"/>
  <c r="D475" i="52"/>
  <c r="C474" i="52"/>
  <c r="H474" i="52" s="1"/>
  <c r="H473" i="52"/>
  <c r="D473" i="52"/>
  <c r="E473" i="52" s="1"/>
  <c r="H472" i="52"/>
  <c r="D472" i="52"/>
  <c r="E472" i="52" s="1"/>
  <c r="H471" i="52"/>
  <c r="D471" i="52"/>
  <c r="E471" i="52" s="1"/>
  <c r="H470" i="52"/>
  <c r="D470" i="52"/>
  <c r="H469" i="52"/>
  <c r="D469" i="52"/>
  <c r="E469" i="52" s="1"/>
  <c r="H468" i="52"/>
  <c r="C468" i="52"/>
  <c r="H467" i="52"/>
  <c r="D467" i="52"/>
  <c r="E467" i="52" s="1"/>
  <c r="H466" i="52"/>
  <c r="D466" i="52"/>
  <c r="E466" i="52" s="1"/>
  <c r="H465" i="52"/>
  <c r="D465" i="52"/>
  <c r="E465" i="52" s="1"/>
  <c r="H464" i="52"/>
  <c r="D464" i="52"/>
  <c r="C463" i="52"/>
  <c r="H463" i="52" s="1"/>
  <c r="H462" i="52"/>
  <c r="D462" i="52"/>
  <c r="E462" i="52" s="1"/>
  <c r="H461" i="52"/>
  <c r="D461" i="52"/>
  <c r="E461" i="52" s="1"/>
  <c r="H460" i="52"/>
  <c r="D460" i="52"/>
  <c r="C459" i="52"/>
  <c r="H459" i="52" s="1"/>
  <c r="H458" i="52"/>
  <c r="D458" i="52"/>
  <c r="D455" i="52" s="1"/>
  <c r="H457" i="52"/>
  <c r="D457" i="52"/>
  <c r="E457" i="52" s="1"/>
  <c r="H456" i="52"/>
  <c r="E456" i="52"/>
  <c r="D456" i="52"/>
  <c r="C455" i="52"/>
  <c r="H454" i="52"/>
  <c r="D454" i="52"/>
  <c r="E454" i="52" s="1"/>
  <c r="H453" i="52"/>
  <c r="D453" i="52"/>
  <c r="E453" i="52" s="1"/>
  <c r="H452" i="52"/>
  <c r="D452" i="52"/>
  <c r="E452" i="52" s="1"/>
  <c r="H451" i="52"/>
  <c r="D451" i="52"/>
  <c r="C450" i="52"/>
  <c r="H450" i="52" s="1"/>
  <c r="H449" i="52"/>
  <c r="D449" i="52"/>
  <c r="E449" i="52" s="1"/>
  <c r="H448" i="52"/>
  <c r="D448" i="52"/>
  <c r="E448" i="52" s="1"/>
  <c r="H447" i="52"/>
  <c r="D447" i="52"/>
  <c r="E447" i="52" s="1"/>
  <c r="H446" i="52"/>
  <c r="E446" i="52"/>
  <c r="D446" i="52"/>
  <c r="C445" i="52"/>
  <c r="H445" i="52" s="1"/>
  <c r="H443" i="52"/>
  <c r="D443" i="52"/>
  <c r="E443" i="52" s="1"/>
  <c r="H442" i="52"/>
  <c r="D442" i="52"/>
  <c r="E442" i="52" s="1"/>
  <c r="H441" i="52"/>
  <c r="D441" i="52"/>
  <c r="E441" i="52" s="1"/>
  <c r="H440" i="52"/>
  <c r="D440" i="52"/>
  <c r="E440" i="52" s="1"/>
  <c r="H439" i="52"/>
  <c r="D439" i="52"/>
  <c r="E439" i="52" s="1"/>
  <c r="H438" i="52"/>
  <c r="D438" i="52"/>
  <c r="E438" i="52" s="1"/>
  <c r="H437" i="52"/>
  <c r="D437" i="52"/>
  <c r="E437" i="52" s="1"/>
  <c r="H436" i="52"/>
  <c r="D436" i="52"/>
  <c r="E436" i="52" s="1"/>
  <c r="H435" i="52"/>
  <c r="D435" i="52"/>
  <c r="E435" i="52" s="1"/>
  <c r="H434" i="52"/>
  <c r="D434" i="52"/>
  <c r="E434" i="52" s="1"/>
  <c r="H433" i="52"/>
  <c r="D433" i="52"/>
  <c r="E433" i="52" s="1"/>
  <c r="H432" i="52"/>
  <c r="D432" i="52"/>
  <c r="E432" i="52" s="1"/>
  <c r="H431" i="52"/>
  <c r="D431" i="52"/>
  <c r="E431" i="52" s="1"/>
  <c r="H430" i="52"/>
  <c r="E430" i="52"/>
  <c r="D430" i="52"/>
  <c r="C429" i="52"/>
  <c r="H429" i="52" s="1"/>
  <c r="H428" i="52"/>
  <c r="D428" i="52"/>
  <c r="E428" i="52" s="1"/>
  <c r="H427" i="52"/>
  <c r="D427" i="52"/>
  <c r="E427" i="52" s="1"/>
  <c r="H426" i="52"/>
  <c r="D426" i="52"/>
  <c r="E426" i="52" s="1"/>
  <c r="H425" i="52"/>
  <c r="E425" i="52"/>
  <c r="D425" i="52"/>
  <c r="H424" i="52"/>
  <c r="D424" i="52"/>
  <c r="E424" i="52" s="1"/>
  <c r="H423" i="52"/>
  <c r="D423" i="52"/>
  <c r="E423" i="52" s="1"/>
  <c r="C422" i="52"/>
  <c r="H422" i="52" s="1"/>
  <c r="H421" i="52"/>
  <c r="D421" i="52"/>
  <c r="E421" i="52" s="1"/>
  <c r="H420" i="52"/>
  <c r="D420" i="52"/>
  <c r="E420" i="52" s="1"/>
  <c r="H419" i="52"/>
  <c r="D419" i="52"/>
  <c r="E419" i="52" s="1"/>
  <c r="H418" i="52"/>
  <c r="D418" i="52"/>
  <c r="E418" i="52" s="1"/>
  <c r="H417" i="52"/>
  <c r="D417" i="52"/>
  <c r="C416" i="52"/>
  <c r="H416" i="52" s="1"/>
  <c r="H415" i="52"/>
  <c r="D415" i="52"/>
  <c r="E415" i="52" s="1"/>
  <c r="H414" i="52"/>
  <c r="D414" i="52"/>
  <c r="E414" i="52" s="1"/>
  <c r="H413" i="52"/>
  <c r="D413" i="52"/>
  <c r="C412" i="52"/>
  <c r="H412" i="52" s="1"/>
  <c r="H411" i="52"/>
  <c r="D411" i="52"/>
  <c r="H410" i="52"/>
  <c r="D410" i="52"/>
  <c r="E410" i="52" s="1"/>
  <c r="H409" i="52"/>
  <c r="C409" i="52"/>
  <c r="H408" i="52"/>
  <c r="D408" i="52"/>
  <c r="E408" i="52" s="1"/>
  <c r="H407" i="52"/>
  <c r="D407" i="52"/>
  <c r="E407" i="52" s="1"/>
  <c r="H406" i="52"/>
  <c r="D406" i="52"/>
  <c r="E406" i="52" s="1"/>
  <c r="H405" i="52"/>
  <c r="D405" i="52"/>
  <c r="C404" i="52"/>
  <c r="H404" i="52" s="1"/>
  <c r="H403" i="52"/>
  <c r="D403" i="52"/>
  <c r="E403" i="52" s="1"/>
  <c r="H402" i="52"/>
  <c r="D402" i="52"/>
  <c r="E402" i="52" s="1"/>
  <c r="H401" i="52"/>
  <c r="D401" i="52"/>
  <c r="E401" i="52" s="1"/>
  <c r="H400" i="52"/>
  <c r="D400" i="52"/>
  <c r="E400" i="52" s="1"/>
  <c r="H399" i="52"/>
  <c r="C399" i="52"/>
  <c r="H398" i="52"/>
  <c r="D398" i="52"/>
  <c r="E398" i="52" s="1"/>
  <c r="H397" i="52"/>
  <c r="D397" i="52"/>
  <c r="E397" i="52" s="1"/>
  <c r="H396" i="52"/>
  <c r="D396" i="52"/>
  <c r="C395" i="52"/>
  <c r="H395" i="52" s="1"/>
  <c r="H394" i="52"/>
  <c r="D394" i="52"/>
  <c r="E394" i="52" s="1"/>
  <c r="H393" i="52"/>
  <c r="D393" i="52"/>
  <c r="E393" i="52" s="1"/>
  <c r="E392" i="52" s="1"/>
  <c r="C392" i="52"/>
  <c r="H392" i="52" s="1"/>
  <c r="H391" i="52"/>
  <c r="D391" i="52"/>
  <c r="E391" i="52" s="1"/>
  <c r="H390" i="52"/>
  <c r="D390" i="52"/>
  <c r="E390" i="52" s="1"/>
  <c r="H389" i="52"/>
  <c r="D389" i="52"/>
  <c r="H388" i="52"/>
  <c r="C388" i="52"/>
  <c r="H387" i="52"/>
  <c r="D387" i="52"/>
  <c r="E387" i="52" s="1"/>
  <c r="H386" i="52"/>
  <c r="D386" i="52"/>
  <c r="E386" i="52" s="1"/>
  <c r="H385" i="52"/>
  <c r="D385" i="52"/>
  <c r="E385" i="52" s="1"/>
  <c r="H384" i="52"/>
  <c r="D384" i="52"/>
  <c r="E384" i="52" s="1"/>
  <c r="H383" i="52"/>
  <c r="D383" i="52"/>
  <c r="E383" i="52" s="1"/>
  <c r="C382" i="52"/>
  <c r="H382" i="52" s="1"/>
  <c r="H381" i="52"/>
  <c r="D381" i="52"/>
  <c r="E381" i="52" s="1"/>
  <c r="H380" i="52"/>
  <c r="D380" i="52"/>
  <c r="E380" i="52" s="1"/>
  <c r="H379" i="52"/>
  <c r="D379" i="52"/>
  <c r="H378" i="52"/>
  <c r="C378" i="52"/>
  <c r="H377" i="52"/>
  <c r="D377" i="52"/>
  <c r="E377" i="52" s="1"/>
  <c r="H376" i="52"/>
  <c r="D376" i="52"/>
  <c r="E376" i="52" s="1"/>
  <c r="H375" i="52"/>
  <c r="D375" i="52"/>
  <c r="E375" i="52" s="1"/>
  <c r="H374" i="52"/>
  <c r="D374" i="52"/>
  <c r="C373" i="52"/>
  <c r="H373" i="52" s="1"/>
  <c r="H372" i="52"/>
  <c r="D372" i="52"/>
  <c r="E372" i="52" s="1"/>
  <c r="H371" i="52"/>
  <c r="D371" i="52"/>
  <c r="E371" i="52" s="1"/>
  <c r="H370" i="52"/>
  <c r="D370" i="52"/>
  <c r="H369" i="52"/>
  <c r="D369" i="52"/>
  <c r="E369" i="52" s="1"/>
  <c r="H368" i="52"/>
  <c r="C368" i="52"/>
  <c r="H367" i="52"/>
  <c r="D367" i="52"/>
  <c r="E367" i="52" s="1"/>
  <c r="H366" i="52"/>
  <c r="D366" i="52"/>
  <c r="E366" i="52" s="1"/>
  <c r="H365" i="52"/>
  <c r="D365" i="52"/>
  <c r="E365" i="52" s="1"/>
  <c r="H364" i="52"/>
  <c r="D364" i="52"/>
  <c r="E364" i="52" s="1"/>
  <c r="H363" i="52"/>
  <c r="D363" i="52"/>
  <c r="E363" i="52" s="1"/>
  <c r="C362" i="52"/>
  <c r="H362" i="52" s="1"/>
  <c r="H361" i="52"/>
  <c r="D361" i="52"/>
  <c r="E361" i="52" s="1"/>
  <c r="H360" i="52"/>
  <c r="D360" i="52"/>
  <c r="E360" i="52" s="1"/>
  <c r="H359" i="52"/>
  <c r="D359" i="52"/>
  <c r="E359" i="52" s="1"/>
  <c r="H358" i="52"/>
  <c r="D358" i="52"/>
  <c r="C357" i="52"/>
  <c r="H357" i="52" s="1"/>
  <c r="H356" i="52"/>
  <c r="E356" i="52"/>
  <c r="D356" i="52"/>
  <c r="H355" i="52"/>
  <c r="D355" i="52"/>
  <c r="H354" i="52"/>
  <c r="E354" i="52"/>
  <c r="D354" i="52"/>
  <c r="C353" i="52"/>
  <c r="H352" i="52"/>
  <c r="D352" i="52"/>
  <c r="E352" i="52" s="1"/>
  <c r="H351" i="52"/>
  <c r="D351" i="52"/>
  <c r="H350" i="52"/>
  <c r="D350" i="52"/>
  <c r="E350" i="52" s="1"/>
  <c r="H349" i="52"/>
  <c r="D349" i="52"/>
  <c r="E349" i="52" s="1"/>
  <c r="C348" i="52"/>
  <c r="H348" i="52" s="1"/>
  <c r="H347" i="52"/>
  <c r="D347" i="52"/>
  <c r="E347" i="52" s="1"/>
  <c r="H346" i="52"/>
  <c r="D346" i="52"/>
  <c r="E346" i="52" s="1"/>
  <c r="H345" i="52"/>
  <c r="D345" i="52"/>
  <c r="C344" i="52"/>
  <c r="H344" i="52" s="1"/>
  <c r="H343" i="52"/>
  <c r="D343" i="52"/>
  <c r="E343" i="52" s="1"/>
  <c r="H342" i="52"/>
  <c r="D342" i="52"/>
  <c r="E342" i="52" s="1"/>
  <c r="H341" i="52"/>
  <c r="D341" i="52"/>
  <c r="E341" i="52" s="1"/>
  <c r="H338" i="52"/>
  <c r="D338" i="52"/>
  <c r="E338" i="52" s="1"/>
  <c r="H337" i="52"/>
  <c r="D337" i="52"/>
  <c r="E337" i="52" s="1"/>
  <c r="H336" i="52"/>
  <c r="D336" i="52"/>
  <c r="E336" i="52" s="1"/>
  <c r="H335" i="52"/>
  <c r="D335" i="52"/>
  <c r="E335" i="52" s="1"/>
  <c r="H334" i="52"/>
  <c r="D334" i="52"/>
  <c r="E334" i="52" s="1"/>
  <c r="H333" i="52"/>
  <c r="D333" i="52"/>
  <c r="H332" i="52"/>
  <c r="D332" i="52"/>
  <c r="E332" i="52" s="1"/>
  <c r="C331" i="52"/>
  <c r="H331" i="52" s="1"/>
  <c r="H330" i="52"/>
  <c r="D330" i="52"/>
  <c r="E330" i="52" s="1"/>
  <c r="H329" i="52"/>
  <c r="D329" i="52"/>
  <c r="E329" i="52" s="1"/>
  <c r="E328" i="52" s="1"/>
  <c r="C328" i="52"/>
  <c r="H328" i="52" s="1"/>
  <c r="H327" i="52"/>
  <c r="D327" i="52"/>
  <c r="E327" i="52" s="1"/>
  <c r="H326" i="52"/>
  <c r="D326" i="52"/>
  <c r="E326" i="52" s="1"/>
  <c r="H325" i="52"/>
  <c r="H324" i="52"/>
  <c r="D324" i="52"/>
  <c r="E324" i="52" s="1"/>
  <c r="H323" i="52"/>
  <c r="D323" i="52"/>
  <c r="E323" i="52" s="1"/>
  <c r="H322" i="52"/>
  <c r="D322" i="52"/>
  <c r="E322" i="52" s="1"/>
  <c r="H321" i="52"/>
  <c r="D321" i="52"/>
  <c r="E321" i="52" s="1"/>
  <c r="H320" i="52"/>
  <c r="D320" i="52"/>
  <c r="E320" i="52" s="1"/>
  <c r="H319" i="52"/>
  <c r="D319" i="52"/>
  <c r="E319" i="52" s="1"/>
  <c r="H318" i="52"/>
  <c r="D318" i="52"/>
  <c r="E318" i="52" s="1"/>
  <c r="H317" i="52"/>
  <c r="D317" i="52"/>
  <c r="E317" i="52" s="1"/>
  <c r="H316" i="52"/>
  <c r="E316" i="52"/>
  <c r="D316" i="52"/>
  <c r="C315" i="52"/>
  <c r="H315" i="52" s="1"/>
  <c r="H313" i="52"/>
  <c r="D313" i="52"/>
  <c r="E313" i="52" s="1"/>
  <c r="H312" i="52"/>
  <c r="D312" i="52"/>
  <c r="E312" i="52" s="1"/>
  <c r="H311" i="52"/>
  <c r="D311" i="52"/>
  <c r="E311" i="52" s="1"/>
  <c r="H310" i="52"/>
  <c r="D310" i="52"/>
  <c r="E310" i="52" s="1"/>
  <c r="H309" i="52"/>
  <c r="D309" i="52"/>
  <c r="H308" i="52"/>
  <c r="H307" i="52"/>
  <c r="D307" i="52"/>
  <c r="E307" i="52" s="1"/>
  <c r="H306" i="52"/>
  <c r="E306" i="52"/>
  <c r="D306" i="52"/>
  <c r="H305" i="52"/>
  <c r="H304" i="52"/>
  <c r="E304" i="52"/>
  <c r="D304" i="52"/>
  <c r="H303" i="52"/>
  <c r="D303" i="52"/>
  <c r="H302" i="52"/>
  <c r="H301" i="52"/>
  <c r="D301" i="52"/>
  <c r="E301" i="52" s="1"/>
  <c r="H300" i="52"/>
  <c r="E300" i="52"/>
  <c r="D300" i="52"/>
  <c r="H299" i="52"/>
  <c r="D299" i="52"/>
  <c r="H298" i="52"/>
  <c r="H297" i="52"/>
  <c r="D297" i="52"/>
  <c r="H296" i="52"/>
  <c r="H295" i="52"/>
  <c r="D295" i="52"/>
  <c r="E295" i="52" s="1"/>
  <c r="H294" i="52"/>
  <c r="D294" i="52"/>
  <c r="E294" i="52" s="1"/>
  <c r="H293" i="52"/>
  <c r="D293" i="52"/>
  <c r="E293" i="52" s="1"/>
  <c r="H292" i="52"/>
  <c r="D292" i="52"/>
  <c r="E292" i="52" s="1"/>
  <c r="H291" i="52"/>
  <c r="D291" i="52"/>
  <c r="E291" i="52" s="1"/>
  <c r="H290" i="52"/>
  <c r="D290" i="52"/>
  <c r="H289" i="52"/>
  <c r="H288" i="52"/>
  <c r="D288" i="52"/>
  <c r="E288" i="52" s="1"/>
  <c r="H287" i="52"/>
  <c r="D287" i="52"/>
  <c r="E287" i="52" s="1"/>
  <c r="H286" i="52"/>
  <c r="D286" i="52"/>
  <c r="E286" i="52" s="1"/>
  <c r="H285" i="52"/>
  <c r="D285" i="52"/>
  <c r="E285" i="52" s="1"/>
  <c r="H284" i="52"/>
  <c r="D284" i="52"/>
  <c r="E284" i="52" s="1"/>
  <c r="H283" i="52"/>
  <c r="D283" i="52"/>
  <c r="E283" i="52" s="1"/>
  <c r="H282" i="52"/>
  <c r="D282" i="52"/>
  <c r="E282" i="52" s="1"/>
  <c r="H281" i="52"/>
  <c r="D281" i="52"/>
  <c r="E281" i="52" s="1"/>
  <c r="H280" i="52"/>
  <c r="D280" i="52"/>
  <c r="E280" i="52" s="1"/>
  <c r="H279" i="52"/>
  <c r="D279" i="52"/>
  <c r="E279" i="52" s="1"/>
  <c r="H278" i="52"/>
  <c r="D278" i="52"/>
  <c r="E278" i="52" s="1"/>
  <c r="H277" i="52"/>
  <c r="D277" i="52"/>
  <c r="E277" i="52" s="1"/>
  <c r="H276" i="52"/>
  <c r="D276" i="52"/>
  <c r="E276" i="52" s="1"/>
  <c r="H275" i="52"/>
  <c r="D275" i="52"/>
  <c r="E275" i="52" s="1"/>
  <c r="H274" i="52"/>
  <c r="D274" i="52"/>
  <c r="E274" i="52" s="1"/>
  <c r="H273" i="52"/>
  <c r="D273" i="52"/>
  <c r="E273" i="52" s="1"/>
  <c r="H272" i="52"/>
  <c r="D272" i="52"/>
  <c r="E272" i="52" s="1"/>
  <c r="H271" i="52"/>
  <c r="D271" i="52"/>
  <c r="E271" i="52" s="1"/>
  <c r="H270" i="52"/>
  <c r="D270" i="52"/>
  <c r="E270" i="52" s="1"/>
  <c r="H269" i="52"/>
  <c r="D269" i="52"/>
  <c r="E269" i="52" s="1"/>
  <c r="H268" i="52"/>
  <c r="E268" i="52"/>
  <c r="D268" i="52"/>
  <c r="H267" i="52"/>
  <c r="D267" i="52"/>
  <c r="E267" i="52" s="1"/>
  <c r="H266" i="52"/>
  <c r="E266" i="52"/>
  <c r="D266" i="52"/>
  <c r="H265" i="52"/>
  <c r="H264" i="52"/>
  <c r="E264" i="52"/>
  <c r="D264" i="52"/>
  <c r="C263" i="52"/>
  <c r="H263" i="52" s="1"/>
  <c r="H262" i="52"/>
  <c r="D262" i="52"/>
  <c r="E262" i="52" s="1"/>
  <c r="H261" i="52"/>
  <c r="D261" i="52"/>
  <c r="E261" i="52" s="1"/>
  <c r="C260" i="52"/>
  <c r="H260" i="52" s="1"/>
  <c r="D252" i="52"/>
  <c r="D251" i="52"/>
  <c r="E251" i="52" s="1"/>
  <c r="C250" i="52"/>
  <c r="E249" i="52"/>
  <c r="D249" i="52"/>
  <c r="D248" i="52"/>
  <c r="E248" i="52" s="1"/>
  <c r="E247" i="52"/>
  <c r="D247" i="52"/>
  <c r="D246" i="52"/>
  <c r="E246" i="52" s="1"/>
  <c r="D245" i="52"/>
  <c r="E245" i="52" s="1"/>
  <c r="C244" i="52"/>
  <c r="C243" i="52" s="1"/>
  <c r="D242" i="52"/>
  <c r="E242" i="52" s="1"/>
  <c r="D241" i="52"/>
  <c r="E241" i="52" s="1"/>
  <c r="D240" i="52"/>
  <c r="E240" i="52" s="1"/>
  <c r="C239" i="52"/>
  <c r="C238" i="52"/>
  <c r="D237" i="52"/>
  <c r="C236" i="52"/>
  <c r="C235" i="52" s="1"/>
  <c r="D234" i="52"/>
  <c r="D233" i="52" s="1"/>
  <c r="C233" i="52"/>
  <c r="D232" i="52"/>
  <c r="E232" i="52" s="1"/>
  <c r="D231" i="52"/>
  <c r="E231" i="52" s="1"/>
  <c r="D230" i="52"/>
  <c r="E230" i="52" s="1"/>
  <c r="C229" i="52"/>
  <c r="D227" i="52"/>
  <c r="E227" i="52" s="1"/>
  <c r="D226" i="52"/>
  <c r="E226" i="52" s="1"/>
  <c r="D225" i="52"/>
  <c r="E225" i="52" s="1"/>
  <c r="D224" i="52"/>
  <c r="E224" i="52" s="1"/>
  <c r="C223" i="52"/>
  <c r="C222" i="52" s="1"/>
  <c r="D221" i="52"/>
  <c r="E221" i="52" s="1"/>
  <c r="E220" i="52" s="1"/>
  <c r="C220" i="52"/>
  <c r="D219" i="52"/>
  <c r="E219" i="52" s="1"/>
  <c r="D218" i="52"/>
  <c r="E218" i="52" s="1"/>
  <c r="D217" i="52"/>
  <c r="E217" i="52" s="1"/>
  <c r="C216" i="52"/>
  <c r="D214" i="52"/>
  <c r="C213" i="52"/>
  <c r="D212" i="52"/>
  <c r="C211" i="52"/>
  <c r="D210" i="52"/>
  <c r="E210" i="52" s="1"/>
  <c r="D209" i="52"/>
  <c r="E209" i="52" s="1"/>
  <c r="D208" i="52"/>
  <c r="C207" i="52"/>
  <c r="D206" i="52"/>
  <c r="E206" i="52" s="1"/>
  <c r="E204" i="52" s="1"/>
  <c r="D205" i="52"/>
  <c r="E205" i="52" s="1"/>
  <c r="C204" i="52"/>
  <c r="D202" i="52"/>
  <c r="E202" i="52" s="1"/>
  <c r="E201" i="52" s="1"/>
  <c r="E200" i="52" s="1"/>
  <c r="C201" i="52"/>
  <c r="C200" i="52" s="1"/>
  <c r="D199" i="52"/>
  <c r="C198" i="52"/>
  <c r="C197" i="52" s="1"/>
  <c r="D196" i="52"/>
  <c r="C195" i="52"/>
  <c r="D194" i="52"/>
  <c r="D193" i="52" s="1"/>
  <c r="C193" i="52"/>
  <c r="D192" i="52"/>
  <c r="E192" i="52" s="1"/>
  <c r="D191" i="52"/>
  <c r="E191" i="52" s="1"/>
  <c r="D190" i="52"/>
  <c r="E190" i="52" s="1"/>
  <c r="C189" i="52"/>
  <c r="D187" i="52"/>
  <c r="E187" i="52" s="1"/>
  <c r="D186" i="52"/>
  <c r="D185" i="52" s="1"/>
  <c r="D184" i="52" s="1"/>
  <c r="C185" i="52"/>
  <c r="C184" i="52" s="1"/>
  <c r="D183" i="52"/>
  <c r="D182" i="52" s="1"/>
  <c r="C182" i="52"/>
  <c r="D181" i="52"/>
  <c r="D180" i="52" s="1"/>
  <c r="D179" i="52" s="1"/>
  <c r="C180" i="52"/>
  <c r="C179" i="52" s="1"/>
  <c r="H176" i="52"/>
  <c r="D176" i="52"/>
  <c r="E176" i="52" s="1"/>
  <c r="H175" i="52"/>
  <c r="D175" i="52"/>
  <c r="C174" i="52"/>
  <c r="H174" i="52" s="1"/>
  <c r="H173" i="52"/>
  <c r="D173" i="52"/>
  <c r="E173" i="52" s="1"/>
  <c r="H172" i="52"/>
  <c r="D172" i="52"/>
  <c r="E172" i="52" s="1"/>
  <c r="E171" i="52" s="1"/>
  <c r="H171" i="52"/>
  <c r="C171" i="52"/>
  <c r="H169" i="52"/>
  <c r="D169" i="52"/>
  <c r="E169" i="52" s="1"/>
  <c r="H168" i="52"/>
  <c r="D168" i="52"/>
  <c r="C167" i="52"/>
  <c r="H167" i="52" s="1"/>
  <c r="H166" i="52"/>
  <c r="D166" i="52"/>
  <c r="E166" i="52" s="1"/>
  <c r="H165" i="52"/>
  <c r="D165" i="52"/>
  <c r="E165" i="52" s="1"/>
  <c r="H164" i="52"/>
  <c r="C164" i="52"/>
  <c r="H162" i="52"/>
  <c r="D162" i="52"/>
  <c r="E162" i="52" s="1"/>
  <c r="H161" i="52"/>
  <c r="D161" i="52"/>
  <c r="E161" i="52" s="1"/>
  <c r="E160" i="52" s="1"/>
  <c r="D160" i="52"/>
  <c r="C160" i="52"/>
  <c r="H160" i="52" s="1"/>
  <c r="H159" i="52"/>
  <c r="D159" i="52"/>
  <c r="E159" i="52" s="1"/>
  <c r="H158" i="52"/>
  <c r="D158" i="52"/>
  <c r="C157" i="52"/>
  <c r="H156" i="52"/>
  <c r="D156" i="52"/>
  <c r="E156" i="52" s="1"/>
  <c r="H155" i="52"/>
  <c r="D155" i="52"/>
  <c r="E155" i="52" s="1"/>
  <c r="C154" i="52"/>
  <c r="H154" i="52" s="1"/>
  <c r="H151" i="52"/>
  <c r="D151" i="52"/>
  <c r="E151" i="52" s="1"/>
  <c r="H150" i="52"/>
  <c r="D150" i="52"/>
  <c r="C149" i="52"/>
  <c r="H149" i="52" s="1"/>
  <c r="H148" i="52"/>
  <c r="D148" i="52"/>
  <c r="E148" i="52" s="1"/>
  <c r="H147" i="52"/>
  <c r="D147" i="52"/>
  <c r="C146" i="52"/>
  <c r="H146" i="52" s="1"/>
  <c r="H145" i="52"/>
  <c r="D145" i="52"/>
  <c r="E145" i="52" s="1"/>
  <c r="H144" i="52"/>
  <c r="E144" i="52"/>
  <c r="E143" i="52" s="1"/>
  <c r="D144" i="52"/>
  <c r="D143" i="52" s="1"/>
  <c r="C143" i="52"/>
  <c r="H143" i="52" s="1"/>
  <c r="H142" i="52"/>
  <c r="D142" i="52"/>
  <c r="E142" i="52" s="1"/>
  <c r="H141" i="52"/>
  <c r="D141" i="52"/>
  <c r="C140" i="52"/>
  <c r="H140" i="52" s="1"/>
  <c r="H139" i="52"/>
  <c r="D139" i="52"/>
  <c r="E139" i="52" s="1"/>
  <c r="H138" i="52"/>
  <c r="D138" i="52"/>
  <c r="E138" i="52" s="1"/>
  <c r="H137" i="52"/>
  <c r="D137" i="52"/>
  <c r="C136" i="52"/>
  <c r="H134" i="52"/>
  <c r="D134" i="52"/>
  <c r="E134" i="52" s="1"/>
  <c r="H133" i="52"/>
  <c r="D133" i="52"/>
  <c r="C132" i="52"/>
  <c r="H132" i="52" s="1"/>
  <c r="H131" i="52"/>
  <c r="D131" i="52"/>
  <c r="E131" i="52" s="1"/>
  <c r="H130" i="52"/>
  <c r="D130" i="52"/>
  <c r="E130" i="52" s="1"/>
  <c r="E129" i="52" s="1"/>
  <c r="H129" i="52"/>
  <c r="C129" i="52"/>
  <c r="H128" i="52"/>
  <c r="D128" i="52"/>
  <c r="E128" i="52" s="1"/>
  <c r="H127" i="52"/>
  <c r="D127" i="52"/>
  <c r="C126" i="52"/>
  <c r="H126" i="52" s="1"/>
  <c r="H125" i="52"/>
  <c r="D125" i="52"/>
  <c r="E125" i="52" s="1"/>
  <c r="H124" i="52"/>
  <c r="D124" i="52"/>
  <c r="H123" i="52"/>
  <c r="C123" i="52"/>
  <c r="H122" i="52"/>
  <c r="D122" i="52"/>
  <c r="E122" i="52" s="1"/>
  <c r="H121" i="52"/>
  <c r="D121" i="52"/>
  <c r="E121" i="52" s="1"/>
  <c r="D120" i="52"/>
  <c r="C120" i="52"/>
  <c r="H120" i="52" s="1"/>
  <c r="H119" i="52"/>
  <c r="D119" i="52"/>
  <c r="E119" i="52" s="1"/>
  <c r="H118" i="52"/>
  <c r="D118" i="52"/>
  <c r="E118" i="52" s="1"/>
  <c r="E117" i="52" s="1"/>
  <c r="C117" i="52"/>
  <c r="H117" i="52" s="1"/>
  <c r="H113" i="52"/>
  <c r="D113" i="52"/>
  <c r="E113" i="52" s="1"/>
  <c r="H112" i="52"/>
  <c r="D112" i="52"/>
  <c r="E112" i="52" s="1"/>
  <c r="H111" i="52"/>
  <c r="E111" i="52"/>
  <c r="D111" i="52"/>
  <c r="H110" i="52"/>
  <c r="E110" i="52"/>
  <c r="D110" i="52"/>
  <c r="H109" i="52"/>
  <c r="D109" i="52"/>
  <c r="E109" i="52" s="1"/>
  <c r="H108" i="52"/>
  <c r="D108" i="52"/>
  <c r="E108" i="52" s="1"/>
  <c r="H107" i="52"/>
  <c r="D107" i="52"/>
  <c r="E107" i="52" s="1"/>
  <c r="H106" i="52"/>
  <c r="D106" i="52"/>
  <c r="E106" i="52" s="1"/>
  <c r="H105" i="52"/>
  <c r="D105" i="52"/>
  <c r="E105" i="52" s="1"/>
  <c r="H104" i="52"/>
  <c r="D104" i="52"/>
  <c r="E104" i="52" s="1"/>
  <c r="H103" i="52"/>
  <c r="D103" i="52"/>
  <c r="E103" i="52" s="1"/>
  <c r="H102" i="52"/>
  <c r="D102" i="52"/>
  <c r="E102" i="52" s="1"/>
  <c r="H101" i="52"/>
  <c r="D101" i="52"/>
  <c r="E101" i="52" s="1"/>
  <c r="H100" i="52"/>
  <c r="D100" i="52"/>
  <c r="E100" i="52" s="1"/>
  <c r="H99" i="52"/>
  <c r="E99" i="52"/>
  <c r="D99" i="52"/>
  <c r="H98" i="52"/>
  <c r="D98" i="52"/>
  <c r="E98" i="52" s="1"/>
  <c r="H97" i="52"/>
  <c r="J97" i="52" s="1"/>
  <c r="C97" i="52"/>
  <c r="H96" i="52"/>
  <c r="D96" i="52"/>
  <c r="E96" i="52" s="1"/>
  <c r="H95" i="52"/>
  <c r="D95" i="52"/>
  <c r="E95" i="52" s="1"/>
  <c r="H94" i="52"/>
  <c r="D94" i="52"/>
  <c r="E94" i="52" s="1"/>
  <c r="H93" i="52"/>
  <c r="D93" i="52"/>
  <c r="E93" i="52" s="1"/>
  <c r="H92" i="52"/>
  <c r="D92" i="52"/>
  <c r="E92" i="52" s="1"/>
  <c r="H91" i="52"/>
  <c r="D91" i="52"/>
  <c r="E91" i="52" s="1"/>
  <c r="H90" i="52"/>
  <c r="D90" i="52"/>
  <c r="E90" i="52" s="1"/>
  <c r="H89" i="52"/>
  <c r="E89" i="52"/>
  <c r="D89" i="52"/>
  <c r="H88" i="52"/>
  <c r="D88" i="52"/>
  <c r="E88" i="52" s="1"/>
  <c r="H87" i="52"/>
  <c r="D87" i="52"/>
  <c r="E87" i="52" s="1"/>
  <c r="H86" i="52"/>
  <c r="D86" i="52"/>
  <c r="E86" i="52" s="1"/>
  <c r="H85" i="52"/>
  <c r="D85" i="52"/>
  <c r="E85" i="52" s="1"/>
  <c r="H84" i="52"/>
  <c r="D84" i="52"/>
  <c r="E84" i="52" s="1"/>
  <c r="H83" i="52"/>
  <c r="D83" i="52"/>
  <c r="E83" i="52" s="1"/>
  <c r="H82" i="52"/>
  <c r="D82" i="52"/>
  <c r="E82" i="52" s="1"/>
  <c r="H81" i="52"/>
  <c r="D81" i="52"/>
  <c r="E81" i="52" s="1"/>
  <c r="H80" i="52"/>
  <c r="D80" i="52"/>
  <c r="E80" i="52" s="1"/>
  <c r="H79" i="52"/>
  <c r="D79" i="52"/>
  <c r="E79" i="52" s="1"/>
  <c r="H78" i="52"/>
  <c r="D78" i="52"/>
  <c r="E78" i="52" s="1"/>
  <c r="H77" i="52"/>
  <c r="E77" i="52"/>
  <c r="D77" i="52"/>
  <c r="H76" i="52"/>
  <c r="D76" i="52"/>
  <c r="E76" i="52" s="1"/>
  <c r="H75" i="52"/>
  <c r="D75" i="52"/>
  <c r="E75" i="52" s="1"/>
  <c r="H74" i="52"/>
  <c r="D74" i="52"/>
  <c r="E74" i="52" s="1"/>
  <c r="H73" i="52"/>
  <c r="D73" i="52"/>
  <c r="E73" i="52" s="1"/>
  <c r="H72" i="52"/>
  <c r="D72" i="52"/>
  <c r="E72" i="52" s="1"/>
  <c r="H71" i="52"/>
  <c r="D71" i="52"/>
  <c r="E71" i="52" s="1"/>
  <c r="H70" i="52"/>
  <c r="D70" i="52"/>
  <c r="H69" i="52"/>
  <c r="D69" i="52"/>
  <c r="E69" i="52" s="1"/>
  <c r="C68" i="52"/>
  <c r="H66" i="52"/>
  <c r="D66" i="52"/>
  <c r="E66" i="52" s="1"/>
  <c r="H65" i="52"/>
  <c r="D65" i="52"/>
  <c r="E65" i="52" s="1"/>
  <c r="H64" i="52"/>
  <c r="D64" i="52"/>
  <c r="E64" i="52" s="1"/>
  <c r="H63" i="52"/>
  <c r="D63" i="52"/>
  <c r="E63" i="52" s="1"/>
  <c r="H62" i="52"/>
  <c r="D62" i="52"/>
  <c r="E62" i="52" s="1"/>
  <c r="C61" i="52"/>
  <c r="H61" i="52" s="1"/>
  <c r="J61" i="52" s="1"/>
  <c r="H60" i="52"/>
  <c r="D60" i="52"/>
  <c r="E60" i="52" s="1"/>
  <c r="H59" i="52"/>
  <c r="D59" i="52"/>
  <c r="E59" i="52" s="1"/>
  <c r="H58" i="52"/>
  <c r="D58" i="52"/>
  <c r="E58" i="52" s="1"/>
  <c r="H57" i="52"/>
  <c r="D57" i="52"/>
  <c r="E57" i="52" s="1"/>
  <c r="H56" i="52"/>
  <c r="D56" i="52"/>
  <c r="E56" i="52" s="1"/>
  <c r="H55" i="52"/>
  <c r="D55" i="52"/>
  <c r="E55" i="52" s="1"/>
  <c r="H54" i="52"/>
  <c r="D54" i="52"/>
  <c r="E54" i="52" s="1"/>
  <c r="H53" i="52"/>
  <c r="D53" i="52"/>
  <c r="E53" i="52" s="1"/>
  <c r="H52" i="52"/>
  <c r="D52" i="52"/>
  <c r="E52" i="52" s="1"/>
  <c r="H51" i="52"/>
  <c r="D51" i="52"/>
  <c r="E51" i="52" s="1"/>
  <c r="H50" i="52"/>
  <c r="D50" i="52"/>
  <c r="E50" i="52" s="1"/>
  <c r="H49" i="52"/>
  <c r="E49" i="52"/>
  <c r="D49" i="52"/>
  <c r="H48" i="52"/>
  <c r="D48" i="52"/>
  <c r="E48" i="52" s="1"/>
  <c r="H47" i="52"/>
  <c r="D47" i="52"/>
  <c r="E47" i="52" s="1"/>
  <c r="H46" i="52"/>
  <c r="E46" i="52"/>
  <c r="D46" i="52"/>
  <c r="H45" i="52"/>
  <c r="D45" i="52"/>
  <c r="E45" i="52" s="1"/>
  <c r="H44" i="52"/>
  <c r="D44" i="52"/>
  <c r="E44" i="52" s="1"/>
  <c r="H43" i="52"/>
  <c r="D43" i="52"/>
  <c r="E43" i="52" s="1"/>
  <c r="H42" i="52"/>
  <c r="D42" i="52"/>
  <c r="E42" i="52" s="1"/>
  <c r="H41" i="52"/>
  <c r="D41" i="52"/>
  <c r="E41" i="52" s="1"/>
  <c r="H40" i="52"/>
  <c r="D40" i="52"/>
  <c r="H39" i="52"/>
  <c r="D39" i="52"/>
  <c r="E39" i="52" s="1"/>
  <c r="C38" i="52"/>
  <c r="H38" i="52" s="1"/>
  <c r="J38" i="52" s="1"/>
  <c r="H37" i="52"/>
  <c r="D37" i="52"/>
  <c r="E37" i="52" s="1"/>
  <c r="H36" i="52"/>
  <c r="D36" i="52"/>
  <c r="E36" i="52" s="1"/>
  <c r="H35" i="52"/>
  <c r="D35" i="52"/>
  <c r="E35" i="52" s="1"/>
  <c r="H34" i="52"/>
  <c r="D34" i="52"/>
  <c r="E34" i="52" s="1"/>
  <c r="H33" i="52"/>
  <c r="D33" i="52"/>
  <c r="E33" i="52" s="1"/>
  <c r="H32" i="52"/>
  <c r="D32" i="52"/>
  <c r="E32" i="52" s="1"/>
  <c r="H31" i="52"/>
  <c r="D31" i="52"/>
  <c r="E31" i="52" s="1"/>
  <c r="H30" i="52"/>
  <c r="D30" i="52"/>
  <c r="E30" i="52" s="1"/>
  <c r="H29" i="52"/>
  <c r="E29" i="52"/>
  <c r="D29" i="52"/>
  <c r="H28" i="52"/>
  <c r="D28" i="52"/>
  <c r="E28" i="52" s="1"/>
  <c r="H27" i="52"/>
  <c r="D27" i="52"/>
  <c r="E27" i="52" s="1"/>
  <c r="H26" i="52"/>
  <c r="D26" i="52"/>
  <c r="E26" i="52" s="1"/>
  <c r="H25" i="52"/>
  <c r="D25" i="52"/>
  <c r="E25" i="52" s="1"/>
  <c r="H24" i="52"/>
  <c r="D24" i="52"/>
  <c r="E24" i="52" s="1"/>
  <c r="H23" i="52"/>
  <c r="D23" i="52"/>
  <c r="E23" i="52" s="1"/>
  <c r="H22" i="52"/>
  <c r="D22" i="52"/>
  <c r="E22" i="52" s="1"/>
  <c r="H21" i="52"/>
  <c r="D21" i="52"/>
  <c r="E21" i="52" s="1"/>
  <c r="H20" i="52"/>
  <c r="D20" i="52"/>
  <c r="E20" i="52" s="1"/>
  <c r="H19" i="52"/>
  <c r="E19" i="52"/>
  <c r="D19" i="52"/>
  <c r="H18" i="52"/>
  <c r="D18" i="52"/>
  <c r="E18" i="52" s="1"/>
  <c r="H17" i="52"/>
  <c r="D17" i="52"/>
  <c r="E17" i="52" s="1"/>
  <c r="H16" i="52"/>
  <c r="E16" i="52"/>
  <c r="D16" i="52"/>
  <c r="H15" i="52"/>
  <c r="D15" i="52"/>
  <c r="E15" i="52" s="1"/>
  <c r="H14" i="52"/>
  <c r="D14" i="52"/>
  <c r="E14" i="52" s="1"/>
  <c r="H13" i="52"/>
  <c r="D13" i="52"/>
  <c r="E13" i="52" s="1"/>
  <c r="H12" i="52"/>
  <c r="D12" i="52"/>
  <c r="E12" i="52" s="1"/>
  <c r="C11" i="52"/>
  <c r="H11" i="52" s="1"/>
  <c r="J11" i="52" s="1"/>
  <c r="H10" i="52"/>
  <c r="D10" i="52"/>
  <c r="E10" i="52" s="1"/>
  <c r="H9" i="52"/>
  <c r="D9" i="52"/>
  <c r="E9" i="52" s="1"/>
  <c r="H8" i="52"/>
  <c r="D8" i="52"/>
  <c r="E8" i="52" s="1"/>
  <c r="H7" i="52"/>
  <c r="D7" i="52"/>
  <c r="E7" i="52" s="1"/>
  <c r="H6" i="52"/>
  <c r="D6" i="52"/>
  <c r="E6" i="52" s="1"/>
  <c r="H5" i="52"/>
  <c r="D5" i="52"/>
  <c r="E5" i="52" s="1"/>
  <c r="C4" i="52"/>
  <c r="D778" i="51"/>
  <c r="E778" i="51" s="1"/>
  <c r="E777" i="51" s="1"/>
  <c r="C777" i="51"/>
  <c r="D776" i="51"/>
  <c r="E776" i="51" s="1"/>
  <c r="D775" i="51"/>
  <c r="E775" i="51" s="1"/>
  <c r="D774" i="51"/>
  <c r="D773" i="51"/>
  <c r="E773" i="51" s="1"/>
  <c r="C772" i="51"/>
  <c r="C771" i="51" s="1"/>
  <c r="D770" i="51"/>
  <c r="E770" i="51" s="1"/>
  <c r="D769" i="51"/>
  <c r="C768" i="51"/>
  <c r="C767" i="51" s="1"/>
  <c r="D766" i="51"/>
  <c r="C765" i="51"/>
  <c r="D764" i="51"/>
  <c r="E764" i="51" s="1"/>
  <c r="D763" i="51"/>
  <c r="E763" i="51" s="1"/>
  <c r="E762" i="51"/>
  <c r="D762" i="51"/>
  <c r="C761" i="51"/>
  <c r="C760" i="51" s="1"/>
  <c r="D759" i="51"/>
  <c r="E759" i="51" s="1"/>
  <c r="D758" i="51"/>
  <c r="E758" i="51" s="1"/>
  <c r="D757" i="51"/>
  <c r="C756" i="51"/>
  <c r="C755" i="51" s="1"/>
  <c r="D754" i="51"/>
  <c r="D753" i="51"/>
  <c r="E753" i="51" s="1"/>
  <c r="D752" i="51"/>
  <c r="C751" i="51"/>
  <c r="C750" i="51" s="1"/>
  <c r="D749" i="51"/>
  <c r="E749" i="51" s="1"/>
  <c r="D748" i="51"/>
  <c r="E748" i="51" s="1"/>
  <c r="D747" i="51"/>
  <c r="C746" i="51"/>
  <c r="E745" i="51"/>
  <c r="E744" i="51" s="1"/>
  <c r="D745" i="51"/>
  <c r="D744" i="51" s="1"/>
  <c r="C744" i="51"/>
  <c r="C743" i="51" s="1"/>
  <c r="E742" i="51"/>
  <c r="E741" i="51" s="1"/>
  <c r="D742" i="51"/>
  <c r="D741" i="51" s="1"/>
  <c r="C741" i="51"/>
  <c r="D740" i="51"/>
  <c r="C739" i="51"/>
  <c r="D738" i="51"/>
  <c r="E738" i="51" s="1"/>
  <c r="D737" i="51"/>
  <c r="E737" i="51" s="1"/>
  <c r="D736" i="51"/>
  <c r="D735" i="51"/>
  <c r="E735" i="51" s="1"/>
  <c r="C734" i="51"/>
  <c r="C733" i="51" s="1"/>
  <c r="E732" i="51"/>
  <c r="E731" i="51" s="1"/>
  <c r="E730" i="51" s="1"/>
  <c r="D732" i="51"/>
  <c r="D731" i="51" s="1"/>
  <c r="D730" i="51" s="1"/>
  <c r="C731" i="51"/>
  <c r="C730" i="51" s="1"/>
  <c r="E729" i="51"/>
  <c r="D729" i="51"/>
  <c r="D728" i="51"/>
  <c r="C727" i="51"/>
  <c r="H724" i="51"/>
  <c r="D724" i="51"/>
  <c r="H723" i="51"/>
  <c r="D723" i="51"/>
  <c r="E723" i="51" s="1"/>
  <c r="H722" i="51"/>
  <c r="C722" i="51"/>
  <c r="C717" i="51" s="1"/>
  <c r="H721" i="51"/>
  <c r="D721" i="51"/>
  <c r="E721" i="51" s="1"/>
  <c r="H720" i="51"/>
  <c r="E720" i="51"/>
  <c r="D720" i="51"/>
  <c r="H719" i="51"/>
  <c r="D719" i="51"/>
  <c r="H718" i="51"/>
  <c r="C718" i="51"/>
  <c r="H715" i="51"/>
  <c r="E715" i="51"/>
  <c r="D715" i="51"/>
  <c r="H714" i="51"/>
  <c r="D714" i="51"/>
  <c r="E714" i="51" s="1"/>
  <c r="H713" i="51"/>
  <c r="D713" i="51"/>
  <c r="E713" i="51" s="1"/>
  <c r="H712" i="51"/>
  <c r="D712" i="51"/>
  <c r="E712" i="51" s="1"/>
  <c r="H711" i="51"/>
  <c r="D711" i="51"/>
  <c r="E711" i="51" s="1"/>
  <c r="H710" i="51"/>
  <c r="D710" i="51"/>
  <c r="E710" i="51" s="1"/>
  <c r="H709" i="51"/>
  <c r="D709" i="51"/>
  <c r="E709" i="51" s="1"/>
  <c r="H708" i="51"/>
  <c r="D708" i="51"/>
  <c r="E708" i="51" s="1"/>
  <c r="H707" i="51"/>
  <c r="D707" i="51"/>
  <c r="E707" i="51" s="1"/>
  <c r="H706" i="51"/>
  <c r="D706" i="51"/>
  <c r="E706" i="51" s="1"/>
  <c r="H705" i="51"/>
  <c r="D705" i="51"/>
  <c r="E705" i="51" s="1"/>
  <c r="H704" i="51"/>
  <c r="D704" i="51"/>
  <c r="E704" i="51" s="1"/>
  <c r="H703" i="51"/>
  <c r="D703" i="51"/>
  <c r="E703" i="51" s="1"/>
  <c r="H702" i="51"/>
  <c r="D702" i="51"/>
  <c r="H701" i="51"/>
  <c r="D701" i="51"/>
  <c r="E701" i="51" s="1"/>
  <c r="H700" i="51"/>
  <c r="C700" i="51"/>
  <c r="H699" i="51"/>
  <c r="D699" i="51"/>
  <c r="E699" i="51" s="1"/>
  <c r="H698" i="51"/>
  <c r="D698" i="51"/>
  <c r="E698" i="51" s="1"/>
  <c r="H697" i="51"/>
  <c r="D697" i="51"/>
  <c r="H696" i="51"/>
  <c r="D696" i="51"/>
  <c r="E696" i="51" s="1"/>
  <c r="H695" i="51"/>
  <c r="D695" i="51"/>
  <c r="E695" i="51" s="1"/>
  <c r="C694" i="51"/>
  <c r="H694" i="51" s="1"/>
  <c r="H693" i="51"/>
  <c r="D693" i="51"/>
  <c r="E693" i="51" s="1"/>
  <c r="H692" i="51"/>
  <c r="D692" i="51"/>
  <c r="E692" i="51" s="1"/>
  <c r="H691" i="51"/>
  <c r="D691" i="51"/>
  <c r="E691" i="51" s="1"/>
  <c r="H690" i="51"/>
  <c r="E690" i="51"/>
  <c r="D690" i="51"/>
  <c r="H689" i="51"/>
  <c r="D689" i="51"/>
  <c r="E689" i="51" s="1"/>
  <c r="H688" i="51"/>
  <c r="D688" i="51"/>
  <c r="C687" i="51"/>
  <c r="H687" i="51" s="1"/>
  <c r="H686" i="51"/>
  <c r="D686" i="51"/>
  <c r="E686" i="51" s="1"/>
  <c r="H685" i="51"/>
  <c r="E685" i="51"/>
  <c r="D685" i="51"/>
  <c r="H684" i="51"/>
  <c r="D684" i="51"/>
  <c r="E684" i="51" s="1"/>
  <c r="C683" i="51"/>
  <c r="H683" i="51" s="1"/>
  <c r="H682" i="51"/>
  <c r="D682" i="51"/>
  <c r="H681" i="51"/>
  <c r="D681" i="51"/>
  <c r="E681" i="51" s="1"/>
  <c r="H680" i="51"/>
  <c r="D680" i="51"/>
  <c r="E680" i="51" s="1"/>
  <c r="C679" i="51"/>
  <c r="H679" i="51" s="1"/>
  <c r="H678" i="51"/>
  <c r="D678" i="51"/>
  <c r="E678" i="51" s="1"/>
  <c r="H677" i="51"/>
  <c r="D677" i="51"/>
  <c r="C676" i="51"/>
  <c r="H676" i="51" s="1"/>
  <c r="H675" i="51"/>
  <c r="D675" i="51"/>
  <c r="E675" i="51" s="1"/>
  <c r="H674" i="51"/>
  <c r="D674" i="51"/>
  <c r="E674" i="51" s="1"/>
  <c r="H673" i="51"/>
  <c r="D673" i="51"/>
  <c r="E673" i="51" s="1"/>
  <c r="H672" i="51"/>
  <c r="D672" i="51"/>
  <c r="C671" i="51"/>
  <c r="H671" i="51" s="1"/>
  <c r="H670" i="51"/>
  <c r="D670" i="51"/>
  <c r="E670" i="51" s="1"/>
  <c r="H669" i="51"/>
  <c r="E669" i="51"/>
  <c r="D669" i="51"/>
  <c r="H668" i="51"/>
  <c r="D668" i="51"/>
  <c r="E668" i="51" s="1"/>
  <c r="H667" i="51"/>
  <c r="D667" i="51"/>
  <c r="H666" i="51"/>
  <c r="D666" i="51"/>
  <c r="E666" i="51" s="1"/>
  <c r="H665" i="51"/>
  <c r="C665" i="51"/>
  <c r="H664" i="51"/>
  <c r="D664" i="51"/>
  <c r="E664" i="51" s="1"/>
  <c r="H663" i="51"/>
  <c r="D663" i="51"/>
  <c r="E663" i="51" s="1"/>
  <c r="H662" i="51"/>
  <c r="D662" i="51"/>
  <c r="C661" i="51"/>
  <c r="H661" i="51" s="1"/>
  <c r="H660" i="51"/>
  <c r="D660" i="51"/>
  <c r="E660" i="51" s="1"/>
  <c r="H659" i="51"/>
  <c r="D659" i="51"/>
  <c r="E659" i="51" s="1"/>
  <c r="H658" i="51"/>
  <c r="D658" i="51"/>
  <c r="E658" i="51" s="1"/>
  <c r="H657" i="51"/>
  <c r="D657" i="51"/>
  <c r="E657" i="51" s="1"/>
  <c r="H656" i="51"/>
  <c r="D656" i="51"/>
  <c r="E656" i="51" s="1"/>
  <c r="H655" i="51"/>
  <c r="D655" i="51"/>
  <c r="E655" i="51" s="1"/>
  <c r="H654" i="51"/>
  <c r="D654" i="51"/>
  <c r="C653" i="51"/>
  <c r="H652" i="51"/>
  <c r="D652" i="51"/>
  <c r="E652" i="51" s="1"/>
  <c r="H651" i="51"/>
  <c r="D651" i="51"/>
  <c r="E651" i="51" s="1"/>
  <c r="H650" i="51"/>
  <c r="D650" i="51"/>
  <c r="E650" i="51" s="1"/>
  <c r="H649" i="51"/>
  <c r="D649" i="51"/>
  <c r="E649" i="51" s="1"/>
  <c r="H648" i="51"/>
  <c r="D648" i="51"/>
  <c r="H647" i="51"/>
  <c r="D647" i="51"/>
  <c r="E647" i="51" s="1"/>
  <c r="C646" i="51"/>
  <c r="H646" i="51" s="1"/>
  <c r="H644" i="51"/>
  <c r="D644" i="51"/>
  <c r="E644" i="51" s="1"/>
  <c r="H643" i="51"/>
  <c r="D643" i="51"/>
  <c r="C642" i="51"/>
  <c r="H642" i="51" s="1"/>
  <c r="J642" i="51" s="1"/>
  <c r="H641" i="51"/>
  <c r="D641" i="51"/>
  <c r="E641" i="51" s="1"/>
  <c r="H640" i="51"/>
  <c r="D640" i="51"/>
  <c r="E640" i="51" s="1"/>
  <c r="H639" i="51"/>
  <c r="D639" i="51"/>
  <c r="E639" i="51" s="1"/>
  <c r="D638" i="51"/>
  <c r="C638" i="51"/>
  <c r="H638" i="51" s="1"/>
  <c r="J638" i="51" s="1"/>
  <c r="H637" i="51"/>
  <c r="D637" i="51"/>
  <c r="E637" i="51" s="1"/>
  <c r="H636" i="51"/>
  <c r="D636" i="51"/>
  <c r="E636" i="51" s="1"/>
  <c r="H635" i="51"/>
  <c r="D635" i="51"/>
  <c r="E635" i="51" s="1"/>
  <c r="H634" i="51"/>
  <c r="D634" i="51"/>
  <c r="E634" i="51" s="1"/>
  <c r="H633" i="51"/>
  <c r="D633" i="51"/>
  <c r="E633" i="51" s="1"/>
  <c r="H632" i="51"/>
  <c r="D632" i="51"/>
  <c r="E632" i="51" s="1"/>
  <c r="H631" i="51"/>
  <c r="D631" i="51"/>
  <c r="E631" i="51" s="1"/>
  <c r="H630" i="51"/>
  <c r="D630" i="51"/>
  <c r="E630" i="51" s="1"/>
  <c r="H629" i="51"/>
  <c r="D629" i="51"/>
  <c r="C628" i="51"/>
  <c r="H628" i="51" s="1"/>
  <c r="H627" i="51"/>
  <c r="D627" i="51"/>
  <c r="E627" i="51" s="1"/>
  <c r="H626" i="51"/>
  <c r="E626" i="51"/>
  <c r="D626" i="51"/>
  <c r="H625" i="51"/>
  <c r="D625" i="51"/>
  <c r="E625" i="51" s="1"/>
  <c r="H624" i="51"/>
  <c r="D624" i="51"/>
  <c r="E624" i="51" s="1"/>
  <c r="H623" i="51"/>
  <c r="D623" i="51"/>
  <c r="E623" i="51" s="1"/>
  <c r="H622" i="51"/>
  <c r="D622" i="51"/>
  <c r="E622" i="51" s="1"/>
  <c r="H621" i="51"/>
  <c r="D621" i="51"/>
  <c r="E621" i="51" s="1"/>
  <c r="H620" i="51"/>
  <c r="D620" i="51"/>
  <c r="E620" i="51" s="1"/>
  <c r="H619" i="51"/>
  <c r="D619" i="51"/>
  <c r="E619" i="51" s="1"/>
  <c r="H618" i="51"/>
  <c r="D618" i="51"/>
  <c r="E618" i="51" s="1"/>
  <c r="H617" i="51"/>
  <c r="D617" i="51"/>
  <c r="E617" i="51" s="1"/>
  <c r="C616" i="51"/>
  <c r="H616" i="51" s="1"/>
  <c r="H615" i="51"/>
  <c r="D615" i="51"/>
  <c r="E615" i="51" s="1"/>
  <c r="H614" i="51"/>
  <c r="D614" i="51"/>
  <c r="E614" i="51" s="1"/>
  <c r="H613" i="51"/>
  <c r="D613" i="51"/>
  <c r="E613" i="51" s="1"/>
  <c r="H612" i="51"/>
  <c r="E612" i="51"/>
  <c r="D612" i="51"/>
  <c r="H611" i="51"/>
  <c r="D611" i="51"/>
  <c r="H610" i="51"/>
  <c r="C610" i="51"/>
  <c r="H609" i="51"/>
  <c r="D609" i="51"/>
  <c r="E609" i="51" s="1"/>
  <c r="H608" i="51"/>
  <c r="D608" i="51"/>
  <c r="E608" i="51" s="1"/>
  <c r="H607" i="51"/>
  <c r="D607" i="51"/>
  <c r="E607" i="51" s="1"/>
  <c r="H606" i="51"/>
  <c r="D606" i="51"/>
  <c r="E606" i="51" s="1"/>
  <c r="H605" i="51"/>
  <c r="D605" i="51"/>
  <c r="E605" i="51" s="1"/>
  <c r="H604" i="51"/>
  <c r="D604" i="51"/>
  <c r="E604" i="51" s="1"/>
  <c r="C603" i="51"/>
  <c r="H603" i="51" s="1"/>
  <c r="H602" i="51"/>
  <c r="D602" i="51"/>
  <c r="E602" i="51" s="1"/>
  <c r="H601" i="51"/>
  <c r="D601" i="51"/>
  <c r="H600" i="51"/>
  <c r="D600" i="51"/>
  <c r="E600" i="51" s="1"/>
  <c r="C599" i="51"/>
  <c r="H599" i="51" s="1"/>
  <c r="H598" i="51"/>
  <c r="D598" i="51"/>
  <c r="E598" i="51" s="1"/>
  <c r="H597" i="51"/>
  <c r="D597" i="51"/>
  <c r="E597" i="51" s="1"/>
  <c r="H596" i="51"/>
  <c r="D596" i="51"/>
  <c r="C595" i="51"/>
  <c r="H595" i="51" s="1"/>
  <c r="H594" i="51"/>
  <c r="D594" i="51"/>
  <c r="E594" i="51" s="1"/>
  <c r="H593" i="51"/>
  <c r="D593" i="51"/>
  <c r="C592" i="51"/>
  <c r="H592" i="51" s="1"/>
  <c r="H591" i="51"/>
  <c r="D591" i="51"/>
  <c r="E591" i="51" s="1"/>
  <c r="H590" i="51"/>
  <c r="D590" i="51"/>
  <c r="H589" i="51"/>
  <c r="D589" i="51"/>
  <c r="E589" i="51" s="1"/>
  <c r="H588" i="51"/>
  <c r="D588" i="51"/>
  <c r="E588" i="51" s="1"/>
  <c r="C587" i="51"/>
  <c r="H587" i="51" s="1"/>
  <c r="H586" i="51"/>
  <c r="D586" i="51"/>
  <c r="E586" i="51" s="1"/>
  <c r="H585" i="51"/>
  <c r="D585" i="51"/>
  <c r="E585" i="51" s="1"/>
  <c r="H584" i="51"/>
  <c r="D584" i="51"/>
  <c r="E584" i="51" s="1"/>
  <c r="H583" i="51"/>
  <c r="D583" i="51"/>
  <c r="E583" i="51" s="1"/>
  <c r="H582" i="51"/>
  <c r="D582" i="51"/>
  <c r="C581" i="51"/>
  <c r="H581" i="51" s="1"/>
  <c r="H580" i="51"/>
  <c r="D580" i="51"/>
  <c r="E580" i="51" s="1"/>
  <c r="H579" i="51"/>
  <c r="D579" i="51"/>
  <c r="E579" i="51" s="1"/>
  <c r="H578" i="51"/>
  <c r="E578" i="51"/>
  <c r="E577" i="51" s="1"/>
  <c r="D578" i="51"/>
  <c r="C577" i="51"/>
  <c r="H577" i="51" s="1"/>
  <c r="H576" i="51"/>
  <c r="D576" i="51"/>
  <c r="E576" i="51" s="1"/>
  <c r="H575" i="51"/>
  <c r="D575" i="51"/>
  <c r="E575" i="51" s="1"/>
  <c r="H574" i="51"/>
  <c r="D574" i="51"/>
  <c r="E574" i="51" s="1"/>
  <c r="H573" i="51"/>
  <c r="D573" i="51"/>
  <c r="E573" i="51" s="1"/>
  <c r="H572" i="51"/>
  <c r="D572" i="51"/>
  <c r="E572" i="51" s="1"/>
  <c r="H571" i="51"/>
  <c r="D571" i="51"/>
  <c r="H570" i="51"/>
  <c r="D570" i="51"/>
  <c r="E570" i="51" s="1"/>
  <c r="C569" i="51"/>
  <c r="H569" i="51" s="1"/>
  <c r="H568" i="51"/>
  <c r="D568" i="51"/>
  <c r="E568" i="51" s="1"/>
  <c r="H567" i="51"/>
  <c r="D567" i="51"/>
  <c r="E567" i="51" s="1"/>
  <c r="H566" i="51"/>
  <c r="D566" i="51"/>
  <c r="E566" i="51" s="1"/>
  <c r="H565" i="51"/>
  <c r="D565" i="51"/>
  <c r="E565" i="51" s="1"/>
  <c r="H564" i="51"/>
  <c r="D564" i="51"/>
  <c r="E564" i="51" s="1"/>
  <c r="H563" i="51"/>
  <c r="D563" i="51"/>
  <c r="C562" i="51"/>
  <c r="H558" i="51"/>
  <c r="D558" i="51"/>
  <c r="E558" i="51" s="1"/>
  <c r="H557" i="51"/>
  <c r="D557" i="51"/>
  <c r="E557" i="51" s="1"/>
  <c r="C556" i="51"/>
  <c r="H556" i="51" s="1"/>
  <c r="H555" i="51"/>
  <c r="D555" i="51"/>
  <c r="E555" i="51" s="1"/>
  <c r="H554" i="51"/>
  <c r="D554" i="51"/>
  <c r="E554" i="51" s="1"/>
  <c r="H553" i="51"/>
  <c r="D553" i="51"/>
  <c r="C552" i="51"/>
  <c r="H549" i="51"/>
  <c r="D549" i="51"/>
  <c r="E549" i="51" s="1"/>
  <c r="H548" i="51"/>
  <c r="D548" i="51"/>
  <c r="E548" i="51" s="1"/>
  <c r="C547" i="51"/>
  <c r="H547" i="51" s="1"/>
  <c r="J547" i="51" s="1"/>
  <c r="H546" i="51"/>
  <c r="D546" i="51"/>
  <c r="E546" i="51" s="1"/>
  <c r="H545" i="51"/>
  <c r="D545" i="51"/>
  <c r="E545" i="51" s="1"/>
  <c r="C544" i="51"/>
  <c r="H543" i="51"/>
  <c r="D543" i="51"/>
  <c r="E543" i="51" s="1"/>
  <c r="H542" i="51"/>
  <c r="D542" i="51"/>
  <c r="E542" i="51" s="1"/>
  <c r="H541" i="51"/>
  <c r="D541" i="51"/>
  <c r="H540" i="51"/>
  <c r="D540" i="51"/>
  <c r="E540" i="51" s="1"/>
  <c r="H539" i="51"/>
  <c r="E539" i="51"/>
  <c r="D539" i="51"/>
  <c r="H537" i="51"/>
  <c r="D537" i="51"/>
  <c r="E537" i="51" s="1"/>
  <c r="H536" i="51"/>
  <c r="D536" i="51"/>
  <c r="E536" i="51" s="1"/>
  <c r="H535" i="51"/>
  <c r="D535" i="51"/>
  <c r="E535" i="51" s="1"/>
  <c r="H534" i="51"/>
  <c r="E534" i="51"/>
  <c r="D534" i="51"/>
  <c r="H533" i="51"/>
  <c r="D533" i="51"/>
  <c r="E533" i="51" s="1"/>
  <c r="H532" i="51"/>
  <c r="D532" i="51"/>
  <c r="C531" i="51"/>
  <c r="H530" i="51"/>
  <c r="D530" i="51"/>
  <c r="E530" i="51" s="1"/>
  <c r="E529" i="51" s="1"/>
  <c r="C529" i="51"/>
  <c r="H529" i="51" s="1"/>
  <c r="H527" i="51"/>
  <c r="D527" i="51"/>
  <c r="E527" i="51" s="1"/>
  <c r="H526" i="51"/>
  <c r="D526" i="51"/>
  <c r="H525" i="51"/>
  <c r="D525" i="51"/>
  <c r="E525" i="51" s="1"/>
  <c r="H524" i="51"/>
  <c r="D524" i="51"/>
  <c r="E524" i="51" s="1"/>
  <c r="H523" i="51"/>
  <c r="E523" i="51"/>
  <c r="D523" i="51"/>
  <c r="C522" i="51"/>
  <c r="H522" i="51" s="1"/>
  <c r="H521" i="51"/>
  <c r="D521" i="51"/>
  <c r="E521" i="51" s="1"/>
  <c r="H520" i="51"/>
  <c r="D520" i="51"/>
  <c r="E520" i="51" s="1"/>
  <c r="H519" i="51"/>
  <c r="D519" i="51"/>
  <c r="E519" i="51" s="1"/>
  <c r="H518" i="51"/>
  <c r="E518" i="51"/>
  <c r="D518" i="51"/>
  <c r="H517" i="51"/>
  <c r="D517" i="51"/>
  <c r="E517" i="51" s="1"/>
  <c r="H516" i="51"/>
  <c r="D516" i="51"/>
  <c r="E516" i="51" s="1"/>
  <c r="H515" i="51"/>
  <c r="D515" i="51"/>
  <c r="E515" i="51" s="1"/>
  <c r="H514" i="51"/>
  <c r="D514" i="51"/>
  <c r="E514" i="51" s="1"/>
  <c r="H513" i="51"/>
  <c r="C513" i="51"/>
  <c r="H512" i="51"/>
  <c r="D512" i="51"/>
  <c r="E512" i="51" s="1"/>
  <c r="H511" i="51"/>
  <c r="D511" i="51"/>
  <c r="E511" i="51" s="1"/>
  <c r="H510" i="51"/>
  <c r="D510" i="51"/>
  <c r="E510" i="51" s="1"/>
  <c r="C509" i="51"/>
  <c r="H509" i="51" s="1"/>
  <c r="H508" i="51"/>
  <c r="D508" i="51"/>
  <c r="E508" i="51" s="1"/>
  <c r="H507" i="51"/>
  <c r="D507" i="51"/>
  <c r="E507" i="51" s="1"/>
  <c r="H506" i="51"/>
  <c r="D506" i="51"/>
  <c r="E506" i="51" s="1"/>
  <c r="H505" i="51"/>
  <c r="D505" i="51"/>
  <c r="E505" i="51" s="1"/>
  <c r="C504" i="51"/>
  <c r="H504" i="51" s="1"/>
  <c r="H503" i="51"/>
  <c r="D503" i="51"/>
  <c r="E503" i="51" s="1"/>
  <c r="H502" i="51"/>
  <c r="D502" i="51"/>
  <c r="E502" i="51" s="1"/>
  <c r="H501" i="51"/>
  <c r="D501" i="51"/>
  <c r="E501" i="51" s="1"/>
  <c r="H500" i="51"/>
  <c r="D500" i="51"/>
  <c r="E500" i="51" s="1"/>
  <c r="H499" i="51"/>
  <c r="D499" i="51"/>
  <c r="E499" i="51" s="1"/>
  <c r="H498" i="51"/>
  <c r="D498" i="51"/>
  <c r="E498" i="51" s="1"/>
  <c r="C497" i="51"/>
  <c r="H497" i="51" s="1"/>
  <c r="H496" i="51"/>
  <c r="D496" i="51"/>
  <c r="E496" i="51" s="1"/>
  <c r="H495" i="51"/>
  <c r="D495" i="51"/>
  <c r="E495" i="51" s="1"/>
  <c r="C494" i="51"/>
  <c r="H494" i="51" s="1"/>
  <c r="H493" i="51"/>
  <c r="D493" i="51"/>
  <c r="E493" i="51" s="1"/>
  <c r="H492" i="51"/>
  <c r="E492" i="51"/>
  <c r="D492" i="51"/>
  <c r="C491" i="51"/>
  <c r="H491" i="51" s="1"/>
  <c r="H490" i="51"/>
  <c r="D490" i="51"/>
  <c r="E490" i="51" s="1"/>
  <c r="H489" i="51"/>
  <c r="D489" i="51"/>
  <c r="E489" i="51" s="1"/>
  <c r="H488" i="51"/>
  <c r="E488" i="51"/>
  <c r="D488" i="51"/>
  <c r="H487" i="51"/>
  <c r="D487" i="51"/>
  <c r="C486" i="51"/>
  <c r="H486" i="51" s="1"/>
  <c r="H485" i="51"/>
  <c r="D485" i="51"/>
  <c r="H482" i="51"/>
  <c r="H481" i="51"/>
  <c r="D481" i="51"/>
  <c r="E481" i="51" s="1"/>
  <c r="H480" i="51"/>
  <c r="D480" i="51"/>
  <c r="E480" i="51" s="1"/>
  <c r="H479" i="51"/>
  <c r="D479" i="51"/>
  <c r="E479" i="51" s="1"/>
  <c r="H478" i="51"/>
  <c r="D478" i="51"/>
  <c r="C477" i="51"/>
  <c r="H477" i="51" s="1"/>
  <c r="H476" i="51"/>
  <c r="D476" i="51"/>
  <c r="E476" i="51" s="1"/>
  <c r="H475" i="51"/>
  <c r="D475" i="51"/>
  <c r="C474" i="51"/>
  <c r="H474" i="51" s="1"/>
  <c r="H473" i="51"/>
  <c r="D473" i="51"/>
  <c r="E473" i="51" s="1"/>
  <c r="H472" i="51"/>
  <c r="D472" i="51"/>
  <c r="E472" i="51" s="1"/>
  <c r="H471" i="51"/>
  <c r="D471" i="51"/>
  <c r="E471" i="51" s="1"/>
  <c r="H470" i="51"/>
  <c r="D470" i="51"/>
  <c r="H469" i="51"/>
  <c r="D469" i="51"/>
  <c r="E469" i="51" s="1"/>
  <c r="C468" i="51"/>
  <c r="H468" i="51" s="1"/>
  <c r="H467" i="51"/>
  <c r="E467" i="51"/>
  <c r="D467" i="51"/>
  <c r="H466" i="51"/>
  <c r="D466" i="51"/>
  <c r="E466" i="51" s="1"/>
  <c r="H465" i="51"/>
  <c r="D465" i="51"/>
  <c r="H464" i="51"/>
  <c r="D464" i="51"/>
  <c r="E464" i="51" s="1"/>
  <c r="H463" i="51"/>
  <c r="C463" i="51"/>
  <c r="H462" i="51"/>
  <c r="D462" i="51"/>
  <c r="E462" i="51" s="1"/>
  <c r="H461" i="51"/>
  <c r="D461" i="51"/>
  <c r="E461" i="51" s="1"/>
  <c r="H460" i="51"/>
  <c r="D460" i="51"/>
  <c r="C459" i="51"/>
  <c r="H459" i="51" s="1"/>
  <c r="H458" i="51"/>
  <c r="D458" i="51"/>
  <c r="E458" i="51" s="1"/>
  <c r="H457" i="51"/>
  <c r="D457" i="51"/>
  <c r="E457" i="51" s="1"/>
  <c r="H456" i="51"/>
  <c r="D456" i="51"/>
  <c r="C455" i="51"/>
  <c r="H455" i="51" s="1"/>
  <c r="H454" i="51"/>
  <c r="D454" i="51"/>
  <c r="E454" i="51" s="1"/>
  <c r="H453" i="51"/>
  <c r="D453" i="51"/>
  <c r="E453" i="51" s="1"/>
  <c r="H452" i="51"/>
  <c r="D452" i="51"/>
  <c r="E452" i="51" s="1"/>
  <c r="H451" i="51"/>
  <c r="D451" i="51"/>
  <c r="C450" i="51"/>
  <c r="H450" i="51" s="1"/>
  <c r="H449" i="51"/>
  <c r="D449" i="51"/>
  <c r="E449" i="51" s="1"/>
  <c r="H448" i="51"/>
  <c r="D448" i="51"/>
  <c r="E448" i="51" s="1"/>
  <c r="H447" i="51"/>
  <c r="D447" i="51"/>
  <c r="E447" i="51" s="1"/>
  <c r="H446" i="51"/>
  <c r="E446" i="51"/>
  <c r="D446" i="51"/>
  <c r="C445" i="51"/>
  <c r="H443" i="51"/>
  <c r="D443" i="51"/>
  <c r="E443" i="51" s="1"/>
  <c r="H442" i="51"/>
  <c r="D442" i="51"/>
  <c r="E442" i="51" s="1"/>
  <c r="H441" i="51"/>
  <c r="E441" i="51"/>
  <c r="D441" i="51"/>
  <c r="H440" i="51"/>
  <c r="D440" i="51"/>
  <c r="E440" i="51" s="1"/>
  <c r="H439" i="51"/>
  <c r="D439" i="51"/>
  <c r="E439" i="51" s="1"/>
  <c r="H438" i="51"/>
  <c r="D438" i="51"/>
  <c r="E438" i="51" s="1"/>
  <c r="H437" i="51"/>
  <c r="D437" i="51"/>
  <c r="E437" i="51" s="1"/>
  <c r="H436" i="51"/>
  <c r="D436" i="51"/>
  <c r="E436" i="51" s="1"/>
  <c r="H435" i="51"/>
  <c r="D435" i="51"/>
  <c r="E435" i="51" s="1"/>
  <c r="H434" i="51"/>
  <c r="D434" i="51"/>
  <c r="E434" i="51" s="1"/>
  <c r="H433" i="51"/>
  <c r="D433" i="51"/>
  <c r="E433" i="51" s="1"/>
  <c r="H432" i="51"/>
  <c r="D432" i="51"/>
  <c r="E432" i="51" s="1"/>
  <c r="H431" i="51"/>
  <c r="D431" i="51"/>
  <c r="H430" i="51"/>
  <c r="D430" i="51"/>
  <c r="E430" i="51" s="1"/>
  <c r="C429" i="51"/>
  <c r="H429" i="51" s="1"/>
  <c r="H428" i="51"/>
  <c r="D428" i="51"/>
  <c r="E428" i="51" s="1"/>
  <c r="H427" i="51"/>
  <c r="D427" i="51"/>
  <c r="E427" i="51" s="1"/>
  <c r="H426" i="51"/>
  <c r="D426" i="51"/>
  <c r="E426" i="51" s="1"/>
  <c r="H425" i="51"/>
  <c r="D425" i="51"/>
  <c r="E425" i="51" s="1"/>
  <c r="H424" i="51"/>
  <c r="E424" i="51"/>
  <c r="D424" i="51"/>
  <c r="H423" i="51"/>
  <c r="D423" i="51"/>
  <c r="E423" i="51" s="1"/>
  <c r="C422" i="51"/>
  <c r="H422" i="51" s="1"/>
  <c r="H421" i="51"/>
  <c r="D421" i="51"/>
  <c r="E421" i="51" s="1"/>
  <c r="H420" i="51"/>
  <c r="D420" i="51"/>
  <c r="E420" i="51" s="1"/>
  <c r="H419" i="51"/>
  <c r="D419" i="51"/>
  <c r="E419" i="51" s="1"/>
  <c r="H418" i="51"/>
  <c r="E418" i="51"/>
  <c r="D418" i="51"/>
  <c r="H417" i="51"/>
  <c r="E417" i="51"/>
  <c r="E416" i="51" s="1"/>
  <c r="D417" i="51"/>
  <c r="D416" i="51" s="1"/>
  <c r="C416" i="51"/>
  <c r="H416" i="51" s="1"/>
  <c r="H415" i="51"/>
  <c r="E415" i="51"/>
  <c r="D415" i="51"/>
  <c r="H414" i="51"/>
  <c r="D414" i="51"/>
  <c r="H413" i="51"/>
  <c r="D413" i="51"/>
  <c r="E413" i="51" s="1"/>
  <c r="C412" i="51"/>
  <c r="H412" i="51" s="1"/>
  <c r="H411" i="51"/>
  <c r="D411" i="51"/>
  <c r="H410" i="51"/>
  <c r="D410" i="51"/>
  <c r="E410" i="51" s="1"/>
  <c r="C409" i="51"/>
  <c r="H409" i="51" s="1"/>
  <c r="H408" i="51"/>
  <c r="D408" i="51"/>
  <c r="E408" i="51" s="1"/>
  <c r="H407" i="51"/>
  <c r="D407" i="51"/>
  <c r="E407" i="51" s="1"/>
  <c r="H406" i="51"/>
  <c r="D406" i="51"/>
  <c r="E406" i="51" s="1"/>
  <c r="H405" i="51"/>
  <c r="D405" i="51"/>
  <c r="E405" i="51" s="1"/>
  <c r="C404" i="51"/>
  <c r="H404" i="51" s="1"/>
  <c r="H403" i="51"/>
  <c r="D403" i="51"/>
  <c r="E403" i="51" s="1"/>
  <c r="H402" i="51"/>
  <c r="D402" i="51"/>
  <c r="E402" i="51" s="1"/>
  <c r="H401" i="51"/>
  <c r="E401" i="51"/>
  <c r="D401" i="51"/>
  <c r="H400" i="51"/>
  <c r="D400" i="51"/>
  <c r="C399" i="51"/>
  <c r="H399" i="51" s="1"/>
  <c r="H398" i="51"/>
  <c r="D398" i="51"/>
  <c r="E398" i="51" s="1"/>
  <c r="H397" i="51"/>
  <c r="D397" i="51"/>
  <c r="E397" i="51" s="1"/>
  <c r="H396" i="51"/>
  <c r="D396" i="51"/>
  <c r="C395" i="51"/>
  <c r="H395" i="51" s="1"/>
  <c r="H394" i="51"/>
  <c r="D394" i="51"/>
  <c r="E394" i="51" s="1"/>
  <c r="H393" i="51"/>
  <c r="D393" i="51"/>
  <c r="C392" i="51"/>
  <c r="H392" i="51" s="1"/>
  <c r="H391" i="51"/>
  <c r="D391" i="51"/>
  <c r="E391" i="51" s="1"/>
  <c r="H390" i="51"/>
  <c r="D390" i="51"/>
  <c r="E390" i="51" s="1"/>
  <c r="H389" i="51"/>
  <c r="E389" i="51"/>
  <c r="D389" i="51"/>
  <c r="D388" i="51"/>
  <c r="C388" i="51"/>
  <c r="H388" i="51" s="1"/>
  <c r="H387" i="51"/>
  <c r="D387" i="51"/>
  <c r="E387" i="51" s="1"/>
  <c r="H386" i="51"/>
  <c r="D386" i="51"/>
  <c r="E386" i="51" s="1"/>
  <c r="H385" i="51"/>
  <c r="D385" i="51"/>
  <c r="E385" i="51" s="1"/>
  <c r="H384" i="51"/>
  <c r="E384" i="51"/>
  <c r="D384" i="51"/>
  <c r="H383" i="51"/>
  <c r="D383" i="51"/>
  <c r="H382" i="51"/>
  <c r="C382" i="51"/>
  <c r="H381" i="51"/>
  <c r="D381" i="51"/>
  <c r="E381" i="51" s="1"/>
  <c r="H380" i="51"/>
  <c r="D380" i="51"/>
  <c r="E380" i="51" s="1"/>
  <c r="H379" i="51"/>
  <c r="D379" i="51"/>
  <c r="D378" i="51" s="1"/>
  <c r="C378" i="51"/>
  <c r="H378" i="51" s="1"/>
  <c r="H377" i="51"/>
  <c r="D377" i="51"/>
  <c r="E377" i="51" s="1"/>
  <c r="H376" i="51"/>
  <c r="D376" i="51"/>
  <c r="E376" i="51" s="1"/>
  <c r="H375" i="51"/>
  <c r="D375" i="51"/>
  <c r="E375" i="51" s="1"/>
  <c r="H374" i="51"/>
  <c r="D374" i="51"/>
  <c r="C373" i="51"/>
  <c r="H373" i="51" s="1"/>
  <c r="H372" i="51"/>
  <c r="D372" i="51"/>
  <c r="E372" i="51" s="1"/>
  <c r="H371" i="51"/>
  <c r="D371" i="51"/>
  <c r="E371" i="51" s="1"/>
  <c r="H370" i="51"/>
  <c r="D370" i="51"/>
  <c r="E370" i="51" s="1"/>
  <c r="H369" i="51"/>
  <c r="E369" i="51"/>
  <c r="D369" i="51"/>
  <c r="C368" i="51"/>
  <c r="H368" i="51" s="1"/>
  <c r="H367" i="51"/>
  <c r="D367" i="51"/>
  <c r="E367" i="51" s="1"/>
  <c r="H366" i="51"/>
  <c r="D366" i="51"/>
  <c r="E366" i="51" s="1"/>
  <c r="H365" i="51"/>
  <c r="D365" i="51"/>
  <c r="E365" i="51" s="1"/>
  <c r="H364" i="51"/>
  <c r="D364" i="51"/>
  <c r="E364" i="51" s="1"/>
  <c r="H363" i="51"/>
  <c r="D363" i="51"/>
  <c r="C362" i="51"/>
  <c r="H362" i="51" s="1"/>
  <c r="H361" i="51"/>
  <c r="D361" i="51"/>
  <c r="E361" i="51" s="1"/>
  <c r="H360" i="51"/>
  <c r="D360" i="51"/>
  <c r="E360" i="51" s="1"/>
  <c r="H359" i="51"/>
  <c r="D359" i="51"/>
  <c r="E359" i="51" s="1"/>
  <c r="H358" i="51"/>
  <c r="D358" i="51"/>
  <c r="C357" i="51"/>
  <c r="H357" i="51" s="1"/>
  <c r="H356" i="51"/>
  <c r="D356" i="51"/>
  <c r="E356" i="51" s="1"/>
  <c r="H355" i="51"/>
  <c r="E355" i="51"/>
  <c r="D355" i="51"/>
  <c r="H354" i="51"/>
  <c r="D354" i="51"/>
  <c r="E354" i="51" s="1"/>
  <c r="C353" i="51"/>
  <c r="H353" i="51" s="1"/>
  <c r="H352" i="51"/>
  <c r="D352" i="51"/>
  <c r="E352" i="51" s="1"/>
  <c r="H351" i="51"/>
  <c r="D351" i="51"/>
  <c r="E351" i="51" s="1"/>
  <c r="H350" i="51"/>
  <c r="D350" i="51"/>
  <c r="E350" i="51" s="1"/>
  <c r="H349" i="51"/>
  <c r="D349" i="51"/>
  <c r="C348" i="51"/>
  <c r="H347" i="51"/>
  <c r="D347" i="51"/>
  <c r="E347" i="51" s="1"/>
  <c r="H346" i="51"/>
  <c r="D346" i="51"/>
  <c r="E346" i="51" s="1"/>
  <c r="H345" i="51"/>
  <c r="E345" i="51"/>
  <c r="E344" i="51" s="1"/>
  <c r="D345" i="51"/>
  <c r="D344" i="51" s="1"/>
  <c r="C344" i="51"/>
  <c r="H344" i="51" s="1"/>
  <c r="H343" i="51"/>
  <c r="D343" i="51"/>
  <c r="E343" i="51" s="1"/>
  <c r="H342" i="51"/>
  <c r="D342" i="51"/>
  <c r="H341" i="51"/>
  <c r="D341" i="51"/>
  <c r="E341" i="51" s="1"/>
  <c r="H338" i="51"/>
  <c r="D338" i="51"/>
  <c r="E338" i="51" s="1"/>
  <c r="H337" i="51"/>
  <c r="D337" i="51"/>
  <c r="E337" i="51" s="1"/>
  <c r="H336" i="51"/>
  <c r="D336" i="51"/>
  <c r="E336" i="51" s="1"/>
  <c r="H335" i="51"/>
  <c r="D335" i="51"/>
  <c r="E335" i="51" s="1"/>
  <c r="H334" i="51"/>
  <c r="D334" i="51"/>
  <c r="E334" i="51" s="1"/>
  <c r="H333" i="51"/>
  <c r="E333" i="51"/>
  <c r="D333" i="51"/>
  <c r="H332" i="51"/>
  <c r="D332" i="51"/>
  <c r="C331" i="51"/>
  <c r="H330" i="51"/>
  <c r="D330" i="51"/>
  <c r="H329" i="51"/>
  <c r="D329" i="51"/>
  <c r="E329" i="51" s="1"/>
  <c r="H328" i="51"/>
  <c r="C328" i="51"/>
  <c r="H327" i="51"/>
  <c r="E327" i="51"/>
  <c r="D327" i="51"/>
  <c r="H326" i="51"/>
  <c r="D326" i="51"/>
  <c r="H325" i="51"/>
  <c r="H324" i="51"/>
  <c r="D324" i="51"/>
  <c r="E324" i="51" s="1"/>
  <c r="H323" i="51"/>
  <c r="E323" i="51"/>
  <c r="D323" i="51"/>
  <c r="H322" i="51"/>
  <c r="D322" i="51"/>
  <c r="E322" i="51" s="1"/>
  <c r="H321" i="51"/>
  <c r="D321" i="51"/>
  <c r="E321" i="51" s="1"/>
  <c r="H320" i="51"/>
  <c r="D320" i="51"/>
  <c r="E320" i="51" s="1"/>
  <c r="H319" i="51"/>
  <c r="D319" i="51"/>
  <c r="E319" i="51" s="1"/>
  <c r="H318" i="51"/>
  <c r="D318" i="51"/>
  <c r="E318" i="51" s="1"/>
  <c r="H317" i="51"/>
  <c r="D317" i="51"/>
  <c r="H316" i="51"/>
  <c r="D316" i="51"/>
  <c r="E316" i="51" s="1"/>
  <c r="C315" i="51"/>
  <c r="H315" i="51" s="1"/>
  <c r="H313" i="51"/>
  <c r="D313" i="51"/>
  <c r="E313" i="51" s="1"/>
  <c r="H312" i="51"/>
  <c r="D312" i="51"/>
  <c r="E312" i="51" s="1"/>
  <c r="H311" i="51"/>
  <c r="D311" i="51"/>
  <c r="E311" i="51" s="1"/>
  <c r="H310" i="51"/>
  <c r="D310" i="51"/>
  <c r="E310" i="51" s="1"/>
  <c r="H309" i="51"/>
  <c r="D309" i="51"/>
  <c r="E309" i="51" s="1"/>
  <c r="H308" i="51"/>
  <c r="H307" i="51"/>
  <c r="D307" i="51"/>
  <c r="H306" i="51"/>
  <c r="D306" i="51"/>
  <c r="E306" i="51" s="1"/>
  <c r="H305" i="51"/>
  <c r="H304" i="51"/>
  <c r="D304" i="51"/>
  <c r="E304" i="51" s="1"/>
  <c r="H303" i="51"/>
  <c r="D303" i="51"/>
  <c r="H302" i="51"/>
  <c r="H301" i="51"/>
  <c r="E301" i="51"/>
  <c r="D301" i="51"/>
  <c r="H300" i="51"/>
  <c r="D300" i="51"/>
  <c r="E300" i="51" s="1"/>
  <c r="H299" i="51"/>
  <c r="D299" i="51"/>
  <c r="H298" i="51"/>
  <c r="H297" i="51"/>
  <c r="E297" i="51"/>
  <c r="E296" i="51" s="1"/>
  <c r="D297" i="51"/>
  <c r="H296" i="51"/>
  <c r="D296" i="51"/>
  <c r="H295" i="51"/>
  <c r="D295" i="51"/>
  <c r="E295" i="51" s="1"/>
  <c r="H294" i="51"/>
  <c r="D294" i="51"/>
  <c r="E294" i="51" s="1"/>
  <c r="H293" i="51"/>
  <c r="E293" i="51"/>
  <c r="D293" i="51"/>
  <c r="H292" i="51"/>
  <c r="E292" i="51"/>
  <c r="D292" i="51"/>
  <c r="H291" i="51"/>
  <c r="D291" i="51"/>
  <c r="H290" i="51"/>
  <c r="D290" i="51"/>
  <c r="E290" i="51" s="1"/>
  <c r="H289" i="51"/>
  <c r="H288" i="51"/>
  <c r="D288" i="51"/>
  <c r="E288" i="51" s="1"/>
  <c r="H287" i="51"/>
  <c r="D287" i="51"/>
  <c r="E287" i="51" s="1"/>
  <c r="H286" i="51"/>
  <c r="D286" i="51"/>
  <c r="E286" i="51" s="1"/>
  <c r="H285" i="51"/>
  <c r="D285" i="51"/>
  <c r="E285" i="51" s="1"/>
  <c r="H284" i="51"/>
  <c r="D284" i="51"/>
  <c r="E284" i="51" s="1"/>
  <c r="H283" i="51"/>
  <c r="D283" i="51"/>
  <c r="E283" i="51" s="1"/>
  <c r="H282" i="51"/>
  <c r="D282" i="51"/>
  <c r="E282" i="51" s="1"/>
  <c r="H281" i="51"/>
  <c r="D281" i="51"/>
  <c r="E281" i="51" s="1"/>
  <c r="H280" i="51"/>
  <c r="D280" i="51"/>
  <c r="E280" i="51" s="1"/>
  <c r="H279" i="51"/>
  <c r="D279" i="51"/>
  <c r="E279" i="51" s="1"/>
  <c r="H278" i="51"/>
  <c r="D278" i="51"/>
  <c r="E278" i="51" s="1"/>
  <c r="H277" i="51"/>
  <c r="D277" i="51"/>
  <c r="E277" i="51" s="1"/>
  <c r="H276" i="51"/>
  <c r="D276" i="51"/>
  <c r="E276" i="51" s="1"/>
  <c r="H275" i="51"/>
  <c r="D275" i="51"/>
  <c r="E275" i="51" s="1"/>
  <c r="H274" i="51"/>
  <c r="D274" i="51"/>
  <c r="E274" i="51" s="1"/>
  <c r="H273" i="51"/>
  <c r="D273" i="51"/>
  <c r="E273" i="51" s="1"/>
  <c r="H272" i="51"/>
  <c r="D272" i="51"/>
  <c r="E272" i="51" s="1"/>
  <c r="H271" i="51"/>
  <c r="D271" i="51"/>
  <c r="E271" i="51" s="1"/>
  <c r="H270" i="51"/>
  <c r="D270" i="51"/>
  <c r="E270" i="51" s="1"/>
  <c r="H269" i="51"/>
  <c r="D269" i="51"/>
  <c r="E269" i="51" s="1"/>
  <c r="H268" i="51"/>
  <c r="D268" i="51"/>
  <c r="E268" i="51" s="1"/>
  <c r="H267" i="51"/>
  <c r="D267" i="51"/>
  <c r="E267" i="51" s="1"/>
  <c r="H266" i="51"/>
  <c r="D266" i="51"/>
  <c r="E266" i="51" s="1"/>
  <c r="H265" i="51"/>
  <c r="H264" i="51"/>
  <c r="E264" i="51"/>
  <c r="D264" i="51"/>
  <c r="C263" i="51"/>
  <c r="H263" i="51" s="1"/>
  <c r="H262" i="51"/>
  <c r="D262" i="51"/>
  <c r="E262" i="51" s="1"/>
  <c r="H261" i="51"/>
  <c r="D261" i="51"/>
  <c r="E261" i="51" s="1"/>
  <c r="H260" i="51"/>
  <c r="C260" i="51"/>
  <c r="D252" i="51"/>
  <c r="E252" i="51" s="1"/>
  <c r="D251" i="51"/>
  <c r="C250" i="51"/>
  <c r="D249" i="51"/>
  <c r="E249" i="51" s="1"/>
  <c r="D248" i="51"/>
  <c r="E248" i="51" s="1"/>
  <c r="D247" i="51"/>
  <c r="E247" i="51" s="1"/>
  <c r="D246" i="51"/>
  <c r="E246" i="51" s="1"/>
  <c r="D245" i="51"/>
  <c r="E245" i="51" s="1"/>
  <c r="C244" i="51"/>
  <c r="C243" i="51" s="1"/>
  <c r="D242" i="51"/>
  <c r="D241" i="51"/>
  <c r="E241" i="51" s="1"/>
  <c r="D240" i="51"/>
  <c r="E240" i="51" s="1"/>
  <c r="C239" i="51"/>
  <c r="C238" i="51" s="1"/>
  <c r="D237" i="51"/>
  <c r="D236" i="51" s="1"/>
  <c r="D235" i="51" s="1"/>
  <c r="C236" i="51"/>
  <c r="C235" i="51" s="1"/>
  <c r="D234" i="51"/>
  <c r="D233" i="51" s="1"/>
  <c r="C233" i="51"/>
  <c r="C228" i="51" s="1"/>
  <c r="E232" i="51"/>
  <c r="D232" i="51"/>
  <c r="D231" i="51"/>
  <c r="E231" i="51" s="1"/>
  <c r="D230" i="51"/>
  <c r="E230" i="51" s="1"/>
  <c r="C229" i="51"/>
  <c r="D227" i="51"/>
  <c r="E227" i="51" s="1"/>
  <c r="D226" i="51"/>
  <c r="D225" i="51"/>
  <c r="E225" i="51" s="1"/>
  <c r="D224" i="51"/>
  <c r="E224" i="51" s="1"/>
  <c r="C223" i="51"/>
  <c r="C222" i="51" s="1"/>
  <c r="D221" i="51"/>
  <c r="C220" i="51"/>
  <c r="D219" i="51"/>
  <c r="D218" i="51"/>
  <c r="E218" i="51" s="1"/>
  <c r="D217" i="51"/>
  <c r="E217" i="51" s="1"/>
  <c r="C216" i="51"/>
  <c r="C215" i="51" s="1"/>
  <c r="D214" i="51"/>
  <c r="D213" i="51" s="1"/>
  <c r="C213" i="51"/>
  <c r="D212" i="51"/>
  <c r="C211" i="51"/>
  <c r="D210" i="51"/>
  <c r="E210" i="51" s="1"/>
  <c r="D209" i="51"/>
  <c r="E209" i="51" s="1"/>
  <c r="D208" i="51"/>
  <c r="E208" i="51" s="1"/>
  <c r="C207" i="51"/>
  <c r="D206" i="51"/>
  <c r="E206" i="51" s="1"/>
  <c r="D205" i="51"/>
  <c r="E205" i="51" s="1"/>
  <c r="E204" i="51" s="1"/>
  <c r="C204" i="51"/>
  <c r="C203" i="51" s="1"/>
  <c r="D202" i="51"/>
  <c r="D201" i="51" s="1"/>
  <c r="D200" i="51" s="1"/>
  <c r="C201" i="51"/>
  <c r="C200" i="51" s="1"/>
  <c r="E199" i="51"/>
  <c r="E198" i="51" s="1"/>
  <c r="E197" i="51" s="1"/>
  <c r="D199" i="51"/>
  <c r="D198" i="51" s="1"/>
  <c r="D197" i="51" s="1"/>
  <c r="C198" i="51"/>
  <c r="C197" i="51" s="1"/>
  <c r="E196" i="51"/>
  <c r="E195" i="51" s="1"/>
  <c r="D196" i="51"/>
  <c r="D195" i="51" s="1"/>
  <c r="C195" i="51"/>
  <c r="D194" i="51"/>
  <c r="C193" i="51"/>
  <c r="D192" i="51"/>
  <c r="E192" i="51" s="1"/>
  <c r="D191" i="51"/>
  <c r="E191" i="51" s="1"/>
  <c r="D190" i="51"/>
  <c r="C189" i="51"/>
  <c r="D187" i="51"/>
  <c r="E187" i="51" s="1"/>
  <c r="D186" i="51"/>
  <c r="E186" i="51" s="1"/>
  <c r="E185" i="51" s="1"/>
  <c r="E184" i="51" s="1"/>
  <c r="C185" i="51"/>
  <c r="C184" i="51" s="1"/>
  <c r="D183" i="51"/>
  <c r="E183" i="51" s="1"/>
  <c r="E182" i="51" s="1"/>
  <c r="C182" i="51"/>
  <c r="D181" i="51"/>
  <c r="E181" i="51" s="1"/>
  <c r="E180" i="51" s="1"/>
  <c r="C180" i="51"/>
  <c r="H176" i="51"/>
  <c r="D176" i="51"/>
  <c r="E176" i="51" s="1"/>
  <c r="H175" i="51"/>
  <c r="D175" i="51"/>
  <c r="C174" i="51"/>
  <c r="H174" i="51" s="1"/>
  <c r="H173" i="51"/>
  <c r="D173" i="51"/>
  <c r="H172" i="51"/>
  <c r="D172" i="51"/>
  <c r="E172" i="51" s="1"/>
  <c r="C171" i="51"/>
  <c r="H169" i="51"/>
  <c r="D169" i="51"/>
  <c r="E169" i="51" s="1"/>
  <c r="H168" i="51"/>
  <c r="E168" i="51"/>
  <c r="D168" i="51"/>
  <c r="D167" i="51" s="1"/>
  <c r="C167" i="51"/>
  <c r="H167" i="51" s="1"/>
  <c r="H166" i="51"/>
  <c r="D166" i="51"/>
  <c r="E166" i="51" s="1"/>
  <c r="H165" i="51"/>
  <c r="D165" i="51"/>
  <c r="C164" i="51"/>
  <c r="H164" i="51" s="1"/>
  <c r="H162" i="51"/>
  <c r="D162" i="51"/>
  <c r="H161" i="51"/>
  <c r="D161" i="51"/>
  <c r="E161" i="51" s="1"/>
  <c r="C160" i="51"/>
  <c r="H160" i="51" s="1"/>
  <c r="H159" i="51"/>
  <c r="D159" i="51"/>
  <c r="E159" i="51" s="1"/>
  <c r="H158" i="51"/>
  <c r="D158" i="51"/>
  <c r="C157" i="51"/>
  <c r="H157" i="51" s="1"/>
  <c r="H156" i="51"/>
  <c r="D156" i="51"/>
  <c r="H155" i="51"/>
  <c r="D155" i="51"/>
  <c r="E155" i="51" s="1"/>
  <c r="C154" i="51"/>
  <c r="H151" i="51"/>
  <c r="D151" i="51"/>
  <c r="H150" i="51"/>
  <c r="D150" i="51"/>
  <c r="E150" i="51" s="1"/>
  <c r="C149" i="51"/>
  <c r="H149" i="51" s="1"/>
  <c r="H148" i="51"/>
  <c r="D148" i="51"/>
  <c r="E148" i="51" s="1"/>
  <c r="H147" i="51"/>
  <c r="D147" i="51"/>
  <c r="C146" i="51"/>
  <c r="H146" i="51" s="1"/>
  <c r="H145" i="51"/>
  <c r="D145" i="51"/>
  <c r="H144" i="51"/>
  <c r="D144" i="51"/>
  <c r="E144" i="51" s="1"/>
  <c r="C143" i="51"/>
  <c r="H143" i="51" s="1"/>
  <c r="H142" i="51"/>
  <c r="D142" i="51"/>
  <c r="E142" i="51" s="1"/>
  <c r="H141" i="51"/>
  <c r="D141" i="51"/>
  <c r="E141" i="51" s="1"/>
  <c r="C140" i="51"/>
  <c r="H140" i="51" s="1"/>
  <c r="H139" i="51"/>
  <c r="D139" i="51"/>
  <c r="E139" i="51" s="1"/>
  <c r="H138" i="51"/>
  <c r="D138" i="51"/>
  <c r="E138" i="51" s="1"/>
  <c r="H137" i="51"/>
  <c r="D137" i="51"/>
  <c r="E137" i="51" s="1"/>
  <c r="E136" i="51" s="1"/>
  <c r="C136" i="51"/>
  <c r="H136" i="51" s="1"/>
  <c r="H134" i="51"/>
  <c r="D134" i="51"/>
  <c r="E134" i="51" s="1"/>
  <c r="H133" i="51"/>
  <c r="D133" i="51"/>
  <c r="E133" i="51" s="1"/>
  <c r="C132" i="51"/>
  <c r="H132" i="51" s="1"/>
  <c r="H131" i="51"/>
  <c r="D131" i="51"/>
  <c r="H130" i="51"/>
  <c r="D130" i="51"/>
  <c r="E130" i="51" s="1"/>
  <c r="H129" i="51"/>
  <c r="C129" i="51"/>
  <c r="H128" i="51"/>
  <c r="D128" i="51"/>
  <c r="E128" i="51" s="1"/>
  <c r="H127" i="51"/>
  <c r="D127" i="51"/>
  <c r="E127" i="51" s="1"/>
  <c r="C126" i="51"/>
  <c r="H126" i="51" s="1"/>
  <c r="H125" i="51"/>
  <c r="D125" i="51"/>
  <c r="H124" i="51"/>
  <c r="D124" i="51"/>
  <c r="E124" i="51" s="1"/>
  <c r="C123" i="51"/>
  <c r="H123" i="51" s="1"/>
  <c r="H122" i="51"/>
  <c r="E122" i="51"/>
  <c r="D122" i="51"/>
  <c r="H121" i="51"/>
  <c r="D121" i="51"/>
  <c r="C120" i="51"/>
  <c r="H120" i="51" s="1"/>
  <c r="H119" i="51"/>
  <c r="D119" i="51"/>
  <c r="H118" i="51"/>
  <c r="D118" i="51"/>
  <c r="E118" i="51" s="1"/>
  <c r="C117" i="51"/>
  <c r="H117" i="51" s="1"/>
  <c r="C116" i="51"/>
  <c r="H113" i="51"/>
  <c r="D113" i="51"/>
  <c r="E113" i="51" s="1"/>
  <c r="H112" i="51"/>
  <c r="D112" i="51"/>
  <c r="E112" i="51" s="1"/>
  <c r="H111" i="51"/>
  <c r="D111" i="51"/>
  <c r="E111" i="51" s="1"/>
  <c r="H110" i="51"/>
  <c r="D110" i="51"/>
  <c r="E110" i="51" s="1"/>
  <c r="H109" i="51"/>
  <c r="D109" i="51"/>
  <c r="E109" i="51" s="1"/>
  <c r="H108" i="51"/>
  <c r="D108" i="51"/>
  <c r="E108" i="51" s="1"/>
  <c r="H107" i="51"/>
  <c r="D107" i="51"/>
  <c r="E107" i="51" s="1"/>
  <c r="H106" i="51"/>
  <c r="E106" i="51"/>
  <c r="D106" i="51"/>
  <c r="H105" i="51"/>
  <c r="D105" i="51"/>
  <c r="E105" i="51" s="1"/>
  <c r="H104" i="51"/>
  <c r="D104" i="51"/>
  <c r="E104" i="51" s="1"/>
  <c r="H103" i="51"/>
  <c r="D103" i="51"/>
  <c r="E103" i="51" s="1"/>
  <c r="H102" i="51"/>
  <c r="D102" i="51"/>
  <c r="E102" i="51" s="1"/>
  <c r="H101" i="51"/>
  <c r="D101" i="51"/>
  <c r="E101" i="51" s="1"/>
  <c r="H100" i="51"/>
  <c r="D100" i="51"/>
  <c r="H99" i="51"/>
  <c r="D99" i="51"/>
  <c r="E99" i="51" s="1"/>
  <c r="H98" i="51"/>
  <c r="D98" i="51"/>
  <c r="E98" i="51" s="1"/>
  <c r="C97" i="51"/>
  <c r="C67" i="51" s="1"/>
  <c r="H67" i="51" s="1"/>
  <c r="J67" i="51" s="1"/>
  <c r="H96" i="51"/>
  <c r="E96" i="51"/>
  <c r="D96" i="51"/>
  <c r="H95" i="51"/>
  <c r="D95" i="51"/>
  <c r="E95" i="51" s="1"/>
  <c r="H94" i="51"/>
  <c r="D94" i="51"/>
  <c r="E94" i="51" s="1"/>
  <c r="H93" i="51"/>
  <c r="D93" i="51"/>
  <c r="E93" i="51" s="1"/>
  <c r="H92" i="51"/>
  <c r="D92" i="51"/>
  <c r="E92" i="51" s="1"/>
  <c r="H91" i="51"/>
  <c r="D91" i="51"/>
  <c r="E91" i="51" s="1"/>
  <c r="H90" i="51"/>
  <c r="D90" i="51"/>
  <c r="E90" i="51" s="1"/>
  <c r="H89" i="51"/>
  <c r="D89" i="51"/>
  <c r="E89" i="51" s="1"/>
  <c r="H88" i="51"/>
  <c r="D88" i="51"/>
  <c r="E88" i="51" s="1"/>
  <c r="H87" i="51"/>
  <c r="D87" i="51"/>
  <c r="E87" i="51" s="1"/>
  <c r="H86" i="51"/>
  <c r="D86" i="51"/>
  <c r="E86" i="51" s="1"/>
  <c r="H85" i="51"/>
  <c r="D85" i="51"/>
  <c r="E85" i="51" s="1"/>
  <c r="H84" i="51"/>
  <c r="D84" i="51"/>
  <c r="E84" i="51" s="1"/>
  <c r="H83" i="51"/>
  <c r="D83" i="51"/>
  <c r="E83" i="51" s="1"/>
  <c r="H82" i="51"/>
  <c r="D82" i="51"/>
  <c r="E82" i="51" s="1"/>
  <c r="H81" i="51"/>
  <c r="D81" i="51"/>
  <c r="E81" i="51" s="1"/>
  <c r="H80" i="51"/>
  <c r="D80" i="51"/>
  <c r="E80" i="51" s="1"/>
  <c r="H79" i="51"/>
  <c r="D79" i="51"/>
  <c r="E79" i="51" s="1"/>
  <c r="H78" i="51"/>
  <c r="D78" i="51"/>
  <c r="E78" i="51" s="1"/>
  <c r="H77" i="51"/>
  <c r="D77" i="51"/>
  <c r="E77" i="51" s="1"/>
  <c r="H76" i="51"/>
  <c r="E76" i="51"/>
  <c r="D76" i="51"/>
  <c r="H75" i="51"/>
  <c r="D75" i="51"/>
  <c r="E75" i="51" s="1"/>
  <c r="H74" i="51"/>
  <c r="D74" i="51"/>
  <c r="E74" i="51" s="1"/>
  <c r="H73" i="51"/>
  <c r="D73" i="51"/>
  <c r="E73" i="51" s="1"/>
  <c r="H72" i="51"/>
  <c r="D72" i="51"/>
  <c r="E72" i="51" s="1"/>
  <c r="H71" i="51"/>
  <c r="D71" i="51"/>
  <c r="E71" i="51" s="1"/>
  <c r="H70" i="51"/>
  <c r="D70" i="51"/>
  <c r="E70" i="51" s="1"/>
  <c r="H69" i="51"/>
  <c r="D69" i="51"/>
  <c r="E69" i="51" s="1"/>
  <c r="C68" i="51"/>
  <c r="H68" i="51" s="1"/>
  <c r="J68" i="51" s="1"/>
  <c r="H66" i="51"/>
  <c r="D66" i="51"/>
  <c r="E66" i="51" s="1"/>
  <c r="H65" i="51"/>
  <c r="D65" i="51"/>
  <c r="E65" i="51" s="1"/>
  <c r="H64" i="51"/>
  <c r="D64" i="51"/>
  <c r="E64" i="51" s="1"/>
  <c r="H63" i="51"/>
  <c r="D63" i="51"/>
  <c r="H62" i="51"/>
  <c r="D62" i="51"/>
  <c r="E62" i="51" s="1"/>
  <c r="C61" i="51"/>
  <c r="H61" i="51" s="1"/>
  <c r="J61" i="51" s="1"/>
  <c r="H60" i="51"/>
  <c r="D60" i="51"/>
  <c r="E60" i="51" s="1"/>
  <c r="H59" i="51"/>
  <c r="D59" i="51"/>
  <c r="E59" i="51" s="1"/>
  <c r="H58" i="51"/>
  <c r="D58" i="51"/>
  <c r="E58" i="51" s="1"/>
  <c r="H57" i="51"/>
  <c r="D57" i="51"/>
  <c r="E57" i="51" s="1"/>
  <c r="H56" i="51"/>
  <c r="D56" i="51"/>
  <c r="E56" i="51" s="1"/>
  <c r="H55" i="51"/>
  <c r="D55" i="51"/>
  <c r="E55" i="51" s="1"/>
  <c r="H54" i="51"/>
  <c r="D54" i="51"/>
  <c r="E54" i="51" s="1"/>
  <c r="H53" i="51"/>
  <c r="D53" i="51"/>
  <c r="E53" i="51" s="1"/>
  <c r="H52" i="51"/>
  <c r="D52" i="51"/>
  <c r="E52" i="51" s="1"/>
  <c r="H51" i="51"/>
  <c r="D51" i="51"/>
  <c r="E51" i="51" s="1"/>
  <c r="H50" i="51"/>
  <c r="D50" i="51"/>
  <c r="E50" i="51" s="1"/>
  <c r="H49" i="51"/>
  <c r="D49" i="51"/>
  <c r="E49" i="51" s="1"/>
  <c r="H48" i="51"/>
  <c r="D48" i="51"/>
  <c r="E48" i="51" s="1"/>
  <c r="H47" i="51"/>
  <c r="D47" i="51"/>
  <c r="E47" i="51" s="1"/>
  <c r="H46" i="51"/>
  <c r="D46" i="51"/>
  <c r="E46" i="51" s="1"/>
  <c r="H45" i="51"/>
  <c r="D45" i="51"/>
  <c r="E45" i="51" s="1"/>
  <c r="H44" i="51"/>
  <c r="D44" i="51"/>
  <c r="E44" i="51" s="1"/>
  <c r="H43" i="51"/>
  <c r="D43" i="51"/>
  <c r="E43" i="51" s="1"/>
  <c r="H42" i="51"/>
  <c r="D42" i="51"/>
  <c r="E42" i="51" s="1"/>
  <c r="H41" i="51"/>
  <c r="D41" i="51"/>
  <c r="E41" i="51" s="1"/>
  <c r="H40" i="51"/>
  <c r="D40" i="51"/>
  <c r="E40" i="51" s="1"/>
  <c r="H39" i="51"/>
  <c r="D39" i="51"/>
  <c r="E39" i="51" s="1"/>
  <c r="C38" i="51"/>
  <c r="H38" i="51" s="1"/>
  <c r="J38" i="51" s="1"/>
  <c r="H37" i="51"/>
  <c r="D37" i="51"/>
  <c r="E37" i="51" s="1"/>
  <c r="H36" i="51"/>
  <c r="D36" i="51"/>
  <c r="E36" i="51" s="1"/>
  <c r="H35" i="51"/>
  <c r="D35" i="51"/>
  <c r="E35" i="51" s="1"/>
  <c r="H34" i="51"/>
  <c r="D34" i="51"/>
  <c r="E34" i="51" s="1"/>
  <c r="H33" i="51"/>
  <c r="D33" i="51"/>
  <c r="E33" i="51" s="1"/>
  <c r="H32" i="51"/>
  <c r="D32" i="51"/>
  <c r="E32" i="51" s="1"/>
  <c r="H31" i="51"/>
  <c r="D31" i="51"/>
  <c r="E31" i="51" s="1"/>
  <c r="H30" i="51"/>
  <c r="D30" i="51"/>
  <c r="E30" i="51" s="1"/>
  <c r="H29" i="51"/>
  <c r="D29" i="51"/>
  <c r="E29" i="51" s="1"/>
  <c r="H28" i="51"/>
  <c r="E28" i="51"/>
  <c r="D28" i="51"/>
  <c r="H27" i="51"/>
  <c r="D27" i="51"/>
  <c r="E27" i="51" s="1"/>
  <c r="H26" i="51"/>
  <c r="D26" i="51"/>
  <c r="E26" i="51" s="1"/>
  <c r="H25" i="51"/>
  <c r="D25" i="51"/>
  <c r="E25" i="51" s="1"/>
  <c r="H24" i="51"/>
  <c r="D24" i="51"/>
  <c r="E24" i="51" s="1"/>
  <c r="H23" i="51"/>
  <c r="D23" i="51"/>
  <c r="E23" i="51" s="1"/>
  <c r="H22" i="51"/>
  <c r="D22" i="51"/>
  <c r="E22" i="51" s="1"/>
  <c r="H21" i="51"/>
  <c r="D21" i="51"/>
  <c r="E21" i="51" s="1"/>
  <c r="H20" i="51"/>
  <c r="D20" i="51"/>
  <c r="E20" i="51" s="1"/>
  <c r="H19" i="51"/>
  <c r="D19" i="51"/>
  <c r="E19" i="51" s="1"/>
  <c r="H18" i="51"/>
  <c r="D18" i="51"/>
  <c r="E18" i="51" s="1"/>
  <c r="H17" i="51"/>
  <c r="D17" i="51"/>
  <c r="E17" i="51" s="1"/>
  <c r="H16" i="51"/>
  <c r="E16" i="51"/>
  <c r="D16" i="51"/>
  <c r="H15" i="51"/>
  <c r="D15" i="51"/>
  <c r="E15" i="51" s="1"/>
  <c r="H14" i="51"/>
  <c r="D14" i="51"/>
  <c r="H13" i="51"/>
  <c r="D13" i="51"/>
  <c r="E13" i="51" s="1"/>
  <c r="H12" i="51"/>
  <c r="D12" i="51"/>
  <c r="E12" i="51" s="1"/>
  <c r="C11" i="51"/>
  <c r="H11" i="51" s="1"/>
  <c r="J11" i="51" s="1"/>
  <c r="H10" i="51"/>
  <c r="D10" i="51"/>
  <c r="E10" i="51" s="1"/>
  <c r="H9" i="51"/>
  <c r="D9" i="51"/>
  <c r="E9" i="51" s="1"/>
  <c r="H8" i="51"/>
  <c r="D8" i="51"/>
  <c r="E8" i="51" s="1"/>
  <c r="H7" i="51"/>
  <c r="D7" i="51"/>
  <c r="E7" i="51" s="1"/>
  <c r="H6" i="51"/>
  <c r="D6" i="51"/>
  <c r="E6" i="51" s="1"/>
  <c r="H5" i="51"/>
  <c r="D5" i="51"/>
  <c r="E5" i="51" s="1"/>
  <c r="C4" i="51"/>
  <c r="H4" i="51" s="1"/>
  <c r="J4" i="51" s="1"/>
  <c r="D778" i="50"/>
  <c r="C777" i="50"/>
  <c r="D776" i="50"/>
  <c r="E776" i="50" s="1"/>
  <c r="D775" i="50"/>
  <c r="E775" i="50" s="1"/>
  <c r="D774" i="50"/>
  <c r="D773" i="50"/>
  <c r="E773" i="50" s="1"/>
  <c r="C772" i="50"/>
  <c r="C771" i="50" s="1"/>
  <c r="D770" i="50"/>
  <c r="E770" i="50" s="1"/>
  <c r="E769" i="50"/>
  <c r="E768" i="50" s="1"/>
  <c r="E767" i="50" s="1"/>
  <c r="D769" i="50"/>
  <c r="C768" i="50"/>
  <c r="C767" i="50" s="1"/>
  <c r="E766" i="50"/>
  <c r="E765" i="50" s="1"/>
  <c r="D766" i="50"/>
  <c r="D765" i="50" s="1"/>
  <c r="C765" i="50"/>
  <c r="D764" i="50"/>
  <c r="E764" i="50" s="1"/>
  <c r="D763" i="50"/>
  <c r="E763" i="50" s="1"/>
  <c r="D762" i="50"/>
  <c r="E762" i="50" s="1"/>
  <c r="E761" i="50" s="1"/>
  <c r="D761" i="50"/>
  <c r="C761" i="50"/>
  <c r="C760" i="50"/>
  <c r="D759" i="50"/>
  <c r="E759" i="50" s="1"/>
  <c r="D758" i="50"/>
  <c r="E758" i="50" s="1"/>
  <c r="D757" i="50"/>
  <c r="E757" i="50" s="1"/>
  <c r="C756" i="50"/>
  <c r="C755" i="50"/>
  <c r="D754" i="50"/>
  <c r="E754" i="50" s="1"/>
  <c r="D753" i="50"/>
  <c r="E753" i="50" s="1"/>
  <c r="D752" i="50"/>
  <c r="E752" i="50" s="1"/>
  <c r="C751" i="50"/>
  <c r="C750" i="50"/>
  <c r="E749" i="50"/>
  <c r="D749" i="50"/>
  <c r="D748" i="50"/>
  <c r="E748" i="50" s="1"/>
  <c r="D747" i="50"/>
  <c r="E747" i="50" s="1"/>
  <c r="E746" i="50" s="1"/>
  <c r="D746" i="50"/>
  <c r="C746" i="50"/>
  <c r="D745" i="50"/>
  <c r="E745" i="50" s="1"/>
  <c r="E744" i="50" s="1"/>
  <c r="D744" i="50"/>
  <c r="C744" i="50"/>
  <c r="C743" i="50" s="1"/>
  <c r="D742" i="50"/>
  <c r="E742" i="50" s="1"/>
  <c r="E741" i="50" s="1"/>
  <c r="D741" i="50"/>
  <c r="C741" i="50"/>
  <c r="D740" i="50"/>
  <c r="C739" i="50"/>
  <c r="E738" i="50"/>
  <c r="D738" i="50"/>
  <c r="D737" i="50"/>
  <c r="E737" i="50" s="1"/>
  <c r="D736" i="50"/>
  <c r="D735" i="50"/>
  <c r="E735" i="50" s="1"/>
  <c r="C734" i="50"/>
  <c r="C733" i="50"/>
  <c r="D732" i="50"/>
  <c r="E732" i="50" s="1"/>
  <c r="E731" i="50" s="1"/>
  <c r="E730" i="50" s="1"/>
  <c r="D731" i="50"/>
  <c r="D730" i="50" s="1"/>
  <c r="C731" i="50"/>
  <c r="C730" i="50"/>
  <c r="D729" i="50"/>
  <c r="E729" i="50" s="1"/>
  <c r="D728" i="50"/>
  <c r="C727" i="50"/>
  <c r="H724" i="50"/>
  <c r="E724" i="50"/>
  <c r="D724" i="50"/>
  <c r="H723" i="50"/>
  <c r="D723" i="50"/>
  <c r="H722" i="50"/>
  <c r="C722" i="50"/>
  <c r="H721" i="50"/>
  <c r="D721" i="50"/>
  <c r="E721" i="50" s="1"/>
  <c r="H720" i="50"/>
  <c r="D720" i="50"/>
  <c r="E720" i="50" s="1"/>
  <c r="H719" i="50"/>
  <c r="E719" i="50"/>
  <c r="E718" i="50" s="1"/>
  <c r="D719" i="50"/>
  <c r="C718" i="50"/>
  <c r="H715" i="50"/>
  <c r="E715" i="50"/>
  <c r="D715" i="50"/>
  <c r="H714" i="50"/>
  <c r="D714" i="50"/>
  <c r="E714" i="50" s="1"/>
  <c r="H713" i="50"/>
  <c r="D713" i="50"/>
  <c r="E713" i="50" s="1"/>
  <c r="H712" i="50"/>
  <c r="D712" i="50"/>
  <c r="E712" i="50" s="1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E707" i="50"/>
  <c r="D707" i="50"/>
  <c r="H706" i="50"/>
  <c r="D706" i="50"/>
  <c r="E706" i="50" s="1"/>
  <c r="H705" i="50"/>
  <c r="D705" i="50"/>
  <c r="E705" i="50" s="1"/>
  <c r="H704" i="50"/>
  <c r="D704" i="50"/>
  <c r="E704" i="50" s="1"/>
  <c r="H703" i="50"/>
  <c r="D703" i="50"/>
  <c r="E703" i="50" s="1"/>
  <c r="H702" i="50"/>
  <c r="D702" i="50"/>
  <c r="E702" i="50" s="1"/>
  <c r="H701" i="50"/>
  <c r="D701" i="50"/>
  <c r="C700" i="50"/>
  <c r="H700" i="50" s="1"/>
  <c r="H699" i="50"/>
  <c r="D699" i="50"/>
  <c r="E699" i="50" s="1"/>
  <c r="H698" i="50"/>
  <c r="D698" i="50"/>
  <c r="E698" i="50" s="1"/>
  <c r="H697" i="50"/>
  <c r="D697" i="50"/>
  <c r="E697" i="50" s="1"/>
  <c r="E694" i="50" s="1"/>
  <c r="H696" i="50"/>
  <c r="D696" i="50"/>
  <c r="E696" i="50" s="1"/>
  <c r="H695" i="50"/>
  <c r="D695" i="50"/>
  <c r="E695" i="50" s="1"/>
  <c r="H694" i="50"/>
  <c r="C694" i="50"/>
  <c r="H693" i="50"/>
  <c r="E693" i="50"/>
  <c r="D693" i="50"/>
  <c r="H692" i="50"/>
  <c r="D692" i="50"/>
  <c r="E692" i="50" s="1"/>
  <c r="H691" i="50"/>
  <c r="D691" i="50"/>
  <c r="E691" i="50" s="1"/>
  <c r="H690" i="50"/>
  <c r="D690" i="50"/>
  <c r="E690" i="50" s="1"/>
  <c r="H689" i="50"/>
  <c r="E689" i="50"/>
  <c r="D689" i="50"/>
  <c r="H688" i="50"/>
  <c r="E688" i="50"/>
  <c r="D688" i="50"/>
  <c r="C687" i="50"/>
  <c r="H687" i="50" s="1"/>
  <c r="H686" i="50"/>
  <c r="D686" i="50"/>
  <c r="E686" i="50" s="1"/>
  <c r="H685" i="50"/>
  <c r="D685" i="50"/>
  <c r="E685" i="50" s="1"/>
  <c r="H684" i="50"/>
  <c r="E684" i="50"/>
  <c r="D684" i="50"/>
  <c r="C683" i="50"/>
  <c r="H683" i="50" s="1"/>
  <c r="H682" i="50"/>
  <c r="D682" i="50"/>
  <c r="E682" i="50" s="1"/>
  <c r="E679" i="50" s="1"/>
  <c r="H681" i="50"/>
  <c r="D681" i="50"/>
  <c r="E681" i="50" s="1"/>
  <c r="H680" i="50"/>
  <c r="D680" i="50"/>
  <c r="E680" i="50" s="1"/>
  <c r="H679" i="50"/>
  <c r="C679" i="50"/>
  <c r="H678" i="50"/>
  <c r="D678" i="50"/>
  <c r="E678" i="50" s="1"/>
  <c r="H677" i="50"/>
  <c r="D677" i="50"/>
  <c r="E677" i="50" s="1"/>
  <c r="C676" i="50"/>
  <c r="H676" i="50" s="1"/>
  <c r="H675" i="50"/>
  <c r="D675" i="50"/>
  <c r="E675" i="50" s="1"/>
  <c r="H674" i="50"/>
  <c r="D674" i="50"/>
  <c r="E674" i="50" s="1"/>
  <c r="H673" i="50"/>
  <c r="E673" i="50"/>
  <c r="D673" i="50"/>
  <c r="H672" i="50"/>
  <c r="D672" i="50"/>
  <c r="E672" i="50" s="1"/>
  <c r="D671" i="50"/>
  <c r="C671" i="50"/>
  <c r="H671" i="50" s="1"/>
  <c r="H670" i="50"/>
  <c r="D670" i="50"/>
  <c r="E670" i="50" s="1"/>
  <c r="H669" i="50"/>
  <c r="D669" i="50"/>
  <c r="E669" i="50" s="1"/>
  <c r="H668" i="50"/>
  <c r="D668" i="50"/>
  <c r="E668" i="50" s="1"/>
  <c r="H667" i="50"/>
  <c r="D667" i="50"/>
  <c r="E667" i="50" s="1"/>
  <c r="H666" i="50"/>
  <c r="D666" i="50"/>
  <c r="C665" i="50"/>
  <c r="H665" i="50" s="1"/>
  <c r="H664" i="50"/>
  <c r="D664" i="50"/>
  <c r="E664" i="50" s="1"/>
  <c r="H663" i="50"/>
  <c r="D663" i="50"/>
  <c r="E663" i="50" s="1"/>
  <c r="H662" i="50"/>
  <c r="D662" i="50"/>
  <c r="E662" i="50" s="1"/>
  <c r="C661" i="50"/>
  <c r="H660" i="50"/>
  <c r="D660" i="50"/>
  <c r="E660" i="50" s="1"/>
  <c r="H659" i="50"/>
  <c r="D659" i="50"/>
  <c r="E659" i="50" s="1"/>
  <c r="H658" i="50"/>
  <c r="E658" i="50"/>
  <c r="E653" i="50" s="1"/>
  <c r="D658" i="50"/>
  <c r="H657" i="50"/>
  <c r="D657" i="50"/>
  <c r="E657" i="50" s="1"/>
  <c r="H656" i="50"/>
  <c r="D656" i="50"/>
  <c r="E656" i="50" s="1"/>
  <c r="H655" i="50"/>
  <c r="D655" i="50"/>
  <c r="E655" i="50" s="1"/>
  <c r="H654" i="50"/>
  <c r="D654" i="50"/>
  <c r="E654" i="50" s="1"/>
  <c r="H653" i="50"/>
  <c r="C653" i="50"/>
  <c r="H652" i="50"/>
  <c r="E652" i="50"/>
  <c r="D652" i="50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D647" i="50"/>
  <c r="C646" i="50"/>
  <c r="H646" i="50" s="1"/>
  <c r="H644" i="50"/>
  <c r="D644" i="50"/>
  <c r="H643" i="50"/>
  <c r="D643" i="50"/>
  <c r="E643" i="50" s="1"/>
  <c r="H642" i="50"/>
  <c r="J642" i="50" s="1"/>
  <c r="C642" i="50"/>
  <c r="H641" i="50"/>
  <c r="D641" i="50"/>
  <c r="E641" i="50" s="1"/>
  <c r="H640" i="50"/>
  <c r="D640" i="50"/>
  <c r="E640" i="50" s="1"/>
  <c r="H639" i="50"/>
  <c r="E639" i="50"/>
  <c r="E638" i="50" s="1"/>
  <c r="D639" i="50"/>
  <c r="C638" i="50"/>
  <c r="H638" i="50" s="1"/>
  <c r="J638" i="50" s="1"/>
  <c r="H637" i="50"/>
  <c r="D637" i="50"/>
  <c r="E637" i="50" s="1"/>
  <c r="H636" i="50"/>
  <c r="D636" i="50"/>
  <c r="E636" i="50" s="1"/>
  <c r="H635" i="50"/>
  <c r="D635" i="50"/>
  <c r="E635" i="50" s="1"/>
  <c r="H634" i="50"/>
  <c r="E634" i="50"/>
  <c r="D634" i="50"/>
  <c r="H633" i="50"/>
  <c r="D633" i="50"/>
  <c r="E633" i="50" s="1"/>
  <c r="H632" i="50"/>
  <c r="D632" i="50"/>
  <c r="E632" i="50" s="1"/>
  <c r="H631" i="50"/>
  <c r="D631" i="50"/>
  <c r="E631" i="50" s="1"/>
  <c r="H630" i="50"/>
  <c r="D630" i="50"/>
  <c r="H629" i="50"/>
  <c r="D629" i="50"/>
  <c r="E629" i="50" s="1"/>
  <c r="C628" i="50"/>
  <c r="H628" i="50" s="1"/>
  <c r="H627" i="50"/>
  <c r="D627" i="50"/>
  <c r="E627" i="50" s="1"/>
  <c r="H626" i="50"/>
  <c r="D626" i="50"/>
  <c r="E626" i="50" s="1"/>
  <c r="H625" i="50"/>
  <c r="D625" i="50"/>
  <c r="E625" i="50" s="1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D619" i="50"/>
  <c r="E619" i="50" s="1"/>
  <c r="H618" i="50"/>
  <c r="D618" i="50"/>
  <c r="E618" i="50" s="1"/>
  <c r="H617" i="50"/>
  <c r="E617" i="50"/>
  <c r="D617" i="50"/>
  <c r="D616" i="50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E612" i="50"/>
  <c r="D612" i="50"/>
  <c r="H611" i="50"/>
  <c r="D611" i="50"/>
  <c r="E611" i="50" s="1"/>
  <c r="C610" i="50"/>
  <c r="H610" i="50" s="1"/>
  <c r="H609" i="50"/>
  <c r="D609" i="50"/>
  <c r="E609" i="50" s="1"/>
  <c r="H608" i="50"/>
  <c r="D608" i="50"/>
  <c r="E608" i="50" s="1"/>
  <c r="H607" i="50"/>
  <c r="D607" i="50"/>
  <c r="E607" i="50" s="1"/>
  <c r="H606" i="50"/>
  <c r="D606" i="50"/>
  <c r="E606" i="50" s="1"/>
  <c r="H605" i="50"/>
  <c r="D605" i="50"/>
  <c r="E605" i="50" s="1"/>
  <c r="H604" i="50"/>
  <c r="D604" i="50"/>
  <c r="E604" i="50" s="1"/>
  <c r="C603" i="50"/>
  <c r="H603" i="50" s="1"/>
  <c r="H602" i="50"/>
  <c r="D602" i="50"/>
  <c r="H601" i="50"/>
  <c r="D601" i="50"/>
  <c r="E601" i="50" s="1"/>
  <c r="H600" i="50"/>
  <c r="E600" i="50"/>
  <c r="D600" i="50"/>
  <c r="C599" i="50"/>
  <c r="H599" i="50" s="1"/>
  <c r="H598" i="50"/>
  <c r="D598" i="50"/>
  <c r="E598" i="50" s="1"/>
  <c r="H597" i="50"/>
  <c r="D597" i="50"/>
  <c r="E597" i="50" s="1"/>
  <c r="H596" i="50"/>
  <c r="D596" i="50"/>
  <c r="C595" i="50"/>
  <c r="H595" i="50" s="1"/>
  <c r="H594" i="50"/>
  <c r="D594" i="50"/>
  <c r="E594" i="50" s="1"/>
  <c r="H593" i="50"/>
  <c r="D593" i="50"/>
  <c r="C592" i="50"/>
  <c r="H591" i="50"/>
  <c r="E591" i="50"/>
  <c r="D591" i="50"/>
  <c r="H590" i="50"/>
  <c r="D590" i="50"/>
  <c r="E590" i="50" s="1"/>
  <c r="H589" i="50"/>
  <c r="D589" i="50"/>
  <c r="E589" i="50" s="1"/>
  <c r="H588" i="50"/>
  <c r="D588" i="50"/>
  <c r="C587" i="50"/>
  <c r="H587" i="50" s="1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H582" i="50"/>
  <c r="D582" i="50"/>
  <c r="E582" i="50" s="1"/>
  <c r="C581" i="50"/>
  <c r="H581" i="50" s="1"/>
  <c r="H580" i="50"/>
  <c r="E580" i="50"/>
  <c r="D580" i="50"/>
  <c r="H579" i="50"/>
  <c r="E579" i="50"/>
  <c r="D579" i="50"/>
  <c r="H578" i="50"/>
  <c r="D578" i="50"/>
  <c r="H577" i="50"/>
  <c r="C577" i="50"/>
  <c r="H576" i="50"/>
  <c r="D576" i="50"/>
  <c r="E576" i="50" s="1"/>
  <c r="H575" i="50"/>
  <c r="D575" i="50"/>
  <c r="E575" i="50" s="1"/>
  <c r="H574" i="50"/>
  <c r="D574" i="50"/>
  <c r="E574" i="50" s="1"/>
  <c r="H573" i="50"/>
  <c r="D573" i="50"/>
  <c r="E573" i="50" s="1"/>
  <c r="H572" i="50"/>
  <c r="E572" i="50"/>
  <c r="D572" i="50"/>
  <c r="H571" i="50"/>
  <c r="D571" i="50"/>
  <c r="E571" i="50" s="1"/>
  <c r="H570" i="50"/>
  <c r="D570" i="50"/>
  <c r="E570" i="50" s="1"/>
  <c r="H569" i="50"/>
  <c r="C569" i="50"/>
  <c r="H568" i="50"/>
  <c r="D568" i="50"/>
  <c r="E568" i="50" s="1"/>
  <c r="H567" i="50"/>
  <c r="D567" i="50"/>
  <c r="E567" i="50" s="1"/>
  <c r="H566" i="50"/>
  <c r="E566" i="50"/>
  <c r="D566" i="50"/>
  <c r="H565" i="50"/>
  <c r="D565" i="50"/>
  <c r="E565" i="50" s="1"/>
  <c r="H564" i="50"/>
  <c r="D564" i="50"/>
  <c r="E564" i="50" s="1"/>
  <c r="H563" i="50"/>
  <c r="E563" i="50"/>
  <c r="E562" i="50" s="1"/>
  <c r="D563" i="50"/>
  <c r="C562" i="50"/>
  <c r="H562" i="50" s="1"/>
  <c r="H558" i="50"/>
  <c r="D558" i="50"/>
  <c r="E558" i="50" s="1"/>
  <c r="H557" i="50"/>
  <c r="D557" i="50"/>
  <c r="C556" i="50"/>
  <c r="H556" i="50" s="1"/>
  <c r="H555" i="50"/>
  <c r="E555" i="50"/>
  <c r="D555" i="50"/>
  <c r="H554" i="50"/>
  <c r="D554" i="50"/>
  <c r="E554" i="50" s="1"/>
  <c r="H553" i="50"/>
  <c r="D553" i="50"/>
  <c r="E553" i="50" s="1"/>
  <c r="H552" i="50"/>
  <c r="D552" i="50"/>
  <c r="C552" i="50"/>
  <c r="H549" i="50"/>
  <c r="D549" i="50"/>
  <c r="E549" i="50" s="1"/>
  <c r="H548" i="50"/>
  <c r="D548" i="50"/>
  <c r="H547" i="50"/>
  <c r="J547" i="50" s="1"/>
  <c r="C547" i="50"/>
  <c r="H546" i="50"/>
  <c r="E546" i="50"/>
  <c r="D546" i="50"/>
  <c r="H545" i="50"/>
  <c r="D545" i="50"/>
  <c r="D544" i="50" s="1"/>
  <c r="C544" i="50"/>
  <c r="H543" i="50"/>
  <c r="D543" i="50"/>
  <c r="E543" i="50" s="1"/>
  <c r="H542" i="50"/>
  <c r="D542" i="50"/>
  <c r="E542" i="50" s="1"/>
  <c r="H541" i="50"/>
  <c r="D541" i="50"/>
  <c r="E541" i="50" s="1"/>
  <c r="H540" i="50"/>
  <c r="D540" i="50"/>
  <c r="E540" i="50" s="1"/>
  <c r="H539" i="50"/>
  <c r="D539" i="50"/>
  <c r="H537" i="50"/>
  <c r="E537" i="50"/>
  <c r="D537" i="50"/>
  <c r="H536" i="50"/>
  <c r="D536" i="50"/>
  <c r="E536" i="50" s="1"/>
  <c r="H535" i="50"/>
  <c r="D535" i="50"/>
  <c r="H534" i="50"/>
  <c r="D534" i="50"/>
  <c r="E534" i="50" s="1"/>
  <c r="H533" i="50"/>
  <c r="D533" i="50"/>
  <c r="E533" i="50" s="1"/>
  <c r="H532" i="50"/>
  <c r="D532" i="50"/>
  <c r="E532" i="50" s="1"/>
  <c r="C531" i="50"/>
  <c r="H531" i="50" s="1"/>
  <c r="H530" i="50"/>
  <c r="D530" i="50"/>
  <c r="E530" i="50" s="1"/>
  <c r="E529" i="50" s="1"/>
  <c r="D529" i="50"/>
  <c r="C529" i="50"/>
  <c r="H527" i="50"/>
  <c r="D527" i="50"/>
  <c r="E527" i="50" s="1"/>
  <c r="H526" i="50"/>
  <c r="D526" i="50"/>
  <c r="E526" i="50" s="1"/>
  <c r="H525" i="50"/>
  <c r="E525" i="50"/>
  <c r="D525" i="50"/>
  <c r="H524" i="50"/>
  <c r="D524" i="50"/>
  <c r="E524" i="50" s="1"/>
  <c r="H523" i="50"/>
  <c r="D523" i="50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D518" i="50"/>
  <c r="E518" i="50" s="1"/>
  <c r="H517" i="50"/>
  <c r="D517" i="50"/>
  <c r="E517" i="50" s="1"/>
  <c r="H516" i="50"/>
  <c r="E516" i="50"/>
  <c r="D516" i="50"/>
  <c r="H515" i="50"/>
  <c r="D515" i="50"/>
  <c r="E515" i="50" s="1"/>
  <c r="H514" i="50"/>
  <c r="D514" i="50"/>
  <c r="C513" i="50"/>
  <c r="C509" i="50" s="1"/>
  <c r="H509" i="50" s="1"/>
  <c r="H512" i="50"/>
  <c r="D512" i="50"/>
  <c r="E512" i="50" s="1"/>
  <c r="H511" i="50"/>
  <c r="D511" i="50"/>
  <c r="E511" i="50" s="1"/>
  <c r="H510" i="50"/>
  <c r="E510" i="50"/>
  <c r="D510" i="50"/>
  <c r="H508" i="50"/>
  <c r="D508" i="50"/>
  <c r="E508" i="50" s="1"/>
  <c r="H507" i="50"/>
  <c r="D507" i="50"/>
  <c r="E507" i="50" s="1"/>
  <c r="H506" i="50"/>
  <c r="D506" i="50"/>
  <c r="E506" i="50" s="1"/>
  <c r="H505" i="50"/>
  <c r="D505" i="50"/>
  <c r="C504" i="50"/>
  <c r="H504" i="50" s="1"/>
  <c r="H503" i="50"/>
  <c r="D503" i="50"/>
  <c r="E503" i="50" s="1"/>
  <c r="H502" i="50"/>
  <c r="D502" i="50"/>
  <c r="E502" i="50" s="1"/>
  <c r="H501" i="50"/>
  <c r="E501" i="50"/>
  <c r="D501" i="50"/>
  <c r="H500" i="50"/>
  <c r="D500" i="50"/>
  <c r="E500" i="50" s="1"/>
  <c r="H499" i="50"/>
  <c r="D499" i="50"/>
  <c r="H498" i="50"/>
  <c r="E498" i="50"/>
  <c r="D498" i="50"/>
  <c r="C497" i="50"/>
  <c r="H497" i="50" s="1"/>
  <c r="H496" i="50"/>
  <c r="D496" i="50"/>
  <c r="E496" i="50" s="1"/>
  <c r="H495" i="50"/>
  <c r="E495" i="50"/>
  <c r="E494" i="50" s="1"/>
  <c r="D495" i="50"/>
  <c r="D494" i="50"/>
  <c r="C494" i="50"/>
  <c r="H493" i="50"/>
  <c r="D493" i="50"/>
  <c r="H492" i="50"/>
  <c r="D492" i="50"/>
  <c r="E492" i="50" s="1"/>
  <c r="C491" i="50"/>
  <c r="H491" i="50" s="1"/>
  <c r="H490" i="50"/>
  <c r="E490" i="50"/>
  <c r="D490" i="50"/>
  <c r="H489" i="50"/>
  <c r="D489" i="50"/>
  <c r="E489" i="50" s="1"/>
  <c r="H488" i="50"/>
  <c r="D488" i="50"/>
  <c r="H487" i="50"/>
  <c r="E487" i="50"/>
  <c r="D487" i="50"/>
  <c r="C486" i="50"/>
  <c r="H486" i="50" s="1"/>
  <c r="H485" i="50"/>
  <c r="D485" i="50"/>
  <c r="E485" i="50" s="1"/>
  <c r="H482" i="50"/>
  <c r="H481" i="50"/>
  <c r="D481" i="50"/>
  <c r="E481" i="50" s="1"/>
  <c r="H480" i="50"/>
  <c r="E480" i="50"/>
  <c r="D480" i="50"/>
  <c r="H479" i="50"/>
  <c r="D479" i="50"/>
  <c r="E479" i="50" s="1"/>
  <c r="H478" i="50"/>
  <c r="D478" i="50"/>
  <c r="C477" i="50"/>
  <c r="H477" i="50" s="1"/>
  <c r="H476" i="50"/>
  <c r="E476" i="50"/>
  <c r="D476" i="50"/>
  <c r="H475" i="50"/>
  <c r="D475" i="50"/>
  <c r="D474" i="50" s="1"/>
  <c r="C474" i="50"/>
  <c r="H474" i="50" s="1"/>
  <c r="H473" i="50"/>
  <c r="D473" i="50"/>
  <c r="E473" i="50" s="1"/>
  <c r="H472" i="50"/>
  <c r="D472" i="50"/>
  <c r="E472" i="50" s="1"/>
  <c r="H471" i="50"/>
  <c r="D471" i="50"/>
  <c r="E471" i="50" s="1"/>
  <c r="H470" i="50"/>
  <c r="D470" i="50"/>
  <c r="E470" i="50" s="1"/>
  <c r="H469" i="50"/>
  <c r="D469" i="50"/>
  <c r="C468" i="50"/>
  <c r="H468" i="50" s="1"/>
  <c r="H467" i="50"/>
  <c r="D467" i="50"/>
  <c r="E467" i="50" s="1"/>
  <c r="H466" i="50"/>
  <c r="D466" i="50"/>
  <c r="E466" i="50" s="1"/>
  <c r="H465" i="50"/>
  <c r="D465" i="50"/>
  <c r="E465" i="50" s="1"/>
  <c r="H464" i="50"/>
  <c r="E464" i="50"/>
  <c r="D464" i="50"/>
  <c r="C463" i="50"/>
  <c r="H462" i="50"/>
  <c r="D462" i="50"/>
  <c r="E462" i="50" s="1"/>
  <c r="H461" i="50"/>
  <c r="D461" i="50"/>
  <c r="E461" i="50" s="1"/>
  <c r="H460" i="50"/>
  <c r="E460" i="50"/>
  <c r="E459" i="50" s="1"/>
  <c r="D460" i="50"/>
  <c r="H459" i="50"/>
  <c r="D459" i="50"/>
  <c r="C459" i="50"/>
  <c r="H458" i="50"/>
  <c r="D458" i="50"/>
  <c r="E458" i="50" s="1"/>
  <c r="E455" i="50" s="1"/>
  <c r="H457" i="50"/>
  <c r="D457" i="50"/>
  <c r="E457" i="50" s="1"/>
  <c r="H456" i="50"/>
  <c r="D456" i="50"/>
  <c r="E456" i="50" s="1"/>
  <c r="C455" i="50"/>
  <c r="H455" i="50" s="1"/>
  <c r="H454" i="50"/>
  <c r="E454" i="50"/>
  <c r="D454" i="50"/>
  <c r="H453" i="50"/>
  <c r="D453" i="50"/>
  <c r="E453" i="50" s="1"/>
  <c r="H452" i="50"/>
  <c r="D452" i="50"/>
  <c r="E452" i="50" s="1"/>
  <c r="H451" i="50"/>
  <c r="D451" i="50"/>
  <c r="E451" i="50" s="1"/>
  <c r="C450" i="50"/>
  <c r="H450" i="50" s="1"/>
  <c r="H449" i="50"/>
  <c r="D449" i="50"/>
  <c r="E449" i="50" s="1"/>
  <c r="H448" i="50"/>
  <c r="D448" i="50"/>
  <c r="E448" i="50" s="1"/>
  <c r="H447" i="50"/>
  <c r="D447" i="50"/>
  <c r="E447" i="50" s="1"/>
  <c r="H446" i="50"/>
  <c r="D446" i="50"/>
  <c r="E446" i="50" s="1"/>
  <c r="C445" i="50"/>
  <c r="H445" i="50" s="1"/>
  <c r="H443" i="50"/>
  <c r="E443" i="50"/>
  <c r="D443" i="50"/>
  <c r="H442" i="50"/>
  <c r="D442" i="50"/>
  <c r="E442" i="50" s="1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E435" i="50"/>
  <c r="D435" i="50"/>
  <c r="H434" i="50"/>
  <c r="E434" i="50"/>
  <c r="D434" i="50"/>
  <c r="H433" i="50"/>
  <c r="D433" i="50"/>
  <c r="E433" i="50" s="1"/>
  <c r="H432" i="50"/>
  <c r="D432" i="50"/>
  <c r="E432" i="50" s="1"/>
  <c r="H431" i="50"/>
  <c r="D431" i="50"/>
  <c r="E431" i="50" s="1"/>
  <c r="H430" i="50"/>
  <c r="D430" i="50"/>
  <c r="C429" i="50"/>
  <c r="H429" i="50" s="1"/>
  <c r="H428" i="50"/>
  <c r="D428" i="50"/>
  <c r="E428" i="50" s="1"/>
  <c r="H427" i="50"/>
  <c r="D427" i="50"/>
  <c r="E427" i="50" s="1"/>
  <c r="H426" i="50"/>
  <c r="E426" i="50"/>
  <c r="D426" i="50"/>
  <c r="H425" i="50"/>
  <c r="D425" i="50"/>
  <c r="E425" i="50" s="1"/>
  <c r="H424" i="50"/>
  <c r="D424" i="50"/>
  <c r="E424" i="50" s="1"/>
  <c r="H423" i="50"/>
  <c r="D423" i="50"/>
  <c r="E423" i="50" s="1"/>
  <c r="C422" i="50"/>
  <c r="H422" i="50" s="1"/>
  <c r="H421" i="50"/>
  <c r="E421" i="50"/>
  <c r="D421" i="50"/>
  <c r="H420" i="50"/>
  <c r="D420" i="50"/>
  <c r="E420" i="50" s="1"/>
  <c r="H419" i="50"/>
  <c r="D419" i="50"/>
  <c r="E419" i="50" s="1"/>
  <c r="H418" i="50"/>
  <c r="D418" i="50"/>
  <c r="E418" i="50" s="1"/>
  <c r="H417" i="50"/>
  <c r="D417" i="50"/>
  <c r="H416" i="50"/>
  <c r="C416" i="50"/>
  <c r="H415" i="50"/>
  <c r="D415" i="50"/>
  <c r="E415" i="50" s="1"/>
  <c r="H414" i="50"/>
  <c r="D414" i="50"/>
  <c r="E414" i="50" s="1"/>
  <c r="H413" i="50"/>
  <c r="D413" i="50"/>
  <c r="E413" i="50" s="1"/>
  <c r="E412" i="50" s="1"/>
  <c r="C412" i="50"/>
  <c r="H412" i="50" s="1"/>
  <c r="H411" i="50"/>
  <c r="E411" i="50"/>
  <c r="D411" i="50"/>
  <c r="H410" i="50"/>
  <c r="D410" i="50"/>
  <c r="D409" i="50" s="1"/>
  <c r="C409" i="50"/>
  <c r="H409" i="50" s="1"/>
  <c r="H408" i="50"/>
  <c r="D408" i="50"/>
  <c r="E408" i="50" s="1"/>
  <c r="H407" i="50"/>
  <c r="D407" i="50"/>
  <c r="E407" i="50" s="1"/>
  <c r="H406" i="50"/>
  <c r="D406" i="50"/>
  <c r="E406" i="50" s="1"/>
  <c r="H405" i="50"/>
  <c r="D405" i="50"/>
  <c r="C404" i="50"/>
  <c r="H404" i="50" s="1"/>
  <c r="H403" i="50"/>
  <c r="D403" i="50"/>
  <c r="E403" i="50" s="1"/>
  <c r="H402" i="50"/>
  <c r="D402" i="50"/>
  <c r="E402" i="50" s="1"/>
  <c r="H401" i="50"/>
  <c r="D401" i="50"/>
  <c r="E401" i="50" s="1"/>
  <c r="H400" i="50"/>
  <c r="D400" i="50"/>
  <c r="D399" i="50" s="1"/>
  <c r="C399" i="50"/>
  <c r="H399" i="50" s="1"/>
  <c r="H398" i="50"/>
  <c r="D398" i="50"/>
  <c r="E398" i="50" s="1"/>
  <c r="H397" i="50"/>
  <c r="D397" i="50"/>
  <c r="H396" i="50"/>
  <c r="E396" i="50"/>
  <c r="D396" i="50"/>
  <c r="C395" i="50"/>
  <c r="H395" i="50" s="1"/>
  <c r="H394" i="50"/>
  <c r="D394" i="50"/>
  <c r="E394" i="50" s="1"/>
  <c r="H393" i="50"/>
  <c r="E393" i="50"/>
  <c r="D393" i="50"/>
  <c r="D392" i="50"/>
  <c r="C392" i="50"/>
  <c r="H392" i="50" s="1"/>
  <c r="H391" i="50"/>
  <c r="D391" i="50"/>
  <c r="E391" i="50" s="1"/>
  <c r="H390" i="50"/>
  <c r="E390" i="50"/>
  <c r="D390" i="50"/>
  <c r="H389" i="50"/>
  <c r="D389" i="50"/>
  <c r="C388" i="50"/>
  <c r="H388" i="50" s="1"/>
  <c r="H387" i="50"/>
  <c r="D387" i="50"/>
  <c r="E387" i="50" s="1"/>
  <c r="H386" i="50"/>
  <c r="D386" i="50"/>
  <c r="H385" i="50"/>
  <c r="D385" i="50"/>
  <c r="E385" i="50" s="1"/>
  <c r="H384" i="50"/>
  <c r="D384" i="50"/>
  <c r="E384" i="50" s="1"/>
  <c r="H383" i="50"/>
  <c r="E383" i="50"/>
  <c r="D383" i="50"/>
  <c r="C382" i="50"/>
  <c r="H382" i="50" s="1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E377" i="50"/>
  <c r="D377" i="50"/>
  <c r="H376" i="50"/>
  <c r="D376" i="50"/>
  <c r="E376" i="50" s="1"/>
  <c r="H375" i="50"/>
  <c r="D375" i="50"/>
  <c r="E375" i="50" s="1"/>
  <c r="H374" i="50"/>
  <c r="E374" i="50"/>
  <c r="E373" i="50" s="1"/>
  <c r="D374" i="50"/>
  <c r="D373" i="50"/>
  <c r="C373" i="50"/>
  <c r="H373" i="50" s="1"/>
  <c r="H372" i="50"/>
  <c r="D372" i="50"/>
  <c r="E372" i="50" s="1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D367" i="50"/>
  <c r="E367" i="50" s="1"/>
  <c r="H366" i="50"/>
  <c r="D366" i="50"/>
  <c r="E366" i="50" s="1"/>
  <c r="H365" i="50"/>
  <c r="D365" i="50"/>
  <c r="E365" i="50" s="1"/>
  <c r="H364" i="50"/>
  <c r="D364" i="50"/>
  <c r="E364" i="50" s="1"/>
  <c r="H363" i="50"/>
  <c r="D363" i="50"/>
  <c r="E363" i="50" s="1"/>
  <c r="C362" i="50"/>
  <c r="H362" i="50" s="1"/>
  <c r="H361" i="50"/>
  <c r="D361" i="50"/>
  <c r="E361" i="50" s="1"/>
  <c r="H360" i="50"/>
  <c r="D360" i="50"/>
  <c r="E360" i="50" s="1"/>
  <c r="H359" i="50"/>
  <c r="D359" i="50"/>
  <c r="E359" i="50" s="1"/>
  <c r="H358" i="50"/>
  <c r="E358" i="50"/>
  <c r="D358" i="50"/>
  <c r="C357" i="50"/>
  <c r="H357" i="50" s="1"/>
  <c r="H356" i="50"/>
  <c r="D356" i="50"/>
  <c r="E356" i="50" s="1"/>
  <c r="H355" i="50"/>
  <c r="D355" i="50"/>
  <c r="H354" i="50"/>
  <c r="E354" i="50"/>
  <c r="D354" i="50"/>
  <c r="C353" i="50"/>
  <c r="H353" i="50" s="1"/>
  <c r="H352" i="50"/>
  <c r="D352" i="50"/>
  <c r="E352" i="50" s="1"/>
  <c r="H351" i="50"/>
  <c r="D351" i="50"/>
  <c r="E351" i="50" s="1"/>
  <c r="H350" i="50"/>
  <c r="D350" i="50"/>
  <c r="H349" i="50"/>
  <c r="E349" i="50"/>
  <c r="D349" i="50"/>
  <c r="C348" i="50"/>
  <c r="H348" i="50" s="1"/>
  <c r="H347" i="50"/>
  <c r="D347" i="50"/>
  <c r="E347" i="50" s="1"/>
  <c r="H346" i="50"/>
  <c r="D346" i="50"/>
  <c r="E346" i="50" s="1"/>
  <c r="H345" i="50"/>
  <c r="D345" i="50"/>
  <c r="C344" i="50"/>
  <c r="H343" i="50"/>
  <c r="D343" i="50"/>
  <c r="E343" i="50" s="1"/>
  <c r="H342" i="50"/>
  <c r="E342" i="50"/>
  <c r="D342" i="50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E335" i="50"/>
  <c r="D335" i="50"/>
  <c r="H334" i="50"/>
  <c r="D334" i="50"/>
  <c r="E334" i="50" s="1"/>
  <c r="H333" i="50"/>
  <c r="D333" i="50"/>
  <c r="E333" i="50" s="1"/>
  <c r="H332" i="50"/>
  <c r="D332" i="50"/>
  <c r="E332" i="50" s="1"/>
  <c r="H331" i="50"/>
  <c r="C331" i="50"/>
  <c r="H330" i="50"/>
  <c r="E330" i="50"/>
  <c r="D330" i="50"/>
  <c r="H329" i="50"/>
  <c r="D329" i="50"/>
  <c r="E329" i="50" s="1"/>
  <c r="D328" i="50"/>
  <c r="C328" i="50"/>
  <c r="H327" i="50"/>
  <c r="D327" i="50"/>
  <c r="E327" i="50" s="1"/>
  <c r="E325" i="50" s="1"/>
  <c r="H326" i="50"/>
  <c r="D326" i="50"/>
  <c r="E326" i="50" s="1"/>
  <c r="C325" i="50"/>
  <c r="H325" i="50" s="1"/>
  <c r="H324" i="50"/>
  <c r="E324" i="50"/>
  <c r="D324" i="50"/>
  <c r="H323" i="50"/>
  <c r="D323" i="50"/>
  <c r="E323" i="50" s="1"/>
  <c r="H322" i="50"/>
  <c r="D322" i="50"/>
  <c r="E322" i="50" s="1"/>
  <c r="H321" i="50"/>
  <c r="D321" i="50"/>
  <c r="E321" i="50" s="1"/>
  <c r="H320" i="50"/>
  <c r="D320" i="50"/>
  <c r="E320" i="50" s="1"/>
  <c r="H319" i="50"/>
  <c r="D319" i="50"/>
  <c r="H318" i="50"/>
  <c r="D318" i="50"/>
  <c r="E318" i="50" s="1"/>
  <c r="H317" i="50"/>
  <c r="D317" i="50"/>
  <c r="E317" i="50" s="1"/>
  <c r="H316" i="50"/>
  <c r="E316" i="50"/>
  <c r="D316" i="50"/>
  <c r="H315" i="50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E309" i="50" s="1"/>
  <c r="C308" i="50"/>
  <c r="H308" i="50" s="1"/>
  <c r="H307" i="50"/>
  <c r="D307" i="50"/>
  <c r="E307" i="50" s="1"/>
  <c r="H306" i="50"/>
  <c r="D306" i="50"/>
  <c r="E306" i="50" s="1"/>
  <c r="E305" i="50" s="1"/>
  <c r="H305" i="50"/>
  <c r="C305" i="50"/>
  <c r="H304" i="50"/>
  <c r="D304" i="50"/>
  <c r="E304" i="50" s="1"/>
  <c r="H303" i="50"/>
  <c r="D303" i="50"/>
  <c r="E303" i="50" s="1"/>
  <c r="C302" i="50"/>
  <c r="H302" i="50" s="1"/>
  <c r="H301" i="50"/>
  <c r="D301" i="50"/>
  <c r="E301" i="50" s="1"/>
  <c r="H300" i="50"/>
  <c r="D300" i="50"/>
  <c r="E300" i="50" s="1"/>
  <c r="H299" i="50"/>
  <c r="D299" i="50"/>
  <c r="E299" i="50" s="1"/>
  <c r="E298" i="50" s="1"/>
  <c r="D298" i="50"/>
  <c r="C298" i="50"/>
  <c r="H298" i="50" s="1"/>
  <c r="H297" i="50"/>
  <c r="D297" i="50"/>
  <c r="E297" i="50" s="1"/>
  <c r="E296" i="50" s="1"/>
  <c r="D296" i="50"/>
  <c r="C296" i="50"/>
  <c r="H296" i="50" s="1"/>
  <c r="H295" i="50"/>
  <c r="D295" i="50"/>
  <c r="E295" i="50" s="1"/>
  <c r="H294" i="50"/>
  <c r="D294" i="50"/>
  <c r="E294" i="50" s="1"/>
  <c r="H293" i="50"/>
  <c r="D293" i="50"/>
  <c r="E293" i="50" s="1"/>
  <c r="H292" i="50"/>
  <c r="D292" i="50"/>
  <c r="E292" i="50" s="1"/>
  <c r="H291" i="50"/>
  <c r="D291" i="50"/>
  <c r="E291" i="50" s="1"/>
  <c r="H290" i="50"/>
  <c r="D290" i="50"/>
  <c r="E290" i="50" s="1"/>
  <c r="H289" i="50"/>
  <c r="C289" i="50"/>
  <c r="H288" i="50"/>
  <c r="D288" i="50"/>
  <c r="E288" i="50" s="1"/>
  <c r="H287" i="50"/>
  <c r="D287" i="50"/>
  <c r="E287" i="50" s="1"/>
  <c r="H286" i="50"/>
  <c r="D286" i="50"/>
  <c r="E286" i="50" s="1"/>
  <c r="H285" i="50"/>
  <c r="D285" i="50"/>
  <c r="E285" i="50" s="1"/>
  <c r="H284" i="50"/>
  <c r="E284" i="50"/>
  <c r="D284" i="50"/>
  <c r="H283" i="50"/>
  <c r="D283" i="50"/>
  <c r="E283" i="50" s="1"/>
  <c r="H282" i="50"/>
  <c r="D282" i="50"/>
  <c r="E282" i="50" s="1"/>
  <c r="H281" i="50"/>
  <c r="D281" i="50"/>
  <c r="E281" i="50" s="1"/>
  <c r="H280" i="50"/>
  <c r="E280" i="50"/>
  <c r="D280" i="50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D273" i="50"/>
  <c r="E273" i="50" s="1"/>
  <c r="H272" i="50"/>
  <c r="E272" i="50"/>
  <c r="D272" i="50"/>
  <c r="H271" i="50"/>
  <c r="D271" i="50"/>
  <c r="E271" i="50" s="1"/>
  <c r="H270" i="50"/>
  <c r="D270" i="50"/>
  <c r="E270" i="50" s="1"/>
  <c r="H269" i="50"/>
  <c r="D269" i="50"/>
  <c r="E269" i="50" s="1"/>
  <c r="H268" i="50"/>
  <c r="E268" i="50"/>
  <c r="D268" i="50"/>
  <c r="H267" i="50"/>
  <c r="D267" i="50"/>
  <c r="E267" i="50" s="1"/>
  <c r="H266" i="50"/>
  <c r="D266" i="50"/>
  <c r="C265" i="50"/>
  <c r="H264" i="50"/>
  <c r="D264" i="50"/>
  <c r="E264" i="50" s="1"/>
  <c r="H262" i="50"/>
  <c r="D262" i="50"/>
  <c r="H261" i="50"/>
  <c r="D261" i="50"/>
  <c r="E261" i="50" s="1"/>
  <c r="C260" i="50"/>
  <c r="D252" i="50"/>
  <c r="E252" i="50" s="1"/>
  <c r="D251" i="50"/>
  <c r="E251" i="50" s="1"/>
  <c r="E250" i="50" s="1"/>
  <c r="C250" i="50"/>
  <c r="D249" i="50"/>
  <c r="E249" i="50" s="1"/>
  <c r="D248" i="50"/>
  <c r="E248" i="50" s="1"/>
  <c r="D247" i="50"/>
  <c r="E247" i="50" s="1"/>
  <c r="E246" i="50"/>
  <c r="D246" i="50"/>
  <c r="D245" i="50"/>
  <c r="E245" i="50" s="1"/>
  <c r="C244" i="50"/>
  <c r="C243" i="50"/>
  <c r="D242" i="50"/>
  <c r="E242" i="50" s="1"/>
  <c r="D241" i="50"/>
  <c r="E241" i="50" s="1"/>
  <c r="E239" i="50" s="1"/>
  <c r="E238" i="50" s="1"/>
  <c r="D240" i="50"/>
  <c r="E240" i="50" s="1"/>
  <c r="C239" i="50"/>
  <c r="C238" i="50" s="1"/>
  <c r="D237" i="50"/>
  <c r="E237" i="50" s="1"/>
  <c r="E236" i="50"/>
  <c r="E235" i="50" s="1"/>
  <c r="C236" i="50"/>
  <c r="C235" i="50"/>
  <c r="D234" i="50"/>
  <c r="C233" i="50"/>
  <c r="D232" i="50"/>
  <c r="D229" i="50" s="1"/>
  <c r="E231" i="50"/>
  <c r="D231" i="50"/>
  <c r="D230" i="50"/>
  <c r="E230" i="50" s="1"/>
  <c r="C229" i="50"/>
  <c r="C228" i="50" s="1"/>
  <c r="E227" i="50"/>
  <c r="D227" i="50"/>
  <c r="D226" i="50"/>
  <c r="E225" i="50"/>
  <c r="D225" i="50"/>
  <c r="D224" i="50"/>
  <c r="E224" i="50" s="1"/>
  <c r="C223" i="50"/>
  <c r="C222" i="50"/>
  <c r="D221" i="50"/>
  <c r="E221" i="50" s="1"/>
  <c r="E220" i="50"/>
  <c r="D220" i="50"/>
  <c r="C220" i="50"/>
  <c r="D219" i="50"/>
  <c r="E219" i="50" s="1"/>
  <c r="D218" i="50"/>
  <c r="D216" i="50" s="1"/>
  <c r="D217" i="50"/>
  <c r="E217" i="50" s="1"/>
  <c r="C216" i="50"/>
  <c r="C215" i="50"/>
  <c r="D214" i="50"/>
  <c r="C213" i="50"/>
  <c r="D212" i="50"/>
  <c r="D211" i="50" s="1"/>
  <c r="C211" i="50"/>
  <c r="D210" i="50"/>
  <c r="E210" i="50" s="1"/>
  <c r="D209" i="50"/>
  <c r="E209" i="50" s="1"/>
  <c r="D208" i="50"/>
  <c r="C207" i="50"/>
  <c r="E206" i="50"/>
  <c r="D206" i="50"/>
  <c r="D205" i="50"/>
  <c r="C204" i="50"/>
  <c r="D202" i="50"/>
  <c r="C201" i="50"/>
  <c r="C200" i="50" s="1"/>
  <c r="D199" i="50"/>
  <c r="C198" i="50"/>
  <c r="C197" i="50" s="1"/>
  <c r="D196" i="50"/>
  <c r="C195" i="50"/>
  <c r="D194" i="50"/>
  <c r="D193" i="50" s="1"/>
  <c r="C193" i="50"/>
  <c r="C188" i="50" s="1"/>
  <c r="E192" i="50"/>
  <c r="D192" i="50"/>
  <c r="D191" i="50"/>
  <c r="E191" i="50" s="1"/>
  <c r="D190" i="50"/>
  <c r="D189" i="50" s="1"/>
  <c r="C189" i="50"/>
  <c r="E187" i="50"/>
  <c r="D187" i="50"/>
  <c r="D186" i="50"/>
  <c r="C185" i="50"/>
  <c r="C184" i="50" s="1"/>
  <c r="D183" i="50"/>
  <c r="C182" i="50"/>
  <c r="D181" i="50"/>
  <c r="D180" i="50" s="1"/>
  <c r="C180" i="50"/>
  <c r="C179" i="50" s="1"/>
  <c r="H176" i="50"/>
  <c r="D176" i="50"/>
  <c r="E176" i="50" s="1"/>
  <c r="H175" i="50"/>
  <c r="D175" i="50"/>
  <c r="E175" i="50" s="1"/>
  <c r="E174" i="50" s="1"/>
  <c r="H174" i="50"/>
  <c r="C174" i="50"/>
  <c r="H173" i="50"/>
  <c r="D173" i="50"/>
  <c r="E173" i="50" s="1"/>
  <c r="H172" i="50"/>
  <c r="D172" i="50"/>
  <c r="C171" i="50"/>
  <c r="H169" i="50"/>
  <c r="D169" i="50"/>
  <c r="E169" i="50" s="1"/>
  <c r="H168" i="50"/>
  <c r="D168" i="50"/>
  <c r="C167" i="50"/>
  <c r="C163" i="50" s="1"/>
  <c r="H163" i="50" s="1"/>
  <c r="J163" i="50" s="1"/>
  <c r="H166" i="50"/>
  <c r="D166" i="50"/>
  <c r="E166" i="50" s="1"/>
  <c r="H165" i="50"/>
  <c r="E165" i="50"/>
  <c r="E164" i="50" s="1"/>
  <c r="D165" i="50"/>
  <c r="D164" i="50"/>
  <c r="C164" i="50"/>
  <c r="H164" i="50" s="1"/>
  <c r="H162" i="50"/>
  <c r="D162" i="50"/>
  <c r="E162" i="50" s="1"/>
  <c r="H161" i="50"/>
  <c r="D161" i="50"/>
  <c r="C160" i="50"/>
  <c r="H160" i="50" s="1"/>
  <c r="H159" i="50"/>
  <c r="D159" i="50"/>
  <c r="E159" i="50" s="1"/>
  <c r="H158" i="50"/>
  <c r="D158" i="50"/>
  <c r="E158" i="50" s="1"/>
  <c r="H157" i="50"/>
  <c r="E157" i="50"/>
  <c r="C157" i="50"/>
  <c r="H156" i="50"/>
  <c r="E156" i="50"/>
  <c r="D156" i="50"/>
  <c r="H155" i="50"/>
  <c r="D155" i="50"/>
  <c r="E155" i="50" s="1"/>
  <c r="D154" i="50"/>
  <c r="C154" i="50"/>
  <c r="H151" i="50"/>
  <c r="D151" i="50"/>
  <c r="H150" i="50"/>
  <c r="D150" i="50"/>
  <c r="E150" i="50" s="1"/>
  <c r="C149" i="50"/>
  <c r="H149" i="50" s="1"/>
  <c r="H148" i="50"/>
  <c r="D148" i="50"/>
  <c r="E148" i="50" s="1"/>
  <c r="H147" i="50"/>
  <c r="D147" i="50"/>
  <c r="E147" i="50" s="1"/>
  <c r="H146" i="50"/>
  <c r="C146" i="50"/>
  <c r="H145" i="50"/>
  <c r="D145" i="50"/>
  <c r="E145" i="50" s="1"/>
  <c r="H144" i="50"/>
  <c r="D144" i="50"/>
  <c r="E144" i="50" s="1"/>
  <c r="C143" i="50"/>
  <c r="H143" i="50" s="1"/>
  <c r="H142" i="50"/>
  <c r="D142" i="50"/>
  <c r="E142" i="50" s="1"/>
  <c r="H141" i="50"/>
  <c r="D141" i="50"/>
  <c r="E141" i="50" s="1"/>
  <c r="C140" i="50"/>
  <c r="H139" i="50"/>
  <c r="D139" i="50"/>
  <c r="E139" i="50" s="1"/>
  <c r="H138" i="50"/>
  <c r="E138" i="50"/>
  <c r="D138" i="50"/>
  <c r="H137" i="50"/>
  <c r="D137" i="50"/>
  <c r="H136" i="50"/>
  <c r="C136" i="50"/>
  <c r="H134" i="50"/>
  <c r="D134" i="50"/>
  <c r="E134" i="50" s="1"/>
  <c r="H133" i="50"/>
  <c r="D133" i="50"/>
  <c r="E133" i="50" s="1"/>
  <c r="C132" i="50"/>
  <c r="H132" i="50" s="1"/>
  <c r="H131" i="50"/>
  <c r="D131" i="50"/>
  <c r="E131" i="50" s="1"/>
  <c r="H130" i="50"/>
  <c r="D130" i="50"/>
  <c r="C129" i="50"/>
  <c r="H129" i="50" s="1"/>
  <c r="H128" i="50"/>
  <c r="D128" i="50"/>
  <c r="E128" i="50" s="1"/>
  <c r="H127" i="50"/>
  <c r="D127" i="50"/>
  <c r="E127" i="50" s="1"/>
  <c r="E126" i="50" s="1"/>
  <c r="H126" i="50"/>
  <c r="C126" i="50"/>
  <c r="H125" i="50"/>
  <c r="E125" i="50"/>
  <c r="D125" i="50"/>
  <c r="H124" i="50"/>
  <c r="D124" i="50"/>
  <c r="C123" i="50"/>
  <c r="H123" i="50" s="1"/>
  <c r="H122" i="50"/>
  <c r="D122" i="50"/>
  <c r="E122" i="50" s="1"/>
  <c r="H121" i="50"/>
  <c r="D121" i="50"/>
  <c r="E121" i="50" s="1"/>
  <c r="H120" i="50"/>
  <c r="C120" i="50"/>
  <c r="H119" i="50"/>
  <c r="E119" i="50"/>
  <c r="D119" i="50"/>
  <c r="H118" i="50"/>
  <c r="D118" i="50"/>
  <c r="E118" i="50" s="1"/>
  <c r="D117" i="50"/>
  <c r="C117" i="50"/>
  <c r="H113" i="50"/>
  <c r="D113" i="50"/>
  <c r="E113" i="50" s="1"/>
  <c r="H112" i="50"/>
  <c r="E112" i="50"/>
  <c r="D112" i="50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E107" i="50"/>
  <c r="D107" i="50"/>
  <c r="H106" i="50"/>
  <c r="D106" i="50"/>
  <c r="E106" i="50" s="1"/>
  <c r="H105" i="50"/>
  <c r="D105" i="50"/>
  <c r="E105" i="50" s="1"/>
  <c r="H104" i="50"/>
  <c r="D104" i="50"/>
  <c r="E104" i="50" s="1"/>
  <c r="H103" i="50"/>
  <c r="D103" i="50"/>
  <c r="E103" i="50" s="1"/>
  <c r="H102" i="50"/>
  <c r="D102" i="50"/>
  <c r="E102" i="50" s="1"/>
  <c r="H101" i="50"/>
  <c r="D101" i="50"/>
  <c r="E101" i="50" s="1"/>
  <c r="H100" i="50"/>
  <c r="E100" i="50"/>
  <c r="D100" i="50"/>
  <c r="H99" i="50"/>
  <c r="D99" i="50"/>
  <c r="E99" i="50" s="1"/>
  <c r="H98" i="50"/>
  <c r="D98" i="50"/>
  <c r="E98" i="50" s="1"/>
  <c r="C97" i="50"/>
  <c r="H96" i="50"/>
  <c r="D96" i="50"/>
  <c r="E96" i="50" s="1"/>
  <c r="H95" i="50"/>
  <c r="D95" i="50"/>
  <c r="E95" i="50" s="1"/>
  <c r="H94" i="50"/>
  <c r="D94" i="50"/>
  <c r="E94" i="50" s="1"/>
  <c r="H93" i="50"/>
  <c r="E93" i="50"/>
  <c r="D93" i="50"/>
  <c r="H92" i="50"/>
  <c r="D92" i="50"/>
  <c r="E92" i="50" s="1"/>
  <c r="H91" i="50"/>
  <c r="D91" i="50"/>
  <c r="E91" i="50" s="1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E86" i="50"/>
  <c r="D86" i="50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D81" i="50"/>
  <c r="E81" i="50" s="1"/>
  <c r="H80" i="50"/>
  <c r="D80" i="50"/>
  <c r="E80" i="50" s="1"/>
  <c r="H79" i="50"/>
  <c r="D79" i="50"/>
  <c r="E79" i="50" s="1"/>
  <c r="H78" i="50"/>
  <c r="D78" i="50"/>
  <c r="E78" i="50" s="1"/>
  <c r="H77" i="50"/>
  <c r="D77" i="50"/>
  <c r="E77" i="50" s="1"/>
  <c r="H76" i="50"/>
  <c r="D76" i="50"/>
  <c r="E76" i="50" s="1"/>
  <c r="H75" i="50"/>
  <c r="D75" i="50"/>
  <c r="E75" i="50" s="1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C68" i="50"/>
  <c r="H68" i="50" s="1"/>
  <c r="J68" i="50" s="1"/>
  <c r="H66" i="50"/>
  <c r="D66" i="50"/>
  <c r="E66" i="50" s="1"/>
  <c r="H65" i="50"/>
  <c r="D65" i="50"/>
  <c r="E65" i="50" s="1"/>
  <c r="H64" i="50"/>
  <c r="D64" i="50"/>
  <c r="E64" i="50" s="1"/>
  <c r="H63" i="50"/>
  <c r="D63" i="50"/>
  <c r="E63" i="50" s="1"/>
  <c r="H62" i="50"/>
  <c r="E62" i="50"/>
  <c r="E61" i="50" s="1"/>
  <c r="D62" i="50"/>
  <c r="C61" i="50"/>
  <c r="H61" i="50" s="1"/>
  <c r="J61" i="50" s="1"/>
  <c r="H60" i="50"/>
  <c r="D60" i="50"/>
  <c r="E60" i="50" s="1"/>
  <c r="H59" i="50"/>
  <c r="E59" i="50"/>
  <c r="D59" i="50"/>
  <c r="H58" i="50"/>
  <c r="D58" i="50"/>
  <c r="E58" i="50" s="1"/>
  <c r="H57" i="50"/>
  <c r="D57" i="50"/>
  <c r="E57" i="50" s="1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E52" i="50"/>
  <c r="D52" i="50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E44" i="50"/>
  <c r="D44" i="50"/>
  <c r="H43" i="50"/>
  <c r="D43" i="50"/>
  <c r="E43" i="50" s="1"/>
  <c r="H42" i="50"/>
  <c r="D42" i="50"/>
  <c r="E42" i="50" s="1"/>
  <c r="H41" i="50"/>
  <c r="D41" i="50"/>
  <c r="E41" i="50" s="1"/>
  <c r="H40" i="50"/>
  <c r="D40" i="50"/>
  <c r="E40" i="50" s="1"/>
  <c r="H39" i="50"/>
  <c r="D39" i="50"/>
  <c r="E39" i="50" s="1"/>
  <c r="C38" i="50"/>
  <c r="H38" i="50" s="1"/>
  <c r="J38" i="50" s="1"/>
  <c r="H37" i="50"/>
  <c r="E37" i="50"/>
  <c r="D37" i="50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E30" i="50"/>
  <c r="D30" i="50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D25" i="50"/>
  <c r="E25" i="50" s="1"/>
  <c r="H24" i="50"/>
  <c r="D24" i="50"/>
  <c r="E24" i="50" s="1"/>
  <c r="H23" i="50"/>
  <c r="D23" i="50"/>
  <c r="E23" i="50" s="1"/>
  <c r="H22" i="50"/>
  <c r="E22" i="50"/>
  <c r="D22" i="50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E13" i="50" s="1"/>
  <c r="H12" i="50"/>
  <c r="D12" i="50"/>
  <c r="E12" i="50" s="1"/>
  <c r="C11" i="50"/>
  <c r="H11" i="50" s="1"/>
  <c r="J11" i="50" s="1"/>
  <c r="H10" i="50"/>
  <c r="D10" i="50"/>
  <c r="E10" i="50" s="1"/>
  <c r="H9" i="50"/>
  <c r="D9" i="50"/>
  <c r="E9" i="50" s="1"/>
  <c r="H8" i="50"/>
  <c r="E8" i="50"/>
  <c r="D8" i="50"/>
  <c r="H7" i="50"/>
  <c r="D7" i="50"/>
  <c r="E7" i="50" s="1"/>
  <c r="H6" i="50"/>
  <c r="D6" i="50"/>
  <c r="H5" i="50"/>
  <c r="D5" i="50"/>
  <c r="E5" i="50" s="1"/>
  <c r="C4" i="50"/>
  <c r="H4" i="50" s="1"/>
  <c r="J4" i="50" s="1"/>
  <c r="D154" i="52" l="1"/>
  <c r="D220" i="52"/>
  <c r="D486" i="52"/>
  <c r="E530" i="52"/>
  <c r="E529" i="52" s="1"/>
  <c r="D569" i="52"/>
  <c r="D129" i="52"/>
  <c r="D136" i="52"/>
  <c r="C188" i="52"/>
  <c r="D201" i="52"/>
  <c r="D200" i="52" s="1"/>
  <c r="D204" i="52"/>
  <c r="D239" i="52"/>
  <c r="D238" i="52" s="1"/>
  <c r="D392" i="52"/>
  <c r="E486" i="52"/>
  <c r="D599" i="52"/>
  <c r="E751" i="52"/>
  <c r="C314" i="52"/>
  <c r="H314" i="52" s="1"/>
  <c r="E353" i="51"/>
  <c r="D373" i="51"/>
  <c r="E379" i="51"/>
  <c r="D395" i="51"/>
  <c r="H97" i="51"/>
  <c r="J97" i="51" s="1"/>
  <c r="D182" i="51"/>
  <c r="E202" i="51"/>
  <c r="E201" i="51" s="1"/>
  <c r="E200" i="51" s="1"/>
  <c r="E207" i="51"/>
  <c r="D368" i="51"/>
  <c r="E374" i="51"/>
  <c r="E373" i="51" s="1"/>
  <c r="E396" i="51"/>
  <c r="E395" i="51" s="1"/>
  <c r="D761" i="51"/>
  <c r="D760" i="51" s="1"/>
  <c r="D777" i="51"/>
  <c r="E126" i="51"/>
  <c r="D180" i="51"/>
  <c r="C188" i="51"/>
  <c r="C178" i="51" s="1"/>
  <c r="D216" i="51"/>
  <c r="E368" i="51"/>
  <c r="E404" i="51"/>
  <c r="E761" i="51"/>
  <c r="E760" i="51" s="1"/>
  <c r="E768" i="53"/>
  <c r="E767" i="53" s="1"/>
  <c r="D154" i="53"/>
  <c r="D204" i="53"/>
  <c r="D207" i="53"/>
  <c r="D233" i="53"/>
  <c r="E396" i="53"/>
  <c r="E395" i="53" s="1"/>
  <c r="D412" i="53"/>
  <c r="E766" i="53"/>
  <c r="E765" i="53" s="1"/>
  <c r="D120" i="53"/>
  <c r="D189" i="53"/>
  <c r="E204" i="53"/>
  <c r="D250" i="53"/>
  <c r="D344" i="53"/>
  <c r="E413" i="53"/>
  <c r="E412" i="53" s="1"/>
  <c r="D416" i="53"/>
  <c r="E742" i="53"/>
  <c r="E741" i="53" s="1"/>
  <c r="D777" i="53"/>
  <c r="D136" i="53"/>
  <c r="D164" i="53"/>
  <c r="E189" i="53"/>
  <c r="D216" i="53"/>
  <c r="E250" i="53"/>
  <c r="D362" i="53"/>
  <c r="H140" i="50"/>
  <c r="C135" i="50"/>
  <c r="H135" i="50" s="1"/>
  <c r="J135" i="50" s="1"/>
  <c r="E362" i="50"/>
  <c r="D368" i="50"/>
  <c r="E369" i="50"/>
  <c r="E368" i="50" s="1"/>
  <c r="D528" i="50"/>
  <c r="E630" i="50"/>
  <c r="D628" i="50"/>
  <c r="E676" i="50"/>
  <c r="E349" i="51"/>
  <c r="D348" i="51"/>
  <c r="E411" i="51"/>
  <c r="D409" i="51"/>
  <c r="E478" i="51"/>
  <c r="E477" i="51" s="1"/>
  <c r="D477" i="51"/>
  <c r="D236" i="52"/>
  <c r="D235" i="52" s="1"/>
  <c r="E237" i="52"/>
  <c r="E236" i="52" s="1"/>
  <c r="E235" i="52" s="1"/>
  <c r="E686" i="52"/>
  <c r="E683" i="52" s="1"/>
  <c r="D683" i="52"/>
  <c r="D497" i="53"/>
  <c r="E498" i="53"/>
  <c r="E497" i="53" s="1"/>
  <c r="D744" i="53"/>
  <c r="E745" i="53"/>
  <c r="E744" i="53" s="1"/>
  <c r="E151" i="50"/>
  <c r="E149" i="50" s="1"/>
  <c r="D149" i="50"/>
  <c r="E190" i="50"/>
  <c r="E234" i="50"/>
  <c r="E233" i="50" s="1"/>
  <c r="D233" i="50"/>
  <c r="D228" i="50" s="1"/>
  <c r="E262" i="50"/>
  <c r="D260" i="50"/>
  <c r="E331" i="50"/>
  <c r="E410" i="50"/>
  <c r="E409" i="50" s="1"/>
  <c r="E450" i="50"/>
  <c r="E475" i="50"/>
  <c r="E474" i="50" s="1"/>
  <c r="H513" i="50"/>
  <c r="D743" i="50"/>
  <c r="D760" i="50"/>
  <c r="C153" i="51"/>
  <c r="H153" i="51" s="1"/>
  <c r="J153" i="51" s="1"/>
  <c r="H154" i="51"/>
  <c r="C170" i="51"/>
  <c r="H171" i="51"/>
  <c r="D123" i="52"/>
  <c r="E124" i="52"/>
  <c r="E123" i="52" s="1"/>
  <c r="D143" i="50"/>
  <c r="E218" i="50"/>
  <c r="E216" i="50" s="1"/>
  <c r="E215" i="50"/>
  <c r="D302" i="50"/>
  <c r="E328" i="50"/>
  <c r="D547" i="50"/>
  <c r="E548" i="50"/>
  <c r="E547" i="50" s="1"/>
  <c r="D569" i="50"/>
  <c r="D595" i="50"/>
  <c r="E596" i="50"/>
  <c r="E595" i="50" s="1"/>
  <c r="E603" i="50"/>
  <c r="D756" i="50"/>
  <c r="D755" i="50" s="1"/>
  <c r="E760" i="50"/>
  <c r="E194" i="51"/>
  <c r="E193" i="51" s="1"/>
  <c r="D193" i="51"/>
  <c r="D211" i="51"/>
  <c r="E212" i="51"/>
  <c r="E211" i="51" s="1"/>
  <c r="E308" i="51"/>
  <c r="E400" i="51"/>
  <c r="E399" i="51" s="1"/>
  <c r="D399" i="51"/>
  <c r="D497" i="51"/>
  <c r="C538" i="51"/>
  <c r="H538" i="51" s="1"/>
  <c r="H544" i="51"/>
  <c r="E351" i="52"/>
  <c r="E348" i="52" s="1"/>
  <c r="D348" i="52"/>
  <c r="H353" i="52"/>
  <c r="C340" i="52"/>
  <c r="H455" i="52"/>
  <c r="C444" i="52"/>
  <c r="H444" i="52" s="1"/>
  <c r="D494" i="52"/>
  <c r="E495" i="52"/>
  <c r="E494" i="52" s="1"/>
  <c r="E5" i="53"/>
  <c r="E4" i="53" s="1"/>
  <c r="D4" i="53"/>
  <c r="E147" i="53"/>
  <c r="E146" i="53" s="1"/>
  <c r="D146" i="53"/>
  <c r="D220" i="53"/>
  <c r="E221" i="53"/>
  <c r="E220" i="53" s="1"/>
  <c r="E215" i="53" s="1"/>
  <c r="E143" i="50"/>
  <c r="E212" i="50"/>
  <c r="E211" i="50" s="1"/>
  <c r="D223" i="50"/>
  <c r="D222" i="50" s="1"/>
  <c r="E226" i="50"/>
  <c r="E223" i="50" s="1"/>
  <c r="E222" i="50" s="1"/>
  <c r="D250" i="50"/>
  <c r="E289" i="50"/>
  <c r="E302" i="50"/>
  <c r="E357" i="50"/>
  <c r="E392" i="50"/>
  <c r="D416" i="50"/>
  <c r="E417" i="50"/>
  <c r="E416" i="50" s="1"/>
  <c r="D531" i="50"/>
  <c r="E535" i="50"/>
  <c r="E531" i="50" s="1"/>
  <c r="E528" i="50" s="1"/>
  <c r="E545" i="50"/>
  <c r="E544" i="50" s="1"/>
  <c r="D562" i="50"/>
  <c r="E602" i="50"/>
  <c r="E599" i="50" s="1"/>
  <c r="D599" i="50"/>
  <c r="E616" i="50"/>
  <c r="D638" i="50"/>
  <c r="D661" i="50"/>
  <c r="D676" i="50"/>
  <c r="D683" i="50"/>
  <c r="D751" i="50"/>
  <c r="D750" i="50" s="1"/>
  <c r="E756" i="50"/>
  <c r="E755" i="50" s="1"/>
  <c r="D4" i="51"/>
  <c r="D126" i="51"/>
  <c r="E147" i="51"/>
  <c r="E146" i="51" s="1"/>
  <c r="D146" i="51"/>
  <c r="E158" i="51"/>
  <c r="E157" i="51" s="1"/>
  <c r="D157" i="51"/>
  <c r="E497" i="51"/>
  <c r="H68" i="52"/>
  <c r="J68" i="52" s="1"/>
  <c r="C67" i="52"/>
  <c r="H67" i="52" s="1"/>
  <c r="J67" i="52" s="1"/>
  <c r="D213" i="52"/>
  <c r="E214" i="52"/>
  <c r="E213" i="52" s="1"/>
  <c r="E732" i="52"/>
  <c r="E731" i="52" s="1"/>
  <c r="E730" i="52" s="1"/>
  <c r="D731" i="52"/>
  <c r="D730" i="52" s="1"/>
  <c r="E260" i="51"/>
  <c r="D325" i="51"/>
  <c r="D455" i="51"/>
  <c r="D486" i="51"/>
  <c r="E491" i="51"/>
  <c r="D592" i="51"/>
  <c r="E740" i="51"/>
  <c r="E739" i="51" s="1"/>
  <c r="D739" i="51"/>
  <c r="E168" i="52"/>
  <c r="E167" i="52" s="1"/>
  <c r="D167" i="52"/>
  <c r="E244" i="52"/>
  <c r="E243" i="52" s="1"/>
  <c r="E252" i="52"/>
  <c r="E250" i="52" s="1"/>
  <c r="D250" i="52"/>
  <c r="E260" i="52"/>
  <c r="D373" i="52"/>
  <c r="E374" i="52"/>
  <c r="E373" i="52" s="1"/>
  <c r="E382" i="52"/>
  <c r="E429" i="52"/>
  <c r="D445" i="52"/>
  <c r="D195" i="53"/>
  <c r="D188" i="53" s="1"/>
  <c r="E196" i="53"/>
  <c r="E195" i="53" s="1"/>
  <c r="E261" i="53"/>
  <c r="E260" i="53" s="1"/>
  <c r="D260" i="53"/>
  <c r="E329" i="53"/>
  <c r="E328" i="53" s="1"/>
  <c r="D328" i="53"/>
  <c r="D308" i="50"/>
  <c r="D388" i="50"/>
  <c r="D468" i="50"/>
  <c r="C726" i="50"/>
  <c r="C725" i="50" s="1"/>
  <c r="H725" i="50" s="1"/>
  <c r="J725" i="50" s="1"/>
  <c r="E743" i="50"/>
  <c r="D132" i="51"/>
  <c r="D140" i="51"/>
  <c r="E179" i="51"/>
  <c r="E265" i="51"/>
  <c r="D353" i="51"/>
  <c r="D404" i="51"/>
  <c r="E409" i="51"/>
  <c r="E445" i="51"/>
  <c r="E456" i="51"/>
  <c r="E455" i="51" s="1"/>
  <c r="E487" i="51"/>
  <c r="E486" i="51" s="1"/>
  <c r="E513" i="51"/>
  <c r="E509" i="51" s="1"/>
  <c r="E544" i="51"/>
  <c r="D577" i="51"/>
  <c r="E593" i="51"/>
  <c r="E592" i="51" s="1"/>
  <c r="D683" i="51"/>
  <c r="E154" i="52"/>
  <c r="E181" i="52"/>
  <c r="E180" i="52" s="1"/>
  <c r="E229" i="52"/>
  <c r="E234" i="52"/>
  <c r="E233" i="52" s="1"/>
  <c r="D244" i="52"/>
  <c r="D243" i="52" s="1"/>
  <c r="C259" i="52"/>
  <c r="D328" i="52"/>
  <c r="D382" i="52"/>
  <c r="D404" i="52"/>
  <c r="E405" i="52"/>
  <c r="E404" i="52" s="1"/>
  <c r="E445" i="52"/>
  <c r="D463" i="52"/>
  <c r="E464" i="52"/>
  <c r="E463" i="52" s="1"/>
  <c r="D477" i="52"/>
  <c r="E522" i="52"/>
  <c r="E600" i="52"/>
  <c r="E599" i="52" s="1"/>
  <c r="D653" i="52"/>
  <c r="E654" i="52"/>
  <c r="E653" i="52" s="1"/>
  <c r="D171" i="53"/>
  <c r="D97" i="51"/>
  <c r="D179" i="51"/>
  <c r="E117" i="50"/>
  <c r="D123" i="50"/>
  <c r="D129" i="50"/>
  <c r="E132" i="50"/>
  <c r="E154" i="50"/>
  <c r="D171" i="50"/>
  <c r="E120" i="50"/>
  <c r="E130" i="50"/>
  <c r="E129" i="50" s="1"/>
  <c r="E140" i="50"/>
  <c r="E146" i="50"/>
  <c r="D160" i="50"/>
  <c r="E194" i="50"/>
  <c r="E193" i="50" s="1"/>
  <c r="D207" i="50"/>
  <c r="E260" i="50"/>
  <c r="E308" i="50"/>
  <c r="D378" i="50"/>
  <c r="D429" i="50"/>
  <c r="D463" i="50"/>
  <c r="E469" i="50"/>
  <c r="C551" i="50"/>
  <c r="H551" i="50" s="1"/>
  <c r="J551" i="50" s="1"/>
  <c r="D653" i="50"/>
  <c r="E683" i="50"/>
  <c r="D718" i="50"/>
  <c r="D768" i="50"/>
  <c r="D767" i="50" s="1"/>
  <c r="E132" i="51"/>
  <c r="E140" i="51"/>
  <c r="E167" i="51"/>
  <c r="C179" i="51"/>
  <c r="E388" i="51"/>
  <c r="D450" i="51"/>
  <c r="E451" i="51"/>
  <c r="D513" i="51"/>
  <c r="D522" i="51"/>
  <c r="E603" i="51"/>
  <c r="E643" i="51"/>
  <c r="E642" i="51" s="1"/>
  <c r="D642" i="51"/>
  <c r="E654" i="51"/>
  <c r="E653" i="51" s="1"/>
  <c r="D653" i="51"/>
  <c r="E683" i="51"/>
  <c r="D746" i="51"/>
  <c r="D743" i="51" s="1"/>
  <c r="E747" i="51"/>
  <c r="E746" i="51" s="1"/>
  <c r="E743" i="51" s="1"/>
  <c r="D149" i="52"/>
  <c r="E150" i="52"/>
  <c r="E149" i="52" s="1"/>
  <c r="D378" i="52"/>
  <c r="E379" i="52"/>
  <c r="E378" i="52" s="1"/>
  <c r="D388" i="52"/>
  <c r="E389" i="52"/>
  <c r="E388" i="52" s="1"/>
  <c r="E413" i="52"/>
  <c r="E412" i="52" s="1"/>
  <c r="D412" i="52"/>
  <c r="E458" i="52"/>
  <c r="E455" i="52" s="1"/>
  <c r="E444" i="52" s="1"/>
  <c r="E477" i="52"/>
  <c r="H544" i="52"/>
  <c r="C538" i="52"/>
  <c r="H538" i="52" s="1"/>
  <c r="E133" i="53"/>
  <c r="E132" i="53" s="1"/>
  <c r="D132" i="53"/>
  <c r="E169" i="53"/>
  <c r="E167" i="53" s="1"/>
  <c r="D167" i="53"/>
  <c r="D163" i="53" s="1"/>
  <c r="E164" i="52"/>
  <c r="D207" i="52"/>
  <c r="C203" i="52"/>
  <c r="C228" i="52"/>
  <c r="C528" i="52"/>
  <c r="H528" i="52" s="1"/>
  <c r="E611" i="52"/>
  <c r="D610" i="52"/>
  <c r="E610" i="52"/>
  <c r="E676" i="52"/>
  <c r="C116" i="53"/>
  <c r="H116" i="53" s="1"/>
  <c r="J116" i="53" s="1"/>
  <c r="E171" i="53"/>
  <c r="E181" i="53"/>
  <c r="E180" i="53" s="1"/>
  <c r="D180" i="53"/>
  <c r="D179" i="53" s="1"/>
  <c r="E451" i="53"/>
  <c r="D450" i="53"/>
  <c r="E587" i="53"/>
  <c r="D694" i="53"/>
  <c r="E695" i="53"/>
  <c r="E694" i="53" s="1"/>
  <c r="D445" i="51"/>
  <c r="D491" i="51"/>
  <c r="E494" i="51"/>
  <c r="E556" i="51"/>
  <c r="D756" i="51"/>
  <c r="D755" i="51" s="1"/>
  <c r="E11" i="52"/>
  <c r="C153" i="52"/>
  <c r="H153" i="52" s="1"/>
  <c r="J153" i="52" s="1"/>
  <c r="D171" i="52"/>
  <c r="C170" i="52"/>
  <c r="H170" i="52" s="1"/>
  <c r="J170" i="52" s="1"/>
  <c r="E208" i="52"/>
  <c r="E207" i="52" s="1"/>
  <c r="E239" i="52"/>
  <c r="E238" i="52" s="1"/>
  <c r="D260" i="52"/>
  <c r="H531" i="52"/>
  <c r="E597" i="52"/>
  <c r="E595" i="52" s="1"/>
  <c r="D595" i="52"/>
  <c r="E647" i="52"/>
  <c r="D646" i="52"/>
  <c r="D687" i="52"/>
  <c r="D718" i="52"/>
  <c r="E762" i="52"/>
  <c r="H117" i="53"/>
  <c r="E120" i="53"/>
  <c r="E137" i="53"/>
  <c r="E136" i="53" s="1"/>
  <c r="D140" i="53"/>
  <c r="D211" i="53"/>
  <c r="E212" i="53"/>
  <c r="E211" i="53" s="1"/>
  <c r="D223" i="53"/>
  <c r="D222" i="53" s="1"/>
  <c r="E303" i="53"/>
  <c r="E302" i="53" s="1"/>
  <c r="D302" i="53"/>
  <c r="E345" i="53"/>
  <c r="E344" i="53" s="1"/>
  <c r="E492" i="53"/>
  <c r="D491" i="53"/>
  <c r="H315" i="53"/>
  <c r="C314" i="53"/>
  <c r="E393" i="53"/>
  <c r="E392" i="53" s="1"/>
  <c r="D392" i="53"/>
  <c r="E665" i="52"/>
  <c r="E687" i="52"/>
  <c r="D727" i="52"/>
  <c r="E761" i="52"/>
  <c r="E760" i="52" s="1"/>
  <c r="D765" i="52"/>
  <c r="D126" i="53"/>
  <c r="E140" i="53"/>
  <c r="D185" i="53"/>
  <c r="D184" i="53" s="1"/>
  <c r="C188" i="53"/>
  <c r="C203" i="53"/>
  <c r="E308" i="53"/>
  <c r="D422" i="53"/>
  <c r="E456" i="53"/>
  <c r="E455" i="53" s="1"/>
  <c r="D455" i="53"/>
  <c r="C528" i="53"/>
  <c r="H528" i="53" s="1"/>
  <c r="H529" i="53"/>
  <c r="D547" i="53"/>
  <c r="H552" i="53"/>
  <c r="C551" i="53"/>
  <c r="C717" i="53"/>
  <c r="H718" i="53"/>
  <c r="E616" i="52"/>
  <c r="E727" i="52"/>
  <c r="E126" i="53"/>
  <c r="E164" i="53"/>
  <c r="E186" i="53"/>
  <c r="E185" i="53" s="1"/>
  <c r="E184" i="53" s="1"/>
  <c r="E199" i="53"/>
  <c r="E198" i="53" s="1"/>
  <c r="E197" i="53" s="1"/>
  <c r="E223" i="53"/>
  <c r="E222" i="53" s="1"/>
  <c r="E306" i="53"/>
  <c r="E305" i="53" s="1"/>
  <c r="D305" i="53"/>
  <c r="E423" i="53"/>
  <c r="E422" i="53" s="1"/>
  <c r="E487" i="53"/>
  <c r="E486" i="53" s="1"/>
  <c r="D486" i="53"/>
  <c r="E762" i="53"/>
  <c r="E761" i="53" s="1"/>
  <c r="E760" i="53" s="1"/>
  <c r="D761" i="53"/>
  <c r="D577" i="53"/>
  <c r="D718" i="53"/>
  <c r="D756" i="53"/>
  <c r="D755" i="53" s="1"/>
  <c r="D772" i="53"/>
  <c r="D771" i="53" s="1"/>
  <c r="D734" i="53"/>
  <c r="D733" i="53" s="1"/>
  <c r="D642" i="53"/>
  <c r="E735" i="53"/>
  <c r="E734" i="53" s="1"/>
  <c r="E733" i="53" s="1"/>
  <c r="C743" i="53"/>
  <c r="D11" i="53"/>
  <c r="E14" i="53"/>
  <c r="E11" i="53" s="1"/>
  <c r="E40" i="53"/>
  <c r="E38" i="53" s="1"/>
  <c r="D38" i="53"/>
  <c r="E61" i="53"/>
  <c r="D215" i="53"/>
  <c r="E479" i="53"/>
  <c r="E477" i="53" s="1"/>
  <c r="D477" i="53"/>
  <c r="E485" i="53"/>
  <c r="C538" i="53"/>
  <c r="H538" i="53" s="1"/>
  <c r="H544" i="53"/>
  <c r="H561" i="53"/>
  <c r="J561" i="53" s="1"/>
  <c r="D599" i="53"/>
  <c r="E600" i="53"/>
  <c r="E599" i="53" s="1"/>
  <c r="E605" i="53"/>
  <c r="E603" i="53" s="1"/>
  <c r="D603" i="53"/>
  <c r="C67" i="53"/>
  <c r="H67" i="53" s="1"/>
  <c r="J67" i="53" s="1"/>
  <c r="D97" i="53"/>
  <c r="E100" i="53"/>
  <c r="E97" i="53" s="1"/>
  <c r="E67" i="53" s="1"/>
  <c r="D117" i="53"/>
  <c r="E119" i="53"/>
  <c r="E117" i="53" s="1"/>
  <c r="D123" i="53"/>
  <c r="E125" i="53"/>
  <c r="E123" i="53" s="1"/>
  <c r="D129" i="53"/>
  <c r="E131" i="53"/>
  <c r="E129" i="53" s="1"/>
  <c r="D160" i="53"/>
  <c r="E161" i="53"/>
  <c r="E160" i="53" s="1"/>
  <c r="C163" i="53"/>
  <c r="H163" i="53" s="1"/>
  <c r="J163" i="53" s="1"/>
  <c r="H167" i="53"/>
  <c r="E194" i="53"/>
  <c r="E193" i="53" s="1"/>
  <c r="E218" i="53"/>
  <c r="E216" i="53" s="1"/>
  <c r="E237" i="53"/>
  <c r="E236" i="53" s="1"/>
  <c r="E235" i="53" s="1"/>
  <c r="D236" i="53"/>
  <c r="D235" i="53" s="1"/>
  <c r="H344" i="53"/>
  <c r="C340" i="53"/>
  <c r="E464" i="53"/>
  <c r="E463" i="53" s="1"/>
  <c r="D463" i="53"/>
  <c r="E516" i="53"/>
  <c r="E513" i="53" s="1"/>
  <c r="D513" i="53"/>
  <c r="D509" i="53" s="1"/>
  <c r="E524" i="53"/>
  <c r="E522" i="53" s="1"/>
  <c r="D522" i="53"/>
  <c r="H551" i="53"/>
  <c r="J551" i="53" s="1"/>
  <c r="C550" i="53"/>
  <c r="H550" i="53" s="1"/>
  <c r="J550" i="53" s="1"/>
  <c r="E691" i="53"/>
  <c r="E687" i="53" s="1"/>
  <c r="D687" i="53"/>
  <c r="D61" i="53"/>
  <c r="E70" i="53"/>
  <c r="E68" i="53" s="1"/>
  <c r="D68" i="53"/>
  <c r="D143" i="53"/>
  <c r="D135" i="53" s="1"/>
  <c r="E145" i="53"/>
  <c r="E143" i="53" s="1"/>
  <c r="D149" i="53"/>
  <c r="E151" i="53"/>
  <c r="E149" i="53" s="1"/>
  <c r="E158" i="53"/>
  <c r="E157" i="53" s="1"/>
  <c r="D157" i="53"/>
  <c r="H171" i="53"/>
  <c r="C170" i="53"/>
  <c r="H170" i="53" s="1"/>
  <c r="J170" i="53" s="1"/>
  <c r="D182" i="53"/>
  <c r="E183" i="53"/>
  <c r="E182" i="53" s="1"/>
  <c r="E202" i="53"/>
  <c r="E201" i="53" s="1"/>
  <c r="E200" i="53" s="1"/>
  <c r="E241" i="53"/>
  <c r="E239" i="53" s="1"/>
  <c r="E238" i="53" s="1"/>
  <c r="D239" i="53"/>
  <c r="D238" i="53" s="1"/>
  <c r="D315" i="53"/>
  <c r="E316" i="53"/>
  <c r="E315" i="53" s="1"/>
  <c r="E341" i="53"/>
  <c r="E359" i="53"/>
  <c r="E357" i="53" s="1"/>
  <c r="D357" i="53"/>
  <c r="E379" i="53"/>
  <c r="E378" i="53" s="1"/>
  <c r="D378" i="53"/>
  <c r="E448" i="53"/>
  <c r="E445" i="53" s="1"/>
  <c r="D445" i="53"/>
  <c r="E563" i="53"/>
  <c r="E562" i="53" s="1"/>
  <c r="D562" i="53"/>
  <c r="E572" i="53"/>
  <c r="E569" i="53" s="1"/>
  <c r="D569" i="53"/>
  <c r="E666" i="53"/>
  <c r="E665" i="53" s="1"/>
  <c r="D665" i="53"/>
  <c r="E681" i="53"/>
  <c r="E679" i="53" s="1"/>
  <c r="D679" i="53"/>
  <c r="C153" i="53"/>
  <c r="E155" i="53"/>
  <c r="E154" i="53" s="1"/>
  <c r="E175" i="53"/>
  <c r="E174" i="53" s="1"/>
  <c r="D174" i="53"/>
  <c r="E179" i="53"/>
  <c r="E208" i="53"/>
  <c r="E207" i="53" s="1"/>
  <c r="E214" i="53"/>
  <c r="E213" i="53" s="1"/>
  <c r="D213" i="53"/>
  <c r="D229" i="53"/>
  <c r="D228" i="53" s="1"/>
  <c r="E232" i="53"/>
  <c r="E229" i="53" s="1"/>
  <c r="E228" i="53" s="1"/>
  <c r="E247" i="53"/>
  <c r="E244" i="53" s="1"/>
  <c r="E243" i="53" s="1"/>
  <c r="D244" i="53"/>
  <c r="D243" i="53" s="1"/>
  <c r="H260" i="53"/>
  <c r="E290" i="53"/>
  <c r="E289" i="53" s="1"/>
  <c r="D289" i="53"/>
  <c r="E495" i="53"/>
  <c r="E494" i="53" s="1"/>
  <c r="D494" i="53"/>
  <c r="D531" i="53"/>
  <c r="E553" i="53"/>
  <c r="E552" i="53" s="1"/>
  <c r="D552" i="53"/>
  <c r="E557" i="53"/>
  <c r="E556" i="53" s="1"/>
  <c r="D556" i="53"/>
  <c r="E349" i="53"/>
  <c r="E348" i="53" s="1"/>
  <c r="D348" i="53"/>
  <c r="E476" i="53"/>
  <c r="E474" i="53" s="1"/>
  <c r="D474" i="53"/>
  <c r="E491" i="53"/>
  <c r="E505" i="53"/>
  <c r="E504" i="53" s="1"/>
  <c r="D504" i="53"/>
  <c r="E530" i="53"/>
  <c r="E529" i="53" s="1"/>
  <c r="D529" i="53"/>
  <c r="E678" i="53"/>
  <c r="E676" i="53" s="1"/>
  <c r="D676" i="53"/>
  <c r="E723" i="53"/>
  <c r="E722" i="53" s="1"/>
  <c r="E717" i="53" s="1"/>
  <c r="E716" i="53" s="1"/>
  <c r="D722" i="53"/>
  <c r="E740" i="53"/>
  <c r="E739" i="53" s="1"/>
  <c r="D739" i="53"/>
  <c r="C3" i="53"/>
  <c r="C135" i="53"/>
  <c r="E264" i="53"/>
  <c r="E266" i="53"/>
  <c r="E265" i="53" s="1"/>
  <c r="D265" i="53"/>
  <c r="D263" i="53" s="1"/>
  <c r="D298" i="53"/>
  <c r="E332" i="53"/>
  <c r="E331" i="53" s="1"/>
  <c r="D331" i="53"/>
  <c r="E354" i="53"/>
  <c r="E353" i="53" s="1"/>
  <c r="D353" i="53"/>
  <c r="E369" i="53"/>
  <c r="E368" i="53" s="1"/>
  <c r="D368" i="53"/>
  <c r="E384" i="53"/>
  <c r="E382" i="53" s="1"/>
  <c r="D382" i="53"/>
  <c r="C444" i="53"/>
  <c r="H444" i="53" s="1"/>
  <c r="E450" i="53"/>
  <c r="D459" i="53"/>
  <c r="E540" i="53"/>
  <c r="E548" i="53"/>
  <c r="E547" i="53" s="1"/>
  <c r="D587" i="53"/>
  <c r="D592" i="53"/>
  <c r="D595" i="53"/>
  <c r="E617" i="53"/>
  <c r="E616" i="53" s="1"/>
  <c r="D616" i="53"/>
  <c r="E684" i="53"/>
  <c r="E683" i="53" s="1"/>
  <c r="D683" i="53"/>
  <c r="E747" i="53"/>
  <c r="E746" i="53" s="1"/>
  <c r="E743" i="53" s="1"/>
  <c r="D746" i="53"/>
  <c r="D743" i="53" s="1"/>
  <c r="E754" i="53"/>
  <c r="E362" i="53"/>
  <c r="E374" i="53"/>
  <c r="E373" i="53" s="1"/>
  <c r="D373" i="53"/>
  <c r="E405" i="53"/>
  <c r="E404" i="53" s="1"/>
  <c r="D404" i="53"/>
  <c r="E416" i="53"/>
  <c r="E459" i="53"/>
  <c r="H491" i="53"/>
  <c r="C484" i="53"/>
  <c r="E630" i="53"/>
  <c r="E628" i="53" s="1"/>
  <c r="D628" i="53"/>
  <c r="E654" i="53"/>
  <c r="E653" i="53" s="1"/>
  <c r="D653" i="53"/>
  <c r="H717" i="53"/>
  <c r="J717" i="53" s="1"/>
  <c r="C716" i="53"/>
  <c r="H716" i="53" s="1"/>
  <c r="J716" i="53" s="1"/>
  <c r="C726" i="53"/>
  <c r="E326" i="53"/>
  <c r="E325" i="53" s="1"/>
  <c r="D325" i="53"/>
  <c r="E389" i="53"/>
  <c r="E388" i="53" s="1"/>
  <c r="D388" i="53"/>
  <c r="E400" i="53"/>
  <c r="E399" i="53" s="1"/>
  <c r="D399" i="53"/>
  <c r="E410" i="53"/>
  <c r="E409" i="53" s="1"/>
  <c r="D409" i="53"/>
  <c r="E430" i="53"/>
  <c r="E429" i="53" s="1"/>
  <c r="D429" i="53"/>
  <c r="E531" i="53"/>
  <c r="E592" i="53"/>
  <c r="E595" i="53"/>
  <c r="E614" i="53"/>
  <c r="E610" i="53" s="1"/>
  <c r="D610" i="53"/>
  <c r="H646" i="53"/>
  <c r="C645" i="53"/>
  <c r="H645" i="53" s="1"/>
  <c r="J645" i="53" s="1"/>
  <c r="E673" i="53"/>
  <c r="E671" i="53" s="1"/>
  <c r="D671" i="53"/>
  <c r="D760" i="53"/>
  <c r="E469" i="53"/>
  <c r="E468" i="53" s="1"/>
  <c r="D468" i="53"/>
  <c r="E510" i="53"/>
  <c r="E545" i="53"/>
  <c r="E544" i="53" s="1"/>
  <c r="D544" i="53"/>
  <c r="D538" i="53" s="1"/>
  <c r="E582" i="53"/>
  <c r="E581" i="53" s="1"/>
  <c r="D581" i="53"/>
  <c r="E661" i="53"/>
  <c r="E753" i="53"/>
  <c r="E751" i="53" s="1"/>
  <c r="D751" i="53"/>
  <c r="D750" i="53" s="1"/>
  <c r="E640" i="53"/>
  <c r="E638" i="53" s="1"/>
  <c r="D638" i="53"/>
  <c r="E647" i="53"/>
  <c r="E646" i="53" s="1"/>
  <c r="D646" i="53"/>
  <c r="E701" i="53"/>
  <c r="E700" i="53" s="1"/>
  <c r="D700" i="53"/>
  <c r="E756" i="53"/>
  <c r="E755" i="53" s="1"/>
  <c r="E4" i="52"/>
  <c r="E97" i="52"/>
  <c r="E120" i="52"/>
  <c r="E163" i="52"/>
  <c r="E61" i="52"/>
  <c r="E70" i="52"/>
  <c r="E68" i="52" s="1"/>
  <c r="E189" i="52"/>
  <c r="H259" i="52"/>
  <c r="J259" i="52" s="1"/>
  <c r="E297" i="52"/>
  <c r="E411" i="52"/>
  <c r="E409" i="52" s="1"/>
  <c r="D409" i="52"/>
  <c r="E532" i="52"/>
  <c r="E531" i="52" s="1"/>
  <c r="E528" i="52" s="1"/>
  <c r="D531" i="52"/>
  <c r="D528" i="52" s="1"/>
  <c r="E578" i="52"/>
  <c r="E577" i="52" s="1"/>
  <c r="D577" i="52"/>
  <c r="E742" i="52"/>
  <c r="E741" i="52" s="1"/>
  <c r="D741" i="52"/>
  <c r="E745" i="52"/>
  <c r="E744" i="52" s="1"/>
  <c r="E743" i="52" s="1"/>
  <c r="D744" i="52"/>
  <c r="D743" i="52" s="1"/>
  <c r="D61" i="52"/>
  <c r="E137" i="52"/>
  <c r="E136" i="52" s="1"/>
  <c r="E175" i="52"/>
  <c r="E174" i="52" s="1"/>
  <c r="E170" i="52" s="1"/>
  <c r="D174" i="52"/>
  <c r="D170" i="52" s="1"/>
  <c r="E196" i="52"/>
  <c r="E195" i="52" s="1"/>
  <c r="D195" i="52"/>
  <c r="E199" i="52"/>
  <c r="E198" i="52" s="1"/>
  <c r="E197" i="52" s="1"/>
  <c r="D198" i="52"/>
  <c r="D197" i="52" s="1"/>
  <c r="D216" i="52"/>
  <c r="D215" i="52" s="1"/>
  <c r="D223" i="52"/>
  <c r="D222" i="52" s="1"/>
  <c r="E303" i="52"/>
  <c r="E315" i="52"/>
  <c r="E333" i="52"/>
  <c r="D331" i="52"/>
  <c r="D362" i="52"/>
  <c r="D422" i="52"/>
  <c r="E470" i="52"/>
  <c r="E468" i="52" s="1"/>
  <c r="D468" i="52"/>
  <c r="C484" i="52"/>
  <c r="H486" i="52"/>
  <c r="E504" i="52"/>
  <c r="E562" i="52"/>
  <c r="E643" i="52"/>
  <c r="E642" i="52" s="1"/>
  <c r="D642" i="52"/>
  <c r="C726" i="52"/>
  <c r="C116" i="52"/>
  <c r="H136" i="52"/>
  <c r="C135" i="52"/>
  <c r="H135" i="52" s="1"/>
  <c r="J135" i="52" s="1"/>
  <c r="E141" i="52"/>
  <c r="E140" i="52" s="1"/>
  <c r="D140" i="52"/>
  <c r="D135" i="52" s="1"/>
  <c r="E147" i="52"/>
  <c r="E146" i="52" s="1"/>
  <c r="D146" i="52"/>
  <c r="C163" i="52"/>
  <c r="E183" i="52"/>
  <c r="E182" i="52" s="1"/>
  <c r="E186" i="52"/>
  <c r="E185" i="52" s="1"/>
  <c r="E184" i="52" s="1"/>
  <c r="E194" i="52"/>
  <c r="E193" i="52" s="1"/>
  <c r="E216" i="52"/>
  <c r="E215" i="52" s="1"/>
  <c r="E309" i="52"/>
  <c r="E399" i="52"/>
  <c r="D429" i="52"/>
  <c r="D504" i="52"/>
  <c r="D513" i="52"/>
  <c r="D509" i="52" s="1"/>
  <c r="E514" i="52"/>
  <c r="E513" i="52" s="1"/>
  <c r="C551" i="52"/>
  <c r="D562" i="52"/>
  <c r="E680" i="52"/>
  <c r="E679" i="52" s="1"/>
  <c r="D679" i="52"/>
  <c r="E723" i="52"/>
  <c r="E722" i="52" s="1"/>
  <c r="E717" i="52" s="1"/>
  <c r="E716" i="52" s="1"/>
  <c r="D722" i="52"/>
  <c r="D756" i="52"/>
  <c r="D755" i="52" s="1"/>
  <c r="D777" i="52"/>
  <c r="E778" i="52"/>
  <c r="E777" i="52" s="1"/>
  <c r="H4" i="52"/>
  <c r="J4" i="52" s="1"/>
  <c r="C3" i="52"/>
  <c r="E40" i="52"/>
  <c r="E38" i="52" s="1"/>
  <c r="D117" i="52"/>
  <c r="E127" i="52"/>
  <c r="E126" i="52" s="1"/>
  <c r="D126" i="52"/>
  <c r="E133" i="52"/>
  <c r="E132" i="52" s="1"/>
  <c r="D132" i="52"/>
  <c r="H157" i="52"/>
  <c r="E179" i="52"/>
  <c r="D189" i="52"/>
  <c r="D188" i="52" s="1"/>
  <c r="E212" i="52"/>
  <c r="E211" i="52" s="1"/>
  <c r="D211" i="52"/>
  <c r="D203" i="52" s="1"/>
  <c r="C215" i="52"/>
  <c r="E290" i="52"/>
  <c r="E299" i="52"/>
  <c r="D315" i="52"/>
  <c r="E331" i="52"/>
  <c r="D357" i="52"/>
  <c r="E358" i="52"/>
  <c r="E357" i="52" s="1"/>
  <c r="E362" i="52"/>
  <c r="D399" i="52"/>
  <c r="E422" i="52"/>
  <c r="D450" i="52"/>
  <c r="E451" i="52"/>
  <c r="E450" i="52" s="1"/>
  <c r="D491" i="52"/>
  <c r="D484" i="52" s="1"/>
  <c r="E492" i="52"/>
  <c r="E491" i="52" s="1"/>
  <c r="E511" i="52"/>
  <c r="D522" i="52"/>
  <c r="E546" i="52"/>
  <c r="E544" i="52" s="1"/>
  <c r="E538" i="52" s="1"/>
  <c r="D544" i="52"/>
  <c r="D538" i="52" s="1"/>
  <c r="E702" i="52"/>
  <c r="D700" i="52"/>
  <c r="E735" i="52"/>
  <c r="E734" i="52" s="1"/>
  <c r="E733" i="52" s="1"/>
  <c r="D734" i="52"/>
  <c r="D733" i="52" s="1"/>
  <c r="D751" i="52"/>
  <c r="D750" i="52" s="1"/>
  <c r="E158" i="52"/>
  <c r="E157" i="52" s="1"/>
  <c r="E153" i="52" s="1"/>
  <c r="D157" i="52"/>
  <c r="D153" i="52" s="1"/>
  <c r="E355" i="52"/>
  <c r="E353" i="52" s="1"/>
  <c r="D353" i="52"/>
  <c r="E370" i="52"/>
  <c r="E368" i="52" s="1"/>
  <c r="D368" i="52"/>
  <c r="E396" i="52"/>
  <c r="E395" i="52" s="1"/>
  <c r="D395" i="52"/>
  <c r="E417" i="52"/>
  <c r="E416" i="52" s="1"/>
  <c r="D416" i="52"/>
  <c r="E485" i="52"/>
  <c r="H513" i="52"/>
  <c r="C509" i="52"/>
  <c r="H509" i="52" s="1"/>
  <c r="E557" i="52"/>
  <c r="E556" i="52" s="1"/>
  <c r="D556" i="52"/>
  <c r="C561" i="52"/>
  <c r="E588" i="52"/>
  <c r="E587" i="52" s="1"/>
  <c r="D587" i="52"/>
  <c r="D628" i="52"/>
  <c r="E639" i="52"/>
  <c r="E638" i="52" s="1"/>
  <c r="D638" i="52"/>
  <c r="H661" i="52"/>
  <c r="C645" i="52"/>
  <c r="H645" i="52" s="1"/>
  <c r="J645" i="52" s="1"/>
  <c r="E700" i="52"/>
  <c r="H718" i="52"/>
  <c r="C717" i="52"/>
  <c r="E750" i="52"/>
  <c r="D768" i="52"/>
  <c r="D767" i="52" s="1"/>
  <c r="E773" i="52"/>
  <c r="E772" i="52" s="1"/>
  <c r="E771" i="52" s="1"/>
  <c r="D772" i="52"/>
  <c r="D771" i="52" s="1"/>
  <c r="D164" i="52"/>
  <c r="E223" i="52"/>
  <c r="E222" i="52" s="1"/>
  <c r="D229" i="52"/>
  <c r="D228" i="52" s="1"/>
  <c r="E345" i="52"/>
  <c r="E344" i="52" s="1"/>
  <c r="D344" i="52"/>
  <c r="E460" i="52"/>
  <c r="E459" i="52" s="1"/>
  <c r="D459" i="52"/>
  <c r="E475" i="52"/>
  <c r="E474" i="52" s="1"/>
  <c r="D474" i="52"/>
  <c r="E547" i="52"/>
  <c r="E553" i="52"/>
  <c r="E552" i="52" s="1"/>
  <c r="D552" i="52"/>
  <c r="E569" i="52"/>
  <c r="H577" i="52"/>
  <c r="E581" i="52"/>
  <c r="E593" i="52"/>
  <c r="E592" i="52" s="1"/>
  <c r="D592" i="52"/>
  <c r="D616" i="52"/>
  <c r="E629" i="52"/>
  <c r="E628" i="52" s="1"/>
  <c r="E646" i="52"/>
  <c r="E672" i="52"/>
  <c r="E671" i="52" s="1"/>
  <c r="E769" i="52"/>
  <c r="E768" i="52" s="1"/>
  <c r="E767" i="52" s="1"/>
  <c r="E604" i="52"/>
  <c r="E603" i="52" s="1"/>
  <c r="D603" i="52"/>
  <c r="E695" i="52"/>
  <c r="E694" i="52" s="1"/>
  <c r="D694" i="52"/>
  <c r="E299" i="51"/>
  <c r="E298" i="51" s="1"/>
  <c r="D298" i="51"/>
  <c r="E4" i="51"/>
  <c r="C3" i="51"/>
  <c r="E68" i="51"/>
  <c r="D120" i="51"/>
  <c r="E121" i="51"/>
  <c r="E120" i="51" s="1"/>
  <c r="D117" i="51"/>
  <c r="E119" i="51"/>
  <c r="E117" i="51" s="1"/>
  <c r="D160" i="51"/>
  <c r="E162" i="51"/>
  <c r="E160" i="51" s="1"/>
  <c r="D174" i="51"/>
  <c r="E175" i="51"/>
  <c r="E174" i="51" s="1"/>
  <c r="D308" i="51"/>
  <c r="D331" i="51"/>
  <c r="E332" i="51"/>
  <c r="E331" i="51" s="1"/>
  <c r="E348" i="51"/>
  <c r="E383" i="51"/>
  <c r="E382" i="51" s="1"/>
  <c r="D382" i="51"/>
  <c r="E393" i="51"/>
  <c r="E392" i="51" s="1"/>
  <c r="D392" i="51"/>
  <c r="E63" i="51"/>
  <c r="E61" i="51" s="1"/>
  <c r="D61" i="51"/>
  <c r="H116" i="51"/>
  <c r="J116" i="51" s="1"/>
  <c r="D149" i="51"/>
  <c r="E151" i="51"/>
  <c r="E149" i="51" s="1"/>
  <c r="H348" i="51"/>
  <c r="C340" i="51"/>
  <c r="E358" i="51"/>
  <c r="E357" i="51" s="1"/>
  <c r="D357" i="51"/>
  <c r="D11" i="51"/>
  <c r="E38" i="51"/>
  <c r="D171" i="51"/>
  <c r="E173" i="51"/>
  <c r="E171" i="51" s="1"/>
  <c r="E170" i="51" s="1"/>
  <c r="D239" i="51"/>
  <c r="D238" i="51" s="1"/>
  <c r="E242" i="51"/>
  <c r="E239" i="51" s="1"/>
  <c r="E238" i="51" s="1"/>
  <c r="D328" i="51"/>
  <c r="E330" i="51"/>
  <c r="E328" i="51" s="1"/>
  <c r="E363" i="51"/>
  <c r="E362" i="51" s="1"/>
  <c r="D362" i="51"/>
  <c r="C528" i="51"/>
  <c r="H528" i="51" s="1"/>
  <c r="H531" i="51"/>
  <c r="E541" i="51"/>
  <c r="E538" i="51" s="1"/>
  <c r="E14" i="51"/>
  <c r="E11" i="51" s="1"/>
  <c r="D38" i="51"/>
  <c r="D68" i="51"/>
  <c r="D67" i="51" s="1"/>
  <c r="E100" i="51"/>
  <c r="E97" i="51" s="1"/>
  <c r="D129" i="51"/>
  <c r="E131" i="51"/>
  <c r="E129" i="51" s="1"/>
  <c r="C163" i="51"/>
  <c r="H163" i="51" s="1"/>
  <c r="J163" i="51" s="1"/>
  <c r="D185" i="51"/>
  <c r="D184" i="51" s="1"/>
  <c r="D189" i="51"/>
  <c r="D188" i="51" s="1"/>
  <c r="E190" i="51"/>
  <c r="E189" i="51" s="1"/>
  <c r="E188" i="51" s="1"/>
  <c r="D204" i="51"/>
  <c r="E219" i="51"/>
  <c r="E216" i="51" s="1"/>
  <c r="D229" i="51"/>
  <c r="D228" i="51" s="1"/>
  <c r="E234" i="51"/>
  <c r="E233" i="51" s="1"/>
  <c r="E237" i="51"/>
  <c r="E236" i="51" s="1"/>
  <c r="E235" i="51" s="1"/>
  <c r="E244" i="51"/>
  <c r="E243" i="51" s="1"/>
  <c r="D250" i="51"/>
  <c r="E251" i="51"/>
  <c r="E250" i="51" s="1"/>
  <c r="D305" i="51"/>
  <c r="E307" i="51"/>
  <c r="E305" i="51" s="1"/>
  <c r="E326" i="51"/>
  <c r="E325" i="51" s="1"/>
  <c r="H331" i="51"/>
  <c r="C314" i="51"/>
  <c r="H314" i="51" s="1"/>
  <c r="D422" i="51"/>
  <c r="H445" i="51"/>
  <c r="C444" i="51"/>
  <c r="H444" i="51" s="1"/>
  <c r="E504" i="51"/>
  <c r="E526" i="51"/>
  <c r="E522" i="51" s="1"/>
  <c r="D722" i="51"/>
  <c r="E724" i="51"/>
  <c r="E722" i="51" s="1"/>
  <c r="D569" i="51"/>
  <c r="E571" i="51"/>
  <c r="E569" i="51" s="1"/>
  <c r="D581" i="51"/>
  <c r="E582" i="51"/>
  <c r="E581" i="51" s="1"/>
  <c r="H653" i="51"/>
  <c r="C645" i="51"/>
  <c r="H645" i="51" s="1"/>
  <c r="J645" i="51" s="1"/>
  <c r="E736" i="51"/>
  <c r="D734" i="51"/>
  <c r="D733" i="51" s="1"/>
  <c r="E754" i="51"/>
  <c r="D143" i="51"/>
  <c r="E145" i="51"/>
  <c r="E143" i="51" s="1"/>
  <c r="D154" i="51"/>
  <c r="E156" i="51"/>
  <c r="E154" i="51" s="1"/>
  <c r="D220" i="51"/>
  <c r="D215" i="51" s="1"/>
  <c r="E221" i="51"/>
  <c r="E220" i="51" s="1"/>
  <c r="D223" i="51"/>
  <c r="D222" i="51" s="1"/>
  <c r="E226" i="51"/>
  <c r="E223" i="51" s="1"/>
  <c r="E222" i="51" s="1"/>
  <c r="E229" i="51"/>
  <c r="D289" i="51"/>
  <c r="E291" i="51"/>
  <c r="E289" i="51" s="1"/>
  <c r="E303" i="51"/>
  <c r="E302" i="51" s="1"/>
  <c r="D302" i="51"/>
  <c r="E342" i="51"/>
  <c r="D412" i="51"/>
  <c r="E414" i="51"/>
  <c r="E412" i="51" s="1"/>
  <c r="E429" i="51"/>
  <c r="D562" i="51"/>
  <c r="E563" i="51"/>
  <c r="E562" i="51" s="1"/>
  <c r="D646" i="51"/>
  <c r="E648" i="51"/>
  <c r="E646" i="51" s="1"/>
  <c r="C726" i="51"/>
  <c r="E774" i="51"/>
  <c r="D772" i="51"/>
  <c r="D771" i="51" s="1"/>
  <c r="D123" i="51"/>
  <c r="E125" i="51"/>
  <c r="E123" i="51" s="1"/>
  <c r="D136" i="51"/>
  <c r="E165" i="51"/>
  <c r="E164" i="51" s="1"/>
  <c r="E163" i="51" s="1"/>
  <c r="D164" i="51"/>
  <c r="D163" i="51" s="1"/>
  <c r="D207" i="51"/>
  <c r="E214" i="51"/>
  <c r="E213" i="51" s="1"/>
  <c r="E203" i="51" s="1"/>
  <c r="D244" i="51"/>
  <c r="D243" i="51" s="1"/>
  <c r="C259" i="51"/>
  <c r="D315" i="51"/>
  <c r="E317" i="51"/>
  <c r="E315" i="51" s="1"/>
  <c r="E378" i="51"/>
  <c r="E450" i="51"/>
  <c r="E460" i="51"/>
  <c r="E459" i="51" s="1"/>
  <c r="D459" i="51"/>
  <c r="C484" i="51"/>
  <c r="H552" i="51"/>
  <c r="C551" i="51"/>
  <c r="E596" i="51"/>
  <c r="E595" i="51" s="1"/>
  <c r="D595" i="51"/>
  <c r="D599" i="51"/>
  <c r="E601" i="51"/>
  <c r="E599" i="51" s="1"/>
  <c r="E682" i="51"/>
  <c r="E679" i="51" s="1"/>
  <c r="D679" i="51"/>
  <c r="E757" i="51"/>
  <c r="E756" i="51" s="1"/>
  <c r="E755" i="51" s="1"/>
  <c r="C135" i="51"/>
  <c r="H135" i="51" s="1"/>
  <c r="J135" i="51" s="1"/>
  <c r="D463" i="51"/>
  <c r="E465" i="51"/>
  <c r="E463" i="51" s="1"/>
  <c r="D616" i="51"/>
  <c r="E697" i="51"/>
  <c r="E694" i="51" s="1"/>
  <c r="D694" i="51"/>
  <c r="D768" i="51"/>
  <c r="D767" i="51" s="1"/>
  <c r="E769" i="51"/>
  <c r="E768" i="51" s="1"/>
  <c r="E767" i="51" s="1"/>
  <c r="D260" i="51"/>
  <c r="D265" i="51"/>
  <c r="E422" i="51"/>
  <c r="D429" i="51"/>
  <c r="E431" i="51"/>
  <c r="D468" i="51"/>
  <c r="E470" i="51"/>
  <c r="E468" i="51" s="1"/>
  <c r="E475" i="51"/>
  <c r="E474" i="51" s="1"/>
  <c r="D474" i="51"/>
  <c r="E485" i="51"/>
  <c r="E532" i="51"/>
  <c r="E531" i="51" s="1"/>
  <c r="E528" i="51" s="1"/>
  <c r="D531" i="51"/>
  <c r="E547" i="51"/>
  <c r="E553" i="51"/>
  <c r="E552" i="51" s="1"/>
  <c r="D552" i="51"/>
  <c r="E587" i="51"/>
  <c r="E590" i="51"/>
  <c r="D587" i="51"/>
  <c r="E616" i="51"/>
  <c r="E719" i="51"/>
  <c r="E718" i="51" s="1"/>
  <c r="D718" i="51"/>
  <c r="D751" i="51"/>
  <c r="D750" i="51" s="1"/>
  <c r="E752" i="51"/>
  <c r="E751" i="51" s="1"/>
  <c r="H562" i="51"/>
  <c r="C561" i="51"/>
  <c r="E611" i="51"/>
  <c r="E610" i="51" s="1"/>
  <c r="D610" i="51"/>
  <c r="E629" i="51"/>
  <c r="E628" i="51" s="1"/>
  <c r="D628" i="51"/>
  <c r="E662" i="51"/>
  <c r="E661" i="51" s="1"/>
  <c r="D661" i="51"/>
  <c r="E688" i="51"/>
  <c r="E687" i="51" s="1"/>
  <c r="D687" i="51"/>
  <c r="D700" i="51"/>
  <c r="E702" i="51"/>
  <c r="E700" i="51" s="1"/>
  <c r="D494" i="51"/>
  <c r="D504" i="51"/>
  <c r="D509" i="51"/>
  <c r="D529" i="51"/>
  <c r="D544" i="51"/>
  <c r="D538" i="51" s="1"/>
  <c r="D556" i="51"/>
  <c r="D603" i="51"/>
  <c r="E638" i="51"/>
  <c r="D665" i="51"/>
  <c r="E667" i="51"/>
  <c r="E665" i="51" s="1"/>
  <c r="E672" i="51"/>
  <c r="E671" i="51" s="1"/>
  <c r="D671" i="51"/>
  <c r="E677" i="51"/>
  <c r="E676" i="51" s="1"/>
  <c r="D676" i="51"/>
  <c r="H717" i="51"/>
  <c r="J717" i="51" s="1"/>
  <c r="C716" i="51"/>
  <c r="H716" i="51" s="1"/>
  <c r="J716" i="51" s="1"/>
  <c r="D727" i="51"/>
  <c r="E728" i="51"/>
  <c r="E727" i="51" s="1"/>
  <c r="E734" i="51"/>
  <c r="E733" i="51" s="1"/>
  <c r="D765" i="51"/>
  <c r="E766" i="51"/>
  <c r="E765" i="51" s="1"/>
  <c r="E772" i="51"/>
  <c r="E771" i="51" s="1"/>
  <c r="E38" i="50"/>
  <c r="E68" i="50"/>
  <c r="E11" i="50"/>
  <c r="H97" i="50"/>
  <c r="J97" i="50" s="1"/>
  <c r="C67" i="50"/>
  <c r="H67" i="50" s="1"/>
  <c r="J67" i="50" s="1"/>
  <c r="E172" i="50"/>
  <c r="E171" i="50" s="1"/>
  <c r="E170" i="50" s="1"/>
  <c r="E189" i="50"/>
  <c r="E205" i="50"/>
  <c r="E204" i="50" s="1"/>
  <c r="D204" i="50"/>
  <c r="H167" i="50"/>
  <c r="H171" i="50"/>
  <c r="C170" i="50"/>
  <c r="H170" i="50" s="1"/>
  <c r="J170" i="50" s="1"/>
  <c r="E181" i="50"/>
  <c r="E180" i="50" s="1"/>
  <c r="E186" i="50"/>
  <c r="E185" i="50" s="1"/>
  <c r="E184" i="50" s="1"/>
  <c r="D185" i="50"/>
  <c r="D184" i="50" s="1"/>
  <c r="E196" i="50"/>
  <c r="E195" i="50" s="1"/>
  <c r="D195" i="50"/>
  <c r="E208" i="50"/>
  <c r="E214" i="50"/>
  <c r="E213" i="50" s="1"/>
  <c r="D213" i="50"/>
  <c r="E244" i="50"/>
  <c r="E243" i="50" s="1"/>
  <c r="D357" i="50"/>
  <c r="D404" i="50"/>
  <c r="E405" i="50"/>
  <c r="E404" i="50" s="1"/>
  <c r="E505" i="50"/>
  <c r="E504" i="50" s="1"/>
  <c r="D504" i="50"/>
  <c r="E97" i="50"/>
  <c r="E67" i="50" s="1"/>
  <c r="E202" i="50"/>
  <c r="E201" i="50" s="1"/>
  <c r="E200" i="50" s="1"/>
  <c r="D201" i="50"/>
  <c r="D200" i="50" s="1"/>
  <c r="H344" i="50"/>
  <c r="C340" i="50"/>
  <c r="E386" i="50"/>
  <c r="E382" i="50" s="1"/>
  <c r="D382" i="50"/>
  <c r="H544" i="50"/>
  <c r="C538" i="50"/>
  <c r="H538" i="50" s="1"/>
  <c r="H592" i="50"/>
  <c r="C561" i="50"/>
  <c r="C3" i="50"/>
  <c r="E6" i="50"/>
  <c r="E4" i="50" s="1"/>
  <c r="E124" i="50"/>
  <c r="E123" i="50" s="1"/>
  <c r="E137" i="50"/>
  <c r="E136" i="50" s="1"/>
  <c r="D136" i="50"/>
  <c r="E161" i="50"/>
  <c r="E160" i="50" s="1"/>
  <c r="E153" i="50" s="1"/>
  <c r="E152" i="50" s="1"/>
  <c r="E183" i="50"/>
  <c r="E182" i="50" s="1"/>
  <c r="D182" i="50"/>
  <c r="D179" i="50" s="1"/>
  <c r="H260" i="50"/>
  <c r="D315" i="50"/>
  <c r="D314" i="50" s="1"/>
  <c r="E319" i="50"/>
  <c r="D348" i="50"/>
  <c r="E350" i="50"/>
  <c r="E348" i="50" s="1"/>
  <c r="H529" i="50"/>
  <c r="C528" i="50"/>
  <c r="H528" i="50" s="1"/>
  <c r="D734" i="50"/>
  <c r="D733" i="50" s="1"/>
  <c r="E736" i="50"/>
  <c r="E734" i="50" s="1"/>
  <c r="E733" i="50" s="1"/>
  <c r="E772" i="50"/>
  <c r="E771" i="50" s="1"/>
  <c r="H117" i="50"/>
  <c r="C116" i="50"/>
  <c r="H154" i="50"/>
  <c r="C153" i="50"/>
  <c r="E168" i="50"/>
  <c r="E167" i="50" s="1"/>
  <c r="E163" i="50" s="1"/>
  <c r="D167" i="50"/>
  <c r="D163" i="50" s="1"/>
  <c r="D188" i="50"/>
  <c r="E199" i="50"/>
  <c r="E198" i="50" s="1"/>
  <c r="E197" i="50" s="1"/>
  <c r="D198" i="50"/>
  <c r="D197" i="50" s="1"/>
  <c r="C203" i="50"/>
  <c r="C178" i="50" s="1"/>
  <c r="E207" i="50"/>
  <c r="D215" i="50"/>
  <c r="D244" i="50"/>
  <c r="D243" i="50" s="1"/>
  <c r="C263" i="50"/>
  <c r="H263" i="50" s="1"/>
  <c r="H265" i="50"/>
  <c r="E315" i="50"/>
  <c r="E583" i="50"/>
  <c r="E581" i="50" s="1"/>
  <c r="D581" i="50"/>
  <c r="H726" i="50"/>
  <c r="J726" i="50" s="1"/>
  <c r="D120" i="50"/>
  <c r="D126" i="50"/>
  <c r="D132" i="50"/>
  <c r="D140" i="50"/>
  <c r="D146" i="50"/>
  <c r="D157" i="50"/>
  <c r="D153" i="50" s="1"/>
  <c r="D174" i="50"/>
  <c r="D170" i="50" s="1"/>
  <c r="D236" i="50"/>
  <c r="D235" i="50" s="1"/>
  <c r="H328" i="50"/>
  <c r="C314" i="50"/>
  <c r="H314" i="50" s="1"/>
  <c r="E389" i="50"/>
  <c r="E388" i="50" s="1"/>
  <c r="E397" i="50"/>
  <c r="E395" i="50" s="1"/>
  <c r="D395" i="50"/>
  <c r="E422" i="50"/>
  <c r="E430" i="50"/>
  <c r="E429" i="50" s="1"/>
  <c r="E463" i="50"/>
  <c r="D486" i="50"/>
  <c r="E488" i="50"/>
  <c r="E486" i="50" s="1"/>
  <c r="H494" i="50"/>
  <c r="C484" i="50"/>
  <c r="E514" i="50"/>
  <c r="E513" i="50" s="1"/>
  <c r="D513" i="50"/>
  <c r="D509" i="50" s="1"/>
  <c r="E523" i="50"/>
  <c r="E522" i="50" s="1"/>
  <c r="D522" i="50"/>
  <c r="E610" i="50"/>
  <c r="E647" i="50"/>
  <c r="E646" i="50" s="1"/>
  <c r="D646" i="50"/>
  <c r="H661" i="50"/>
  <c r="C645" i="50"/>
  <c r="H645" i="50" s="1"/>
  <c r="J645" i="50" s="1"/>
  <c r="E666" i="50"/>
  <c r="E665" i="50" s="1"/>
  <c r="D665" i="50"/>
  <c r="H463" i="50"/>
  <c r="C444" i="50"/>
  <c r="H444" i="50" s="1"/>
  <c r="E593" i="50"/>
  <c r="E592" i="50" s="1"/>
  <c r="D592" i="50"/>
  <c r="D772" i="50"/>
  <c r="D771" i="50" s="1"/>
  <c r="E774" i="50"/>
  <c r="E232" i="50"/>
  <c r="E229" i="50" s="1"/>
  <c r="E228" i="50" s="1"/>
  <c r="D239" i="50"/>
  <c r="D238" i="50" s="1"/>
  <c r="E266" i="50"/>
  <c r="E265" i="50" s="1"/>
  <c r="D265" i="50"/>
  <c r="E345" i="50"/>
  <c r="E344" i="50" s="1"/>
  <c r="D344" i="50"/>
  <c r="D353" i="50"/>
  <c r="E355" i="50"/>
  <c r="E353" i="50" s="1"/>
  <c r="D362" i="50"/>
  <c r="E379" i="50"/>
  <c r="E378" i="50" s="1"/>
  <c r="E400" i="50"/>
  <c r="E399" i="50" s="1"/>
  <c r="E445" i="50"/>
  <c r="E468" i="50"/>
  <c r="D727" i="50"/>
  <c r="E728" i="50"/>
  <c r="E727" i="50" s="1"/>
  <c r="D491" i="50"/>
  <c r="E493" i="50"/>
  <c r="E491" i="50" s="1"/>
  <c r="D497" i="50"/>
  <c r="E499" i="50"/>
  <c r="E497" i="50" s="1"/>
  <c r="C550" i="50"/>
  <c r="H550" i="50" s="1"/>
  <c r="J550" i="50" s="1"/>
  <c r="E628" i="50"/>
  <c r="E644" i="50"/>
  <c r="D642" i="50"/>
  <c r="D687" i="50"/>
  <c r="E701" i="50"/>
  <c r="E700" i="50" s="1"/>
  <c r="D700" i="50"/>
  <c r="D289" i="50"/>
  <c r="D305" i="50"/>
  <c r="D325" i="50"/>
  <c r="D331" i="50"/>
  <c r="E478" i="50"/>
  <c r="E477" i="50" s="1"/>
  <c r="D477" i="50"/>
  <c r="E509" i="50"/>
  <c r="E539" i="50"/>
  <c r="D538" i="50"/>
  <c r="E578" i="50"/>
  <c r="E577" i="50" s="1"/>
  <c r="D577" i="50"/>
  <c r="D610" i="50"/>
  <c r="E687" i="50"/>
  <c r="E557" i="50"/>
  <c r="E556" i="50" s="1"/>
  <c r="D556" i="50"/>
  <c r="D551" i="50" s="1"/>
  <c r="D550" i="50" s="1"/>
  <c r="E588" i="50"/>
  <c r="E587" i="50" s="1"/>
  <c r="D587" i="50"/>
  <c r="H718" i="50"/>
  <c r="C717" i="50"/>
  <c r="E723" i="50"/>
  <c r="E722" i="50" s="1"/>
  <c r="E717" i="50" s="1"/>
  <c r="E716" i="50" s="1"/>
  <c r="D722" i="50"/>
  <c r="D717" i="50" s="1"/>
  <c r="D716" i="50" s="1"/>
  <c r="E751" i="50"/>
  <c r="E750" i="50" s="1"/>
  <c r="D412" i="50"/>
  <c r="D422" i="50"/>
  <c r="D445" i="50"/>
  <c r="D450" i="50"/>
  <c r="D455" i="50"/>
  <c r="E552" i="50"/>
  <c r="E569" i="50"/>
  <c r="E642" i="50"/>
  <c r="E661" i="50"/>
  <c r="E671" i="50"/>
  <c r="E740" i="50"/>
  <c r="E739" i="50" s="1"/>
  <c r="D739" i="50"/>
  <c r="E778" i="50"/>
  <c r="E777" i="50" s="1"/>
  <c r="D777" i="50"/>
  <c r="D603" i="50"/>
  <c r="D679" i="50"/>
  <c r="D694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86" i="34"/>
  <c r="C85" i="34" s="1"/>
  <c r="C84" i="34" s="1"/>
  <c r="C83" i="34" s="1"/>
  <c r="C82" i="34" s="1"/>
  <c r="C81" i="34" s="1"/>
  <c r="C80" i="34" s="1"/>
  <c r="C79" i="34" s="1"/>
  <c r="C78" i="34" s="1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48" i="34" s="1"/>
  <c r="C47" i="34" s="1"/>
  <c r="C46" i="34" s="1"/>
  <c r="C45" i="34" s="1"/>
  <c r="C44" i="34" s="1"/>
  <c r="C43" i="34" s="1"/>
  <c r="C42" i="34" s="1"/>
  <c r="C41" i="34" s="1"/>
  <c r="C40" i="34" s="1"/>
  <c r="C39" i="34" s="1"/>
  <c r="C38" i="34" s="1"/>
  <c r="C37" i="34" s="1"/>
  <c r="C36" i="34" s="1"/>
  <c r="C35" i="34" s="1"/>
  <c r="C34" i="34" s="1"/>
  <c r="C24" i="34" s="1"/>
  <c r="C23" i="34" s="1"/>
  <c r="C22" i="34" s="1"/>
  <c r="C21" i="34" s="1"/>
  <c r="C20" i="34" s="1"/>
  <c r="C19" i="34" s="1"/>
  <c r="C18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 s="1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 s="1"/>
  <c r="D733" i="49"/>
  <c r="C732" i="49"/>
  <c r="C731" i="49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E711" i="49"/>
  <c r="D711" i="49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E676" i="49"/>
  <c r="D676" i="49"/>
  <c r="D675" i="49"/>
  <c r="E675" i="49" s="1"/>
  <c r="E674" i="49"/>
  <c r="D674" i="49"/>
  <c r="D673" i="49"/>
  <c r="E673" i="49" s="1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C646" i="49" s="1"/>
  <c r="J646" i="49"/>
  <c r="D645" i="49"/>
  <c r="E645" i="49" s="1"/>
  <c r="D644" i="49"/>
  <c r="J643" i="49"/>
  <c r="C643" i="49"/>
  <c r="E642" i="49"/>
  <c r="D642" i="49"/>
  <c r="D641" i="49"/>
  <c r="E641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E557" i="49" s="1"/>
  <c r="C557" i="49"/>
  <c r="D556" i="49"/>
  <c r="E556" i="49" s="1"/>
  <c r="D555" i="49"/>
  <c r="E555" i="49" s="1"/>
  <c r="D554" i="49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D540" i="49"/>
  <c r="E540" i="49" s="1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D487" i="49"/>
  <c r="D486" i="49" s="1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4" i="49"/>
  <c r="D464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D443" i="49"/>
  <c r="E443" i="49" s="1"/>
  <c r="E442" i="49"/>
  <c r="D442" i="49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E418" i="49"/>
  <c r="D418" i="49"/>
  <c r="D417" i="49"/>
  <c r="C416" i="49"/>
  <c r="D415" i="49"/>
  <c r="E415" i="49" s="1"/>
  <c r="D414" i="49"/>
  <c r="E414" i="49" s="1"/>
  <c r="D413" i="49"/>
  <c r="E413" i="49" s="1"/>
  <c r="D412" i="49"/>
  <c r="C412" i="49"/>
  <c r="D411" i="49"/>
  <c r="E411" i="49" s="1"/>
  <c r="E410" i="49"/>
  <c r="E409" i="49" s="1"/>
  <c r="D410" i="49"/>
  <c r="D409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D313" i="49"/>
  <c r="E313" i="49" s="1"/>
  <c r="E312" i="49"/>
  <c r="D312" i="49"/>
  <c r="D311" i="49"/>
  <c r="E311" i="49" s="1"/>
  <c r="E310" i="49"/>
  <c r="D310" i="49"/>
  <c r="D309" i="49"/>
  <c r="E309" i="49" s="1"/>
  <c r="E308" i="49" s="1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D236" i="49"/>
  <c r="D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E206" i="49"/>
  <c r="D206" i="49"/>
  <c r="D205" i="49"/>
  <c r="C204" i="49"/>
  <c r="D202" i="49"/>
  <c r="E202" i="49" s="1"/>
  <c r="E201" i="49" s="1"/>
  <c r="E200" i="49" s="1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D189" i="49" s="1"/>
  <c r="C189" i="49"/>
  <c r="C188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C170" i="49" s="1"/>
  <c r="J170" i="49"/>
  <c r="E169" i="49"/>
  <c r="D169" i="49"/>
  <c r="D168" i="49"/>
  <c r="E168" i="49" s="1"/>
  <c r="C167" i="49"/>
  <c r="D166" i="49"/>
  <c r="E166" i="49" s="1"/>
  <c r="D165" i="49"/>
  <c r="E165" i="49" s="1"/>
  <c r="C164" i="49"/>
  <c r="C163" i="49" s="1"/>
  <c r="J163" i="49"/>
  <c r="E162" i="49"/>
  <c r="D162" i="49"/>
  <c r="D160" i="49" s="1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E119" i="49"/>
  <c r="D119" i="49"/>
  <c r="D118" i="49"/>
  <c r="E118" i="49" s="1"/>
  <c r="C117" i="49"/>
  <c r="J116" i="49"/>
  <c r="C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D54" i="49"/>
  <c r="E54" i="49" s="1"/>
  <c r="D53" i="49"/>
  <c r="E53" i="49" s="1"/>
  <c r="D52" i="49"/>
  <c r="E52" i="49" s="1"/>
  <c r="D51" i="49"/>
  <c r="E51" i="49" s="1"/>
  <c r="D50" i="49"/>
  <c r="E50" i="49" s="1"/>
  <c r="E49" i="49"/>
  <c r="D49" i="49"/>
  <c r="D48" i="49"/>
  <c r="E48" i="49" s="1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C38" i="49"/>
  <c r="D37" i="49"/>
  <c r="E37" i="49" s="1"/>
  <c r="E36" i="49"/>
  <c r="D36" i="49"/>
  <c r="D35" i="49"/>
  <c r="E35" i="49" s="1"/>
  <c r="E34" i="49"/>
  <c r="D34" i="49"/>
  <c r="D33" i="49"/>
  <c r="E33" i="49" s="1"/>
  <c r="E32" i="49"/>
  <c r="D32" i="49"/>
  <c r="D31" i="49"/>
  <c r="E31" i="49" s="1"/>
  <c r="E30" i="49"/>
  <c r="D30" i="49"/>
  <c r="D29" i="49"/>
  <c r="E29" i="49" s="1"/>
  <c r="E28" i="49"/>
  <c r="D28" i="49"/>
  <c r="D27" i="49"/>
  <c r="E27" i="49" s="1"/>
  <c r="E26" i="49"/>
  <c r="D26" i="49"/>
  <c r="D25" i="49"/>
  <c r="E25" i="49" s="1"/>
  <c r="D24" i="49"/>
  <c r="E24" i="49" s="1"/>
  <c r="D23" i="49"/>
  <c r="E23" i="49" s="1"/>
  <c r="D22" i="49"/>
  <c r="E22" i="49" s="1"/>
  <c r="D21" i="49"/>
  <c r="E21" i="49" s="1"/>
  <c r="E20" i="49"/>
  <c r="D20" i="49"/>
  <c r="D19" i="49"/>
  <c r="E19" i="49" s="1"/>
  <c r="E18" i="49"/>
  <c r="D18" i="49"/>
  <c r="D17" i="49"/>
  <c r="E17" i="49" s="1"/>
  <c r="D16" i="49"/>
  <c r="E16" i="49" s="1"/>
  <c r="E15" i="49"/>
  <c r="D15" i="49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 s="1"/>
  <c r="D743" i="47"/>
  <c r="E743" i="47" s="1"/>
  <c r="E742" i="47" s="1"/>
  <c r="D742" i="47"/>
  <c r="C742" i="47"/>
  <c r="D741" i="47"/>
  <c r="D740" i="47" s="1"/>
  <c r="C740" i="47"/>
  <c r="D739" i="47"/>
  <c r="E739" i="47" s="1"/>
  <c r="D738" i="47"/>
  <c r="E738" i="47" s="1"/>
  <c r="E737" i="47"/>
  <c r="D737" i="47"/>
  <c r="D736" i="47"/>
  <c r="E736" i="47" s="1"/>
  <c r="E735" i="47" s="1"/>
  <c r="D735" i="47"/>
  <c r="C735" i="47"/>
  <c r="C734" i="47" s="1"/>
  <c r="D733" i="47"/>
  <c r="D732" i="47" s="1"/>
  <c r="C732" i="47"/>
  <c r="C731" i="47" s="1"/>
  <c r="D731" i="47"/>
  <c r="D730" i="47"/>
  <c r="E730" i="47" s="1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J718" i="47"/>
  <c r="C718" i="47"/>
  <c r="C717" i="47" s="1"/>
  <c r="J717" i="47"/>
  <c r="D716" i="47"/>
  <c r="E716" i="47" s="1"/>
  <c r="E715" i="47"/>
  <c r="D715" i="47"/>
  <c r="D714" i="47"/>
  <c r="E714" i="47" s="1"/>
  <c r="E713" i="47"/>
  <c r="D713" i="47"/>
  <c r="D712" i="47"/>
  <c r="E712" i="47" s="1"/>
  <c r="E711" i="47"/>
  <c r="D711" i="47"/>
  <c r="D710" i="47"/>
  <c r="E710" i="47" s="1"/>
  <c r="E709" i="47"/>
  <c r="D709" i="47"/>
  <c r="D708" i="47"/>
  <c r="E708" i="47" s="1"/>
  <c r="E707" i="47"/>
  <c r="D707" i="47"/>
  <c r="D706" i="47"/>
  <c r="E706" i="47" s="1"/>
  <c r="E705" i="47"/>
  <c r="D705" i="47"/>
  <c r="D704" i="47"/>
  <c r="E704" i="47" s="1"/>
  <c r="E703" i="47"/>
  <c r="D703" i="47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E685" i="47" s="1"/>
  <c r="C684" i="47"/>
  <c r="D683" i="47"/>
  <c r="E683" i="47" s="1"/>
  <c r="D682" i="47"/>
  <c r="E682" i="47" s="1"/>
  <c r="D681" i="47"/>
  <c r="C680" i="47"/>
  <c r="D679" i="47"/>
  <c r="E679" i="47" s="1"/>
  <c r="E678" i="47"/>
  <c r="E677" i="47" s="1"/>
  <c r="D678" i="47"/>
  <c r="D677" i="47" s="1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D590" i="47"/>
  <c r="E589" i="47"/>
  <c r="D589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D547" i="47"/>
  <c r="E547" i="47" s="1"/>
  <c r="D546" i="47"/>
  <c r="E546" i="47" s="1"/>
  <c r="C545" i="47"/>
  <c r="C539" i="47" s="1"/>
  <c r="D544" i="47"/>
  <c r="E544" i="47" s="1"/>
  <c r="D543" i="47"/>
  <c r="E543" i="47" s="1"/>
  <c r="D542" i="47"/>
  <c r="E542" i="47" s="1"/>
  <c r="D541" i="47"/>
  <c r="E541" i="47" s="1"/>
  <c r="D540" i="47"/>
  <c r="E540" i="47" s="1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E445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D421" i="47"/>
  <c r="E421" i="47" s="1"/>
  <c r="E420" i="47"/>
  <c r="D420" i="47"/>
  <c r="D419" i="47"/>
  <c r="E419" i="47" s="1"/>
  <c r="E418" i="47"/>
  <c r="D418" i="47"/>
  <c r="D417" i="47"/>
  <c r="E417" i="47" s="1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D410" i="47"/>
  <c r="E410" i="47" s="1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D400" i="47"/>
  <c r="E400" i="47" s="1"/>
  <c r="C399" i="47"/>
  <c r="D398" i="47"/>
  <c r="E398" i="47" s="1"/>
  <c r="D397" i="47"/>
  <c r="E397" i="47" s="1"/>
  <c r="D396" i="47"/>
  <c r="C395" i="47"/>
  <c r="E394" i="47"/>
  <c r="D394" i="47"/>
  <c r="D393" i="47"/>
  <c r="E393" i="47" s="1"/>
  <c r="C392" i="47"/>
  <c r="D391" i="47"/>
  <c r="E391" i="47" s="1"/>
  <c r="D390" i="47"/>
  <c r="E390" i="47" s="1"/>
  <c r="D389" i="47"/>
  <c r="E389" i="47" s="1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D266" i="47"/>
  <c r="E266" i="47" s="1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 s="1"/>
  <c r="D227" i="47"/>
  <c r="E227" i="47" s="1"/>
  <c r="D226" i="47"/>
  <c r="E226" i="47" s="1"/>
  <c r="E225" i="47"/>
  <c r="D225" i="47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D214" i="47"/>
  <c r="E214" i="47" s="1"/>
  <c r="E213" i="47" s="1"/>
  <c r="D213" i="47"/>
  <c r="C213" i="47"/>
  <c r="D212" i="47"/>
  <c r="E212" i="47" s="1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D202" i="47"/>
  <c r="E202" i="47" s="1"/>
  <c r="E201" i="47" s="1"/>
  <c r="E200" i="47" s="1"/>
  <c r="C201" i="47"/>
  <c r="C200" i="47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D174" i="47"/>
  <c r="C174" i="47"/>
  <c r="D173" i="47"/>
  <c r="E173" i="47" s="1"/>
  <c r="D172" i="47"/>
  <c r="E172" i="47" s="1"/>
  <c r="D171" i="47"/>
  <c r="D170" i="47" s="1"/>
  <c r="C171" i="47"/>
  <c r="C170" i="47" s="1"/>
  <c r="J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E161" i="47"/>
  <c r="D161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J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D60" i="47"/>
  <c r="E60" i="47" s="1"/>
  <c r="E59" i="47"/>
  <c r="D59" i="47"/>
  <c r="D58" i="47"/>
  <c r="E58" i="47" s="1"/>
  <c r="E57" i="47"/>
  <c r="D57" i="47"/>
  <c r="D56" i="47"/>
  <c r="E56" i="47" s="1"/>
  <c r="E55" i="47"/>
  <c r="D55" i="47"/>
  <c r="D54" i="47"/>
  <c r="E54" i="47" s="1"/>
  <c r="E53" i="47"/>
  <c r="D53" i="47"/>
  <c r="D52" i="47"/>
  <c r="E52" i="47" s="1"/>
  <c r="E51" i="47"/>
  <c r="D51" i="47"/>
  <c r="D50" i="47"/>
  <c r="E50" i="47" s="1"/>
  <c r="E49" i="47"/>
  <c r="D49" i="47"/>
  <c r="D48" i="47"/>
  <c r="E48" i="47" s="1"/>
  <c r="E47" i="47"/>
  <c r="D47" i="47"/>
  <c r="D46" i="47"/>
  <c r="E46" i="47" s="1"/>
  <c r="D45" i="47"/>
  <c r="E45" i="47" s="1"/>
  <c r="D44" i="47"/>
  <c r="E44" i="47" s="1"/>
  <c r="D43" i="47"/>
  <c r="E43" i="47" s="1"/>
  <c r="D42" i="47"/>
  <c r="E42" i="47" s="1"/>
  <c r="E41" i="47"/>
  <c r="D41" i="47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E33" i="47"/>
  <c r="D33" i="47"/>
  <c r="D32" i="47"/>
  <c r="E32" i="47" s="1"/>
  <c r="D31" i="47"/>
  <c r="E31" i="47" s="1"/>
  <c r="D30" i="47"/>
  <c r="E30" i="47" s="1"/>
  <c r="D29" i="47"/>
  <c r="E29" i="47" s="1"/>
  <c r="D28" i="47"/>
  <c r="E28" i="47" s="1"/>
  <c r="D27" i="47"/>
  <c r="E27" i="47" s="1"/>
  <c r="D26" i="47"/>
  <c r="E26" i="47" s="1"/>
  <c r="E25" i="47"/>
  <c r="D25" i="47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E17" i="47"/>
  <c r="D17" i="47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C3" i="47" s="1"/>
  <c r="J3" i="47"/>
  <c r="J2" i="47"/>
  <c r="J1" i="47"/>
  <c r="D509" i="26"/>
  <c r="E509" i="26" s="1"/>
  <c r="D9" i="37"/>
  <c r="D11" i="37" s="1"/>
  <c r="C9" i="37"/>
  <c r="C11" i="37" s="1"/>
  <c r="B9" i="37"/>
  <c r="B11" i="37" s="1"/>
  <c r="D7" i="37"/>
  <c r="C7" i="37"/>
  <c r="D5" i="37"/>
  <c r="C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H64" i="35"/>
  <c r="H63" i="35" s="1"/>
  <c r="G64" i="35"/>
  <c r="F64" i="35"/>
  <c r="E64" i="35"/>
  <c r="D64" i="35"/>
  <c r="C64" i="35" s="1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I82" i="34"/>
  <c r="H82" i="34"/>
  <c r="G82" i="34"/>
  <c r="F82" i="34"/>
  <c r="E82" i="34"/>
  <c r="D82" i="34"/>
  <c r="I79" i="34"/>
  <c r="H79" i="34"/>
  <c r="G79" i="34"/>
  <c r="F79" i="34"/>
  <c r="E79" i="34"/>
  <c r="D79" i="34"/>
  <c r="I76" i="34"/>
  <c r="H76" i="34"/>
  <c r="G76" i="34"/>
  <c r="F76" i="34"/>
  <c r="E76" i="34"/>
  <c r="D76" i="34"/>
  <c r="H72" i="34"/>
  <c r="G72" i="34"/>
  <c r="F72" i="34"/>
  <c r="E72" i="34"/>
  <c r="D72" i="34"/>
  <c r="I69" i="34"/>
  <c r="H69" i="34"/>
  <c r="G69" i="34"/>
  <c r="F69" i="34"/>
  <c r="E69" i="34"/>
  <c r="D69" i="34"/>
  <c r="I66" i="34"/>
  <c r="H66" i="34"/>
  <c r="G66" i="34"/>
  <c r="F66" i="34"/>
  <c r="E66" i="34"/>
  <c r="D66" i="34"/>
  <c r="I63" i="34"/>
  <c r="H63" i="34"/>
  <c r="G63" i="34"/>
  <c r="F63" i="34"/>
  <c r="E63" i="34"/>
  <c r="D63" i="34"/>
  <c r="I60" i="34"/>
  <c r="H60" i="34"/>
  <c r="G60" i="34"/>
  <c r="F60" i="34"/>
  <c r="E60" i="34"/>
  <c r="D60" i="34"/>
  <c r="I48" i="34"/>
  <c r="H48" i="34"/>
  <c r="G48" i="34"/>
  <c r="F48" i="34"/>
  <c r="E48" i="34"/>
  <c r="D48" i="34"/>
  <c r="I44" i="34"/>
  <c r="H44" i="34"/>
  <c r="G44" i="34"/>
  <c r="F44" i="34"/>
  <c r="E44" i="34"/>
  <c r="I41" i="34"/>
  <c r="H41" i="34"/>
  <c r="G41" i="34"/>
  <c r="F41" i="34"/>
  <c r="E41" i="34"/>
  <c r="D41" i="34"/>
  <c r="I37" i="34"/>
  <c r="H37" i="34"/>
  <c r="G37" i="34"/>
  <c r="F37" i="34"/>
  <c r="E37" i="34"/>
  <c r="D37" i="34"/>
  <c r="H34" i="34"/>
  <c r="G34" i="34"/>
  <c r="F34" i="34"/>
  <c r="E34" i="34"/>
  <c r="D34" i="34"/>
  <c r="I24" i="34"/>
  <c r="H24" i="34"/>
  <c r="G24" i="34"/>
  <c r="F24" i="34"/>
  <c r="E24" i="34"/>
  <c r="D24" i="34"/>
  <c r="I21" i="34"/>
  <c r="H21" i="34"/>
  <c r="G21" i="34"/>
  <c r="F21" i="34"/>
  <c r="E21" i="34"/>
  <c r="D21" i="34"/>
  <c r="I18" i="34"/>
  <c r="H18" i="34"/>
  <c r="G18" i="34"/>
  <c r="F18" i="34"/>
  <c r="E18" i="34"/>
  <c r="D18" i="34"/>
  <c r="H5" i="34"/>
  <c r="F5" i="34"/>
  <c r="E5" i="34"/>
  <c r="D5" i="34"/>
  <c r="C5" i="34"/>
  <c r="E551" i="52" l="1"/>
  <c r="E550" i="52" s="1"/>
  <c r="D444" i="52"/>
  <c r="E152" i="52"/>
  <c r="E203" i="52"/>
  <c r="E340" i="52"/>
  <c r="E339" i="52" s="1"/>
  <c r="D163" i="52"/>
  <c r="D152" i="52" s="1"/>
  <c r="E215" i="51"/>
  <c r="E135" i="51"/>
  <c r="D340" i="51"/>
  <c r="D3" i="51"/>
  <c r="D2" i="51" s="1"/>
  <c r="E188" i="53"/>
  <c r="D153" i="53"/>
  <c r="D717" i="53"/>
  <c r="D716" i="53" s="1"/>
  <c r="C178" i="53"/>
  <c r="H178" i="53" s="1"/>
  <c r="J178" i="53" s="1"/>
  <c r="E314" i="53"/>
  <c r="D203" i="53"/>
  <c r="E734" i="47"/>
  <c r="E465" i="49"/>
  <c r="D463" i="49"/>
  <c r="E601" i="49"/>
  <c r="D600" i="49"/>
  <c r="H170" i="51"/>
  <c r="J170" i="51" s="1"/>
  <c r="C152" i="51"/>
  <c r="H152" i="51" s="1"/>
  <c r="J152" i="51" s="1"/>
  <c r="E32" i="35"/>
  <c r="D63" i="35"/>
  <c r="D160" i="47"/>
  <c r="C203" i="47"/>
  <c r="D455" i="47"/>
  <c r="C484" i="47"/>
  <c r="D530" i="47"/>
  <c r="E545" i="47"/>
  <c r="D672" i="47"/>
  <c r="D701" i="47"/>
  <c r="E702" i="47"/>
  <c r="E701" i="47" s="1"/>
  <c r="D38" i="49"/>
  <c r="C67" i="49"/>
  <c r="C2" i="49" s="1"/>
  <c r="E132" i="49"/>
  <c r="E140" i="49"/>
  <c r="C153" i="49"/>
  <c r="C152" i="49" s="1"/>
  <c r="C263" i="49"/>
  <c r="E486" i="49"/>
  <c r="E617" i="49"/>
  <c r="D629" i="49"/>
  <c r="E640" i="49"/>
  <c r="E639" i="49" s="1"/>
  <c r="E672" i="49"/>
  <c r="C5" i="35"/>
  <c r="H340" i="52"/>
  <c r="C339" i="52"/>
  <c r="H339" i="52" s="1"/>
  <c r="J339" i="52" s="1"/>
  <c r="E116" i="52"/>
  <c r="D732" i="49"/>
  <c r="D731" i="49" s="1"/>
  <c r="E733" i="49"/>
  <c r="E732" i="49" s="1"/>
  <c r="E731" i="49" s="1"/>
  <c r="C135" i="47"/>
  <c r="E396" i="47"/>
  <c r="D395" i="47"/>
  <c r="E590" i="47"/>
  <c r="E588" i="47" s="1"/>
  <c r="D588" i="47"/>
  <c r="D97" i="49"/>
  <c r="E160" i="49"/>
  <c r="D204" i="49"/>
  <c r="D203" i="49" s="1"/>
  <c r="E205" i="49"/>
  <c r="E204" i="49" s="1"/>
  <c r="E346" i="49"/>
  <c r="D344" i="49"/>
  <c r="D588" i="49"/>
  <c r="D645" i="50"/>
  <c r="C178" i="52"/>
  <c r="H135" i="53"/>
  <c r="J135" i="53" s="1"/>
  <c r="C115" i="53"/>
  <c r="C115" i="47"/>
  <c r="E241" i="47"/>
  <c r="E239" i="47" s="1"/>
  <c r="E238" i="47" s="1"/>
  <c r="D239" i="47"/>
  <c r="D238" i="47" s="1"/>
  <c r="C67" i="47"/>
  <c r="D223" i="47"/>
  <c r="D222" i="47" s="1"/>
  <c r="E416" i="47"/>
  <c r="D617" i="47"/>
  <c r="D629" i="47"/>
  <c r="D684" i="47"/>
  <c r="D734" i="47"/>
  <c r="D11" i="49"/>
  <c r="D68" i="49"/>
  <c r="D67" i="49" s="1"/>
  <c r="D117" i="49"/>
  <c r="D123" i="49"/>
  <c r="E164" i="49"/>
  <c r="E171" i="49"/>
  <c r="E170" i="49" s="1"/>
  <c r="E190" i="49"/>
  <c r="E189" i="49" s="1"/>
  <c r="D233" i="49"/>
  <c r="E291" i="49"/>
  <c r="D289" i="49"/>
  <c r="D308" i="49"/>
  <c r="D388" i="49"/>
  <c r="C484" i="49"/>
  <c r="C529" i="49"/>
  <c r="C552" i="49"/>
  <c r="C551" i="49" s="1"/>
  <c r="D578" i="49"/>
  <c r="E589" i="49"/>
  <c r="E644" i="49"/>
  <c r="E643" i="49" s="1"/>
  <c r="D643" i="49"/>
  <c r="D688" i="49"/>
  <c r="E689" i="49"/>
  <c r="H314" i="53"/>
  <c r="C259" i="53"/>
  <c r="E701" i="49"/>
  <c r="D761" i="49"/>
  <c r="E561" i="50"/>
  <c r="E484" i="50"/>
  <c r="D152" i="50"/>
  <c r="E314" i="51"/>
  <c r="D645" i="52"/>
  <c r="E67" i="52"/>
  <c r="E2" i="52" s="1"/>
  <c r="D645" i="53"/>
  <c r="D170" i="53"/>
  <c r="D152" i="53" s="1"/>
  <c r="D67" i="53"/>
  <c r="E163" i="53"/>
  <c r="E228" i="52"/>
  <c r="C10" i="35"/>
  <c r="C16" i="35"/>
  <c r="C22" i="35"/>
  <c r="E63" i="35"/>
  <c r="I63" i="35"/>
  <c r="I32" i="35" s="1"/>
  <c r="D140" i="47"/>
  <c r="E171" i="47"/>
  <c r="E174" i="47"/>
  <c r="D198" i="47"/>
  <c r="D197" i="47" s="1"/>
  <c r="D201" i="47"/>
  <c r="D200" i="47" s="1"/>
  <c r="D388" i="47"/>
  <c r="D695" i="47"/>
  <c r="D207" i="49"/>
  <c r="D328" i="49"/>
  <c r="C340" i="49"/>
  <c r="E382" i="49"/>
  <c r="D416" i="49"/>
  <c r="D429" i="49"/>
  <c r="E468" i="49"/>
  <c r="E504" i="49"/>
  <c r="D532" i="49"/>
  <c r="D545" i="49"/>
  <c r="D539" i="49" s="1"/>
  <c r="D553" i="49"/>
  <c r="D647" i="49"/>
  <c r="D662" i="49"/>
  <c r="D677" i="49"/>
  <c r="D680" i="49"/>
  <c r="D695" i="49"/>
  <c r="E551" i="50"/>
  <c r="E550" i="50" s="1"/>
  <c r="E538" i="50"/>
  <c r="D263" i="50"/>
  <c r="D259" i="50" s="1"/>
  <c r="E263" i="50"/>
  <c r="D116" i="50"/>
  <c r="E135" i="50"/>
  <c r="D484" i="51"/>
  <c r="D717" i="51"/>
  <c r="D716" i="51" s="1"/>
  <c r="E551" i="51"/>
  <c r="E550" i="51" s="1"/>
  <c r="E484" i="51"/>
  <c r="E444" i="51"/>
  <c r="E263" i="51"/>
  <c r="E153" i="51"/>
  <c r="E152" i="51" s="1"/>
  <c r="D170" i="51"/>
  <c r="E484" i="52"/>
  <c r="D726" i="52"/>
  <c r="D725" i="52" s="1"/>
  <c r="E509" i="52"/>
  <c r="D717" i="52"/>
  <c r="D716" i="52" s="1"/>
  <c r="E263" i="53"/>
  <c r="E259" i="53" s="1"/>
  <c r="D726" i="53"/>
  <c r="D725" i="53" s="1"/>
  <c r="E203" i="53"/>
  <c r="E178" i="53" s="1"/>
  <c r="E177" i="53" s="1"/>
  <c r="E170" i="53"/>
  <c r="E3" i="53"/>
  <c r="E2" i="53" s="1"/>
  <c r="E160" i="47"/>
  <c r="C314" i="47"/>
  <c r="C340" i="47"/>
  <c r="E388" i="47"/>
  <c r="E392" i="47"/>
  <c r="E643" i="47"/>
  <c r="E666" i="47"/>
  <c r="D688" i="47"/>
  <c r="E719" i="47"/>
  <c r="E733" i="47"/>
  <c r="E732" i="47" s="1"/>
  <c r="E731" i="47" s="1"/>
  <c r="C3" i="49"/>
  <c r="C135" i="49"/>
  <c r="D154" i="49"/>
  <c r="E167" i="49"/>
  <c r="E185" i="49"/>
  <c r="E184" i="49" s="1"/>
  <c r="D325" i="49"/>
  <c r="E329" i="49"/>
  <c r="D373" i="49"/>
  <c r="E417" i="49"/>
  <c r="E497" i="49"/>
  <c r="E554" i="49"/>
  <c r="C562" i="49"/>
  <c r="C561" i="49" s="1"/>
  <c r="E728" i="49"/>
  <c r="D561" i="50"/>
  <c r="D560" i="50" s="1"/>
  <c r="E314" i="50"/>
  <c r="E116" i="50"/>
  <c r="E115" i="50" s="1"/>
  <c r="D528" i="51"/>
  <c r="D116" i="52"/>
  <c r="D115" i="52" s="1"/>
  <c r="E3" i="52"/>
  <c r="E750" i="53"/>
  <c r="E726" i="53" s="1"/>
  <c r="E725" i="53" s="1"/>
  <c r="D340" i="53"/>
  <c r="D484" i="53"/>
  <c r="E135" i="53"/>
  <c r="C560" i="53"/>
  <c r="E484" i="53"/>
  <c r="D3" i="53"/>
  <c r="D2" i="53" s="1"/>
  <c r="H484" i="53"/>
  <c r="C483" i="53"/>
  <c r="H483" i="53" s="1"/>
  <c r="J483" i="53" s="1"/>
  <c r="E528" i="53"/>
  <c r="D444" i="53"/>
  <c r="D339" i="53" s="1"/>
  <c r="D178" i="53"/>
  <c r="D177" i="53" s="1"/>
  <c r="H560" i="53"/>
  <c r="J560" i="53" s="1"/>
  <c r="E645" i="53"/>
  <c r="H259" i="53"/>
  <c r="J259" i="53" s="1"/>
  <c r="E153" i="53"/>
  <c r="E152" i="53" s="1"/>
  <c r="E444" i="53"/>
  <c r="D314" i="53"/>
  <c r="D259" i="53" s="1"/>
  <c r="H340" i="53"/>
  <c r="C339" i="53"/>
  <c r="H339" i="53" s="1"/>
  <c r="J339" i="53" s="1"/>
  <c r="E116" i="53"/>
  <c r="E509" i="53"/>
  <c r="E538" i="53"/>
  <c r="D551" i="53"/>
  <c r="D550" i="53" s="1"/>
  <c r="H153" i="53"/>
  <c r="J153" i="53" s="1"/>
  <c r="C152" i="53"/>
  <c r="H152" i="53" s="1"/>
  <c r="J152" i="53" s="1"/>
  <c r="D561" i="53"/>
  <c r="D560" i="53" s="1"/>
  <c r="D559" i="53" s="1"/>
  <c r="E340" i="53"/>
  <c r="E339" i="53" s="1"/>
  <c r="D116" i="53"/>
  <c r="D115" i="53" s="1"/>
  <c r="H726" i="53"/>
  <c r="J726" i="53" s="1"/>
  <c r="C725" i="53"/>
  <c r="H725" i="53" s="1"/>
  <c r="J725" i="53" s="1"/>
  <c r="H3" i="53"/>
  <c r="J3" i="53" s="1"/>
  <c r="C2" i="53"/>
  <c r="D528" i="53"/>
  <c r="D483" i="53" s="1"/>
  <c r="E551" i="53"/>
  <c r="E550" i="53" s="1"/>
  <c r="E561" i="53"/>
  <c r="H115" i="53"/>
  <c r="J115" i="53" s="1"/>
  <c r="H178" i="52"/>
  <c r="J178" i="52" s="1"/>
  <c r="C177" i="52"/>
  <c r="H177" i="52" s="1"/>
  <c r="J177" i="52" s="1"/>
  <c r="E645" i="52"/>
  <c r="H717" i="52"/>
  <c r="J717" i="52" s="1"/>
  <c r="C716" i="52"/>
  <c r="H716" i="52" s="1"/>
  <c r="J716" i="52" s="1"/>
  <c r="D263" i="52"/>
  <c r="C152" i="52"/>
  <c r="H152" i="52" s="1"/>
  <c r="J152" i="52" s="1"/>
  <c r="H163" i="52"/>
  <c r="J163" i="52" s="1"/>
  <c r="C115" i="52"/>
  <c r="H116" i="52"/>
  <c r="J116" i="52" s="1"/>
  <c r="C483" i="52"/>
  <c r="H484" i="52"/>
  <c r="H3" i="52"/>
  <c r="J3" i="52" s="1"/>
  <c r="C2" i="52"/>
  <c r="E561" i="52"/>
  <c r="E188" i="52"/>
  <c r="C560" i="52"/>
  <c r="H561" i="52"/>
  <c r="J561" i="52" s="1"/>
  <c r="E726" i="52"/>
  <c r="E725" i="52" s="1"/>
  <c r="E178" i="52"/>
  <c r="E177" i="52" s="1"/>
  <c r="D561" i="52"/>
  <c r="D560" i="52" s="1"/>
  <c r="D559" i="52" s="1"/>
  <c r="E263" i="52"/>
  <c r="E259" i="52" s="1"/>
  <c r="D178" i="52"/>
  <c r="D177" i="52" s="1"/>
  <c r="H726" i="52"/>
  <c r="J726" i="52" s="1"/>
  <c r="C725" i="52"/>
  <c r="H725" i="52" s="1"/>
  <c r="J725" i="52" s="1"/>
  <c r="E135" i="52"/>
  <c r="E115" i="52" s="1"/>
  <c r="D340" i="52"/>
  <c r="H551" i="52"/>
  <c r="J551" i="52" s="1"/>
  <c r="C550" i="52"/>
  <c r="H550" i="52" s="1"/>
  <c r="J550" i="52" s="1"/>
  <c r="D726" i="51"/>
  <c r="D725" i="51" s="1"/>
  <c r="H259" i="51"/>
  <c r="J259" i="51" s="1"/>
  <c r="D561" i="51"/>
  <c r="H551" i="51"/>
  <c r="J551" i="51" s="1"/>
  <c r="C550" i="51"/>
  <c r="H550" i="51" s="1"/>
  <c r="J550" i="51" s="1"/>
  <c r="D314" i="51"/>
  <c r="D135" i="51"/>
  <c r="E561" i="51"/>
  <c r="E340" i="51"/>
  <c r="E339" i="51" s="1"/>
  <c r="D153" i="51"/>
  <c r="D152" i="51" s="1"/>
  <c r="D203" i="51"/>
  <c r="D178" i="51" s="1"/>
  <c r="D177" i="51" s="1"/>
  <c r="H340" i="51"/>
  <c r="C339" i="51"/>
  <c r="H339" i="51" s="1"/>
  <c r="J339" i="51" s="1"/>
  <c r="E3" i="51"/>
  <c r="H726" i="51"/>
  <c r="J726" i="51" s="1"/>
  <c r="C725" i="51"/>
  <c r="H725" i="51" s="1"/>
  <c r="J725" i="51" s="1"/>
  <c r="E717" i="51"/>
  <c r="E716" i="51" s="1"/>
  <c r="E483" i="51"/>
  <c r="D263" i="51"/>
  <c r="H484" i="51"/>
  <c r="C483" i="51"/>
  <c r="H483" i="51" s="1"/>
  <c r="J483" i="51" s="1"/>
  <c r="E645" i="51"/>
  <c r="E228" i="51"/>
  <c r="E178" i="51" s="1"/>
  <c r="E177" i="51" s="1"/>
  <c r="C115" i="51"/>
  <c r="D116" i="51"/>
  <c r="E67" i="51"/>
  <c r="H561" i="51"/>
  <c r="J561" i="51" s="1"/>
  <c r="C560" i="51"/>
  <c r="E116" i="51"/>
  <c r="E115" i="51" s="1"/>
  <c r="D444" i="51"/>
  <c r="D645" i="51"/>
  <c r="E750" i="51"/>
  <c r="E726" i="51" s="1"/>
  <c r="E725" i="51" s="1"/>
  <c r="H178" i="51"/>
  <c r="J178" i="51" s="1"/>
  <c r="C177" i="51"/>
  <c r="H177" i="51" s="1"/>
  <c r="J177" i="51" s="1"/>
  <c r="H3" i="51"/>
  <c r="J3" i="51" s="1"/>
  <c r="C2" i="51"/>
  <c r="H178" i="50"/>
  <c r="J178" i="50" s="1"/>
  <c r="C177" i="50"/>
  <c r="H177" i="50" s="1"/>
  <c r="J177" i="50" s="1"/>
  <c r="E340" i="50"/>
  <c r="E203" i="50"/>
  <c r="D444" i="50"/>
  <c r="D726" i="50"/>
  <c r="D725" i="50" s="1"/>
  <c r="D340" i="50"/>
  <c r="D339" i="50" s="1"/>
  <c r="D258" i="50" s="1"/>
  <c r="D257" i="50" s="1"/>
  <c r="D484" i="50"/>
  <c r="D483" i="50" s="1"/>
  <c r="H153" i="50"/>
  <c r="J153" i="50" s="1"/>
  <c r="C152" i="50"/>
  <c r="H152" i="50" s="1"/>
  <c r="J152" i="50" s="1"/>
  <c r="E3" i="50"/>
  <c r="E2" i="50" s="1"/>
  <c r="H3" i="50"/>
  <c r="J3" i="50" s="1"/>
  <c r="C2" i="50"/>
  <c r="D203" i="50"/>
  <c r="D178" i="50" s="1"/>
  <c r="D177" i="50" s="1"/>
  <c r="C560" i="50"/>
  <c r="H561" i="50"/>
  <c r="J561" i="50" s="1"/>
  <c r="E179" i="50"/>
  <c r="H717" i="50"/>
  <c r="J717" i="50" s="1"/>
  <c r="C716" i="50"/>
  <c r="H716" i="50" s="1"/>
  <c r="J716" i="50" s="1"/>
  <c r="E444" i="50"/>
  <c r="E645" i="50"/>
  <c r="E560" i="50" s="1"/>
  <c r="E559" i="50" s="1"/>
  <c r="C115" i="50"/>
  <c r="H116" i="50"/>
  <c r="J116" i="50" s="1"/>
  <c r="C259" i="50"/>
  <c r="E188" i="50"/>
  <c r="H484" i="50"/>
  <c r="C483" i="50"/>
  <c r="H483" i="50" s="1"/>
  <c r="J483" i="50" s="1"/>
  <c r="H340" i="50"/>
  <c r="C339" i="50"/>
  <c r="H339" i="50" s="1"/>
  <c r="J339" i="50" s="1"/>
  <c r="E726" i="50"/>
  <c r="E725" i="50" s="1"/>
  <c r="D135" i="50"/>
  <c r="D115" i="50" s="1"/>
  <c r="E75" i="34"/>
  <c r="I75" i="34"/>
  <c r="I47" i="34" s="1"/>
  <c r="G75" i="34"/>
  <c r="G40" i="34"/>
  <c r="G4" i="34" s="1"/>
  <c r="D4" i="34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E308" i="47" s="1"/>
  <c r="D308" i="47"/>
  <c r="E363" i="47"/>
  <c r="E362" i="47" s="1"/>
  <c r="D362" i="47"/>
  <c r="E405" i="47"/>
  <c r="D404" i="47"/>
  <c r="D723" i="47"/>
  <c r="E725" i="47"/>
  <c r="E723" i="47" s="1"/>
  <c r="E718" i="47" s="1"/>
  <c r="E717" i="47" s="1"/>
  <c r="F4" i="35"/>
  <c r="C13" i="35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C26" i="35"/>
  <c r="C48" i="35"/>
  <c r="C54" i="35"/>
  <c r="C60" i="35"/>
  <c r="E7" i="47"/>
  <c r="E4" i="47" s="1"/>
  <c r="D4" i="47"/>
  <c r="D3" i="47" s="1"/>
  <c r="E385" i="47"/>
  <c r="D382" i="47"/>
  <c r="D611" i="47"/>
  <c r="C2" i="47"/>
  <c r="E125" i="47"/>
  <c r="D123" i="47"/>
  <c r="E155" i="47"/>
  <c r="E154" i="47" s="1"/>
  <c r="D154" i="47"/>
  <c r="C163" i="47"/>
  <c r="C152" i="47" s="1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47" i="34"/>
  <c r="C19" i="35"/>
  <c r="D25" i="35"/>
  <c r="C33" i="35"/>
  <c r="C51" i="35"/>
  <c r="C57" i="35"/>
  <c r="F63" i="35"/>
  <c r="C67" i="35"/>
  <c r="E129" i="47"/>
  <c r="D236" i="47"/>
  <c r="D235" i="47" s="1"/>
  <c r="E237" i="47"/>
  <c r="E236" i="47" s="1"/>
  <c r="E235" i="47" s="1"/>
  <c r="D331" i="47"/>
  <c r="C444" i="47"/>
  <c r="C339" i="47" s="1"/>
  <c r="E488" i="47"/>
  <c r="D486" i="47"/>
  <c r="D484" i="47" s="1"/>
  <c r="E583" i="47"/>
  <c r="E582" i="47" s="1"/>
  <c r="D582" i="47"/>
  <c r="E663" i="47"/>
  <c r="E662" i="47" s="1"/>
  <c r="D662" i="47"/>
  <c r="E728" i="47"/>
  <c r="E117" i="49"/>
  <c r="C29" i="35"/>
  <c r="H40" i="34"/>
  <c r="H4" i="34" s="1"/>
  <c r="F40" i="34"/>
  <c r="F4" i="34" s="1"/>
  <c r="D75" i="34"/>
  <c r="D47" i="34" s="1"/>
  <c r="H75" i="34"/>
  <c r="H47" i="34" s="1"/>
  <c r="F75" i="34"/>
  <c r="F47" i="34" s="1"/>
  <c r="G25" i="35"/>
  <c r="G74" i="35" s="1"/>
  <c r="D129" i="47"/>
  <c r="E166" i="47"/>
  <c r="E164" i="47" s="1"/>
  <c r="D164" i="47"/>
  <c r="C188" i="47"/>
  <c r="C263" i="47"/>
  <c r="E299" i="47"/>
  <c r="E298" i="47" s="1"/>
  <c r="D298" i="47"/>
  <c r="D325" i="47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51" i="47" s="1"/>
  <c r="E774" i="47"/>
  <c r="E773" i="47" s="1"/>
  <c r="E772" i="47" s="1"/>
  <c r="D773" i="47"/>
  <c r="D772" i="47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29" i="47" s="1"/>
  <c r="D553" i="47"/>
  <c r="E554" i="47"/>
  <c r="E553" i="47" s="1"/>
  <c r="E552" i="47" s="1"/>
  <c r="E551" i="47" s="1"/>
  <c r="E563" i="47"/>
  <c r="E648" i="47"/>
  <c r="E647" i="47" s="1"/>
  <c r="D647" i="47"/>
  <c r="D744" i="47"/>
  <c r="E757" i="47"/>
  <c r="E756" i="47" s="1"/>
  <c r="E416" i="49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E604" i="49" s="1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3" i="49"/>
  <c r="E596" i="49"/>
  <c r="E677" i="49"/>
  <c r="E752" i="49"/>
  <c r="E751" i="49" s="1"/>
  <c r="E769" i="49"/>
  <c r="E768" i="49" s="1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82" i="47"/>
  <c r="E395" i="47"/>
  <c r="E463" i="47"/>
  <c r="E486" i="47"/>
  <c r="E570" i="47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4" i="35"/>
  <c r="G4" i="35"/>
  <c r="H25" i="35"/>
  <c r="H4" i="35" s="1"/>
  <c r="G63" i="35"/>
  <c r="D32" i="35"/>
  <c r="H32" i="35"/>
  <c r="E74" i="35"/>
  <c r="E40" i="34"/>
  <c r="E4" i="34" s="1"/>
  <c r="I40" i="34"/>
  <c r="I4" i="34" s="1"/>
  <c r="F32" i="35"/>
  <c r="G32" i="35"/>
  <c r="D114" i="52" l="1"/>
  <c r="E483" i="52"/>
  <c r="E258" i="52" s="1"/>
  <c r="E257" i="52" s="1"/>
  <c r="D115" i="51"/>
  <c r="E483" i="53"/>
  <c r="C177" i="53"/>
  <c r="H177" i="53" s="1"/>
  <c r="J177" i="53" s="1"/>
  <c r="C178" i="47"/>
  <c r="C177" i="47" s="1"/>
  <c r="C114" i="47" s="1"/>
  <c r="E203" i="47"/>
  <c r="E444" i="49"/>
  <c r="E3" i="49"/>
  <c r="D529" i="49"/>
  <c r="E153" i="49"/>
  <c r="E560" i="53"/>
  <c r="E559" i="53" s="1"/>
  <c r="E258" i="53"/>
  <c r="E257" i="53" s="1"/>
  <c r="E115" i="53"/>
  <c r="E259" i="51"/>
  <c r="E259" i="50"/>
  <c r="C483" i="49"/>
  <c r="E163" i="49"/>
  <c r="C560" i="49"/>
  <c r="C63" i="35"/>
  <c r="E170" i="47"/>
  <c r="E483" i="50"/>
  <c r="E562" i="47"/>
  <c r="D314" i="47"/>
  <c r="I74" i="35"/>
  <c r="E340" i="47"/>
  <c r="C259" i="47"/>
  <c r="E258" i="51"/>
  <c r="E257" i="51" s="1"/>
  <c r="E114" i="52"/>
  <c r="E560" i="52"/>
  <c r="D258" i="53"/>
  <c r="D257" i="53" s="1"/>
  <c r="C258" i="53"/>
  <c r="C559" i="53"/>
  <c r="H559" i="53" s="1"/>
  <c r="J559" i="53" s="1"/>
  <c r="H2" i="53"/>
  <c r="J2" i="53" s="1"/>
  <c r="D114" i="53"/>
  <c r="E114" i="53"/>
  <c r="E559" i="52"/>
  <c r="H115" i="52"/>
  <c r="J115" i="52" s="1"/>
  <c r="C114" i="52"/>
  <c r="H114" i="52" s="1"/>
  <c r="J114" i="52" s="1"/>
  <c r="H2" i="52"/>
  <c r="J2" i="52" s="1"/>
  <c r="H483" i="52"/>
  <c r="J483" i="52" s="1"/>
  <c r="C258" i="52"/>
  <c r="C559" i="52"/>
  <c r="H559" i="52" s="1"/>
  <c r="J559" i="52" s="1"/>
  <c r="H560" i="52"/>
  <c r="J560" i="52" s="1"/>
  <c r="H2" i="51"/>
  <c r="J2" i="51" s="1"/>
  <c r="C258" i="51"/>
  <c r="E114" i="51"/>
  <c r="E2" i="51"/>
  <c r="D114" i="51"/>
  <c r="D560" i="51"/>
  <c r="D559" i="51" s="1"/>
  <c r="H560" i="51"/>
  <c r="J560" i="51" s="1"/>
  <c r="C559" i="51"/>
  <c r="H559" i="51" s="1"/>
  <c r="J559" i="51" s="1"/>
  <c r="H115" i="51"/>
  <c r="J115" i="51" s="1"/>
  <c r="C114" i="51"/>
  <c r="H114" i="51" s="1"/>
  <c r="J114" i="51" s="1"/>
  <c r="E560" i="51"/>
  <c r="E559" i="51" s="1"/>
  <c r="H259" i="50"/>
  <c r="J259" i="50" s="1"/>
  <c r="C258" i="50"/>
  <c r="C559" i="50"/>
  <c r="H559" i="50" s="1"/>
  <c r="J559" i="50" s="1"/>
  <c r="H560" i="50"/>
  <c r="J560" i="50" s="1"/>
  <c r="E178" i="50"/>
  <c r="E177" i="50" s="1"/>
  <c r="E114" i="50" s="1"/>
  <c r="H2" i="50"/>
  <c r="J2" i="50" s="1"/>
  <c r="H115" i="50"/>
  <c r="J115" i="50" s="1"/>
  <c r="C114" i="50"/>
  <c r="H114" i="50" s="1"/>
  <c r="J114" i="50" s="1"/>
  <c r="E339" i="50"/>
  <c r="G47" i="34"/>
  <c r="C4" i="35"/>
  <c r="C25" i="35"/>
  <c r="D4" i="35"/>
  <c r="D74" i="35"/>
  <c r="C32" i="35"/>
  <c r="E484" i="47"/>
  <c r="E483" i="47" s="1"/>
  <c r="E153" i="47"/>
  <c r="D727" i="49"/>
  <c r="D726" i="49" s="1"/>
  <c r="E3" i="47"/>
  <c r="E2" i="47" s="1"/>
  <c r="F86" i="34"/>
  <c r="F74" i="35"/>
  <c r="E314" i="47"/>
  <c r="E727" i="47"/>
  <c r="E726" i="47" s="1"/>
  <c r="E646" i="47"/>
  <c r="E116" i="49"/>
  <c r="E163" i="47"/>
  <c r="E152" i="47" s="1"/>
  <c r="D646" i="47"/>
  <c r="D116" i="47"/>
  <c r="D483" i="47"/>
  <c r="D263" i="47"/>
  <c r="D259" i="47" s="1"/>
  <c r="D263" i="49"/>
  <c r="D259" i="49" s="1"/>
  <c r="E444" i="47"/>
  <c r="E339" i="47" s="1"/>
  <c r="D67" i="47"/>
  <c r="D2" i="47" s="1"/>
  <c r="D444" i="47"/>
  <c r="D339" i="47" s="1"/>
  <c r="D258" i="47" s="1"/>
  <c r="D257" i="47" s="1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E314" i="49"/>
  <c r="E188" i="49"/>
  <c r="D3" i="49"/>
  <c r="D2" i="49" s="1"/>
  <c r="C561" i="47"/>
  <c r="C560" i="47" s="1"/>
  <c r="C258" i="47"/>
  <c r="C257" i="47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2" i="49"/>
  <c r="D340" i="49"/>
  <c r="E135" i="49"/>
  <c r="E152" i="49"/>
  <c r="E562" i="49"/>
  <c r="E178" i="49"/>
  <c r="E177" i="49" s="1"/>
  <c r="E561" i="47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C114" i="53" l="1"/>
  <c r="D353" i="26"/>
  <c r="E561" i="49"/>
  <c r="E560" i="49" s="1"/>
  <c r="H1" i="50"/>
  <c r="J1" i="50" s="1"/>
  <c r="E339" i="49"/>
  <c r="E258" i="50"/>
  <c r="E257" i="50" s="1"/>
  <c r="E183" i="26"/>
  <c r="E182" i="26" s="1"/>
  <c r="D560" i="49"/>
  <c r="H258" i="53"/>
  <c r="J258" i="53" s="1"/>
  <c r="C257" i="53"/>
  <c r="C257" i="52"/>
  <c r="H258" i="52"/>
  <c r="J258" i="52" s="1"/>
  <c r="H1" i="52"/>
  <c r="J1" i="52" s="1"/>
  <c r="H258" i="51"/>
  <c r="J258" i="51" s="1"/>
  <c r="C257" i="51"/>
  <c r="H1" i="51"/>
  <c r="J1" i="51" s="1"/>
  <c r="H258" i="50"/>
  <c r="J258" i="50" s="1"/>
  <c r="C257" i="50"/>
  <c r="E560" i="47"/>
  <c r="D115" i="47"/>
  <c r="D114" i="47" s="1"/>
  <c r="E115" i="49"/>
  <c r="E114" i="49" s="1"/>
  <c r="E258" i="49"/>
  <c r="E257" i="49" s="1"/>
  <c r="D561" i="47"/>
  <c r="D560" i="47" s="1"/>
  <c r="E114" i="47"/>
  <c r="E259" i="47"/>
  <c r="E258" i="47" s="1"/>
  <c r="E257" i="47" s="1"/>
  <c r="D339" i="49"/>
  <c r="C74" i="35"/>
  <c r="D114" i="49"/>
  <c r="D258" i="49"/>
  <c r="D257" i="49" s="1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114" i="53" l="1"/>
  <c r="J114" i="53" s="1"/>
  <c r="H1" i="53"/>
  <c r="J1" i="53" s="1"/>
  <c r="H256" i="53"/>
  <c r="J256" i="53" s="1"/>
  <c r="H257" i="53"/>
  <c r="J257" i="53" s="1"/>
  <c r="H256" i="52"/>
  <c r="J256" i="52" s="1"/>
  <c r="H257" i="52"/>
  <c r="J257" i="52" s="1"/>
  <c r="H257" i="51"/>
  <c r="J257" i="51" s="1"/>
  <c r="H256" i="51"/>
  <c r="J256" i="51" s="1"/>
  <c r="H256" i="50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E646" i="26"/>
  <c r="D444" i="26"/>
  <c r="E135" i="26"/>
  <c r="E115" i="26" s="1"/>
  <c r="E444" i="26"/>
  <c r="E562" i="26"/>
  <c r="D646" i="26"/>
  <c r="D561" i="26" s="1"/>
  <c r="D339" i="26" l="1"/>
  <c r="D483" i="26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561" i="26"/>
  <c r="E560" i="26" s="1"/>
  <c r="E258" i="26" l="1"/>
  <c r="E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<sst xmlns="http://schemas.openxmlformats.org/spreadsheetml/2006/main" count="6337" uniqueCount="985">
  <si>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</si>
  <si>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</si>
  <si>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</si>
  <si>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</si>
  <si>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</si>
  <si>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</si>
  <si>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</si>
  <si>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</si>
  <si>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</si>
  <si>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</si>
  <si>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</si>
  <si>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</si>
  <si>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</si>
  <si>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</si>
  <si>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</si>
  <si>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</si>
  <si>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</si>
  <si>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</si>
  <si>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</si>
  <si>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</si>
  <si>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</si>
  <si>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</si>
  <si>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</si>
  <si>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</si>
  <si>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</si>
  <si>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</si>
  <si>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</si>
  <si>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</si>
  <si>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</si>
  <si>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</si>
  <si>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</si>
  <si>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</si>
  <si>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</si>
  <si>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</si>
  <si>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</si>
  <si>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</si>
  <si>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</si>
  <si>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</si>
  <si>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</si>
  <si>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</si>
  <si>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</si>
  <si>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</si>
  <si>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</si>
  <si>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</si>
  <si>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</si>
  <si>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</si>
  <si>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</si>
  <si>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</si>
  <si>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</si>
  <si>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</si>
  <si>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</si>
  <si>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</si>
  <si>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</si>
  <si>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</si>
  <si>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</si>
  <si>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</si>
  <si>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</si>
  <si>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</si>
  <si>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</si>
  <si>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</si>
  <si>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</si>
  <si>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</si>
  <si>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</si>
  <si>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</si>
  <si>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</si>
  <si>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</si>
  <si>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</si>
  <si>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</si>
  <si>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</si>
  <si>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</si>
  <si>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</si>
  <si>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</si>
  <si>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</si>
  <si>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</si>
  <si>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</si>
  <si>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</si>
  <si>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</si>
  <si>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</si>
  <si>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</si>
  <si>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</si>
  <si>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</si>
  <si>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</si>
  <si>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</si>
  <si>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</si>
  <si>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</si>
  <si>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</si>
  <si>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</si>
  <si>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</si>
  <si>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</si>
  <si>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</si>
  <si>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</si>
  <si>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</si>
  <si>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</si>
  <si>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</si>
  <si>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</si>
  <si>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</si>
  <si>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</si>
  <si>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</si>
  <si>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</si>
  <si>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</si>
  <si>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</si>
  <si>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</si>
  <si>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</si>
  <si>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</si>
  <si>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</si>
  <si>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</si>
  <si>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</si>
  <si>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</si>
  <si>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</si>
  <si>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</si>
  <si>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</si>
  <si>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</si>
  <si>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</si>
  <si>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</si>
  <si>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</si>
  <si>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</si>
  <si>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</si>
  <si>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</si>
  <si>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</si>
  <si>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</si>
  <si>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</si>
  <si>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</si>
  <si>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</si>
  <si>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</si>
  <si>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</si>
  <si>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</si>
  <si>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</si>
  <si>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</si>
  <si>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</si>
  <si>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</si>
  <si>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</si>
  <si>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</si>
  <si>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</si>
  <si>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</si>
  <si>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</si>
  <si>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</si>
  <si>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</si>
  <si>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</si>
  <si>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</si>
  <si>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</si>
  <si>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</si>
  <si>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</si>
  <si>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</si>
  <si>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</si>
  <si>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</si>
  <si>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</si>
  <si>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</si>
  <si>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</si>
  <si>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</si>
  <si>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</si>
  <si>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</si>
  <si>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</si>
  <si>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</si>
  <si>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</si>
  <si>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</si>
  <si>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</si>
  <si>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</si>
  <si>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</si>
  <si>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</si>
  <si>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</si>
  <si>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</si>
  <si>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</si>
  <si>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</si>
  <si>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</si>
  <si>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</si>
  <si>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</si>
  <si>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</si>
  <si>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</si>
  <si>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</si>
  <si>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</si>
  <si>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</si>
  <si>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</si>
  <si>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</si>
  <si>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</si>
  <si>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</si>
  <si>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</si>
  <si>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</si>
  <si>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</si>
  <si>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</si>
  <si>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</si>
  <si>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</si>
  <si>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</si>
  <si>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</si>
  <si>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</si>
  <si>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</si>
  <si>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</si>
  <si>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</si>
  <si>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</si>
  <si>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</si>
  <si>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</si>
  <si>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</si>
  <si>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</si>
  <si>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</si>
  <si>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</si>
  <si>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</si>
  <si>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</si>
  <si>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</si>
  <si>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</si>
  <si>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</si>
  <si>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</si>
  <si>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</si>
  <si>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</si>
  <si>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</si>
  <si>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</si>
  <si>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</si>
  <si>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</si>
  <si>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</si>
  <si>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</si>
  <si>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</si>
  <si>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</si>
  <si>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</si>
  <si>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</si>
  <si>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</si>
  <si>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</si>
  <si>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</si>
  <si>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</si>
  <si>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</si>
  <si>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</si>
  <si>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</si>
  <si>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</si>
  <si>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</si>
  <si>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</si>
  <si>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</si>
  <si>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</si>
  <si>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</si>
  <si>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</si>
  <si>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</si>
  <si>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</si>
  <si>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</si>
  <si>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</si>
  <si>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</si>
  <si>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</si>
  <si>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</si>
  <si>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</si>
  <si>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</si>
  <si>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</si>
  <si>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</si>
  <si>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</si>
  <si>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</si>
  <si>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</si>
  <si>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</si>
  <si>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</si>
  <si>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</si>
  <si>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</si>
  <si>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</si>
  <si>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</si>
  <si>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</si>
  <si>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</si>
  <si>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</si>
  <si>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</si>
  <si>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</si>
  <si>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</si>
  <si>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</si>
  <si>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</si>
  <si>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</si>
  <si>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</si>
  <si>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</si>
  <si>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</si>
  <si>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</si>
  <si>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</si>
  <si>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</si>
  <si>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</si>
  <si>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</si>
  <si>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</si>
  <si>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</si>
  <si>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</si>
  <si>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</si>
  <si>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</si>
  <si>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</si>
  <si>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</si>
  <si>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</si>
  <si>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</si>
  <si>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</si>
  <si>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</si>
  <si>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</si>
  <si>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</si>
  <si>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</si>
  <si>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</si>
  <si>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</si>
  <si>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</si>
  <si>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</si>
  <si>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</si>
  <si>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</si>
  <si>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</si>
  <si>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</si>
  <si>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</si>
  <si>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</si>
  <si>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</si>
  <si>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</si>
  <si>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</si>
  <si>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</si>
  <si>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</si>
  <si>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</si>
  <si>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</si>
  <si>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</si>
  <si>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</si>
  <si>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</si>
  <si>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</si>
  <si>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</si>
  <si>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</si>
  <si>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</si>
  <si>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</si>
  <si>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</si>
  <si>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</si>
  <si>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</si>
  <si>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</si>
  <si>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</si>
  <si>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</si>
  <si>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</si>
  <si>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</si>
  <si>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</si>
  <si>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</si>
  <si>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</si>
  <si>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</si>
  <si>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</si>
  <si>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</si>
  <si>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</si>
  <si>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</si>
  <si>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</si>
  <si>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</si>
  <si>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</si>
  <si>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</si>
  <si>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</si>
  <si>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</si>
  <si>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</si>
  <si>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</si>
  <si>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</si>
  <si>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</si>
  <si>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</si>
  <si>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</si>
  <si>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</si>
  <si>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</si>
  <si>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</si>
  <si>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</si>
  <si>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</si>
  <si>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</si>
  <si>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</si>
  <si>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</si>
  <si>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</si>
  <si>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</si>
  <si>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</si>
  <si>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</si>
  <si>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</si>
  <si>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</si>
  <si>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</si>
  <si>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</si>
  <si>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</si>
  <si>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</si>
  <si>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</si>
  <si>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</si>
  <si>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</si>
  <si>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</si>
  <si>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</si>
  <si>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</si>
  <si>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</si>
  <si>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</si>
  <si>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</si>
  <si>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</si>
  <si>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</si>
  <si>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</si>
  <si>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</si>
  <si>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</si>
  <si>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</si>
  <si>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</si>
  <si>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</si>
  <si>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</si>
  <si>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</si>
  <si>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</si>
  <si>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</si>
  <si>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</si>
  <si>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</si>
  <si>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</si>
  <si>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</si>
  <si>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</si>
  <si>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</si>
  <si>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</si>
  <si>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</si>
  <si>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</si>
  <si>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</si>
  <si>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</si>
  <si>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</si>
  <si>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</si>
  <si>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</si>
  <si>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</si>
  <si>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</si>
  <si>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</si>
  <si>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</si>
  <si>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</si>
  <si>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</si>
  <si>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</si>
  <si>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</si>
  <si>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</si>
  <si>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</si>
  <si>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</si>
  <si>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</si>
  <si>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</si>
  <si>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</si>
  <si>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</si>
  <si>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</si>
  <si>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</si>
  <si>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</si>
  <si>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</si>
  <si>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</si>
  <si>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</si>
  <si>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</si>
  <si>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</si>
  <si>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</si>
  <si>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</si>
  <si>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</si>
  <si>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</si>
  <si>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</si>
  <si>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</si>
  <si>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</si>
  <si>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</si>
  <si>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</si>
  <si>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</si>
  <si>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</si>
  <si>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</si>
  <si>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</si>
  <si>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</si>
  <si>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</si>
  <si>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</si>
  <si>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</si>
  <si>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</si>
  <si>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</si>
  <si>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</si>
  <si>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</si>
  <si>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</si>
  <si>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</si>
  <si>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</si>
  <si>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</si>
  <si>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</si>
  <si>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</si>
  <si>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</si>
  <si>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</si>
  <si>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</si>
  <si>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</si>
  <si>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</si>
  <si>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</si>
  <si>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</si>
  <si>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</si>
  <si>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</si>
  <si>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</si>
  <si>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</si>
  <si>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</si>
  <si>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</si>
  <si>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</si>
  <si>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</si>
  <si>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</si>
  <si>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</si>
  <si>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</si>
  <si>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</si>
  <si>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</si>
  <si>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</si>
  <si>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</si>
  <si>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</si>
  <si>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</si>
  <si>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</si>
  <si>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</si>
  <si>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</si>
  <si>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</si>
  <si>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</si>
  <si>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</si>
  <si>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</si>
  <si>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</si>
  <si>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</si>
  <si>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</si>
  <si>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</si>
  <si>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</si>
  <si>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</si>
  <si>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</si>
  <si>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</si>
  <si>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</si>
  <si>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</si>
  <si>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</si>
  <si>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</si>
  <si>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</si>
  <si>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</si>
  <si>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</si>
  <si>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</si>
  <si>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</si>
  <si>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</si>
  <si>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</si>
  <si>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</si>
  <si>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</si>
  <si>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</si>
  <si>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</si>
  <si>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</si>
  <si>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</si>
  <si>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</si>
  <si>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</si>
  <si>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</si>
  <si>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</si>
  <si>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</si>
  <si>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</si>
  <si>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</si>
  <si>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</si>
  <si>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</si>
  <si>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</si>
  <si>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</si>
  <si>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</si>
  <si>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</si>
  <si>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</si>
  <si>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</si>
  <si>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</si>
  <si>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</si>
  <si>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</si>
  <si>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</si>
  <si>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</si>
  <si>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</si>
  <si>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</si>
  <si>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</si>
  <si>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</si>
  <si>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</si>
  <si>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</si>
  <si>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</si>
  <si>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</si>
  <si>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</si>
  <si>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</si>
  <si>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</si>
  <si>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</si>
  <si>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</si>
  <si>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</si>
  <si>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</si>
  <si>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</si>
  <si>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</si>
  <si>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</si>
  <si>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</si>
  <si>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</si>
  <si>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</si>
  <si>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</si>
  <si>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</si>
  <si>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</si>
  <si>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</si>
  <si>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</si>
  <si>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</si>
  <si>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</si>
  <si>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</si>
  <si>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</si>
  <si>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</si>
  <si>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</si>
  <si>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</si>
  <si>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</si>
  <si>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</si>
  <si>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</si>
  <si>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</si>
  <si>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</si>
  <si>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</si>
  <si>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</si>
  <si>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</si>
  <si>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</si>
  <si>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</si>
  <si>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</si>
  <si>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</si>
  <si>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</si>
  <si>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</si>
  <si>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</si>
  <si>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</si>
  <si>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</si>
  <si>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</si>
  <si>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</si>
  <si>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</si>
  <si>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</si>
  <si>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</si>
  <si>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</si>
  <si>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</si>
  <si>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</si>
  <si>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</si>
  <si>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</si>
  <si>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</si>
  <si>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</si>
  <si>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</si>
  <si>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</si>
  <si>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</si>
  <si>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</si>
  <si>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</si>
  <si>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</si>
  <si>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</si>
  <si>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</si>
  <si>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</si>
  <si>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</si>
  <si>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</si>
  <si>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</si>
  <si>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</si>
  <si>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</si>
  <si>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</si>
  <si>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</si>
  <si>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</si>
  <si>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</si>
  <si>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</si>
  <si>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</si>
  <si>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</si>
  <si>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</si>
  <si>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</si>
  <si>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</si>
  <si>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</si>
  <si>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</si>
  <si>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</si>
  <si>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</si>
  <si>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</si>
  <si>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</si>
  <si>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</si>
  <si>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</si>
  <si>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</si>
  <si>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</si>
  <si>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</si>
  <si>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</si>
  <si>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</si>
  <si>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</si>
  <si>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</si>
  <si>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</si>
  <si>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</si>
  <si>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</si>
  <si>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</si>
  <si>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</si>
  <si>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</si>
  <si>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</si>
  <si>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</si>
  <si>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</si>
  <si>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</si>
  <si>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</si>
  <si>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</si>
  <si>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</si>
  <si>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</si>
  <si>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</si>
  <si>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</si>
  <si>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</si>
  <si>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</si>
  <si>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</si>
  <si>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</si>
  <si>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</si>
  <si>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</si>
  <si>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</si>
  <si>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</si>
  <si>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</si>
  <si>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</si>
  <si>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</si>
  <si>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</si>
  <si>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</si>
  <si>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</si>
  <si>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</si>
  <si>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</si>
  <si>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</si>
  <si>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</si>
  <si>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</si>
  <si>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</si>
  <si>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</si>
  <si>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</si>
  <si>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</si>
  <si>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</si>
  <si>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</si>
  <si>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</si>
  <si>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</si>
  <si>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</si>
  <si>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</si>
  <si>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</si>
  <si>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</si>
  <si>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</si>
  <si>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</si>
  <si>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</si>
  <si>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</si>
  <si>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</si>
  <si>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</si>
  <si>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</si>
  <si>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</si>
  <si>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</si>
  <si>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</si>
  <si>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</si>
  <si>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</si>
  <si>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</si>
  <si>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</si>
  <si>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</si>
  <si>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</si>
  <si>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</si>
  <si>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</si>
  <si>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</si>
  <si>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</si>
  <si>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</si>
  <si>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</si>
  <si>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</si>
  <si>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</si>
  <si>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</si>
  <si>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</si>
  <si>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</si>
  <si>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</si>
  <si>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</si>
  <si>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</si>
  <si>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</si>
  <si>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</si>
  <si>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</si>
  <si>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</si>
  <si>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</si>
  <si>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</si>
  <si>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</si>
  <si>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</si>
  <si>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</si>
  <si>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</si>
  <si>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</si>
  <si>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</si>
  <si>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</si>
  <si>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</si>
  <si>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</si>
  <si>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</si>
  <si>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</si>
  <si>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</si>
  <si>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</si>
  <si>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</si>
  <si>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</si>
  <si>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</si>
  <si>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</si>
  <si>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</si>
  <si>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</si>
  <si>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</si>
  <si>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</si>
  <si>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</si>
  <si>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</si>
  <si>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</si>
  <si>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</si>
  <si>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</si>
  <si>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</si>
  <si>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</si>
  <si>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</si>
  <si>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</si>
  <si>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</si>
  <si>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</si>
  <si>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</si>
  <si>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</si>
  <si>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</si>
  <si>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</si>
  <si>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</si>
  <si>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</si>
  <si>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</si>
  <si>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</si>
  <si>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</si>
  <si>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</si>
  <si>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</si>
  <si>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</si>
  <si>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</si>
  <si>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</si>
  <si>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</si>
  <si>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</si>
  <si>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</si>
  <si>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</si>
  <si>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</si>
  <si>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</si>
  <si>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</si>
  <si>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</si>
  <si>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</si>
  <si>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</si>
  <si>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</si>
  <si>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</si>
  <si>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</si>
  <si>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</si>
  <si>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</si>
  <si>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</si>
  <si>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</si>
  <si>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</si>
  <si>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</si>
  <si>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</si>
  <si>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</si>
  <si>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</si>
  <si>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</si>
  <si>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</si>
  <si>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</si>
  <si>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</si>
  <si>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</si>
  <si>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</si>
  <si>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</si>
  <si>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</si>
  <si>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</si>
  <si>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</si>
  <si>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</si>
  <si>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</si>
  <si>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</si>
  <si>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</si>
  <si>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</si>
  <si>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</si>
  <si>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</si>
  <si>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</si>
  <si>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</si>
  <si>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</si>
  <si>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</si>
  <si>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</si>
  <si>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</si>
  <si>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</si>
  <si>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</si>
  <si>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</si>
  <si>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</si>
  <si>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</si>
  <si>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</si>
  <si>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</si>
  <si>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</si>
  <si>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</si>
  <si>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</si>
  <si>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</si>
  <si>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</si>
  <si>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</si>
  <si>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</si>
  <si>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</si>
  <si>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</si>
  <si>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</si>
  <si>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</si>
  <si>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</si>
  <si>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</si>
  <si>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</si>
  <si>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</si>
  <si>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</si>
  <si>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</si>
  <si>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</si>
  <si>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</si>
  <si>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</si>
  <si>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</si>
  <si>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</si>
  <si>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</si>
  <si>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</si>
  <si>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</si>
  <si>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</si>
  <si>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</si>
  <si>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</si>
  <si>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</si>
  <si>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</si>
  <si>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</si>
  <si>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</si>
  <si>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</si>
  <si>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</si>
  <si>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</si>
  <si>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</si>
  <si>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</si>
  <si>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</si>
  <si>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</si>
  <si>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</si>
  <si>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</si>
  <si>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</si>
  <si>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</si>
  <si>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</si>
  <si>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</si>
  <si>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</si>
  <si>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</si>
  <si>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</si>
  <si>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</si>
  <si>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</si>
  <si>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</si>
  <si>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</si>
  <si>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</si>
  <si>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</si>
  <si>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</si>
  <si>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</si>
  <si>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</si>
  <si>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</si>
  <si>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</si>
  <si>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</si>
  <si>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</si>
  <si>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</si>
  <si>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</si>
  <si>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</si>
  <si>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</si>
  <si>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</si>
  <si>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</si>
  <si>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</si>
  <si>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</si>
  <si>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</si>
  <si>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</si>
  <si>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</si>
  <si>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</si>
  <si>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</si>
  <si>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</si>
  <si>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</si>
  <si>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</si>
  <si>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</si>
  <si>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</si>
  <si>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</si>
  <si>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</si>
  <si>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</si>
  <si>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</si>
  <si>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</si>
  <si>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</si>
  <si>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</si>
  <si>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</si>
  <si>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</si>
  <si>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</si>
  <si>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</si>
  <si>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</si>
  <si>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</si>
  <si>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</si>
  <si>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</si>
  <si>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</si>
  <si>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</si>
  <si>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</si>
  <si>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</si>
  <si>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</si>
  <si>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</si>
  <si>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</si>
  <si>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</si>
  <si>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</si>
  <si>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</si>
  <si>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</si>
  <si>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</si>
  <si>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</si>
  <si>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</si>
  <si>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</si>
  <si>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</si>
  <si>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</si>
  <si>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</si>
  <si>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</si>
  <si>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</si>
  <si>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</si>
  <si>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</si>
  <si>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</si>
  <si>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</si>
  <si>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</si>
  <si>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</si>
  <si>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</si>
  <si>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</si>
  <si>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</si>
  <si>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</si>
  <si>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</si>
  <si>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</si>
  <si>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</si>
  <si>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</si>
  <si>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</si>
  <si>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</si>
  <si>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</si>
  <si>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</si>
  <si>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</si>
  <si>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</si>
  <si>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</si>
  <si>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</si>
  <si>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</si>
  <si>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</si>
  <si>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</si>
  <si>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</si>
  <si>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</si>
  <si>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</si>
  <si>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</si>
  <si>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</si>
  <si>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</si>
  <si>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</si>
  <si>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</si>
  <si>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</si>
  <si>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</si>
  <si>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</si>
  <si>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</si>
  <si>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</si>
  <si>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</si>
  <si>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</si>
  <si>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</si>
  <si>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</si>
  <si>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</si>
  <si>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</si>
  <si>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</si>
  <si>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</si>
  <si>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</si>
  <si>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</si>
  <si>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</si>
  <si>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</si>
  <si>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</si>
  <si>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</si>
  <si>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</si>
  <si>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</si>
  <si>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</si>
  <si>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</si>
  <si>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</si>
  <si>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</si>
  <si>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</si>
  <si>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</si>
  <si>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</si>
  <si>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</si>
  <si>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</si>
  <si>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</si>
  <si>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</si>
  <si>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</si>
  <si>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دراسات أخرى</t>
  </si>
  <si>
    <t>برامج وتجهيزات اعلامية مختلفة</t>
  </si>
  <si>
    <t>بنايات ادارية أخرى</t>
  </si>
  <si>
    <t>أشغال التعهد والصيانة</t>
  </si>
  <si>
    <t>اقتناء معدات النظافة والطرقات</t>
  </si>
  <si>
    <t>اقتناء وسائل النقل</t>
  </si>
  <si>
    <t>اقتناء معدات وتجهيزات أخرى</t>
  </si>
  <si>
    <t xml:space="preserve">أشغال صيانة التنوير </t>
  </si>
  <si>
    <t>صيانة الطرقات</t>
  </si>
  <si>
    <t>صيانة المنشئات الشبابية والرياضية</t>
  </si>
  <si>
    <t>أشغال الصيانة والتعهد بالاسواق</t>
  </si>
  <si>
    <t>تهيئة وتوسيع دار الشباب</t>
  </si>
  <si>
    <t>وزارة الرياضة</t>
  </si>
  <si>
    <t>تهيئة الملعب البلدي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</si>
</sst>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8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zoomScale="75" zoomScaleNormal="75" workbookViewId="0">
      <selection sqref="A1:C1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workbookViewId="0">
      <selection activeCell="D4" sqref="D4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8" t="s">
        <v>951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952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953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8" sqref="B8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0" t="s">
        <v>955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956</v>
      </c>
      <c r="C3" s="156" t="s">
        <v>957</v>
      </c>
      <c r="D3" s="216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7"/>
    </row>
    <row r="5" spans="1:4">
      <c r="A5" s="149" t="s">
        <v>962</v>
      </c>
      <c r="B5" s="28">
        <v>10110.82</v>
      </c>
      <c r="C5" s="28">
        <f>C6</f>
        <v>0</v>
      </c>
      <c r="D5" s="28">
        <f>D6</f>
        <v>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v>120</v>
      </c>
      <c r="C7" s="28">
        <f>C8</f>
        <v>0</v>
      </c>
      <c r="D7" s="28">
        <f>D8</f>
        <v>0</v>
      </c>
    </row>
    <row r="8" spans="1:4">
      <c r="A8" s="158" t="s">
        <v>965</v>
      </c>
      <c r="B8" s="10"/>
      <c r="C8" s="10"/>
      <c r="D8" s="10"/>
    </row>
    <row r="9" spans="1:4">
      <c r="A9" s="149" t="s">
        <v>966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activeCell="B2" sqref="B2:B3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zoomScale="63" zoomScaleNormal="63" workbookViewId="0">
      <selection activeCell="B9" sqref="B9"/>
    </sheetView>
  </sheetViews>
  <sheetFormatPr defaultColWidth="9.1796875" defaultRowHeight="14.5" outlineLevelRow="3"/>
  <cols>
    <col min="1" max="1" width="7" bestFit="1" customWidth="1"/>
    <col min="2" max="2" width="38.1796875" customWidth="1"/>
    <col min="3" max="3" width="33.54296875" customWidth="1"/>
    <col min="4" max="4" width="28.1796875" customWidth="1"/>
    <col min="5" max="5" width="28.26953125" customWidth="1"/>
    <col min="7" max="7" width="15.54296875" bestFit="1" customWidth="1"/>
    <col min="8" max="8" width="22.7265625" customWidth="1"/>
    <col min="9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2629756.2889999999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1870000</v>
      </c>
      <c r="D2" s="26">
        <f>D3+D67</f>
        <v>1870000</v>
      </c>
      <c r="E2" s="26">
        <f>E3+E67</f>
        <v>1870000</v>
      </c>
      <c r="G2" s="39" t="s">
        <v>60</v>
      </c>
      <c r="H2" s="41">
        <f>C2</f>
        <v>1870000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943300</v>
      </c>
      <c r="D3" s="23">
        <f>D4+D11+D38+D61</f>
        <v>943300</v>
      </c>
      <c r="E3" s="23">
        <f>E4+E11+E38+E61</f>
        <v>943300</v>
      </c>
      <c r="G3" s="39" t="s">
        <v>57</v>
      </c>
      <c r="H3" s="41">
        <f t="shared" ref="H3:H66" si="0">C3</f>
        <v>943300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457000</v>
      </c>
      <c r="D4" s="21">
        <f>SUM(D5:D10)</f>
        <v>457000</v>
      </c>
      <c r="E4" s="21">
        <f>SUM(E5:E10)</f>
        <v>457000</v>
      </c>
      <c r="F4" s="17"/>
      <c r="G4" s="39" t="s">
        <v>53</v>
      </c>
      <c r="H4" s="41">
        <f t="shared" si="0"/>
        <v>457000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170000</v>
      </c>
      <c r="D5" s="2">
        <f>C5</f>
        <v>170000</v>
      </c>
      <c r="E5" s="2">
        <f>D5</f>
        <v>170000</v>
      </c>
      <c r="F5" s="17"/>
      <c r="G5" s="17"/>
      <c r="H5" s="41">
        <f t="shared" si="0"/>
        <v>170000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16000</v>
      </c>
      <c r="D6" s="2">
        <f t="shared" ref="D6:E10" si="1">C6</f>
        <v>16000</v>
      </c>
      <c r="E6" s="2">
        <f t="shared" si="1"/>
        <v>16000</v>
      </c>
      <c r="F6" s="17"/>
      <c r="G6" s="17"/>
      <c r="H6" s="41">
        <f t="shared" si="0"/>
        <v>16000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270000</v>
      </c>
      <c r="D7" s="2">
        <f t="shared" si="1"/>
        <v>270000</v>
      </c>
      <c r="E7" s="2">
        <f t="shared" si="1"/>
        <v>270000</v>
      </c>
      <c r="F7" s="17"/>
      <c r="G7" s="17"/>
      <c r="H7" s="41">
        <f t="shared" si="0"/>
        <v>270000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340000</v>
      </c>
      <c r="D11" s="21">
        <f>SUM(D12:D37)</f>
        <v>340000</v>
      </c>
      <c r="E11" s="21">
        <f>SUM(E12:E37)</f>
        <v>340000</v>
      </c>
      <c r="F11" s="17"/>
      <c r="G11" s="39" t="s">
        <v>54</v>
      </c>
      <c r="H11" s="41">
        <f t="shared" si="0"/>
        <v>340000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230000</v>
      </c>
      <c r="D12" s="2">
        <f>C12</f>
        <v>230000</v>
      </c>
      <c r="E12" s="2">
        <f>D12</f>
        <v>230000</v>
      </c>
      <c r="H12" s="41">
        <f t="shared" si="0"/>
        <v>230000</v>
      </c>
    </row>
    <row r="13" spans="1:14" outlineLevel="1">
      <c r="A13" s="3">
        <v>2102</v>
      </c>
      <c r="B13" s="1" t="s">
        <v>126</v>
      </c>
      <c r="C13" s="2">
        <v>9500</v>
      </c>
      <c r="D13" s="2">
        <f t="shared" ref="D13:E28" si="2">C13</f>
        <v>9500</v>
      </c>
      <c r="E13" s="2">
        <f t="shared" si="2"/>
        <v>9500</v>
      </c>
      <c r="H13" s="41">
        <f t="shared" si="0"/>
        <v>9500</v>
      </c>
    </row>
    <row r="14" spans="1:14" outlineLevel="1">
      <c r="A14" s="3">
        <v>2201</v>
      </c>
      <c r="B14" s="1" t="s">
        <v>5</v>
      </c>
      <c r="C14" s="2">
        <v>49500</v>
      </c>
      <c r="D14" s="2">
        <f t="shared" si="2"/>
        <v>49500</v>
      </c>
      <c r="E14" s="2">
        <f t="shared" si="2"/>
        <v>49500</v>
      </c>
      <c r="H14" s="41">
        <f t="shared" si="0"/>
        <v>49500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19000</v>
      </c>
      <c r="D17" s="2">
        <f t="shared" si="2"/>
        <v>19000</v>
      </c>
      <c r="E17" s="2">
        <f t="shared" si="2"/>
        <v>19000</v>
      </c>
      <c r="H17" s="41">
        <f t="shared" si="0"/>
        <v>19000</v>
      </c>
    </row>
    <row r="18" spans="1:8" outlineLevel="1">
      <c r="A18" s="3">
        <v>2203</v>
      </c>
      <c r="B18" s="1" t="s">
        <v>130</v>
      </c>
      <c r="C18" s="2">
        <v>4000</v>
      </c>
      <c r="D18" s="2">
        <f t="shared" si="2"/>
        <v>4000</v>
      </c>
      <c r="E18" s="2">
        <f t="shared" si="2"/>
        <v>4000</v>
      </c>
      <c r="H18" s="41">
        <f t="shared" si="0"/>
        <v>4000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13000</v>
      </c>
      <c r="D34" s="2">
        <f t="shared" si="3"/>
        <v>13000</v>
      </c>
      <c r="E34" s="2">
        <f t="shared" si="3"/>
        <v>13000</v>
      </c>
      <c r="H34" s="41">
        <f t="shared" si="0"/>
        <v>13000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8000</v>
      </c>
      <c r="D36" s="2">
        <f t="shared" si="3"/>
        <v>8000</v>
      </c>
      <c r="E36" s="2">
        <f t="shared" si="3"/>
        <v>8000</v>
      </c>
      <c r="H36" s="41">
        <f t="shared" si="0"/>
        <v>8000</v>
      </c>
    </row>
    <row r="37" spans="1:10" outlineLevel="1">
      <c r="A37" s="3">
        <v>2499</v>
      </c>
      <c r="B37" s="1" t="s">
        <v>10</v>
      </c>
      <c r="C37" s="15">
        <v>6500</v>
      </c>
      <c r="D37" s="2">
        <f t="shared" si="3"/>
        <v>6500</v>
      </c>
      <c r="E37" s="2">
        <f t="shared" si="3"/>
        <v>6500</v>
      </c>
      <c r="H37" s="41">
        <f t="shared" si="0"/>
        <v>6500</v>
      </c>
    </row>
    <row r="38" spans="1:10">
      <c r="A38" s="180" t="s">
        <v>145</v>
      </c>
      <c r="B38" s="181"/>
      <c r="C38" s="21">
        <f>SUM(C39:C60)</f>
        <v>142800</v>
      </c>
      <c r="D38" s="21">
        <f>SUM(D39:D60)</f>
        <v>142800</v>
      </c>
      <c r="E38" s="21">
        <f>SUM(E39:E60)</f>
        <v>142800</v>
      </c>
      <c r="G38" s="39" t="s">
        <v>55</v>
      </c>
      <c r="H38" s="41">
        <f t="shared" si="0"/>
        <v>142800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4000</v>
      </c>
      <c r="D45" s="2">
        <f t="shared" si="4"/>
        <v>4000</v>
      </c>
      <c r="E45" s="2">
        <f t="shared" si="4"/>
        <v>4000</v>
      </c>
      <c r="H45" s="41">
        <f t="shared" si="0"/>
        <v>4000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7000</v>
      </c>
      <c r="D60" s="2">
        <f t="shared" si="5"/>
        <v>7000</v>
      </c>
      <c r="E60" s="2">
        <f t="shared" si="5"/>
        <v>7000</v>
      </c>
      <c r="H60" s="41">
        <f t="shared" si="0"/>
        <v>7000</v>
      </c>
    </row>
    <row r="61" spans="1:10">
      <c r="A61" s="180" t="s">
        <v>158</v>
      </c>
      <c r="B61" s="181"/>
      <c r="C61" s="22">
        <f>SUM(C62:C66)</f>
        <v>3500</v>
      </c>
      <c r="D61" s="22">
        <f>SUM(D62:D66)</f>
        <v>3500</v>
      </c>
      <c r="E61" s="22">
        <f>SUM(E62:E66)</f>
        <v>3500</v>
      </c>
      <c r="G61" s="39" t="s">
        <v>105</v>
      </c>
      <c r="H61" s="41">
        <f t="shared" si="0"/>
        <v>3500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3500</v>
      </c>
      <c r="D62" s="2">
        <f>C62</f>
        <v>3500</v>
      </c>
      <c r="E62" s="2">
        <f>D62</f>
        <v>3500</v>
      </c>
      <c r="H62" s="41">
        <f t="shared" si="0"/>
        <v>3500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926700</v>
      </c>
      <c r="D67" s="25">
        <f>D97+D68</f>
        <v>926700</v>
      </c>
      <c r="E67" s="25">
        <f>E97+E68</f>
        <v>926700</v>
      </c>
      <c r="G67" s="39" t="s">
        <v>59</v>
      </c>
      <c r="H67" s="41">
        <f t="shared" ref="H67:H130" si="7">C67</f>
        <v>926700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190700</v>
      </c>
      <c r="D68" s="21">
        <f>SUM(D69:D96)</f>
        <v>190700</v>
      </c>
      <c r="E68" s="21">
        <f>SUM(E69:E96)</f>
        <v>190700</v>
      </c>
      <c r="G68" s="39" t="s">
        <v>56</v>
      </c>
      <c r="H68" s="41">
        <f t="shared" si="7"/>
        <v>190700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300</v>
      </c>
      <c r="D71" s="2">
        <f t="shared" si="8"/>
        <v>300</v>
      </c>
      <c r="E71" s="2">
        <f t="shared" si="8"/>
        <v>300</v>
      </c>
      <c r="H71" s="41">
        <f t="shared" si="7"/>
        <v>300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4000</v>
      </c>
      <c r="D78" s="2">
        <f t="shared" si="8"/>
        <v>4000</v>
      </c>
      <c r="E78" s="2">
        <f t="shared" si="8"/>
        <v>4000</v>
      </c>
      <c r="H78" s="41">
        <f t="shared" si="7"/>
        <v>4000</v>
      </c>
    </row>
    <row r="79" spans="1:10" ht="15" customHeight="1" outlineLevel="1">
      <c r="A79" s="3">
        <v>5201</v>
      </c>
      <c r="B79" s="2" t="s">
        <v>20</v>
      </c>
      <c r="C79" s="18">
        <v>175000</v>
      </c>
      <c r="D79" s="2">
        <f t="shared" si="8"/>
        <v>175000</v>
      </c>
      <c r="E79" s="2">
        <f t="shared" si="8"/>
        <v>175000</v>
      </c>
      <c r="H79" s="41">
        <f t="shared" si="7"/>
        <v>175000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3200</v>
      </c>
      <c r="D83" s="2">
        <f t="shared" si="8"/>
        <v>3200</v>
      </c>
      <c r="E83" s="2">
        <f t="shared" si="8"/>
        <v>3200</v>
      </c>
      <c r="H83" s="41">
        <f t="shared" si="7"/>
        <v>3200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4500</v>
      </c>
      <c r="D88" s="2">
        <f t="shared" si="9"/>
        <v>4500</v>
      </c>
      <c r="E88" s="2">
        <f t="shared" si="9"/>
        <v>4500</v>
      </c>
      <c r="H88" s="41">
        <f t="shared" si="7"/>
        <v>4500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200</v>
      </c>
      <c r="D91" s="2">
        <f t="shared" si="9"/>
        <v>200</v>
      </c>
      <c r="E91" s="2">
        <f t="shared" si="9"/>
        <v>200</v>
      </c>
      <c r="H91" s="41">
        <f t="shared" si="7"/>
        <v>200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2500</v>
      </c>
      <c r="D95" s="2">
        <f t="shared" si="9"/>
        <v>2500</v>
      </c>
      <c r="E95" s="2">
        <f t="shared" si="9"/>
        <v>2500</v>
      </c>
      <c r="H95" s="41">
        <f t="shared" si="7"/>
        <v>2500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736000</v>
      </c>
      <c r="D97" s="21">
        <f>SUM(D98:D113)</f>
        <v>736000</v>
      </c>
      <c r="E97" s="21">
        <f>SUM(E98:E113)</f>
        <v>736000</v>
      </c>
      <c r="G97" s="39" t="s">
        <v>58</v>
      </c>
      <c r="H97" s="41">
        <f t="shared" si="7"/>
        <v>736000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700000</v>
      </c>
      <c r="D98" s="2">
        <f>C98</f>
        <v>700000</v>
      </c>
      <c r="E98" s="2">
        <f>D98</f>
        <v>700000</v>
      </c>
      <c r="H98" s="41">
        <f t="shared" si="7"/>
        <v>700000</v>
      </c>
    </row>
    <row r="99" spans="1:10" ht="15" customHeight="1" outlineLevel="1">
      <c r="A99" s="3">
        <v>6002</v>
      </c>
      <c r="B99" s="1" t="s">
        <v>185</v>
      </c>
      <c r="C99" s="2">
        <v>20000</v>
      </c>
      <c r="D99" s="2">
        <f t="shared" ref="D99:E113" si="10">C99</f>
        <v>20000</v>
      </c>
      <c r="E99" s="2">
        <f t="shared" si="10"/>
        <v>20000</v>
      </c>
      <c r="H99" s="41">
        <f t="shared" si="7"/>
        <v>20000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10"/>
        <v>1500</v>
      </c>
      <c r="E103" s="2">
        <f t="shared" si="10"/>
        <v>1500</v>
      </c>
      <c r="H103" s="41">
        <f t="shared" si="7"/>
        <v>1500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7000</v>
      </c>
      <c r="D106" s="2">
        <f t="shared" si="10"/>
        <v>7000</v>
      </c>
      <c r="E106" s="2">
        <f t="shared" si="10"/>
        <v>7000</v>
      </c>
      <c r="H106" s="41">
        <f t="shared" si="7"/>
        <v>7000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500</v>
      </c>
      <c r="D113" s="2">
        <f t="shared" si="10"/>
        <v>500</v>
      </c>
      <c r="E113" s="2">
        <f t="shared" si="10"/>
        <v>500</v>
      </c>
      <c r="H113" s="41">
        <f t="shared" si="7"/>
        <v>500</v>
      </c>
    </row>
    <row r="114" spans="1:10">
      <c r="A114" s="185" t="s">
        <v>62</v>
      </c>
      <c r="B114" s="186"/>
      <c r="C114" s="26">
        <f>C115+C152+C177</f>
        <v>759756.28899999999</v>
      </c>
      <c r="D114" s="26">
        <f>D115+D152+D177</f>
        <v>759756.28899999999</v>
      </c>
      <c r="E114" s="26">
        <f>E115+E152+E177</f>
        <v>759756.28899999999</v>
      </c>
      <c r="G114" s="39" t="s">
        <v>62</v>
      </c>
      <c r="H114" s="41">
        <f t="shared" si="7"/>
        <v>759756.28899999999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414496.58999999997</v>
      </c>
      <c r="D115" s="23">
        <f>D116+D135</f>
        <v>414496.58999999997</v>
      </c>
      <c r="E115" s="23">
        <f>E116+E135</f>
        <v>414496.58999999997</v>
      </c>
      <c r="G115" s="39" t="s">
        <v>61</v>
      </c>
      <c r="H115" s="41">
        <f t="shared" si="7"/>
        <v>414496.58999999997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93320</v>
      </c>
      <c r="D116" s="21">
        <f>D117+D120+D123+D126+D129+D132</f>
        <v>93320</v>
      </c>
      <c r="E116" s="21">
        <f>E117+E120+E123+E126+E129+E132</f>
        <v>93320</v>
      </c>
      <c r="G116" s="39" t="s">
        <v>583</v>
      </c>
      <c r="H116" s="41">
        <f t="shared" si="7"/>
        <v>93320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68320</v>
      </c>
      <c r="D117" s="2">
        <f>D118+D119</f>
        <v>68320</v>
      </c>
      <c r="E117" s="2">
        <f>E118+E119</f>
        <v>68320</v>
      </c>
      <c r="H117" s="41">
        <f t="shared" si="7"/>
        <v>68320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68320</v>
      </c>
      <c r="D119" s="129">
        <f>C119</f>
        <v>68320</v>
      </c>
      <c r="E119" s="129">
        <f>D119</f>
        <v>68320</v>
      </c>
      <c r="H119" s="41">
        <f t="shared" si="7"/>
        <v>68320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25000</v>
      </c>
      <c r="D126" s="2">
        <f>D127+D128</f>
        <v>25000</v>
      </c>
      <c r="E126" s="2">
        <f>E127+E128</f>
        <v>25000</v>
      </c>
      <c r="H126" s="41">
        <f t="shared" si="7"/>
        <v>25000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>
        <v>25000</v>
      </c>
      <c r="D128" s="129">
        <f>C128</f>
        <v>25000</v>
      </c>
      <c r="E128" s="129">
        <f>D128</f>
        <v>25000</v>
      </c>
      <c r="H128" s="41">
        <f t="shared" si="7"/>
        <v>25000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321176.58999999997</v>
      </c>
      <c r="D135" s="21">
        <f>D136+D140+D143+D146+D149</f>
        <v>321176.58999999997</v>
      </c>
      <c r="E135" s="21">
        <f>E136+E140+E143+E146+E149</f>
        <v>321176.58999999997</v>
      </c>
      <c r="G135" s="39" t="s">
        <v>584</v>
      </c>
      <c r="H135" s="41">
        <f t="shared" si="11"/>
        <v>321176.58999999997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151413.63199999998</v>
      </c>
      <c r="D136" s="2">
        <f>D137+D138+D139</f>
        <v>151413.63199999998</v>
      </c>
      <c r="E136" s="2">
        <f>E137+E138+E139</f>
        <v>151413.63199999998</v>
      </c>
      <c r="H136" s="41">
        <f t="shared" si="11"/>
        <v>151413.63199999998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customHeight="1" outlineLevel="2">
      <c r="A138" s="131"/>
      <c r="B138" s="130" t="s">
        <v>862</v>
      </c>
      <c r="C138" s="129">
        <v>151239.21599999999</v>
      </c>
      <c r="D138" s="129">
        <f t="shared" ref="D138:E139" si="12">C138</f>
        <v>151239.21599999999</v>
      </c>
      <c r="E138" s="129">
        <f t="shared" si="12"/>
        <v>151239.21599999999</v>
      </c>
      <c r="H138" s="41">
        <f t="shared" si="11"/>
        <v>151239.21599999999</v>
      </c>
    </row>
    <row r="139" spans="1:10" ht="15" customHeight="1" outlineLevel="2">
      <c r="A139" s="131"/>
      <c r="B139" s="130" t="s">
        <v>861</v>
      </c>
      <c r="C139" s="129">
        <v>174.416</v>
      </c>
      <c r="D139" s="129">
        <f t="shared" si="12"/>
        <v>174.416</v>
      </c>
      <c r="E139" s="129">
        <f t="shared" si="12"/>
        <v>174.416</v>
      </c>
      <c r="H139" s="41">
        <f t="shared" si="11"/>
        <v>174.416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169762.95800000001</v>
      </c>
      <c r="D149" s="2">
        <f>D150+D151</f>
        <v>169762.95800000001</v>
      </c>
      <c r="E149" s="2">
        <f>E150+E151</f>
        <v>169762.95800000001</v>
      </c>
      <c r="H149" s="41">
        <f t="shared" si="11"/>
        <v>169762.95800000001</v>
      </c>
    </row>
    <row r="150" spans="1:10" ht="15" customHeight="1" outlineLevel="2">
      <c r="A150" s="131"/>
      <c r="B150" s="130" t="s">
        <v>855</v>
      </c>
      <c r="C150" s="129">
        <v>169762.95800000001</v>
      </c>
      <c r="D150" s="129">
        <f>C150</f>
        <v>169762.95800000001</v>
      </c>
      <c r="E150" s="129">
        <f>D150</f>
        <v>169762.95800000001</v>
      </c>
      <c r="H150" s="41">
        <f t="shared" si="11"/>
        <v>169762.95800000001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345259.69900000002</v>
      </c>
      <c r="D152" s="23">
        <f>D153+D163+D170</f>
        <v>345259.69900000002</v>
      </c>
      <c r="E152" s="23">
        <f>E153+E163+E170</f>
        <v>345259.69900000002</v>
      </c>
      <c r="G152" s="39" t="s">
        <v>66</v>
      </c>
      <c r="H152" s="41">
        <f t="shared" si="11"/>
        <v>345259.69900000002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345259.69900000002</v>
      </c>
      <c r="D153" s="21">
        <f>D154+D157+D160</f>
        <v>345259.69900000002</v>
      </c>
      <c r="E153" s="21">
        <f>E154+E157+E160</f>
        <v>345259.69900000002</v>
      </c>
      <c r="G153" s="39" t="s">
        <v>585</v>
      </c>
      <c r="H153" s="41">
        <f t="shared" si="11"/>
        <v>345259.69900000002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345259.69900000002</v>
      </c>
      <c r="D154" s="2">
        <f>D155+D156</f>
        <v>345259.69900000002</v>
      </c>
      <c r="E154" s="2">
        <f>E155+E156</f>
        <v>345259.69900000002</v>
      </c>
      <c r="H154" s="41">
        <f t="shared" si="11"/>
        <v>345259.69900000002</v>
      </c>
    </row>
    <row r="155" spans="1:10" ht="15" customHeight="1" outlineLevel="2">
      <c r="A155" s="131"/>
      <c r="B155" s="130" t="s">
        <v>855</v>
      </c>
      <c r="C155" s="129">
        <v>9160</v>
      </c>
      <c r="D155" s="129">
        <f>C155</f>
        <v>9160</v>
      </c>
      <c r="E155" s="129">
        <f>D155</f>
        <v>9160</v>
      </c>
      <c r="H155" s="41">
        <f t="shared" si="11"/>
        <v>9160</v>
      </c>
    </row>
    <row r="156" spans="1:10" ht="15" customHeight="1" outlineLevel="2">
      <c r="A156" s="131"/>
      <c r="B156" s="130" t="s">
        <v>860</v>
      </c>
      <c r="C156" s="129">
        <v>336099.69900000002</v>
      </c>
      <c r="D156" s="129">
        <f>C156</f>
        <v>336099.69900000002</v>
      </c>
      <c r="E156" s="129">
        <f>D156</f>
        <v>336099.69900000002</v>
      </c>
      <c r="H156" s="41">
        <f t="shared" si="11"/>
        <v>336099.69900000002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47"/>
    </row>
    <row r="255" spans="1:10">
      <c r="C255" s="247"/>
    </row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2629756.2889999999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1600000</v>
      </c>
      <c r="D257" s="37">
        <f>D258+D550</f>
        <v>1058784</v>
      </c>
      <c r="E257" s="37">
        <f>E258+E550</f>
        <v>1058784</v>
      </c>
      <c r="G257" s="39" t="s">
        <v>60</v>
      </c>
      <c r="H257" s="41">
        <f>C257</f>
        <v>1600000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1459258.004</v>
      </c>
      <c r="D258" s="36">
        <f>D259+D339+D483+D547</f>
        <v>918042.00399999996</v>
      </c>
      <c r="E258" s="36">
        <f>E259+E339+E483+E547</f>
        <v>918042.00399999996</v>
      </c>
      <c r="G258" s="39" t="s">
        <v>57</v>
      </c>
      <c r="H258" s="41">
        <f t="shared" ref="H258:H321" si="21">C258</f>
        <v>1459258.004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937100</v>
      </c>
      <c r="D259" s="33">
        <f>D260+D263+D314</f>
        <v>395884</v>
      </c>
      <c r="E259" s="33">
        <f>E260+E263+E314</f>
        <v>395884</v>
      </c>
      <c r="G259" s="39" t="s">
        <v>590</v>
      </c>
      <c r="H259" s="41">
        <f t="shared" si="21"/>
        <v>937100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69" t="s">
        <v>269</v>
      </c>
      <c r="B263" s="170"/>
      <c r="C263" s="32">
        <f>C264+C265+C289+C296+C298+C302+C305+C308+C313</f>
        <v>926416</v>
      </c>
      <c r="D263" s="32">
        <f>D264+D265+D289+D296+D298+D302+D305+D308+D313</f>
        <v>390700</v>
      </c>
      <c r="E263" s="32">
        <f>E264+E265+E289+E296+E298+E302+E305+E308+E313</f>
        <v>390700</v>
      </c>
      <c r="H263" s="41">
        <f t="shared" si="21"/>
        <v>926416</v>
      </c>
    </row>
    <row r="264" spans="1:10" outlineLevel="2">
      <c r="A264" s="6">
        <v>1101</v>
      </c>
      <c r="B264" s="4" t="s">
        <v>34</v>
      </c>
      <c r="C264" s="5">
        <v>390700</v>
      </c>
      <c r="D264" s="5">
        <f>C264</f>
        <v>390700</v>
      </c>
      <c r="E264" s="5">
        <f>D264</f>
        <v>390700</v>
      </c>
      <c r="H264" s="41">
        <f t="shared" si="21"/>
        <v>390700</v>
      </c>
    </row>
    <row r="265" spans="1:10" outlineLevel="2">
      <c r="A265" s="6">
        <v>1101</v>
      </c>
      <c r="B265" s="4" t="s">
        <v>35</v>
      </c>
      <c r="C265" s="5">
        <v>335240</v>
      </c>
      <c r="D265" s="5">
        <f>SUM(D266:D288)</f>
        <v>0</v>
      </c>
      <c r="E265" s="5">
        <f>SUM(E266:E288)</f>
        <v>0</v>
      </c>
      <c r="H265" s="41">
        <f t="shared" si="21"/>
        <v>335240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4370</v>
      </c>
      <c r="D289" s="5">
        <f>SUM(D290:D295)</f>
        <v>0</v>
      </c>
      <c r="E289" s="5">
        <f>SUM(E290:E295)</f>
        <v>0</v>
      </c>
      <c r="H289" s="41">
        <f t="shared" si="21"/>
        <v>4370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1100</v>
      </c>
      <c r="D296" s="5">
        <f>SUM(D297)</f>
        <v>0</v>
      </c>
      <c r="E296" s="5">
        <f>SUM(E297)</f>
        <v>0</v>
      </c>
      <c r="H296" s="41">
        <f t="shared" si="21"/>
        <v>1100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30000</v>
      </c>
      <c r="D298" s="5">
        <f>SUM(D299:D301)</f>
        <v>0</v>
      </c>
      <c r="E298" s="5">
        <f>SUM(E299:E301)</f>
        <v>0</v>
      </c>
      <c r="H298" s="41">
        <f t="shared" si="21"/>
        <v>30000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16200</v>
      </c>
      <c r="D302" s="5">
        <f>SUM(D303:D304)</f>
        <v>0</v>
      </c>
      <c r="E302" s="5">
        <f>SUM(E303:E304)</f>
        <v>0</v>
      </c>
      <c r="H302" s="41">
        <f t="shared" si="21"/>
        <v>16200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13400</v>
      </c>
      <c r="D305" s="5">
        <f>SUM(D306:D307)</f>
        <v>0</v>
      </c>
      <c r="E305" s="5">
        <f>SUM(E306:E307)</f>
        <v>0</v>
      </c>
      <c r="H305" s="41">
        <f t="shared" si="21"/>
        <v>13400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135406</v>
      </c>
      <c r="D308" s="5">
        <f>SUM(D309:D312)</f>
        <v>0</v>
      </c>
      <c r="E308" s="5">
        <f>SUM(E309:E312)</f>
        <v>0</v>
      </c>
      <c r="H308" s="41">
        <f t="shared" si="21"/>
        <v>135406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5500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5500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5500</v>
      </c>
      <c r="D325" s="5">
        <f>SUM(D326:D327)</f>
        <v>0</v>
      </c>
      <c r="E325" s="5">
        <f>SUM(E326:E327)</f>
        <v>0</v>
      </c>
      <c r="H325" s="41">
        <f t="shared" si="28"/>
        <v>5500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449168.973</v>
      </c>
      <c r="D339" s="33">
        <f>D340+D444+D482</f>
        <v>449168.973</v>
      </c>
      <c r="E339" s="33">
        <f>E340+E444+E482</f>
        <v>449168.973</v>
      </c>
      <c r="G339" s="39" t="s">
        <v>591</v>
      </c>
      <c r="H339" s="41">
        <f t="shared" si="28"/>
        <v>449168.973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384368.973</v>
      </c>
      <c r="D340" s="32">
        <f>D341+D342+D343+D344+D347+D348+D353+D356+D357+D362+D367+BH290668+D371+D372+D373+D376+D377+D378+D382+D388+D391+D392+D395+D398+D399+D404+D407+D408+D409+D412+D415+D416+D419+D420+D421+D422+D429+D443</f>
        <v>384368.973</v>
      </c>
      <c r="E340" s="32">
        <f>E341+E342+E343+E344+E347+E348+E353+E356+E357+E362+E367+BI290668+E371+E372+E373+E376+E377+E378+E382+E388+E391+E392+E395+E398+E399+E404+E407+E408+E409+E412+E415+E416+E419+E420+E421+E422+E429+E443</f>
        <v>384368.973</v>
      </c>
      <c r="H340" s="41">
        <f t="shared" si="28"/>
        <v>384368.973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31">C342</f>
        <v>4000</v>
      </c>
      <c r="E342" s="5">
        <f t="shared" si="31"/>
        <v>4000</v>
      </c>
      <c r="H342" s="41">
        <f t="shared" si="28"/>
        <v>4000</v>
      </c>
    </row>
    <row r="343" spans="1:10" outlineLevel="2">
      <c r="A343" s="6">
        <v>2201</v>
      </c>
      <c r="B343" s="4" t="s">
        <v>41</v>
      </c>
      <c r="C343" s="5">
        <v>164000</v>
      </c>
      <c r="D343" s="5">
        <f t="shared" si="31"/>
        <v>164000</v>
      </c>
      <c r="E343" s="5">
        <f t="shared" si="31"/>
        <v>164000</v>
      </c>
      <c r="H343" s="41">
        <f t="shared" si="28"/>
        <v>164000</v>
      </c>
    </row>
    <row r="344" spans="1:10" outlineLevel="2">
      <c r="A344" s="6">
        <v>2201</v>
      </c>
      <c r="B344" s="4" t="s">
        <v>273</v>
      </c>
      <c r="C344" s="5">
        <f>SUM(C345:C346)</f>
        <v>8300</v>
      </c>
      <c r="D344" s="5">
        <f>SUM(D345:D346)</f>
        <v>8300</v>
      </c>
      <c r="E344" s="5">
        <f>SUM(E345:E346)</f>
        <v>8300</v>
      </c>
      <c r="H344" s="41">
        <f t="shared" si="28"/>
        <v>8300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3300</v>
      </c>
      <c r="D346" s="30">
        <f t="shared" si="32"/>
        <v>3300</v>
      </c>
      <c r="E346" s="30">
        <f t="shared" si="32"/>
        <v>3300</v>
      </c>
      <c r="H346" s="41">
        <f t="shared" si="28"/>
        <v>3300</v>
      </c>
    </row>
    <row r="347" spans="1:10" outlineLevel="2">
      <c r="A347" s="6">
        <v>2201</v>
      </c>
      <c r="B347" s="4" t="s">
        <v>276</v>
      </c>
      <c r="C347" s="5">
        <v>1200</v>
      </c>
      <c r="D347" s="5">
        <f t="shared" si="32"/>
        <v>1200</v>
      </c>
      <c r="E347" s="5">
        <f t="shared" si="32"/>
        <v>1200</v>
      </c>
      <c r="H347" s="41">
        <f t="shared" si="28"/>
        <v>1200</v>
      </c>
    </row>
    <row r="348" spans="1:10" outlineLevel="2">
      <c r="A348" s="6">
        <v>2201</v>
      </c>
      <c r="B348" s="4" t="s">
        <v>277</v>
      </c>
      <c r="C348" s="5">
        <f>SUM(C349:C352)</f>
        <v>51300</v>
      </c>
      <c r="D348" s="5">
        <f>SUM(D349:D352)</f>
        <v>51300</v>
      </c>
      <c r="E348" s="5">
        <f>SUM(E349:E352)</f>
        <v>51300</v>
      </c>
      <c r="H348" s="41">
        <f t="shared" si="28"/>
        <v>51300</v>
      </c>
    </row>
    <row r="349" spans="1:10" outlineLevel="3">
      <c r="A349" s="29"/>
      <c r="B349" s="28" t="s">
        <v>278</v>
      </c>
      <c r="C349" s="30">
        <v>48000</v>
      </c>
      <c r="D349" s="30">
        <f>C349</f>
        <v>48000</v>
      </c>
      <c r="E349" s="30">
        <f>D349</f>
        <v>48000</v>
      </c>
      <c r="H349" s="41">
        <f t="shared" si="28"/>
        <v>48000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300</v>
      </c>
      <c r="D352" s="30">
        <f t="shared" si="33"/>
        <v>300</v>
      </c>
      <c r="E352" s="30">
        <f t="shared" si="33"/>
        <v>300</v>
      </c>
      <c r="H352" s="41">
        <f t="shared" si="28"/>
        <v>300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5100</v>
      </c>
      <c r="D356" s="5">
        <f t="shared" si="34"/>
        <v>5100</v>
      </c>
      <c r="E356" s="5">
        <f t="shared" si="34"/>
        <v>5100</v>
      </c>
      <c r="H356" s="41">
        <f t="shared" si="28"/>
        <v>5100</v>
      </c>
    </row>
    <row r="357" spans="1:8" outlineLevel="2">
      <c r="A357" s="6">
        <v>2201</v>
      </c>
      <c r="B357" s="4" t="s">
        <v>285</v>
      </c>
      <c r="C357" s="5">
        <f>SUM(C358:C361)</f>
        <v>15500</v>
      </c>
      <c r="D357" s="5">
        <f>SUM(D358:D361)</f>
        <v>15500</v>
      </c>
      <c r="E357" s="5">
        <f>SUM(E358:E361)</f>
        <v>15500</v>
      </c>
      <c r="H357" s="41">
        <f t="shared" si="28"/>
        <v>15500</v>
      </c>
    </row>
    <row r="358" spans="1:8" outlineLevel="3">
      <c r="A358" s="29"/>
      <c r="B358" s="28" t="s">
        <v>286</v>
      </c>
      <c r="C358" s="30">
        <v>13500</v>
      </c>
      <c r="D358" s="30">
        <f>C358</f>
        <v>13500</v>
      </c>
      <c r="E358" s="30">
        <f>D358</f>
        <v>13500</v>
      </c>
      <c r="H358" s="41">
        <f t="shared" si="28"/>
        <v>13500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59100</v>
      </c>
      <c r="D362" s="5">
        <f>SUM(D363:D366)</f>
        <v>59100</v>
      </c>
      <c r="E362" s="5">
        <f>SUM(E363:E366)</f>
        <v>59100</v>
      </c>
      <c r="H362" s="41">
        <f t="shared" si="28"/>
        <v>59100</v>
      </c>
    </row>
    <row r="363" spans="1:8" outlineLevel="3">
      <c r="A363" s="29"/>
      <c r="B363" s="28" t="s">
        <v>291</v>
      </c>
      <c r="C363" s="30">
        <v>8800</v>
      </c>
      <c r="D363" s="30">
        <f>C363</f>
        <v>8800</v>
      </c>
      <c r="E363" s="30">
        <f>D363</f>
        <v>8800</v>
      </c>
      <c r="H363" s="41">
        <f t="shared" si="28"/>
        <v>8800</v>
      </c>
    </row>
    <row r="364" spans="1:8" outlineLevel="3">
      <c r="A364" s="29"/>
      <c r="B364" s="28" t="s">
        <v>292</v>
      </c>
      <c r="C364" s="30">
        <v>49000</v>
      </c>
      <c r="D364" s="30">
        <f t="shared" ref="D364:E366" si="36">C364</f>
        <v>49000</v>
      </c>
      <c r="E364" s="30">
        <f t="shared" si="36"/>
        <v>49000</v>
      </c>
      <c r="H364" s="41">
        <f t="shared" si="28"/>
        <v>49000</v>
      </c>
    </row>
    <row r="365" spans="1:8" outlineLevel="3">
      <c r="A365" s="29"/>
      <c r="B365" s="28" t="s">
        <v>293</v>
      </c>
      <c r="C365" s="30">
        <v>1300</v>
      </c>
      <c r="D365" s="30">
        <f t="shared" si="36"/>
        <v>1300</v>
      </c>
      <c r="E365" s="30">
        <f t="shared" si="36"/>
        <v>1300</v>
      </c>
      <c r="H365" s="41">
        <f t="shared" si="28"/>
        <v>1300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1700</v>
      </c>
      <c r="D367" s="5">
        <f>C367</f>
        <v>1700</v>
      </c>
      <c r="E367" s="5">
        <f>D367</f>
        <v>1700</v>
      </c>
      <c r="H367" s="41">
        <f t="shared" si="28"/>
        <v>1700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8500</v>
      </c>
      <c r="D378" s="5">
        <f>SUM(D379:D381)</f>
        <v>8500</v>
      </c>
      <c r="E378" s="5">
        <f>SUM(E379:E381)</f>
        <v>8500</v>
      </c>
      <c r="H378" s="41">
        <f t="shared" si="28"/>
        <v>8500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7000</v>
      </c>
      <c r="D381" s="30">
        <f t="shared" si="39"/>
        <v>7000</v>
      </c>
      <c r="E381" s="30">
        <f t="shared" si="39"/>
        <v>7000</v>
      </c>
      <c r="H381" s="41">
        <f t="shared" si="28"/>
        <v>7000</v>
      </c>
    </row>
    <row r="382" spans="1:8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1300</v>
      </c>
      <c r="D386" s="30">
        <f t="shared" si="40"/>
        <v>1300</v>
      </c>
      <c r="E386" s="30">
        <f t="shared" si="40"/>
        <v>1300</v>
      </c>
      <c r="H386" s="41">
        <f t="shared" ref="H386:H449" si="41">C386</f>
        <v>1300</v>
      </c>
    </row>
    <row r="387" spans="1:8" outlineLevel="3">
      <c r="A387" s="29"/>
      <c r="B387" s="28" t="s">
        <v>308</v>
      </c>
      <c r="C387" s="30">
        <v>100</v>
      </c>
      <c r="D387" s="30">
        <f t="shared" si="40"/>
        <v>100</v>
      </c>
      <c r="E387" s="30">
        <f t="shared" si="40"/>
        <v>100</v>
      </c>
      <c r="H387" s="41">
        <f t="shared" si="41"/>
        <v>100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18500</v>
      </c>
      <c r="D392" s="5">
        <f>SUM(D393:D394)</f>
        <v>18500</v>
      </c>
      <c r="E392" s="5">
        <f>SUM(E393:E394)</f>
        <v>18500</v>
      </c>
      <c r="H392" s="41">
        <f t="shared" si="41"/>
        <v>18500</v>
      </c>
    </row>
    <row r="393" spans="1:8" outlineLevel="3">
      <c r="A393" s="29"/>
      <c r="B393" s="28" t="s">
        <v>313</v>
      </c>
      <c r="C393" s="30">
        <v>2500</v>
      </c>
      <c r="D393" s="30">
        <f>C393</f>
        <v>2500</v>
      </c>
      <c r="E393" s="30">
        <f>D393</f>
        <v>2500</v>
      </c>
      <c r="H393" s="41">
        <f t="shared" si="41"/>
        <v>2500</v>
      </c>
    </row>
    <row r="394" spans="1:8" outlineLevel="3">
      <c r="A394" s="29"/>
      <c r="B394" s="28" t="s">
        <v>314</v>
      </c>
      <c r="C394" s="30">
        <v>16000</v>
      </c>
      <c r="D394" s="30">
        <f>C394</f>
        <v>16000</v>
      </c>
      <c r="E394" s="30">
        <f>D394</f>
        <v>16000</v>
      </c>
      <c r="H394" s="41">
        <f t="shared" si="41"/>
        <v>16000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200</v>
      </c>
      <c r="D404" s="5">
        <f>SUM(D405:D406)</f>
        <v>200</v>
      </c>
      <c r="E404" s="5">
        <f>SUM(E405:E406)</f>
        <v>200</v>
      </c>
      <c r="H404" s="41">
        <f t="shared" si="41"/>
        <v>200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200</v>
      </c>
      <c r="D406" s="30">
        <f t="shared" si="45"/>
        <v>200</v>
      </c>
      <c r="E406" s="30">
        <f t="shared" si="45"/>
        <v>200</v>
      </c>
      <c r="H406" s="41">
        <f t="shared" si="41"/>
        <v>200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500</v>
      </c>
      <c r="D408" s="5">
        <f t="shared" si="45"/>
        <v>500</v>
      </c>
      <c r="E408" s="5">
        <f t="shared" si="45"/>
        <v>500</v>
      </c>
      <c r="H408" s="41">
        <f t="shared" si="41"/>
        <v>500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4500</v>
      </c>
      <c r="D415" s="5">
        <f t="shared" si="46"/>
        <v>4500</v>
      </c>
      <c r="E415" s="5">
        <f t="shared" si="46"/>
        <v>4500</v>
      </c>
      <c r="H415" s="41">
        <f t="shared" si="41"/>
        <v>4500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7"/>
        <v>500</v>
      </c>
      <c r="E419" s="5">
        <f t="shared" si="47"/>
        <v>500</v>
      </c>
      <c r="H419" s="41">
        <f t="shared" si="41"/>
        <v>500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9200</v>
      </c>
      <c r="D422" s="5">
        <f>SUM(D423:D428)</f>
        <v>9200</v>
      </c>
      <c r="E422" s="5">
        <f>SUM(E423:E428)</f>
        <v>9200</v>
      </c>
      <c r="H422" s="41">
        <f t="shared" si="41"/>
        <v>9200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9200</v>
      </c>
      <c r="D425" s="30">
        <f t="shared" si="48"/>
        <v>9200</v>
      </c>
      <c r="E425" s="30">
        <f t="shared" si="48"/>
        <v>9200</v>
      </c>
      <c r="H425" s="41">
        <f t="shared" si="41"/>
        <v>9200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11568.973</v>
      </c>
      <c r="D429" s="5">
        <f>SUM(D430:D442)</f>
        <v>11568.973</v>
      </c>
      <c r="E429" s="5">
        <f>SUM(E430:E442)</f>
        <v>11568.973</v>
      </c>
      <c r="H429" s="41">
        <f t="shared" si="41"/>
        <v>11568.973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11568.973</v>
      </c>
      <c r="D431" s="30">
        <f t="shared" ref="D431:E442" si="49">C431</f>
        <v>11568.973</v>
      </c>
      <c r="E431" s="30">
        <f t="shared" si="49"/>
        <v>11568.973</v>
      </c>
      <c r="H431" s="41">
        <f t="shared" si="41"/>
        <v>11568.973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64800</v>
      </c>
      <c r="D444" s="32">
        <f>D445+D454+D455+D459+D462+D463+D468+D474+D477+D480+D481+D450</f>
        <v>64800</v>
      </c>
      <c r="E444" s="32">
        <f>E445+E454+E455+E459+E462+E463+E468+E474+E477+E480+E481+E450</f>
        <v>64800</v>
      </c>
      <c r="H444" s="41">
        <f t="shared" si="41"/>
        <v>64800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36500</v>
      </c>
      <c r="D445" s="5">
        <f>SUM(D446:D449)</f>
        <v>36500</v>
      </c>
      <c r="E445" s="5">
        <f>SUM(E446:E449)</f>
        <v>36500</v>
      </c>
      <c r="H445" s="41">
        <f t="shared" si="41"/>
        <v>36500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1300</v>
      </c>
      <c r="D448" s="30">
        <f t="shared" si="50"/>
        <v>1300</v>
      </c>
      <c r="E448" s="30">
        <f t="shared" si="50"/>
        <v>1300</v>
      </c>
      <c r="H448" s="41">
        <f t="shared" si="41"/>
        <v>1300</v>
      </c>
    </row>
    <row r="449" spans="1:8" ht="15" customHeight="1" outlineLevel="3">
      <c r="A449" s="28"/>
      <c r="B449" s="28" t="s">
        <v>362</v>
      </c>
      <c r="C449" s="30">
        <v>34000</v>
      </c>
      <c r="D449" s="30">
        <f t="shared" si="50"/>
        <v>34000</v>
      </c>
      <c r="E449" s="30">
        <f t="shared" si="50"/>
        <v>34000</v>
      </c>
      <c r="H449" s="41">
        <f t="shared" si="41"/>
        <v>34000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outlineLevel="2">
      <c r="A455" s="6">
        <v>2202</v>
      </c>
      <c r="B455" s="4" t="s">
        <v>120</v>
      </c>
      <c r="C455" s="5">
        <f>SUM(C456:C458)</f>
        <v>11200</v>
      </c>
      <c r="D455" s="5">
        <f>SUM(D456:D458)</f>
        <v>11200</v>
      </c>
      <c r="E455" s="5">
        <f>SUM(E456:E458)</f>
        <v>11200</v>
      </c>
      <c r="H455" s="41">
        <f t="shared" si="51"/>
        <v>11200</v>
      </c>
    </row>
    <row r="456" spans="1:8" ht="15" customHeight="1" outlineLevel="3">
      <c r="A456" s="28"/>
      <c r="B456" s="28" t="s">
        <v>367</v>
      </c>
      <c r="C456" s="30">
        <v>9500</v>
      </c>
      <c r="D456" s="30">
        <f>C456</f>
        <v>9500</v>
      </c>
      <c r="E456" s="30">
        <f>D456</f>
        <v>9500</v>
      </c>
      <c r="H456" s="41">
        <f t="shared" si="51"/>
        <v>9500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200</v>
      </c>
      <c r="D458" s="30">
        <f t="shared" si="53"/>
        <v>200</v>
      </c>
      <c r="E458" s="30">
        <f t="shared" si="53"/>
        <v>200</v>
      </c>
      <c r="H458" s="41">
        <f t="shared" si="51"/>
        <v>200</v>
      </c>
    </row>
    <row r="459" spans="1:8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  <c r="H459" s="41">
        <f t="shared" si="51"/>
        <v>2500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600</v>
      </c>
      <c r="D463" s="5">
        <f>SUM(D464:D467)</f>
        <v>600</v>
      </c>
      <c r="E463" s="5">
        <f>SUM(E464:E467)</f>
        <v>600</v>
      </c>
      <c r="H463" s="41">
        <f t="shared" si="51"/>
        <v>600</v>
      </c>
    </row>
    <row r="464" spans="1:8" ht="15" customHeight="1" outlineLevel="3">
      <c r="A464" s="28"/>
      <c r="B464" s="28" t="s">
        <v>373</v>
      </c>
      <c r="C464" s="30">
        <v>100</v>
      </c>
      <c r="D464" s="30">
        <f>C464</f>
        <v>100</v>
      </c>
      <c r="E464" s="30">
        <f>D464</f>
        <v>100</v>
      </c>
      <c r="H464" s="41">
        <f t="shared" si="51"/>
        <v>100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71600</v>
      </c>
      <c r="D483" s="35">
        <f>D484+D504+D509+D522+D528+D538</f>
        <v>71600</v>
      </c>
      <c r="E483" s="35">
        <f>E484+E504+E509+E522+E528+E538</f>
        <v>71600</v>
      </c>
      <c r="G483" s="39" t="s">
        <v>592</v>
      </c>
      <c r="H483" s="41">
        <f t="shared" si="51"/>
        <v>71600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22200</v>
      </c>
      <c r="D484" s="32">
        <f>D485+D486+D490+D491+D494+D497+D500+D501+D502+D503</f>
        <v>22200</v>
      </c>
      <c r="E484" s="32">
        <f>E485+E486+E490+E491+E494+E497+E500+E501+E502+E503</f>
        <v>22200</v>
      </c>
      <c r="H484" s="41">
        <f t="shared" si="51"/>
        <v>22200</v>
      </c>
    </row>
    <row r="485" spans="1:10" outlineLevel="2">
      <c r="A485" s="6">
        <v>3302</v>
      </c>
      <c r="B485" s="4" t="s">
        <v>391</v>
      </c>
      <c r="C485" s="5">
        <v>3200</v>
      </c>
      <c r="D485" s="5">
        <f>C485</f>
        <v>3200</v>
      </c>
      <c r="E485" s="5">
        <f>D485</f>
        <v>3200</v>
      </c>
      <c r="H485" s="41">
        <f t="shared" si="51"/>
        <v>3200</v>
      </c>
    </row>
    <row r="486" spans="1:10" outlineLevel="2">
      <c r="A486" s="6">
        <v>3302</v>
      </c>
      <c r="B486" s="4" t="s">
        <v>392</v>
      </c>
      <c r="C486" s="5">
        <f>SUM(C487:C489)</f>
        <v>8700</v>
      </c>
      <c r="D486" s="5">
        <f>SUM(D487:D489)</f>
        <v>8700</v>
      </c>
      <c r="E486" s="5">
        <f>SUM(E487:E489)</f>
        <v>8700</v>
      </c>
      <c r="H486" s="41">
        <f t="shared" si="51"/>
        <v>8700</v>
      </c>
    </row>
    <row r="487" spans="1:10" ht="15" customHeight="1" outlineLevel="3">
      <c r="A487" s="28"/>
      <c r="B487" s="28" t="s">
        <v>393</v>
      </c>
      <c r="C487" s="30">
        <v>2500</v>
      </c>
      <c r="D487" s="30">
        <f>C487</f>
        <v>2500</v>
      </c>
      <c r="E487" s="30">
        <f>D487</f>
        <v>2500</v>
      </c>
      <c r="H487" s="41">
        <f t="shared" si="51"/>
        <v>2500</v>
      </c>
    </row>
    <row r="488" spans="1:10" ht="15" customHeight="1" outlineLevel="3">
      <c r="A488" s="28"/>
      <c r="B488" s="28" t="s">
        <v>394</v>
      </c>
      <c r="C488" s="30">
        <v>6200</v>
      </c>
      <c r="D488" s="30">
        <f t="shared" ref="D488:E489" si="58">C488</f>
        <v>6200</v>
      </c>
      <c r="E488" s="30">
        <f t="shared" si="58"/>
        <v>6200</v>
      </c>
      <c r="H488" s="41">
        <f t="shared" si="51"/>
        <v>6200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9000</v>
      </c>
      <c r="D502" s="5">
        <f t="shared" si="59"/>
        <v>9000</v>
      </c>
      <c r="E502" s="5">
        <f t="shared" si="59"/>
        <v>9000</v>
      </c>
      <c r="H502" s="41">
        <f t="shared" si="51"/>
        <v>9000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5700</v>
      </c>
      <c r="D504" s="32">
        <f>SUM(D505:D508)</f>
        <v>5700</v>
      </c>
      <c r="E504" s="32">
        <f>SUM(E505:E508)</f>
        <v>5700</v>
      </c>
      <c r="H504" s="41">
        <f t="shared" si="51"/>
        <v>5700</v>
      </c>
    </row>
    <row r="505" spans="1:12" outlineLevel="2" collapsed="1">
      <c r="A505" s="6">
        <v>3303</v>
      </c>
      <c r="B505" s="4" t="s">
        <v>411</v>
      </c>
      <c r="C505" s="5">
        <v>3700</v>
      </c>
      <c r="D505" s="5">
        <f>C505</f>
        <v>3700</v>
      </c>
      <c r="E505" s="5">
        <f>D505</f>
        <v>3700</v>
      </c>
      <c r="H505" s="41">
        <f t="shared" si="51"/>
        <v>3700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41600</v>
      </c>
      <c r="D509" s="32">
        <f>D510+D511+D512+D513+D517+D518+D519+D520+D521</f>
        <v>41600</v>
      </c>
      <c r="E509" s="32">
        <f>E510+E511+E512+E513+E517+E518+E519+E520+E521</f>
        <v>41600</v>
      </c>
      <c r="F509" s="51"/>
      <c r="H509" s="41">
        <f t="shared" si="51"/>
        <v>41600</v>
      </c>
      <c r="L509" s="51"/>
    </row>
    <row r="510" spans="1:12" outlineLevel="2" collapsed="1">
      <c r="A510" s="6">
        <v>3305</v>
      </c>
      <c r="B510" s="4" t="s">
        <v>415</v>
      </c>
      <c r="C510" s="5">
        <v>200</v>
      </c>
      <c r="D510" s="5">
        <f>C510</f>
        <v>200</v>
      </c>
      <c r="E510" s="5">
        <f>D510</f>
        <v>200</v>
      </c>
      <c r="H510" s="41">
        <f t="shared" si="51"/>
        <v>200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10000</v>
      </c>
      <c r="D517" s="5">
        <f t="shared" si="62"/>
        <v>10000</v>
      </c>
      <c r="E517" s="5">
        <f t="shared" si="62"/>
        <v>10000</v>
      </c>
      <c r="H517" s="41">
        <f t="shared" si="63"/>
        <v>10000</v>
      </c>
    </row>
    <row r="518" spans="1:8" outlineLevel="2">
      <c r="A518" s="6">
        <v>3305</v>
      </c>
      <c r="B518" s="4" t="s">
        <v>423</v>
      </c>
      <c r="C518" s="5">
        <v>500</v>
      </c>
      <c r="D518" s="5">
        <f t="shared" si="62"/>
        <v>500</v>
      </c>
      <c r="E518" s="5">
        <f t="shared" si="62"/>
        <v>500</v>
      </c>
      <c r="H518" s="41">
        <f t="shared" si="63"/>
        <v>500</v>
      </c>
    </row>
    <row r="519" spans="1:8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outlineLevel="2">
      <c r="A520" s="6">
        <v>3305</v>
      </c>
      <c r="B520" s="4" t="s">
        <v>425</v>
      </c>
      <c r="C520" s="5">
        <v>30500</v>
      </c>
      <c r="D520" s="5">
        <f t="shared" si="62"/>
        <v>30500</v>
      </c>
      <c r="E520" s="5">
        <f t="shared" si="62"/>
        <v>30500</v>
      </c>
      <c r="H520" s="41">
        <f t="shared" si="63"/>
        <v>30500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300</v>
      </c>
      <c r="D522" s="32">
        <f>SUM(D523:D527)</f>
        <v>300</v>
      </c>
      <c r="E522" s="32">
        <f>SUM(E523:E527)</f>
        <v>300</v>
      </c>
      <c r="H522" s="41">
        <f t="shared" si="63"/>
        <v>300</v>
      </c>
    </row>
    <row r="523" spans="1:8" outlineLevel="2" collapsed="1">
      <c r="A523" s="6">
        <v>3306</v>
      </c>
      <c r="B523" s="4" t="s">
        <v>427</v>
      </c>
      <c r="C523" s="5">
        <v>300</v>
      </c>
      <c r="D523" s="5">
        <f>C523</f>
        <v>300</v>
      </c>
      <c r="E523" s="5">
        <f>D523</f>
        <v>300</v>
      </c>
      <c r="H523" s="41">
        <f t="shared" si="63"/>
        <v>300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1800</v>
      </c>
      <c r="D538" s="32">
        <f>SUM(D539:D544)</f>
        <v>1800</v>
      </c>
      <c r="E538" s="32">
        <f>SUM(E539:E544)</f>
        <v>1800</v>
      </c>
      <c r="H538" s="41">
        <f t="shared" si="63"/>
        <v>1800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1800</v>
      </c>
      <c r="D540" s="5">
        <f t="shared" ref="D540:E543" si="66">C540</f>
        <v>1800</v>
      </c>
      <c r="E540" s="5">
        <f t="shared" si="66"/>
        <v>1800</v>
      </c>
      <c r="H540" s="41">
        <f t="shared" si="63"/>
        <v>1800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1389.0309999999999</v>
      </c>
      <c r="D547" s="35">
        <f>D548+D549</f>
        <v>1389.0309999999999</v>
      </c>
      <c r="E547" s="35">
        <f>E548+E549</f>
        <v>1389.0309999999999</v>
      </c>
      <c r="G547" s="39" t="s">
        <v>593</v>
      </c>
      <c r="H547" s="41">
        <f t="shared" si="63"/>
        <v>1389.0309999999999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>
        <v>1389.0309999999999</v>
      </c>
      <c r="D548" s="32">
        <f>C548</f>
        <v>1389.0309999999999</v>
      </c>
      <c r="E548" s="32">
        <f>D548</f>
        <v>1389.0309999999999</v>
      </c>
      <c r="H548" s="41">
        <f t="shared" si="63"/>
        <v>1389.0309999999999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140741.99600000001</v>
      </c>
      <c r="D550" s="36">
        <f>D551</f>
        <v>140741.99600000001</v>
      </c>
      <c r="E550" s="36">
        <f>E551</f>
        <v>140741.99600000001</v>
      </c>
      <c r="G550" s="39" t="s">
        <v>59</v>
      </c>
      <c r="H550" s="41">
        <f t="shared" si="63"/>
        <v>140741.99600000001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140741.99600000001</v>
      </c>
      <c r="D551" s="33">
        <f>D552+D556</f>
        <v>140741.99600000001</v>
      </c>
      <c r="E551" s="33">
        <f>E552+E556</f>
        <v>140741.99600000001</v>
      </c>
      <c r="G551" s="39" t="s">
        <v>594</v>
      </c>
      <c r="H551" s="41">
        <f t="shared" si="63"/>
        <v>140741.99600000001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140741.99600000001</v>
      </c>
      <c r="D552" s="32">
        <f>SUM(D553:D555)</f>
        <v>140741.99600000001</v>
      </c>
      <c r="E552" s="32">
        <f>SUM(E553:E555)</f>
        <v>140741.99600000001</v>
      </c>
      <c r="H552" s="41">
        <f t="shared" si="63"/>
        <v>140741.99600000001</v>
      </c>
    </row>
    <row r="553" spans="1:10" outlineLevel="2" collapsed="1">
      <c r="A553" s="6">
        <v>5500</v>
      </c>
      <c r="B553" s="4" t="s">
        <v>458</v>
      </c>
      <c r="C553" s="5">
        <v>140741.99600000001</v>
      </c>
      <c r="D553" s="5">
        <f t="shared" ref="D553:E555" si="67">C553</f>
        <v>140741.99600000001</v>
      </c>
      <c r="E553" s="5">
        <f t="shared" si="67"/>
        <v>140741.99600000001</v>
      </c>
      <c r="H553" s="41">
        <f t="shared" si="63"/>
        <v>140741.99600000001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1029756.2889999999</v>
      </c>
      <c r="D559" s="37">
        <f>D560+D716+D725</f>
        <v>1029756.2889999999</v>
      </c>
      <c r="E559" s="37">
        <f>E560+E716+E725</f>
        <v>1029756.2889999999</v>
      </c>
      <c r="G559" s="39" t="s">
        <v>62</v>
      </c>
      <c r="H559" s="41">
        <f t="shared" si="63"/>
        <v>1029756.2889999999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847526.94899999991</v>
      </c>
      <c r="D560" s="36">
        <f>D561+D638+D642+D645</f>
        <v>847526.94899999991</v>
      </c>
      <c r="E560" s="36">
        <f>E561+E638+E642+E645</f>
        <v>847526.94899999991</v>
      </c>
      <c r="G560" s="39" t="s">
        <v>61</v>
      </c>
      <c r="H560" s="41">
        <f t="shared" si="63"/>
        <v>847526.94899999991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847526.94899999991</v>
      </c>
      <c r="D561" s="38">
        <f>D562+D567+D568+D569+D576+D577+D581+D584+D585+D586+D587+D592+D595+D599+D603+D610+D616+D628</f>
        <v>847526.94899999991</v>
      </c>
      <c r="E561" s="38">
        <f>E562+E567+E568+E569+E576+E577+E581+E584+E585+E586+E587+E592+E595+E599+E603+E610+E616+E628</f>
        <v>847526.94899999991</v>
      </c>
      <c r="G561" s="39" t="s">
        <v>595</v>
      </c>
      <c r="H561" s="41">
        <f t="shared" si="63"/>
        <v>847526.94899999991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27470.899000000001</v>
      </c>
      <c r="D562" s="32">
        <f>SUM(D563:D566)</f>
        <v>27470.899000000001</v>
      </c>
      <c r="E562" s="32">
        <f>SUM(E563:E566)</f>
        <v>27470.899000000001</v>
      </c>
      <c r="H562" s="41">
        <f t="shared" si="63"/>
        <v>27470.899000000001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27470.899000000001</v>
      </c>
      <c r="D566" s="5">
        <f t="shared" si="68"/>
        <v>27470.899000000001</v>
      </c>
      <c r="E566" s="5">
        <f t="shared" si="68"/>
        <v>27470.899000000001</v>
      </c>
      <c r="H566" s="41">
        <f t="shared" si="63"/>
        <v>27470.899000000001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57500</v>
      </c>
      <c r="D569" s="32">
        <f>SUM(D570:D575)</f>
        <v>57500</v>
      </c>
      <c r="E569" s="32">
        <f>SUM(E570:E575)</f>
        <v>57500</v>
      </c>
      <c r="H569" s="41">
        <f t="shared" si="63"/>
        <v>57500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7500</v>
      </c>
      <c r="D575" s="5">
        <f t="shared" si="69"/>
        <v>7500</v>
      </c>
      <c r="E575" s="5">
        <f t="shared" si="69"/>
        <v>7500</v>
      </c>
      <c r="H575" s="41">
        <f t="shared" si="63"/>
        <v>7500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14040</v>
      </c>
      <c r="D577" s="32">
        <f>SUM(D578:D580)</f>
        <v>14040</v>
      </c>
      <c r="E577" s="32">
        <f>SUM(E578:E580)</f>
        <v>14040</v>
      </c>
      <c r="H577" s="41">
        <f t="shared" si="63"/>
        <v>14040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14040</v>
      </c>
      <c r="D580" s="5">
        <f t="shared" si="70"/>
        <v>14040</v>
      </c>
      <c r="E580" s="5">
        <f t="shared" si="70"/>
        <v>14040</v>
      </c>
      <c r="H580" s="41">
        <f t="shared" si="71"/>
        <v>14040</v>
      </c>
    </row>
    <row r="581" spans="1:8" outlineLevel="1">
      <c r="A581" s="169" t="s">
        <v>485</v>
      </c>
      <c r="B581" s="170"/>
      <c r="C581" s="32">
        <f>SUM(C582:C583)</f>
        <v>170000</v>
      </c>
      <c r="D581" s="32">
        <f>SUM(D582:D583)</f>
        <v>170000</v>
      </c>
      <c r="E581" s="32">
        <f>SUM(E582:E583)</f>
        <v>170000</v>
      </c>
      <c r="H581" s="41">
        <f t="shared" si="71"/>
        <v>170000</v>
      </c>
    </row>
    <row r="582" spans="1:8" outlineLevel="2">
      <c r="A582" s="7">
        <v>6606</v>
      </c>
      <c r="B582" s="4" t="s">
        <v>486</v>
      </c>
      <c r="C582" s="5">
        <v>170000</v>
      </c>
      <c r="D582" s="5">
        <f t="shared" ref="D582:E586" si="72">C582</f>
        <v>170000</v>
      </c>
      <c r="E582" s="5">
        <f t="shared" si="72"/>
        <v>170000</v>
      </c>
      <c r="H582" s="41">
        <f t="shared" si="71"/>
        <v>170000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9" t="s">
        <v>488</v>
      </c>
      <c r="B584" s="170"/>
      <c r="C584" s="32">
        <v>1900</v>
      </c>
      <c r="D584" s="32">
        <f t="shared" si="72"/>
        <v>1900</v>
      </c>
      <c r="E584" s="32">
        <f t="shared" si="72"/>
        <v>1900</v>
      </c>
      <c r="H584" s="41">
        <f t="shared" si="71"/>
        <v>1900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131559.40900000001</v>
      </c>
      <c r="D587" s="32">
        <f>SUM(D588:D591)</f>
        <v>131559.40900000001</v>
      </c>
      <c r="E587" s="32">
        <f>SUM(E588:E591)</f>
        <v>131559.40900000001</v>
      </c>
      <c r="H587" s="41">
        <f t="shared" si="71"/>
        <v>131559.40900000001</v>
      </c>
    </row>
    <row r="588" spans="1:8" outlineLevel="2">
      <c r="A588" s="7">
        <v>6610</v>
      </c>
      <c r="B588" s="4" t="s">
        <v>492</v>
      </c>
      <c r="C588" s="5">
        <v>2559.4090000000001</v>
      </c>
      <c r="D588" s="5">
        <f>C588</f>
        <v>2559.4090000000001</v>
      </c>
      <c r="E588" s="5">
        <f>D588</f>
        <v>2559.4090000000001</v>
      </c>
      <c r="H588" s="41">
        <f t="shared" si="71"/>
        <v>2559.4090000000001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129000</v>
      </c>
      <c r="D591" s="5">
        <f t="shared" si="73"/>
        <v>129000</v>
      </c>
      <c r="E591" s="5">
        <f t="shared" si="73"/>
        <v>129000</v>
      </c>
      <c r="H591" s="41">
        <f t="shared" si="71"/>
        <v>129000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7229.0780000000004</v>
      </c>
      <c r="D595" s="32">
        <f>SUM(D596:D598)</f>
        <v>7229.0780000000004</v>
      </c>
      <c r="E595" s="32">
        <f>SUM(E596:E598)</f>
        <v>7229.0780000000004</v>
      </c>
      <c r="H595" s="41">
        <f t="shared" si="71"/>
        <v>7229.0780000000004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7229.0780000000004</v>
      </c>
      <c r="D597" s="5">
        <f t="shared" ref="D597:E598" si="74">C597</f>
        <v>7229.0780000000004</v>
      </c>
      <c r="E597" s="5">
        <f t="shared" si="74"/>
        <v>7229.0780000000004</v>
      </c>
      <c r="H597" s="41">
        <f t="shared" si="71"/>
        <v>7229.0780000000004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221528.71</v>
      </c>
      <c r="D599" s="32">
        <f>SUM(D600:D602)</f>
        <v>221528.71</v>
      </c>
      <c r="E599" s="32">
        <f>SUM(E600:E602)</f>
        <v>221528.71</v>
      </c>
      <c r="H599" s="41">
        <f t="shared" si="71"/>
        <v>221528.71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217966.848</v>
      </c>
      <c r="D601" s="5">
        <f t="shared" si="75"/>
        <v>217966.848</v>
      </c>
      <c r="E601" s="5">
        <f t="shared" si="75"/>
        <v>217966.848</v>
      </c>
      <c r="H601" s="41">
        <f t="shared" si="71"/>
        <v>217966.848</v>
      </c>
    </row>
    <row r="602" spans="1:8" outlineLevel="2">
      <c r="A602" s="7">
        <v>6613</v>
      </c>
      <c r="B602" s="4" t="s">
        <v>501</v>
      </c>
      <c r="C602" s="5">
        <v>3561.8620000000001</v>
      </c>
      <c r="D602" s="5">
        <f t="shared" si="75"/>
        <v>3561.8620000000001</v>
      </c>
      <c r="E602" s="5">
        <f t="shared" si="75"/>
        <v>3561.8620000000001</v>
      </c>
      <c r="H602" s="41">
        <f t="shared" si="71"/>
        <v>3561.8620000000001</v>
      </c>
    </row>
    <row r="603" spans="1:8" outlineLevel="1">
      <c r="A603" s="169" t="s">
        <v>506</v>
      </c>
      <c r="B603" s="170"/>
      <c r="C603" s="32">
        <f>SUM(C604:C609)</f>
        <v>9493.8950000000004</v>
      </c>
      <c r="D603" s="32">
        <f>SUM(D604:D609)</f>
        <v>9493.8950000000004</v>
      </c>
      <c r="E603" s="32">
        <f>SUM(E604:E609)</f>
        <v>9493.8950000000004</v>
      </c>
      <c r="H603" s="41">
        <f t="shared" si="71"/>
        <v>9493.8950000000004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9493.8950000000004</v>
      </c>
      <c r="D609" s="5">
        <f t="shared" si="76"/>
        <v>9493.8950000000004</v>
      </c>
      <c r="E609" s="5">
        <f t="shared" si="76"/>
        <v>9493.8950000000004</v>
      </c>
      <c r="H609" s="41">
        <f t="shared" si="71"/>
        <v>9493.8950000000004</v>
      </c>
    </row>
    <row r="610" spans="1:8" outlineLevel="1">
      <c r="A610" s="169" t="s">
        <v>513</v>
      </c>
      <c r="B610" s="170"/>
      <c r="C610" s="32">
        <f>SUM(C611:C615)</f>
        <v>9004.9580000000005</v>
      </c>
      <c r="D610" s="32">
        <f>SUM(D611:D615)</f>
        <v>9004.9580000000005</v>
      </c>
      <c r="E610" s="32">
        <f>SUM(E611:E615)</f>
        <v>9004.9580000000005</v>
      </c>
      <c r="H610" s="41">
        <f t="shared" si="71"/>
        <v>9004.9580000000005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9004.9580000000005</v>
      </c>
      <c r="D613" s="5">
        <f t="shared" si="77"/>
        <v>9004.9580000000005</v>
      </c>
      <c r="E613" s="5">
        <f t="shared" si="77"/>
        <v>9004.9580000000005</v>
      </c>
      <c r="H613" s="41">
        <f t="shared" si="71"/>
        <v>9004.9580000000005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37000</v>
      </c>
      <c r="D616" s="32">
        <f>SUM(D617:D627)</f>
        <v>37000</v>
      </c>
      <c r="E616" s="32">
        <f>SUM(E617:E627)</f>
        <v>37000</v>
      </c>
      <c r="H616" s="41">
        <f t="shared" si="71"/>
        <v>37000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37000</v>
      </c>
      <c r="D627" s="5">
        <f t="shared" si="78"/>
        <v>37000</v>
      </c>
      <c r="E627" s="5">
        <f t="shared" si="78"/>
        <v>37000</v>
      </c>
      <c r="H627" s="41">
        <f t="shared" si="71"/>
        <v>37000</v>
      </c>
    </row>
    <row r="628" spans="1:10" outlineLevel="1">
      <c r="A628" s="169" t="s">
        <v>531</v>
      </c>
      <c r="B628" s="170"/>
      <c r="C628" s="32">
        <f>SUM(C629:C637)</f>
        <v>160800</v>
      </c>
      <c r="D628" s="32">
        <f>SUM(D629:D637)</f>
        <v>160800</v>
      </c>
      <c r="E628" s="32">
        <f>SUM(E629:E637)</f>
        <v>160800</v>
      </c>
      <c r="H628" s="41">
        <f t="shared" si="71"/>
        <v>160800</v>
      </c>
    </row>
    <row r="629" spans="1:10" outlineLevel="2">
      <c r="A629" s="7">
        <v>6617</v>
      </c>
      <c r="B629" s="4" t="s">
        <v>532</v>
      </c>
      <c r="C629" s="5">
        <v>110800</v>
      </c>
      <c r="D629" s="5">
        <f>C629</f>
        <v>110800</v>
      </c>
      <c r="E629" s="5">
        <f>D629</f>
        <v>110800</v>
      </c>
      <c r="H629" s="41">
        <f t="shared" si="71"/>
        <v>110800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50000</v>
      </c>
      <c r="D637" s="5">
        <f t="shared" si="79"/>
        <v>50000</v>
      </c>
      <c r="E637" s="5">
        <f t="shared" si="79"/>
        <v>50000</v>
      </c>
      <c r="H637" s="41">
        <f t="shared" si="71"/>
        <v>50000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182229.34</v>
      </c>
      <c r="D716" s="36">
        <f>D717</f>
        <v>182229.34</v>
      </c>
      <c r="E716" s="36">
        <f>E717</f>
        <v>182229.34</v>
      </c>
      <c r="G716" s="39" t="s">
        <v>66</v>
      </c>
      <c r="H716" s="41">
        <f t="shared" si="92"/>
        <v>182229.34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182229.34</v>
      </c>
      <c r="D717" s="33">
        <f>D718+D722</f>
        <v>182229.34</v>
      </c>
      <c r="E717" s="33">
        <f>E718+E722</f>
        <v>182229.34</v>
      </c>
      <c r="G717" s="39" t="s">
        <v>599</v>
      </c>
      <c r="H717" s="41">
        <f t="shared" si="92"/>
        <v>182229.34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182229.34</v>
      </c>
      <c r="D718" s="31">
        <f>SUM(D719:D721)</f>
        <v>182229.34</v>
      </c>
      <c r="E718" s="31">
        <f>SUM(E719:E721)</f>
        <v>182229.34</v>
      </c>
      <c r="H718" s="41">
        <f t="shared" si="92"/>
        <v>182229.34</v>
      </c>
    </row>
    <row r="719" spans="1:10" ht="15" customHeight="1" outlineLevel="2">
      <c r="A719" s="6">
        <v>10950</v>
      </c>
      <c r="B719" s="4" t="s">
        <v>572</v>
      </c>
      <c r="C719" s="5">
        <v>182229.34</v>
      </c>
      <c r="D719" s="5">
        <f>C719</f>
        <v>182229.34</v>
      </c>
      <c r="E719" s="5">
        <f>D719</f>
        <v>182229.34</v>
      </c>
      <c r="H719" s="41">
        <f t="shared" si="92"/>
        <v>182229.34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3" sqref="B3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42427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D11" sqref="D11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83" zoomScaleNormal="100" workbookViewId="0">
      <selection activeCell="C83" sqref="C83"/>
    </sheetView>
  </sheetViews>
  <sheetFormatPr defaultColWidth="9.1796875" defaultRowHeight="14.5" outlineLevelRow="3"/>
  <cols>
    <col min="1" max="1" width="7" bestFit="1" customWidth="1"/>
    <col min="2" max="2" width="37.1796875" customWidth="1"/>
    <col min="3" max="3" width="29" customWidth="1"/>
    <col min="4" max="4" width="16.7265625" bestFit="1" customWidth="1"/>
    <col min="5" max="5" width="13.81640625" bestFit="1" customWidth="1"/>
    <col min="7" max="7" width="15.54296875" bestFit="1" customWidth="1"/>
    <col min="8" max="8" width="24" customWidth="1"/>
    <col min="9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3664756.2609999999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2000000</v>
      </c>
      <c r="D2" s="26">
        <f>D3+D67</f>
        <v>2000000</v>
      </c>
      <c r="E2" s="26">
        <f>E3+E67</f>
        <v>2000000</v>
      </c>
      <c r="G2" s="39" t="s">
        <v>60</v>
      </c>
      <c r="H2" s="41">
        <f>C2</f>
        <v>2000000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916500</v>
      </c>
      <c r="D3" s="23">
        <f>D4+D11+D38+D61</f>
        <v>916500</v>
      </c>
      <c r="E3" s="23">
        <f>E4+E11+E38+E61</f>
        <v>916500</v>
      </c>
      <c r="G3" s="39" t="s">
        <v>57</v>
      </c>
      <c r="H3" s="41">
        <f t="shared" ref="H3:H66" si="0">C3</f>
        <v>916500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438700</v>
      </c>
      <c r="D4" s="21">
        <f>SUM(D5:D10)</f>
        <v>438700</v>
      </c>
      <c r="E4" s="21">
        <f>SUM(E5:E10)</f>
        <v>438700</v>
      </c>
      <c r="F4" s="17"/>
      <c r="G4" s="39" t="s">
        <v>53</v>
      </c>
      <c r="H4" s="41">
        <f t="shared" si="0"/>
        <v>438700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160000</v>
      </c>
      <c r="D5" s="2">
        <f>C5</f>
        <v>160000</v>
      </c>
      <c r="E5" s="2">
        <f>D5</f>
        <v>160000</v>
      </c>
      <c r="F5" s="17"/>
      <c r="G5" s="17"/>
      <c r="H5" s="41">
        <f t="shared" si="0"/>
        <v>160000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13000</v>
      </c>
      <c r="D6" s="2">
        <f t="shared" ref="D6:E10" si="1">C6</f>
        <v>13000</v>
      </c>
      <c r="E6" s="2">
        <f t="shared" si="1"/>
        <v>13000</v>
      </c>
      <c r="F6" s="17"/>
      <c r="G6" s="17"/>
      <c r="H6" s="41">
        <f t="shared" si="0"/>
        <v>13000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265000</v>
      </c>
      <c r="D7" s="2">
        <f t="shared" si="1"/>
        <v>265000</v>
      </c>
      <c r="E7" s="2">
        <f t="shared" si="1"/>
        <v>265000</v>
      </c>
      <c r="F7" s="17"/>
      <c r="G7" s="17"/>
      <c r="H7" s="41">
        <f t="shared" si="0"/>
        <v>265000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700</v>
      </c>
      <c r="D10" s="2">
        <f t="shared" si="1"/>
        <v>700</v>
      </c>
      <c r="E10" s="2">
        <f t="shared" si="1"/>
        <v>700</v>
      </c>
      <c r="F10" s="17"/>
      <c r="G10" s="17"/>
      <c r="H10" s="41">
        <f t="shared" si="0"/>
        <v>700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344500</v>
      </c>
      <c r="D11" s="21">
        <f>SUM(D12:D37)</f>
        <v>344500</v>
      </c>
      <c r="E11" s="21">
        <f>SUM(E12:E37)</f>
        <v>344500</v>
      </c>
      <c r="F11" s="17"/>
      <c r="G11" s="39" t="s">
        <v>54</v>
      </c>
      <c r="H11" s="41">
        <f t="shared" si="0"/>
        <v>344500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253000</v>
      </c>
      <c r="D12" s="2">
        <f>C12</f>
        <v>253000</v>
      </c>
      <c r="E12" s="2">
        <f>D12</f>
        <v>253000</v>
      </c>
      <c r="H12" s="41">
        <f t="shared" si="0"/>
        <v>253000</v>
      </c>
    </row>
    <row r="13" spans="1:14" outlineLevel="1">
      <c r="A13" s="3">
        <v>2102</v>
      </c>
      <c r="B13" s="1" t="s">
        <v>126</v>
      </c>
      <c r="C13" s="2">
        <v>15000</v>
      </c>
      <c r="D13" s="2">
        <f t="shared" ref="D13:E28" si="2">C13</f>
        <v>15000</v>
      </c>
      <c r="E13" s="2">
        <f t="shared" si="2"/>
        <v>15000</v>
      </c>
      <c r="H13" s="41">
        <f t="shared" si="0"/>
        <v>15000</v>
      </c>
    </row>
    <row r="14" spans="1:14" outlineLevel="1">
      <c r="A14" s="3">
        <v>2201</v>
      </c>
      <c r="B14" s="1" t="s">
        <v>5</v>
      </c>
      <c r="C14" s="2">
        <v>52000</v>
      </c>
      <c r="D14" s="2">
        <f t="shared" si="2"/>
        <v>52000</v>
      </c>
      <c r="E14" s="2">
        <f t="shared" si="2"/>
        <v>52000</v>
      </c>
      <c r="H14" s="41">
        <f t="shared" si="0"/>
        <v>52000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8000</v>
      </c>
      <c r="D32" s="2">
        <f t="shared" si="3"/>
        <v>8000</v>
      </c>
      <c r="E32" s="2">
        <f t="shared" si="3"/>
        <v>8000</v>
      </c>
      <c r="H32" s="41">
        <f t="shared" si="0"/>
        <v>8000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3"/>
        <v>3000</v>
      </c>
      <c r="E33" s="2">
        <f t="shared" si="3"/>
        <v>3000</v>
      </c>
      <c r="H33" s="41">
        <f t="shared" si="0"/>
        <v>3000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80" t="s">
        <v>145</v>
      </c>
      <c r="B38" s="181"/>
      <c r="C38" s="21">
        <f>SUM(C39:C60)</f>
        <v>132800</v>
      </c>
      <c r="D38" s="21">
        <f>SUM(D39:D60)</f>
        <v>132800</v>
      </c>
      <c r="E38" s="21">
        <f>SUM(E39:E60)</f>
        <v>132800</v>
      </c>
      <c r="G38" s="39" t="s">
        <v>55</v>
      </c>
      <c r="H38" s="41">
        <f t="shared" si="0"/>
        <v>132800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  <c r="H39" s="41">
        <f t="shared" si="0"/>
        <v>16000</v>
      </c>
    </row>
    <row r="40" spans="1:10" outlineLevel="1">
      <c r="A40" s="20">
        <v>3102</v>
      </c>
      <c r="B40" s="20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1">
        <f t="shared" si="0"/>
        <v>4000</v>
      </c>
    </row>
    <row r="41" spans="1:10" outlineLevel="1">
      <c r="A41" s="20">
        <v>3103</v>
      </c>
      <c r="B41" s="20" t="s">
        <v>13</v>
      </c>
      <c r="C41" s="2">
        <v>8000</v>
      </c>
      <c r="D41" s="2">
        <f t="shared" si="4"/>
        <v>8000</v>
      </c>
      <c r="E41" s="2">
        <f t="shared" si="4"/>
        <v>8000</v>
      </c>
      <c r="H41" s="41">
        <f t="shared" si="0"/>
        <v>8000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70000</v>
      </c>
      <c r="D55" s="2">
        <f t="shared" si="4"/>
        <v>70000</v>
      </c>
      <c r="E55" s="2">
        <f t="shared" si="4"/>
        <v>70000</v>
      </c>
      <c r="H55" s="41">
        <f t="shared" si="0"/>
        <v>70000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6000</v>
      </c>
      <c r="D60" s="2">
        <f t="shared" si="5"/>
        <v>6000</v>
      </c>
      <c r="E60" s="2">
        <f t="shared" si="5"/>
        <v>6000</v>
      </c>
      <c r="H60" s="41">
        <f t="shared" si="0"/>
        <v>6000</v>
      </c>
    </row>
    <row r="61" spans="1:10">
      <c r="A61" s="180" t="s">
        <v>158</v>
      </c>
      <c r="B61" s="181"/>
      <c r="C61" s="22">
        <f>SUM(C62:C66)</f>
        <v>500</v>
      </c>
      <c r="D61" s="22">
        <f>SUM(D62:D66)</f>
        <v>500</v>
      </c>
      <c r="E61" s="22">
        <f>SUM(E62:E66)</f>
        <v>500</v>
      </c>
      <c r="G61" s="39" t="s">
        <v>105</v>
      </c>
      <c r="H61" s="41">
        <f t="shared" si="0"/>
        <v>500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500</v>
      </c>
      <c r="D62" s="2">
        <f>C62</f>
        <v>500</v>
      </c>
      <c r="E62" s="2">
        <f>D62</f>
        <v>500</v>
      </c>
      <c r="H62" s="41">
        <f t="shared" si="0"/>
        <v>500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1083500</v>
      </c>
      <c r="D67" s="25">
        <f>D97+D68</f>
        <v>1083500</v>
      </c>
      <c r="E67" s="25">
        <f>E97+E68</f>
        <v>1083500</v>
      </c>
      <c r="G67" s="39" t="s">
        <v>59</v>
      </c>
      <c r="H67" s="41">
        <f t="shared" ref="H67:H130" si="7">C67</f>
        <v>1083500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163000</v>
      </c>
      <c r="D68" s="21">
        <f>SUM(D69:D96)</f>
        <v>163000</v>
      </c>
      <c r="E68" s="21">
        <f>SUM(E69:E96)</f>
        <v>163000</v>
      </c>
      <c r="G68" s="39" t="s">
        <v>56</v>
      </c>
      <c r="H68" s="41">
        <f t="shared" si="7"/>
        <v>163000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300</v>
      </c>
      <c r="D71" s="2">
        <f t="shared" si="8"/>
        <v>300</v>
      </c>
      <c r="E71" s="2">
        <f t="shared" si="8"/>
        <v>300</v>
      </c>
      <c r="H71" s="41">
        <f t="shared" si="7"/>
        <v>300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4000</v>
      </c>
      <c r="D78" s="2">
        <f t="shared" si="8"/>
        <v>4000</v>
      </c>
      <c r="E78" s="2">
        <f t="shared" si="8"/>
        <v>4000</v>
      </c>
      <c r="H78" s="41">
        <f t="shared" si="7"/>
        <v>4000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3200</v>
      </c>
      <c r="D83" s="2">
        <f t="shared" si="8"/>
        <v>3200</v>
      </c>
      <c r="E83" s="2">
        <f t="shared" si="8"/>
        <v>3200</v>
      </c>
      <c r="H83" s="41">
        <f t="shared" si="7"/>
        <v>3200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4500</v>
      </c>
      <c r="D88" s="2">
        <f t="shared" si="9"/>
        <v>4500</v>
      </c>
      <c r="E88" s="2">
        <f t="shared" si="9"/>
        <v>4500</v>
      </c>
      <c r="H88" s="41">
        <f t="shared" si="7"/>
        <v>4500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920500</v>
      </c>
      <c r="D97" s="21">
        <f>SUM(D98:D113)</f>
        <v>920500</v>
      </c>
      <c r="E97" s="21">
        <f>SUM(E98:E113)</f>
        <v>920500</v>
      </c>
      <c r="G97" s="39" t="s">
        <v>58</v>
      </c>
      <c r="H97" s="41">
        <f t="shared" si="7"/>
        <v>920500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770000</v>
      </c>
      <c r="D98" s="2">
        <f>C98</f>
        <v>770000</v>
      </c>
      <c r="E98" s="2">
        <f>D98</f>
        <v>770000</v>
      </c>
      <c r="H98" s="41">
        <f t="shared" si="7"/>
        <v>770000</v>
      </c>
    </row>
    <row r="99" spans="1:10" ht="15" customHeight="1" outlineLevel="1">
      <c r="A99" s="3">
        <v>6002</v>
      </c>
      <c r="B99" s="1" t="s">
        <v>185</v>
      </c>
      <c r="C99" s="2">
        <v>90000</v>
      </c>
      <c r="D99" s="2">
        <f t="shared" ref="D99:E113" si="10">C99</f>
        <v>90000</v>
      </c>
      <c r="E99" s="2">
        <f t="shared" si="10"/>
        <v>90000</v>
      </c>
      <c r="H99" s="41">
        <f t="shared" si="7"/>
        <v>90000</v>
      </c>
    </row>
    <row r="100" spans="1:10" ht="15" customHeight="1" outlineLevel="1">
      <c r="A100" s="3">
        <v>6003</v>
      </c>
      <c r="B100" s="1" t="s">
        <v>186</v>
      </c>
      <c r="C100" s="2">
        <v>40000</v>
      </c>
      <c r="D100" s="2">
        <f t="shared" si="10"/>
        <v>40000</v>
      </c>
      <c r="E100" s="2">
        <f t="shared" si="10"/>
        <v>40000</v>
      </c>
      <c r="H100" s="41">
        <f t="shared" si="7"/>
        <v>40000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7000</v>
      </c>
      <c r="D106" s="2">
        <f t="shared" si="10"/>
        <v>7000</v>
      </c>
      <c r="E106" s="2">
        <f t="shared" si="10"/>
        <v>7000</v>
      </c>
      <c r="H106" s="41">
        <f t="shared" si="7"/>
        <v>7000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7000</v>
      </c>
      <c r="D113" s="2">
        <f t="shared" si="10"/>
        <v>7000</v>
      </c>
      <c r="E113" s="2">
        <f t="shared" si="10"/>
        <v>7000</v>
      </c>
      <c r="H113" s="41">
        <f t="shared" si="7"/>
        <v>7000</v>
      </c>
    </row>
    <row r="114" spans="1:10">
      <c r="A114" s="185" t="s">
        <v>62</v>
      </c>
      <c r="B114" s="186"/>
      <c r="C114" s="26">
        <f>C115+C152+C177</f>
        <v>1664756.2609999999</v>
      </c>
      <c r="D114" s="26">
        <f>D115+D152+D177</f>
        <v>1664756.2609999999</v>
      </c>
      <c r="E114" s="26">
        <f>E115+E152+E177</f>
        <v>1664756.2609999999</v>
      </c>
      <c r="G114" s="39" t="s">
        <v>62</v>
      </c>
      <c r="H114" s="41">
        <f t="shared" si="7"/>
        <v>1664756.2609999999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1015292.201</v>
      </c>
      <c r="D115" s="23">
        <f>D116+D135</f>
        <v>1015292.201</v>
      </c>
      <c r="E115" s="23">
        <f>E116+E135</f>
        <v>1015292.201</v>
      </c>
      <c r="G115" s="39" t="s">
        <v>61</v>
      </c>
      <c r="H115" s="41">
        <f t="shared" si="7"/>
        <v>1015292.201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607064</v>
      </c>
      <c r="D116" s="21">
        <f>D117+D120+D123+D126+D129+D132</f>
        <v>607064</v>
      </c>
      <c r="E116" s="21">
        <f>E117+E120+E123+E126+E129+E132</f>
        <v>607064</v>
      </c>
      <c r="G116" s="39" t="s">
        <v>583</v>
      </c>
      <c r="H116" s="41">
        <f t="shared" si="7"/>
        <v>607064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582064</v>
      </c>
      <c r="D117" s="2">
        <f>D118+D119</f>
        <v>582064</v>
      </c>
      <c r="E117" s="2">
        <f>E118+E119</f>
        <v>582064</v>
      </c>
      <c r="H117" s="41">
        <f t="shared" si="7"/>
        <v>582064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582064</v>
      </c>
      <c r="D119" s="129">
        <f>C119</f>
        <v>582064</v>
      </c>
      <c r="E119" s="129">
        <f>D119</f>
        <v>582064</v>
      </c>
      <c r="H119" s="41">
        <f t="shared" si="7"/>
        <v>582064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25000</v>
      </c>
      <c r="D126" s="2">
        <f>D127+D128</f>
        <v>25000</v>
      </c>
      <c r="E126" s="2">
        <f>E127+E128</f>
        <v>25000</v>
      </c>
      <c r="H126" s="41">
        <f t="shared" si="7"/>
        <v>25000</v>
      </c>
    </row>
    <row r="127" spans="1:10" ht="15" customHeight="1" outlineLevel="2">
      <c r="A127" s="131"/>
      <c r="B127" s="130" t="s">
        <v>855</v>
      </c>
      <c r="C127" s="129">
        <v>25000</v>
      </c>
      <c r="D127" s="129">
        <f>C127</f>
        <v>25000</v>
      </c>
      <c r="E127" s="129">
        <f>D127</f>
        <v>25000</v>
      </c>
      <c r="H127" s="41">
        <f t="shared" si="7"/>
        <v>25000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408228.201</v>
      </c>
      <c r="D135" s="21">
        <f>D136+D140+D143+D146+D149</f>
        <v>408228.201</v>
      </c>
      <c r="E135" s="21">
        <f>E136+E140+E143+E146+E149</f>
        <v>408228.201</v>
      </c>
      <c r="G135" s="39" t="s">
        <v>584</v>
      </c>
      <c r="H135" s="41">
        <f t="shared" si="11"/>
        <v>408228.201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408228.201</v>
      </c>
      <c r="D136" s="2">
        <f>D137+D138+D139</f>
        <v>408228.201</v>
      </c>
      <c r="E136" s="2">
        <f>E137+E138+E139</f>
        <v>408228.201</v>
      </c>
      <c r="H136" s="41">
        <f t="shared" si="11"/>
        <v>408228.201</v>
      </c>
    </row>
    <row r="137" spans="1:10" ht="15" customHeight="1" outlineLevel="2">
      <c r="A137" s="131"/>
      <c r="B137" s="130" t="s">
        <v>855</v>
      </c>
      <c r="C137" s="129">
        <v>107047.125</v>
      </c>
      <c r="D137" s="129">
        <f>C137</f>
        <v>107047.125</v>
      </c>
      <c r="E137" s="129">
        <f>D137</f>
        <v>107047.125</v>
      </c>
      <c r="H137" s="41">
        <f t="shared" si="11"/>
        <v>107047.125</v>
      </c>
    </row>
    <row r="138" spans="1:10" ht="15" customHeight="1" outlineLevel="2">
      <c r="A138" s="131"/>
      <c r="B138" s="130" t="s">
        <v>862</v>
      </c>
      <c r="C138" s="129">
        <v>258371.272</v>
      </c>
      <c r="D138" s="129">
        <f t="shared" ref="D138:E139" si="12">C138</f>
        <v>258371.272</v>
      </c>
      <c r="E138" s="129">
        <f t="shared" si="12"/>
        <v>258371.272</v>
      </c>
      <c r="H138" s="41">
        <f t="shared" si="11"/>
        <v>258371.272</v>
      </c>
    </row>
    <row r="139" spans="1:10" ht="15" customHeight="1" outlineLevel="2">
      <c r="A139" s="131"/>
      <c r="B139" s="130" t="s">
        <v>861</v>
      </c>
      <c r="C139" s="129">
        <v>42809.803999999996</v>
      </c>
      <c r="D139" s="129">
        <f t="shared" si="12"/>
        <v>42809.803999999996</v>
      </c>
      <c r="E139" s="129">
        <f t="shared" si="12"/>
        <v>42809.803999999996</v>
      </c>
      <c r="H139" s="41">
        <f t="shared" si="11"/>
        <v>42809.803999999996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649464.06000000006</v>
      </c>
      <c r="D152" s="23">
        <f>D153+D163+D170</f>
        <v>649464.06000000006</v>
      </c>
      <c r="E152" s="23">
        <f>E153+E163+E170</f>
        <v>649464.06000000006</v>
      </c>
      <c r="G152" s="39" t="s">
        <v>66</v>
      </c>
      <c r="H152" s="41">
        <f t="shared" si="11"/>
        <v>649464.06000000006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649464.06000000006</v>
      </c>
      <c r="D153" s="21">
        <f>D154+D157+D160</f>
        <v>649464.06000000006</v>
      </c>
      <c r="E153" s="21">
        <f>E154+E157+E160</f>
        <v>649464.06000000006</v>
      </c>
      <c r="G153" s="39" t="s">
        <v>585</v>
      </c>
      <c r="H153" s="41">
        <f t="shared" si="11"/>
        <v>649464.06000000006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649464.06000000006</v>
      </c>
      <c r="D154" s="2">
        <f>D155+D156</f>
        <v>649464.06000000006</v>
      </c>
      <c r="E154" s="2">
        <f>E155+E156</f>
        <v>649464.06000000006</v>
      </c>
      <c r="H154" s="41">
        <f t="shared" si="11"/>
        <v>649464.06000000006</v>
      </c>
    </row>
    <row r="155" spans="1:10" ht="15" customHeight="1" outlineLevel="2">
      <c r="A155" s="131"/>
      <c r="B155" s="130" t="s">
        <v>855</v>
      </c>
      <c r="C155" s="129">
        <v>4938</v>
      </c>
      <c r="D155" s="129">
        <f>C155</f>
        <v>4938</v>
      </c>
      <c r="E155" s="129">
        <f>D155</f>
        <v>4938</v>
      </c>
      <c r="H155" s="41">
        <f t="shared" si="11"/>
        <v>4938</v>
      </c>
    </row>
    <row r="156" spans="1:10" ht="15" customHeight="1" outlineLevel="2">
      <c r="A156" s="131"/>
      <c r="B156" s="130" t="s">
        <v>860</v>
      </c>
      <c r="C156" s="129">
        <v>644526.06000000006</v>
      </c>
      <c r="D156" s="129">
        <f>C156</f>
        <v>644526.06000000006</v>
      </c>
      <c r="E156" s="129">
        <f>D156</f>
        <v>644526.06000000006</v>
      </c>
      <c r="H156" s="41">
        <f t="shared" si="11"/>
        <v>644526.06000000006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247"/>
    </row>
    <row r="255" spans="1:10">
      <c r="C255" s="247"/>
    </row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3664756.2609999999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1650000</v>
      </c>
      <c r="D257" s="37">
        <v>1650000</v>
      </c>
      <c r="E257" s="37">
        <f>E258+E550</f>
        <v>1074400</v>
      </c>
      <c r="G257" s="39" t="s">
        <v>60</v>
      </c>
      <c r="H257" s="41">
        <f>C257</f>
        <v>1650000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1519171.206</v>
      </c>
      <c r="D258" s="36"/>
      <c r="E258" s="36">
        <f>E259+E339+E483+E547</f>
        <v>943571.20600000001</v>
      </c>
      <c r="G258" s="39" t="s">
        <v>57</v>
      </c>
      <c r="H258" s="41">
        <f t="shared" ref="H258:H321" si="21">C258</f>
        <v>1519171.206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937284</v>
      </c>
      <c r="D259" s="33"/>
      <c r="E259" s="33">
        <f>E260+E263+E314</f>
        <v>361684</v>
      </c>
      <c r="G259" s="39" t="s">
        <v>590</v>
      </c>
      <c r="H259" s="41">
        <f t="shared" si="21"/>
        <v>937284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5184</v>
      </c>
      <c r="D260" s="32">
        <f>SUM(D261:D262)</f>
        <v>5184</v>
      </c>
      <c r="E260" s="32">
        <f>SUM(E261:E262)</f>
        <v>5184</v>
      </c>
      <c r="H260" s="41">
        <f t="shared" si="21"/>
        <v>5184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4224</v>
      </c>
      <c r="D262" s="5">
        <f>C262</f>
        <v>4224</v>
      </c>
      <c r="E262" s="5">
        <f>D262</f>
        <v>4224</v>
      </c>
      <c r="H262" s="41">
        <f t="shared" si="21"/>
        <v>4224</v>
      </c>
    </row>
    <row r="263" spans="1:10" outlineLevel="1">
      <c r="A263" s="169" t="s">
        <v>269</v>
      </c>
      <c r="B263" s="170"/>
      <c r="C263" s="32">
        <f>C264+C265+C289+C296+C298+C302+C305+C308+C313</f>
        <v>925600</v>
      </c>
      <c r="D263" s="32">
        <f>D264+D265+D289+D296+D298+D302+D305+D308+D313</f>
        <v>356500</v>
      </c>
      <c r="E263" s="32">
        <f>E264+E265+E289+E296+E298+E302+E305+E308+E313</f>
        <v>356500</v>
      </c>
      <c r="H263" s="41">
        <f t="shared" si="21"/>
        <v>925600</v>
      </c>
    </row>
    <row r="264" spans="1:10" outlineLevel="2">
      <c r="A264" s="6">
        <v>1101</v>
      </c>
      <c r="B264" s="4" t="s">
        <v>34</v>
      </c>
      <c r="C264" s="5">
        <v>356500</v>
      </c>
      <c r="D264" s="5">
        <f>C264</f>
        <v>356500</v>
      </c>
      <c r="E264" s="5">
        <f>D264</f>
        <v>356500</v>
      </c>
      <c r="H264" s="41">
        <f t="shared" si="21"/>
        <v>356500</v>
      </c>
    </row>
    <row r="265" spans="1:10" outlineLevel="2">
      <c r="A265" s="6">
        <v>1101</v>
      </c>
      <c r="B265" s="4" t="s">
        <v>35</v>
      </c>
      <c r="C265" s="5">
        <v>366200</v>
      </c>
      <c r="D265" s="5">
        <f>SUM(D266:D288)</f>
        <v>0</v>
      </c>
      <c r="E265" s="5">
        <f>SUM(E266:E288)</f>
        <v>0</v>
      </c>
      <c r="H265" s="41">
        <f t="shared" si="21"/>
        <v>366200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8700</v>
      </c>
      <c r="D289" s="5">
        <f>SUM(D290:D295)</f>
        <v>0</v>
      </c>
      <c r="E289" s="5">
        <f>SUM(E290:E295)</f>
        <v>0</v>
      </c>
      <c r="H289" s="41">
        <f t="shared" si="21"/>
        <v>8700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  <c r="H296" s="41">
        <f t="shared" si="21"/>
        <v>1200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27500</v>
      </c>
      <c r="D298" s="5">
        <f>SUM(D299:D301)</f>
        <v>0</v>
      </c>
      <c r="E298" s="5">
        <f>SUM(E299:E301)</f>
        <v>0</v>
      </c>
      <c r="H298" s="41">
        <f t="shared" si="21"/>
        <v>27500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17500</v>
      </c>
      <c r="D302" s="5">
        <f>SUM(D303:D304)</f>
        <v>0</v>
      </c>
      <c r="E302" s="5">
        <f>SUM(E303:E304)</f>
        <v>0</v>
      </c>
      <c r="H302" s="41">
        <f t="shared" si="21"/>
        <v>17500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12500</v>
      </c>
      <c r="D305" s="5">
        <f>SUM(D306:D307)</f>
        <v>0</v>
      </c>
      <c r="E305" s="5">
        <f>SUM(E306:E307)</f>
        <v>0</v>
      </c>
      <c r="H305" s="41">
        <f t="shared" si="21"/>
        <v>12500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135500</v>
      </c>
      <c r="D308" s="5">
        <f>SUM(D309:D312)</f>
        <v>0</v>
      </c>
      <c r="E308" s="5">
        <f>SUM(E309:E312)</f>
        <v>0</v>
      </c>
      <c r="H308" s="41">
        <f t="shared" si="21"/>
        <v>135500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6500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6500</v>
      </c>
      <c r="D325" s="5">
        <f>SUM(D326:D327)</f>
        <v>0</v>
      </c>
      <c r="E325" s="5">
        <f>SUM(E326:E327)</f>
        <v>0</v>
      </c>
      <c r="H325" s="41">
        <f t="shared" si="28"/>
        <v>6500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474000</v>
      </c>
      <c r="D339" s="33"/>
      <c r="E339" s="33">
        <f>E340+E444+E482</f>
        <v>474000</v>
      </c>
      <c r="G339" s="39" t="s">
        <v>591</v>
      </c>
      <c r="H339" s="41">
        <f t="shared" si="28"/>
        <v>474000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416300</v>
      </c>
      <c r="D340" s="32">
        <f>D341+D342+D343+D344+D347+D348+D353+D356+D357+D362+D367+BH290668+D371+D372+D373+D376+D377+D378+D382+D388+D391+D392+D395+D398+D399+D404+D407+D408+D409+D412+D415+D416+D419+D420+D421+D422+D429+D443</f>
        <v>416300</v>
      </c>
      <c r="E340" s="32">
        <f>E341+E342+E343+E344+E347+E348+E353+E356+E357+E362+E367+BI290668+E371+E372+E373+E376+E377+E378+E382+E388+E391+E392+E395+E398+E399+E404+E407+E408+E409+E412+E415+E416+E419+E420+E421+E422+E429+E443</f>
        <v>416300</v>
      </c>
      <c r="H340" s="41">
        <f t="shared" si="28"/>
        <v>416300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8100</v>
      </c>
      <c r="D342" s="5">
        <f t="shared" ref="D342:E343" si="31">C342</f>
        <v>8100</v>
      </c>
      <c r="E342" s="5">
        <f t="shared" si="31"/>
        <v>8100</v>
      </c>
      <c r="H342" s="41">
        <f t="shared" si="28"/>
        <v>8100</v>
      </c>
    </row>
    <row r="343" spans="1:10" outlineLevel="2">
      <c r="A343" s="6">
        <v>2201</v>
      </c>
      <c r="B343" s="4" t="s">
        <v>41</v>
      </c>
      <c r="C343" s="5">
        <v>194000</v>
      </c>
      <c r="D343" s="5">
        <f t="shared" si="31"/>
        <v>194000</v>
      </c>
      <c r="E343" s="5">
        <f t="shared" si="31"/>
        <v>194000</v>
      </c>
      <c r="H343" s="41">
        <f t="shared" si="28"/>
        <v>194000</v>
      </c>
    </row>
    <row r="344" spans="1:10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8000</v>
      </c>
      <c r="D347" s="5">
        <f t="shared" si="32"/>
        <v>8000</v>
      </c>
      <c r="E347" s="5">
        <f t="shared" si="32"/>
        <v>8000</v>
      </c>
      <c r="H347" s="41">
        <f t="shared" si="28"/>
        <v>8000</v>
      </c>
    </row>
    <row r="348" spans="1:10" outlineLevel="2">
      <c r="A348" s="6">
        <v>2201</v>
      </c>
      <c r="B348" s="4" t="s">
        <v>277</v>
      </c>
      <c r="C348" s="5">
        <f>SUM(C349:C352)</f>
        <v>60300</v>
      </c>
      <c r="D348" s="5">
        <f>SUM(D349:D352)</f>
        <v>60300</v>
      </c>
      <c r="E348" s="5">
        <f>SUM(E349:E352)</f>
        <v>60300</v>
      </c>
      <c r="H348" s="41">
        <f t="shared" si="28"/>
        <v>60300</v>
      </c>
    </row>
    <row r="349" spans="1:10" outlineLevel="3">
      <c r="A349" s="29"/>
      <c r="B349" s="28" t="s">
        <v>278</v>
      </c>
      <c r="C349" s="30">
        <v>57000</v>
      </c>
      <c r="D349" s="30">
        <f>C349</f>
        <v>57000</v>
      </c>
      <c r="E349" s="30">
        <f>D349</f>
        <v>57000</v>
      </c>
      <c r="H349" s="41">
        <f t="shared" si="28"/>
        <v>57000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outlineLevel="3">
      <c r="A352" s="29"/>
      <c r="B352" s="28" t="s">
        <v>281</v>
      </c>
      <c r="C352" s="30">
        <v>300</v>
      </c>
      <c r="D352" s="30">
        <f t="shared" si="33"/>
        <v>300</v>
      </c>
      <c r="E352" s="30">
        <f t="shared" si="33"/>
        <v>300</v>
      </c>
      <c r="H352" s="41">
        <f t="shared" si="28"/>
        <v>300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16500</v>
      </c>
      <c r="D357" s="5">
        <f>SUM(D358:D361)</f>
        <v>16500</v>
      </c>
      <c r="E357" s="5">
        <f>SUM(E358:E361)</f>
        <v>16500</v>
      </c>
      <c r="H357" s="41">
        <f t="shared" si="28"/>
        <v>16500</v>
      </c>
    </row>
    <row r="358" spans="1:8" outlineLevel="3">
      <c r="A358" s="29"/>
      <c r="B358" s="28" t="s">
        <v>286</v>
      </c>
      <c r="C358" s="30">
        <v>14500</v>
      </c>
      <c r="D358" s="30">
        <f>C358</f>
        <v>14500</v>
      </c>
      <c r="E358" s="30">
        <f>D358</f>
        <v>14500</v>
      </c>
      <c r="H358" s="41">
        <f t="shared" si="28"/>
        <v>14500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49600</v>
      </c>
      <c r="D362" s="5">
        <f>SUM(D363:D366)</f>
        <v>49600</v>
      </c>
      <c r="E362" s="5">
        <f>SUM(E363:E366)</f>
        <v>49600</v>
      </c>
      <c r="H362" s="41">
        <f t="shared" si="28"/>
        <v>49600</v>
      </c>
    </row>
    <row r="363" spans="1:8" outlineLevel="3">
      <c r="A363" s="29"/>
      <c r="B363" s="28" t="s">
        <v>291</v>
      </c>
      <c r="C363" s="30">
        <v>6500</v>
      </c>
      <c r="D363" s="30">
        <f>C363</f>
        <v>6500</v>
      </c>
      <c r="E363" s="30">
        <f>D363</f>
        <v>6500</v>
      </c>
      <c r="H363" s="41">
        <f t="shared" si="28"/>
        <v>6500</v>
      </c>
    </row>
    <row r="364" spans="1:8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outlineLevel="3">
      <c r="A365" s="29"/>
      <c r="B365" s="28" t="s">
        <v>293</v>
      </c>
      <c r="C365" s="30">
        <v>3100</v>
      </c>
      <c r="D365" s="30">
        <f t="shared" si="36"/>
        <v>3100</v>
      </c>
      <c r="E365" s="30">
        <f t="shared" si="36"/>
        <v>3100</v>
      </c>
      <c r="H365" s="41">
        <f t="shared" si="28"/>
        <v>3100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1700</v>
      </c>
      <c r="D367" s="5">
        <f>C367</f>
        <v>1700</v>
      </c>
      <c r="E367" s="5">
        <f>D367</f>
        <v>1700</v>
      </c>
      <c r="H367" s="41">
        <f t="shared" si="28"/>
        <v>1700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6000</v>
      </c>
      <c r="D372" s="5">
        <f t="shared" si="37"/>
        <v>6000</v>
      </c>
      <c r="E372" s="5">
        <f t="shared" si="37"/>
        <v>6000</v>
      </c>
      <c r="H372" s="41">
        <f t="shared" si="28"/>
        <v>6000</v>
      </c>
    </row>
    <row r="373" spans="1:8" outlineLevel="2" collapsed="1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  <c r="H373" s="41">
        <f t="shared" si="28"/>
        <v>100</v>
      </c>
    </row>
    <row r="374" spans="1:8" outlineLevel="3">
      <c r="A374" s="29"/>
      <c r="B374" s="28" t="s">
        <v>299</v>
      </c>
      <c r="C374" s="30">
        <v>100</v>
      </c>
      <c r="D374" s="30">
        <f t="shared" ref="D374:E377" si="38">C374</f>
        <v>100</v>
      </c>
      <c r="E374" s="30">
        <f t="shared" si="38"/>
        <v>100</v>
      </c>
      <c r="H374" s="41">
        <f t="shared" si="28"/>
        <v>100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13000</v>
      </c>
      <c r="D378" s="5">
        <f>SUM(D379:D381)</f>
        <v>13000</v>
      </c>
      <c r="E378" s="5">
        <f>SUM(E379:E381)</f>
        <v>13000</v>
      </c>
      <c r="H378" s="41">
        <f t="shared" si="28"/>
        <v>13000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8000</v>
      </c>
      <c r="D381" s="30">
        <f t="shared" si="39"/>
        <v>8000</v>
      </c>
      <c r="E381" s="30">
        <f t="shared" si="39"/>
        <v>8000</v>
      </c>
      <c r="H381" s="41">
        <f t="shared" si="28"/>
        <v>8000</v>
      </c>
    </row>
    <row r="382" spans="1:8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  <c r="H382" s="41">
        <f t="shared" si="28"/>
        <v>5000</v>
      </c>
    </row>
    <row r="383" spans="1:8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2600</v>
      </c>
      <c r="D386" s="30">
        <f t="shared" si="40"/>
        <v>2600</v>
      </c>
      <c r="E386" s="30">
        <f t="shared" si="40"/>
        <v>2600</v>
      </c>
      <c r="H386" s="41">
        <f t="shared" ref="H386:H449" si="41">C386</f>
        <v>2600</v>
      </c>
    </row>
    <row r="387" spans="1:8" outlineLevel="3">
      <c r="A387" s="29"/>
      <c r="B387" s="28" t="s">
        <v>308</v>
      </c>
      <c r="C387" s="30">
        <v>1200</v>
      </c>
      <c r="D387" s="30">
        <f t="shared" si="40"/>
        <v>1200</v>
      </c>
      <c r="E387" s="30">
        <f t="shared" si="40"/>
        <v>1200</v>
      </c>
      <c r="H387" s="41">
        <f t="shared" si="41"/>
        <v>1200</v>
      </c>
    </row>
    <row r="388" spans="1:8" outlineLevel="2">
      <c r="A388" s="6">
        <v>2201</v>
      </c>
      <c r="B388" s="4" t="s">
        <v>309</v>
      </c>
      <c r="C388" s="5">
        <f>SUM(C389:C390)</f>
        <v>800</v>
      </c>
      <c r="D388" s="5">
        <f>SUM(D389:D390)</f>
        <v>800</v>
      </c>
      <c r="E388" s="5">
        <f>SUM(E389:E390)</f>
        <v>800</v>
      </c>
      <c r="H388" s="41">
        <f t="shared" si="41"/>
        <v>800</v>
      </c>
    </row>
    <row r="389" spans="1:8" outlineLevel="3">
      <c r="A389" s="29"/>
      <c r="B389" s="28" t="s">
        <v>48</v>
      </c>
      <c r="C389" s="30">
        <v>800</v>
      </c>
      <c r="D389" s="30">
        <f t="shared" ref="D389:E391" si="42">C389</f>
        <v>800</v>
      </c>
      <c r="E389" s="30">
        <f t="shared" si="42"/>
        <v>800</v>
      </c>
      <c r="H389" s="41">
        <f t="shared" si="41"/>
        <v>800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13500</v>
      </c>
      <c r="D392" s="5">
        <f>SUM(D393:D394)</f>
        <v>13500</v>
      </c>
      <c r="E392" s="5">
        <f>SUM(E393:E394)</f>
        <v>13500</v>
      </c>
      <c r="H392" s="41">
        <f t="shared" si="41"/>
        <v>13500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13500</v>
      </c>
      <c r="D394" s="30">
        <f>C394</f>
        <v>13500</v>
      </c>
      <c r="E394" s="30">
        <f>D394</f>
        <v>13500</v>
      </c>
      <c r="H394" s="41">
        <f t="shared" si="41"/>
        <v>13500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700</v>
      </c>
      <c r="D404" s="5">
        <f>SUM(D405:D406)</f>
        <v>700</v>
      </c>
      <c r="E404" s="5">
        <f>SUM(E405:E406)</f>
        <v>700</v>
      </c>
      <c r="H404" s="41">
        <f t="shared" si="41"/>
        <v>700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700</v>
      </c>
      <c r="D406" s="30">
        <f t="shared" si="45"/>
        <v>700</v>
      </c>
      <c r="E406" s="30">
        <f t="shared" si="45"/>
        <v>700</v>
      </c>
      <c r="H406" s="41">
        <f t="shared" si="41"/>
        <v>700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3600</v>
      </c>
      <c r="D412" s="5">
        <f>SUM(D413:D414)</f>
        <v>3600</v>
      </c>
      <c r="E412" s="5">
        <f>SUM(E413:E414)</f>
        <v>3600</v>
      </c>
      <c r="H412" s="41">
        <f t="shared" si="41"/>
        <v>3600</v>
      </c>
    </row>
    <row r="413" spans="1:8" outlineLevel="3" collapsed="1">
      <c r="A413" s="29"/>
      <c r="B413" s="28" t="s">
        <v>328</v>
      </c>
      <c r="C413" s="30">
        <v>3600</v>
      </c>
      <c r="D413" s="30">
        <f t="shared" ref="D413:E415" si="46">C413</f>
        <v>3600</v>
      </c>
      <c r="E413" s="30">
        <f t="shared" si="46"/>
        <v>3600</v>
      </c>
      <c r="H413" s="41">
        <f t="shared" si="41"/>
        <v>3600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600</v>
      </c>
      <c r="D419" s="5">
        <f t="shared" si="47"/>
        <v>600</v>
      </c>
      <c r="E419" s="5">
        <f t="shared" si="47"/>
        <v>600</v>
      </c>
      <c r="H419" s="41">
        <f t="shared" si="41"/>
        <v>600</v>
      </c>
    </row>
    <row r="420" spans="1:8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9000</v>
      </c>
      <c r="D422" s="5">
        <f>SUM(D423:D428)</f>
        <v>9000</v>
      </c>
      <c r="E422" s="5">
        <f>SUM(E423:E428)</f>
        <v>9000</v>
      </c>
      <c r="H422" s="41">
        <f t="shared" si="41"/>
        <v>9000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>
        <v>9000</v>
      </c>
      <c r="D425" s="30">
        <f t="shared" si="48"/>
        <v>9000</v>
      </c>
      <c r="E425" s="30">
        <f t="shared" si="48"/>
        <v>9000</v>
      </c>
      <c r="H425" s="41">
        <f t="shared" si="41"/>
        <v>9000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300</v>
      </c>
      <c r="D429" s="5">
        <f>SUM(D430:D442)</f>
        <v>300</v>
      </c>
      <c r="E429" s="5">
        <f>SUM(E430:E442)</f>
        <v>300</v>
      </c>
      <c r="H429" s="41">
        <f t="shared" si="41"/>
        <v>300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</v>
      </c>
      <c r="D441" s="30">
        <f t="shared" si="49"/>
        <v>300</v>
      </c>
      <c r="E441" s="30">
        <f t="shared" si="49"/>
        <v>300</v>
      </c>
      <c r="H441" s="41">
        <f t="shared" si="41"/>
        <v>300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57700</v>
      </c>
      <c r="D444" s="32">
        <f>D445+D454+D455+D459+D462+D463+D468+D474+D477+D480+D481+D450</f>
        <v>57700</v>
      </c>
      <c r="E444" s="32">
        <f>E445+E454+E455+E459+E462+E463+E468+E474+E477+E480+E481+E450</f>
        <v>57700</v>
      </c>
      <c r="H444" s="41">
        <f t="shared" si="41"/>
        <v>57700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38300</v>
      </c>
      <c r="D445" s="5">
        <f>SUM(D446:D449)</f>
        <v>38300</v>
      </c>
      <c r="E445" s="5">
        <f>SUM(E446:E449)</f>
        <v>38300</v>
      </c>
      <c r="H445" s="41">
        <f t="shared" si="41"/>
        <v>38300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1300</v>
      </c>
      <c r="D447" s="30">
        <f t="shared" ref="D447:E449" si="50">C447</f>
        <v>1300</v>
      </c>
      <c r="E447" s="30">
        <f t="shared" si="50"/>
        <v>1300</v>
      </c>
      <c r="H447" s="41">
        <f t="shared" si="41"/>
        <v>1300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36000</v>
      </c>
      <c r="D449" s="30">
        <f t="shared" si="50"/>
        <v>36000</v>
      </c>
      <c r="E449" s="30">
        <f t="shared" si="50"/>
        <v>36000</v>
      </c>
      <c r="H449" s="41">
        <f t="shared" si="41"/>
        <v>36000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7700</v>
      </c>
      <c r="D454" s="5">
        <f>C454</f>
        <v>7700</v>
      </c>
      <c r="E454" s="5">
        <f>D454</f>
        <v>7700</v>
      </c>
      <c r="H454" s="41">
        <f t="shared" si="51"/>
        <v>7700</v>
      </c>
    </row>
    <row r="455" spans="1:8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  <c r="H455" s="41">
        <f t="shared" si="51"/>
        <v>5500</v>
      </c>
    </row>
    <row r="456" spans="1:8" ht="15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  <c r="H459" s="41">
        <f t="shared" si="51"/>
        <v>2500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1700</v>
      </c>
      <c r="D474" s="5">
        <f>SUM(D475:D476)</f>
        <v>1700</v>
      </c>
      <c r="E474" s="5">
        <f>SUM(E475:E476)</f>
        <v>1700</v>
      </c>
      <c r="H474" s="41">
        <f t="shared" si="51"/>
        <v>1700</v>
      </c>
    </row>
    <row r="475" spans="1:8" ht="15" customHeight="1" outlineLevel="3">
      <c r="A475" s="28"/>
      <c r="B475" s="28" t="s">
        <v>383</v>
      </c>
      <c r="C475" s="30">
        <v>1700</v>
      </c>
      <c r="D475" s="30">
        <f>C475</f>
        <v>1700</v>
      </c>
      <c r="E475" s="30">
        <f>D475</f>
        <v>1700</v>
      </c>
      <c r="H475" s="41">
        <f t="shared" si="51"/>
        <v>1700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106350</v>
      </c>
      <c r="D483" s="35"/>
      <c r="E483" s="35">
        <f>E484+E504+E509+E522+E528+E538</f>
        <v>106350</v>
      </c>
      <c r="G483" s="39" t="s">
        <v>592</v>
      </c>
      <c r="H483" s="41">
        <f t="shared" si="51"/>
        <v>106350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57300</v>
      </c>
      <c r="D484" s="32">
        <f>D485+D486+D490+D491+D494+D497+D500+D501+D502+D503</f>
        <v>57300</v>
      </c>
      <c r="E484" s="32">
        <f>E485+E486+E490+E491+E494+E497+E500+E501+E502+E503</f>
        <v>57300</v>
      </c>
      <c r="H484" s="41">
        <f t="shared" si="51"/>
        <v>57300</v>
      </c>
    </row>
    <row r="485" spans="1:10" outlineLevel="2">
      <c r="A485" s="6">
        <v>3302</v>
      </c>
      <c r="B485" s="4" t="s">
        <v>391</v>
      </c>
      <c r="C485" s="5">
        <v>8200</v>
      </c>
      <c r="D485" s="5">
        <f>C485</f>
        <v>8200</v>
      </c>
      <c r="E485" s="5">
        <f>D485</f>
        <v>8200</v>
      </c>
      <c r="H485" s="41">
        <f t="shared" si="51"/>
        <v>8200</v>
      </c>
    </row>
    <row r="486" spans="1:10" outlineLevel="2">
      <c r="A486" s="6">
        <v>3302</v>
      </c>
      <c r="B486" s="4" t="s">
        <v>392</v>
      </c>
      <c r="C486" s="5">
        <f>SUM(C487:C489)</f>
        <v>46500</v>
      </c>
      <c r="D486" s="5">
        <f>SUM(D487:D489)</f>
        <v>46500</v>
      </c>
      <c r="E486" s="5">
        <f>SUM(E487:E489)</f>
        <v>46500</v>
      </c>
      <c r="H486" s="41">
        <f t="shared" si="51"/>
        <v>46500</v>
      </c>
    </row>
    <row r="487" spans="1:10" ht="15" customHeight="1" outlineLevel="3">
      <c r="A487" s="28"/>
      <c r="B487" s="28" t="s">
        <v>393</v>
      </c>
      <c r="C487" s="30">
        <v>30000</v>
      </c>
      <c r="D487" s="30">
        <f>C487</f>
        <v>30000</v>
      </c>
      <c r="E487" s="30">
        <f>D487</f>
        <v>30000</v>
      </c>
      <c r="H487" s="41">
        <f t="shared" si="51"/>
        <v>30000</v>
      </c>
    </row>
    <row r="488" spans="1:10" ht="15" customHeight="1" outlineLevel="3">
      <c r="A488" s="28"/>
      <c r="B488" s="28" t="s">
        <v>394</v>
      </c>
      <c r="C488" s="30">
        <v>16500</v>
      </c>
      <c r="D488" s="30">
        <f t="shared" ref="D488:E489" si="58">C488</f>
        <v>16500</v>
      </c>
      <c r="E488" s="30">
        <f t="shared" si="58"/>
        <v>16500</v>
      </c>
      <c r="H488" s="41">
        <f t="shared" si="51"/>
        <v>16500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  <c r="H492" s="41">
        <f t="shared" si="51"/>
        <v>300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800</v>
      </c>
      <c r="D497" s="5">
        <f>SUM(D498:D499)</f>
        <v>800</v>
      </c>
      <c r="E497" s="5">
        <f>SUM(E498:E499)</f>
        <v>800</v>
      </c>
      <c r="H497" s="41">
        <f t="shared" si="51"/>
        <v>800</v>
      </c>
    </row>
    <row r="498" spans="1:12" ht="15" customHeight="1" outlineLevel="3">
      <c r="A498" s="28"/>
      <c r="B498" s="28" t="s">
        <v>404</v>
      </c>
      <c r="C498" s="30">
        <v>800</v>
      </c>
      <c r="D498" s="30">
        <f t="shared" ref="D498:E503" si="59">C498</f>
        <v>800</v>
      </c>
      <c r="E498" s="30">
        <f t="shared" si="59"/>
        <v>800</v>
      </c>
      <c r="H498" s="41">
        <f t="shared" si="51"/>
        <v>800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5700</v>
      </c>
      <c r="D504" s="32">
        <f>SUM(D505:D508)</f>
        <v>5700</v>
      </c>
      <c r="E504" s="32">
        <f>SUM(E505:E508)</f>
        <v>5700</v>
      </c>
      <c r="H504" s="41">
        <f t="shared" si="51"/>
        <v>5700</v>
      </c>
    </row>
    <row r="505" spans="1:12" outlineLevel="2" collapsed="1">
      <c r="A505" s="6">
        <v>3303</v>
      </c>
      <c r="B505" s="4" t="s">
        <v>411</v>
      </c>
      <c r="C505" s="5">
        <v>3700</v>
      </c>
      <c r="D505" s="5">
        <f>C505</f>
        <v>3700</v>
      </c>
      <c r="E505" s="5">
        <f>D505</f>
        <v>3700</v>
      </c>
      <c r="H505" s="41">
        <f t="shared" si="51"/>
        <v>3700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41400</v>
      </c>
      <c r="D509" s="32">
        <f>D510+D511+D512+D513+D517+D518+D519+D520+D521</f>
        <v>41400</v>
      </c>
      <c r="E509" s="32">
        <f>E510+E511+E512+E513+E517+E518+E519+E520+E521</f>
        <v>41400</v>
      </c>
      <c r="F509" s="51"/>
      <c r="H509" s="41">
        <f t="shared" si="51"/>
        <v>41400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10900</v>
      </c>
      <c r="D517" s="5">
        <f t="shared" si="62"/>
        <v>10900</v>
      </c>
      <c r="E517" s="5">
        <f t="shared" si="62"/>
        <v>10900</v>
      </c>
      <c r="H517" s="41">
        <f t="shared" si="63"/>
        <v>10900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30500</v>
      </c>
      <c r="D520" s="5">
        <f t="shared" si="62"/>
        <v>30500</v>
      </c>
      <c r="E520" s="5">
        <f t="shared" si="62"/>
        <v>30500</v>
      </c>
      <c r="H520" s="41">
        <f t="shared" si="63"/>
        <v>30500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1950</v>
      </c>
      <c r="D538" s="32">
        <f>SUM(D539:D544)</f>
        <v>1950</v>
      </c>
      <c r="E538" s="32">
        <f>SUM(E539:E544)</f>
        <v>1950</v>
      </c>
      <c r="H538" s="41">
        <f t="shared" si="63"/>
        <v>1950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1950</v>
      </c>
      <c r="D540" s="5">
        <f t="shared" ref="D540:E543" si="66">C540</f>
        <v>1950</v>
      </c>
      <c r="E540" s="5">
        <f t="shared" si="66"/>
        <v>1950</v>
      </c>
      <c r="H540" s="41">
        <f t="shared" si="63"/>
        <v>1950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1537.2059999999999</v>
      </c>
      <c r="D547" s="35"/>
      <c r="E547" s="35">
        <f>E548+E549</f>
        <v>1537.2059999999999</v>
      </c>
      <c r="G547" s="39" t="s">
        <v>593</v>
      </c>
      <c r="H547" s="41">
        <f t="shared" si="63"/>
        <v>1537.2059999999999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>
        <v>1537.2059999999999</v>
      </c>
      <c r="D548" s="32">
        <f>C548</f>
        <v>1537.2059999999999</v>
      </c>
      <c r="E548" s="32">
        <f>D548</f>
        <v>1537.2059999999999</v>
      </c>
      <c r="H548" s="41">
        <f t="shared" si="63"/>
        <v>1537.2059999999999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130828.79399999999</v>
      </c>
      <c r="D550" s="36"/>
      <c r="E550" s="36">
        <f>E551</f>
        <v>130828.79399999999</v>
      </c>
      <c r="G550" s="39" t="s">
        <v>59</v>
      </c>
      <c r="H550" s="41">
        <f t="shared" si="63"/>
        <v>130828.79399999999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130828.79399999999</v>
      </c>
      <c r="D551" s="33"/>
      <c r="E551" s="33">
        <f>E552+E556</f>
        <v>130828.79399999999</v>
      </c>
      <c r="G551" s="39" t="s">
        <v>594</v>
      </c>
      <c r="H551" s="41">
        <f t="shared" si="63"/>
        <v>130828.79399999999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130828.79399999999</v>
      </c>
      <c r="D552" s="32">
        <f>SUM(D553:D555)</f>
        <v>130828.79399999999</v>
      </c>
      <c r="E552" s="32">
        <f>SUM(E553:E555)</f>
        <v>130828.79399999999</v>
      </c>
      <c r="H552" s="41">
        <f t="shared" si="63"/>
        <v>130828.79399999999</v>
      </c>
    </row>
    <row r="553" spans="1:10" outlineLevel="2" collapsed="1">
      <c r="A553" s="6">
        <v>5500</v>
      </c>
      <c r="B553" s="4" t="s">
        <v>458</v>
      </c>
      <c r="C553" s="5">
        <v>130828.79399999999</v>
      </c>
      <c r="D553" s="5">
        <f t="shared" ref="D553:E555" si="67">C553</f>
        <v>130828.79399999999</v>
      </c>
      <c r="E553" s="5">
        <f t="shared" si="67"/>
        <v>130828.79399999999</v>
      </c>
      <c r="H553" s="41">
        <f t="shared" si="63"/>
        <v>130828.79399999999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2014756.2609999999</v>
      </c>
      <c r="D559" s="37">
        <f>D560+D716+D725</f>
        <v>2014756.2609999999</v>
      </c>
      <c r="E559" s="37">
        <f>E560+E716+E725</f>
        <v>2014756.2609999999</v>
      </c>
      <c r="G559" s="39" t="s">
        <v>62</v>
      </c>
      <c r="H559" s="41">
        <f t="shared" si="63"/>
        <v>2014756.2609999999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1847163.8909999998</v>
      </c>
      <c r="D560" s="36">
        <f>D561+D638+D642+D645</f>
        <v>1847163.8909999998</v>
      </c>
      <c r="E560" s="36">
        <f>E561+E638+E642+E645</f>
        <v>1847163.8909999998</v>
      </c>
      <c r="G560" s="39" t="s">
        <v>61</v>
      </c>
      <c r="H560" s="41">
        <f t="shared" si="63"/>
        <v>1847163.8909999998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1847163.8909999998</v>
      </c>
      <c r="D561" s="38">
        <f>D562+D567+D568+D569+D576+D577+D581+D584+D585+D586+D587+D592+D595+D599+D603+D610+D616+D628</f>
        <v>1847163.8909999998</v>
      </c>
      <c r="E561" s="38">
        <f>E562+E567+E568+E569+E576+E577+E581+E584+E585+E586+E587+E592+E595+E599+E603+E610+E616+E628</f>
        <v>1847163.8909999998</v>
      </c>
      <c r="G561" s="39" t="s">
        <v>595</v>
      </c>
      <c r="H561" s="41">
        <f t="shared" si="63"/>
        <v>1847163.8909999998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38266.118000000002</v>
      </c>
      <c r="D562" s="32">
        <f>SUM(D563:D566)</f>
        <v>38266.118000000002</v>
      </c>
      <c r="E562" s="32">
        <f>SUM(E563:E566)</f>
        <v>38266.118000000002</v>
      </c>
      <c r="H562" s="41">
        <f t="shared" si="63"/>
        <v>38266.118000000002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38266.118000000002</v>
      </c>
      <c r="D566" s="5">
        <f t="shared" si="68"/>
        <v>38266.118000000002</v>
      </c>
      <c r="E566" s="5">
        <f t="shared" si="68"/>
        <v>38266.118000000002</v>
      </c>
      <c r="H566" s="41">
        <f t="shared" si="63"/>
        <v>38266.118000000002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218907.63</v>
      </c>
      <c r="D569" s="32">
        <f>SUM(D570:D575)</f>
        <v>218907.63</v>
      </c>
      <c r="E569" s="32">
        <f>SUM(E570:E575)</f>
        <v>218907.63</v>
      </c>
      <c r="H569" s="41">
        <f t="shared" si="63"/>
        <v>218907.63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50000</v>
      </c>
      <c r="D572" s="5">
        <f t="shared" si="69"/>
        <v>50000</v>
      </c>
      <c r="E572" s="5">
        <f t="shared" si="69"/>
        <v>50000</v>
      </c>
      <c r="H572" s="41">
        <f t="shared" si="63"/>
        <v>50000</v>
      </c>
    </row>
    <row r="573" spans="1:10" outlineLevel="2">
      <c r="A573" s="7">
        <v>6603</v>
      </c>
      <c r="B573" s="4" t="s">
        <v>477</v>
      </c>
      <c r="C573" s="5">
        <v>154000</v>
      </c>
      <c r="D573" s="5">
        <f t="shared" si="69"/>
        <v>154000</v>
      </c>
      <c r="E573" s="5">
        <f t="shared" si="69"/>
        <v>154000</v>
      </c>
      <c r="H573" s="41">
        <f t="shared" si="63"/>
        <v>154000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14907.63</v>
      </c>
      <c r="D575" s="5">
        <f t="shared" si="69"/>
        <v>14907.63</v>
      </c>
      <c r="E575" s="5">
        <f t="shared" si="69"/>
        <v>14907.63</v>
      </c>
      <c r="H575" s="41">
        <f t="shared" si="63"/>
        <v>14907.63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202000</v>
      </c>
      <c r="D581" s="32">
        <f>SUM(D582:D583)</f>
        <v>202000</v>
      </c>
      <c r="E581" s="32">
        <f>SUM(E582:E583)</f>
        <v>202000</v>
      </c>
      <c r="H581" s="41">
        <f t="shared" si="71"/>
        <v>202000</v>
      </c>
    </row>
    <row r="582" spans="1:8" outlineLevel="2">
      <c r="A582" s="7">
        <v>6606</v>
      </c>
      <c r="B582" s="4" t="s">
        <v>486</v>
      </c>
      <c r="C582" s="5">
        <v>197000</v>
      </c>
      <c r="D582" s="5">
        <f t="shared" ref="D582:E586" si="72">C582</f>
        <v>197000</v>
      </c>
      <c r="E582" s="5">
        <f t="shared" si="72"/>
        <v>197000</v>
      </c>
      <c r="H582" s="41">
        <f t="shared" si="71"/>
        <v>197000</v>
      </c>
    </row>
    <row r="583" spans="1:8" outlineLevel="2">
      <c r="A583" s="7">
        <v>6606</v>
      </c>
      <c r="B583" s="4" t="s">
        <v>487</v>
      </c>
      <c r="C583" s="5">
        <v>5000</v>
      </c>
      <c r="D583" s="5">
        <f t="shared" si="72"/>
        <v>5000</v>
      </c>
      <c r="E583" s="5">
        <f t="shared" si="72"/>
        <v>5000</v>
      </c>
      <c r="H583" s="41">
        <f t="shared" si="71"/>
        <v>5000</v>
      </c>
    </row>
    <row r="584" spans="1:8" outlineLevel="1">
      <c r="A584" s="169" t="s">
        <v>488</v>
      </c>
      <c r="B584" s="170"/>
      <c r="C584" s="32">
        <v>2000</v>
      </c>
      <c r="D584" s="32">
        <f t="shared" si="72"/>
        <v>2000</v>
      </c>
      <c r="E584" s="32">
        <f t="shared" si="72"/>
        <v>2000</v>
      </c>
      <c r="H584" s="41">
        <f t="shared" si="71"/>
        <v>2000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231592.31900000002</v>
      </c>
      <c r="D587" s="32">
        <f>SUM(D588:D591)</f>
        <v>231592.31900000002</v>
      </c>
      <c r="E587" s="32">
        <f>SUM(E588:E591)</f>
        <v>231592.31900000002</v>
      </c>
      <c r="H587" s="41">
        <f t="shared" si="71"/>
        <v>231592.31900000002</v>
      </c>
    </row>
    <row r="588" spans="1:8" outlineLevel="2">
      <c r="A588" s="7">
        <v>6610</v>
      </c>
      <c r="B588" s="4" t="s">
        <v>492</v>
      </c>
      <c r="C588" s="5">
        <v>145559.40900000001</v>
      </c>
      <c r="D588" s="5">
        <f>C588</f>
        <v>145559.40900000001</v>
      </c>
      <c r="E588" s="5">
        <f>D588</f>
        <v>145559.40900000001</v>
      </c>
      <c r="H588" s="41">
        <f t="shared" si="71"/>
        <v>145559.40900000001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86032.91</v>
      </c>
      <c r="D591" s="5">
        <f t="shared" si="73"/>
        <v>86032.91</v>
      </c>
      <c r="E591" s="5">
        <f t="shared" si="73"/>
        <v>86032.91</v>
      </c>
      <c r="H591" s="41">
        <f t="shared" si="71"/>
        <v>86032.91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178729.07800000001</v>
      </c>
      <c r="D595" s="32">
        <f>SUM(D596:D598)</f>
        <v>178729.07800000001</v>
      </c>
      <c r="E595" s="32">
        <f>SUM(E596:E598)</f>
        <v>178729.07800000001</v>
      </c>
      <c r="H595" s="41">
        <f t="shared" si="71"/>
        <v>178729.07800000001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178729.07800000001</v>
      </c>
      <c r="D597" s="5">
        <f t="shared" ref="D597:E598" si="74">C597</f>
        <v>178729.07800000001</v>
      </c>
      <c r="E597" s="5">
        <f t="shared" si="74"/>
        <v>178729.07800000001</v>
      </c>
      <c r="H597" s="41">
        <f t="shared" si="71"/>
        <v>178729.07800000001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826160.451</v>
      </c>
      <c r="D599" s="32">
        <f>SUM(D600:D602)</f>
        <v>826160.451</v>
      </c>
      <c r="E599" s="32">
        <f>SUM(E600:E602)</f>
        <v>826160.451</v>
      </c>
      <c r="H599" s="41">
        <f t="shared" si="71"/>
        <v>826160.451</v>
      </c>
    </row>
    <row r="600" spans="1:8" outlineLevel="2">
      <c r="A600" s="7">
        <v>6613</v>
      </c>
      <c r="B600" s="4" t="s">
        <v>504</v>
      </c>
      <c r="C600" s="5">
        <v>70000</v>
      </c>
      <c r="D600" s="5">
        <f t="shared" ref="D600:E602" si="75">C600</f>
        <v>70000</v>
      </c>
      <c r="E600" s="5">
        <f t="shared" si="75"/>
        <v>70000</v>
      </c>
      <c r="H600" s="41">
        <f t="shared" si="71"/>
        <v>70000</v>
      </c>
    </row>
    <row r="601" spans="1:8" outlineLevel="2">
      <c r="A601" s="7">
        <v>6613</v>
      </c>
      <c r="B601" s="4" t="s">
        <v>505</v>
      </c>
      <c r="C601" s="5">
        <v>727460.451</v>
      </c>
      <c r="D601" s="5">
        <f t="shared" si="75"/>
        <v>727460.451</v>
      </c>
      <c r="E601" s="5">
        <f t="shared" si="75"/>
        <v>727460.451</v>
      </c>
      <c r="H601" s="41">
        <f t="shared" si="71"/>
        <v>727460.451</v>
      </c>
    </row>
    <row r="602" spans="1:8" outlineLevel="2">
      <c r="A602" s="7">
        <v>6613</v>
      </c>
      <c r="B602" s="4" t="s">
        <v>501</v>
      </c>
      <c r="C602" s="5">
        <v>28700</v>
      </c>
      <c r="D602" s="5">
        <f t="shared" si="75"/>
        <v>28700</v>
      </c>
      <c r="E602" s="5">
        <f t="shared" si="75"/>
        <v>28700</v>
      </c>
      <c r="H602" s="41">
        <f t="shared" si="71"/>
        <v>28700</v>
      </c>
    </row>
    <row r="603" spans="1:8" outlineLevel="1">
      <c r="A603" s="169" t="s">
        <v>506</v>
      </c>
      <c r="B603" s="170"/>
      <c r="C603" s="32">
        <f>SUM(C604:C609)</f>
        <v>9496.6569999999992</v>
      </c>
      <c r="D603" s="32">
        <f>SUM(D604:D609)</f>
        <v>9496.6569999999992</v>
      </c>
      <c r="E603" s="32">
        <f>SUM(E604:E609)</f>
        <v>9496.6569999999992</v>
      </c>
      <c r="H603" s="41">
        <f t="shared" si="71"/>
        <v>9496.6569999999992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9496.6569999999992</v>
      </c>
      <c r="D609" s="5">
        <f t="shared" si="76"/>
        <v>9496.6569999999992</v>
      </c>
      <c r="E609" s="5">
        <f t="shared" si="76"/>
        <v>9496.6569999999992</v>
      </c>
      <c r="H609" s="41">
        <f t="shared" si="71"/>
        <v>9496.6569999999992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40011.637999999999</v>
      </c>
      <c r="D616" s="32">
        <f>SUM(D617:D627)</f>
        <v>40011.637999999999</v>
      </c>
      <c r="E616" s="32">
        <f>SUM(E617:E627)</f>
        <v>40011.637999999999</v>
      </c>
      <c r="H616" s="41">
        <f t="shared" si="71"/>
        <v>40011.637999999999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11.638</v>
      </c>
      <c r="D620" s="5">
        <f t="shared" si="78"/>
        <v>11.638</v>
      </c>
      <c r="E620" s="5">
        <f t="shared" si="78"/>
        <v>11.638</v>
      </c>
      <c r="H620" s="41">
        <f t="shared" si="71"/>
        <v>11.638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40000</v>
      </c>
      <c r="D627" s="5">
        <f t="shared" si="78"/>
        <v>40000</v>
      </c>
      <c r="E627" s="5">
        <f t="shared" si="78"/>
        <v>40000</v>
      </c>
      <c r="H627" s="41">
        <f t="shared" si="71"/>
        <v>40000</v>
      </c>
    </row>
    <row r="628" spans="1:10" outlineLevel="1">
      <c r="A628" s="169" t="s">
        <v>531</v>
      </c>
      <c r="B628" s="170"/>
      <c r="C628" s="32">
        <f>SUM(C629:C637)</f>
        <v>100000</v>
      </c>
      <c r="D628" s="32">
        <f>SUM(D629:D637)</f>
        <v>100000</v>
      </c>
      <c r="E628" s="32">
        <f>SUM(E629:E637)</f>
        <v>100000</v>
      </c>
      <c r="H628" s="41">
        <f t="shared" si="71"/>
        <v>100000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100000</v>
      </c>
      <c r="D637" s="5">
        <f t="shared" si="79"/>
        <v>100000</v>
      </c>
      <c r="E637" s="5">
        <f t="shared" si="79"/>
        <v>100000</v>
      </c>
      <c r="H637" s="41">
        <f t="shared" si="71"/>
        <v>100000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167592.37</v>
      </c>
      <c r="D716" s="36">
        <f>D717</f>
        <v>167592.37</v>
      </c>
      <c r="E716" s="36">
        <f>E717</f>
        <v>167592.37</v>
      </c>
      <c r="G716" s="39" t="s">
        <v>66</v>
      </c>
      <c r="H716" s="41">
        <f t="shared" si="92"/>
        <v>167592.37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167592.37</v>
      </c>
      <c r="D717" s="33">
        <f>D718+D722</f>
        <v>167592.37</v>
      </c>
      <c r="E717" s="33">
        <f>E718+E722</f>
        <v>167592.37</v>
      </c>
      <c r="G717" s="39" t="s">
        <v>599</v>
      </c>
      <c r="H717" s="41">
        <f t="shared" si="92"/>
        <v>167592.37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167592.37</v>
      </c>
      <c r="D718" s="31">
        <f>SUM(D719:D721)</f>
        <v>167592.37</v>
      </c>
      <c r="E718" s="31">
        <f>SUM(E719:E721)</f>
        <v>167592.37</v>
      </c>
      <c r="H718" s="41">
        <f t="shared" si="92"/>
        <v>167592.37</v>
      </c>
    </row>
    <row r="719" spans="1:10" ht="15" customHeight="1" outlineLevel="2">
      <c r="A719" s="6">
        <v>10950</v>
      </c>
      <c r="B719" s="4" t="s">
        <v>572</v>
      </c>
      <c r="C719" s="5">
        <v>167592.37</v>
      </c>
      <c r="D719" s="5">
        <f>C719</f>
        <v>167592.37</v>
      </c>
      <c r="E719" s="5">
        <f>D719</f>
        <v>167592.37</v>
      </c>
      <c r="H719" s="41">
        <f t="shared" si="92"/>
        <v>167592.37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abSelected="1" topLeftCell="A543" zoomScale="110" zoomScaleNormal="110" workbookViewId="0">
      <selection activeCell="D550" sqref="D550:D551"/>
    </sheetView>
  </sheetViews>
  <sheetFormatPr defaultColWidth="9.1796875" defaultRowHeight="14.5" outlineLevelRow="3"/>
  <cols>
    <col min="1" max="1" width="7" bestFit="1" customWidth="1"/>
    <col min="2" max="2" width="21.81640625" customWidth="1"/>
    <col min="3" max="3" width="20" customWidth="1"/>
    <col min="4" max="4" width="15.81640625" bestFit="1" customWidth="1"/>
    <col min="5" max="5" width="15.26953125" bestFit="1" customWidth="1"/>
    <col min="7" max="7" width="15.54296875" bestFit="1" customWidth="1"/>
    <col min="8" max="8" width="20.7265625" customWidth="1"/>
    <col min="9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3749360.713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2220000</v>
      </c>
      <c r="D2" s="26">
        <v>2220000</v>
      </c>
      <c r="E2" s="26">
        <f>E3+E67</f>
        <v>2220000</v>
      </c>
      <c r="G2" s="39" t="s">
        <v>60</v>
      </c>
      <c r="H2" s="41">
        <f>C2</f>
        <v>2220000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1059500</v>
      </c>
      <c r="D3" s="23">
        <f>D4+D11+D38+D61</f>
        <v>1059500</v>
      </c>
      <c r="E3" s="23">
        <f>E4+E11+E38+E61</f>
        <v>1059500</v>
      </c>
      <c r="G3" s="39" t="s">
        <v>57</v>
      </c>
      <c r="H3" s="41">
        <f t="shared" ref="H3:H66" si="0">C3</f>
        <v>1059500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555000</v>
      </c>
      <c r="D4" s="21">
        <f>SUM(D5:D10)</f>
        <v>555000</v>
      </c>
      <c r="E4" s="21">
        <f>SUM(E5:E10)</f>
        <v>555000</v>
      </c>
      <c r="F4" s="17"/>
      <c r="G4" s="39" t="s">
        <v>53</v>
      </c>
      <c r="H4" s="41">
        <f t="shared" si="0"/>
        <v>555000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160000</v>
      </c>
      <c r="D5" s="2">
        <f>C5</f>
        <v>160000</v>
      </c>
      <c r="E5" s="2">
        <f>D5</f>
        <v>160000</v>
      </c>
      <c r="F5" s="17"/>
      <c r="G5" s="17"/>
      <c r="H5" s="41">
        <f t="shared" si="0"/>
        <v>160000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14000</v>
      </c>
      <c r="D6" s="2">
        <f t="shared" ref="D6:E10" si="1">C6</f>
        <v>14000</v>
      </c>
      <c r="E6" s="2">
        <f t="shared" si="1"/>
        <v>14000</v>
      </c>
      <c r="F6" s="17"/>
      <c r="G6" s="17"/>
      <c r="H6" s="41">
        <f t="shared" si="0"/>
        <v>14000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320000</v>
      </c>
      <c r="D7" s="2">
        <f t="shared" si="1"/>
        <v>320000</v>
      </c>
      <c r="E7" s="2">
        <f t="shared" si="1"/>
        <v>320000</v>
      </c>
      <c r="F7" s="17"/>
      <c r="G7" s="17"/>
      <c r="H7" s="41">
        <f t="shared" si="0"/>
        <v>320000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60000</v>
      </c>
      <c r="D8" s="2">
        <f t="shared" si="1"/>
        <v>60000</v>
      </c>
      <c r="E8" s="2">
        <f t="shared" si="1"/>
        <v>60000</v>
      </c>
      <c r="F8" s="17"/>
      <c r="G8" s="17"/>
      <c r="H8" s="41">
        <f t="shared" si="0"/>
        <v>60000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362700</v>
      </c>
      <c r="D11" s="21">
        <f>SUM(D12:D37)</f>
        <v>362700</v>
      </c>
      <c r="E11" s="21">
        <f>SUM(E12:E37)</f>
        <v>362700</v>
      </c>
      <c r="F11" s="17"/>
      <c r="G11" s="39" t="s">
        <v>54</v>
      </c>
      <c r="H11" s="41">
        <f t="shared" si="0"/>
        <v>362700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278300</v>
      </c>
      <c r="D12" s="2">
        <f>C12</f>
        <v>278300</v>
      </c>
      <c r="E12" s="2">
        <f>D12</f>
        <v>278300</v>
      </c>
      <c r="H12" s="41">
        <f t="shared" si="0"/>
        <v>278300</v>
      </c>
    </row>
    <row r="13" spans="1:14" outlineLevel="1">
      <c r="A13" s="3">
        <v>2102</v>
      </c>
      <c r="B13" s="1" t="s">
        <v>126</v>
      </c>
      <c r="C13" s="2">
        <v>10000</v>
      </c>
      <c r="D13" s="2">
        <f t="shared" ref="D13:E28" si="2">C13</f>
        <v>10000</v>
      </c>
      <c r="E13" s="2">
        <f t="shared" si="2"/>
        <v>10000</v>
      </c>
      <c r="H13" s="41">
        <f t="shared" si="0"/>
        <v>10000</v>
      </c>
    </row>
    <row r="14" spans="1:14" outlineLevel="1">
      <c r="A14" s="3">
        <v>2201</v>
      </c>
      <c r="B14" s="1" t="s">
        <v>5</v>
      </c>
      <c r="C14" s="2">
        <v>50000</v>
      </c>
      <c r="D14" s="2">
        <f t="shared" si="2"/>
        <v>50000</v>
      </c>
      <c r="E14" s="2">
        <f t="shared" si="2"/>
        <v>50000</v>
      </c>
      <c r="H14" s="41">
        <f t="shared" si="0"/>
        <v>50000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8000</v>
      </c>
      <c r="D17" s="2">
        <f t="shared" si="2"/>
        <v>8000</v>
      </c>
      <c r="E17" s="2">
        <f t="shared" si="2"/>
        <v>8000</v>
      </c>
      <c r="H17" s="41">
        <f t="shared" si="0"/>
        <v>8000</v>
      </c>
    </row>
    <row r="18" spans="1:8" outlineLevel="1">
      <c r="A18" s="3">
        <v>2203</v>
      </c>
      <c r="B18" s="1" t="s">
        <v>130</v>
      </c>
      <c r="C18" s="2">
        <v>3000</v>
      </c>
      <c r="D18" s="2">
        <f t="shared" si="2"/>
        <v>3000</v>
      </c>
      <c r="E18" s="2">
        <f t="shared" si="2"/>
        <v>3000</v>
      </c>
      <c r="H18" s="41">
        <f t="shared" si="0"/>
        <v>3000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3"/>
        <v>7000</v>
      </c>
      <c r="E34" s="2">
        <f t="shared" si="3"/>
        <v>7000</v>
      </c>
      <c r="H34" s="41">
        <f t="shared" si="0"/>
        <v>7000</v>
      </c>
    </row>
    <row r="35" spans="1:10" outlineLevel="1">
      <c r="A35" s="3">
        <v>2405</v>
      </c>
      <c r="B35" s="1" t="s">
        <v>8</v>
      </c>
      <c r="C35" s="2">
        <v>400</v>
      </c>
      <c r="D35" s="2">
        <f t="shared" si="3"/>
        <v>400</v>
      </c>
      <c r="E35" s="2">
        <f t="shared" si="3"/>
        <v>400</v>
      </c>
      <c r="H35" s="41">
        <f t="shared" si="0"/>
        <v>400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3"/>
        <v>4000</v>
      </c>
      <c r="E36" s="2">
        <f t="shared" si="3"/>
        <v>4000</v>
      </c>
      <c r="H36" s="41">
        <f t="shared" si="0"/>
        <v>4000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80" t="s">
        <v>145</v>
      </c>
      <c r="B38" s="181"/>
      <c r="C38" s="21">
        <f>SUM(C39:C60)</f>
        <v>141800</v>
      </c>
      <c r="D38" s="21">
        <f>SUM(D39:D60)</f>
        <v>141800</v>
      </c>
      <c r="E38" s="21">
        <f>SUM(E39:E60)</f>
        <v>141800</v>
      </c>
      <c r="G38" s="39" t="s">
        <v>55</v>
      </c>
      <c r="H38" s="41">
        <f t="shared" si="0"/>
        <v>141800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15500</v>
      </c>
      <c r="D39" s="2">
        <f>C39</f>
        <v>15500</v>
      </c>
      <c r="E39" s="2">
        <f>D39</f>
        <v>15500</v>
      </c>
      <c r="H39" s="41">
        <f t="shared" si="0"/>
        <v>15500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9000</v>
      </c>
      <c r="D41" s="2">
        <f t="shared" si="4"/>
        <v>9000</v>
      </c>
      <c r="E41" s="2">
        <f t="shared" si="4"/>
        <v>9000</v>
      </c>
      <c r="H41" s="41">
        <f t="shared" si="0"/>
        <v>9000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9000</v>
      </c>
      <c r="D48" s="2">
        <f t="shared" si="4"/>
        <v>9000</v>
      </c>
      <c r="E48" s="2">
        <f t="shared" si="4"/>
        <v>9000</v>
      </c>
      <c r="H48" s="41">
        <f t="shared" si="0"/>
        <v>9000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f t="shared" si="4"/>
        <v>40000</v>
      </c>
      <c r="E55" s="2">
        <f t="shared" si="4"/>
        <v>40000</v>
      </c>
      <c r="H55" s="41">
        <f t="shared" si="0"/>
        <v>40000</v>
      </c>
    </row>
    <row r="56" spans="1:10" outlineLevel="1">
      <c r="A56" s="20">
        <v>3303</v>
      </c>
      <c r="B56" s="20" t="s">
        <v>154</v>
      </c>
      <c r="C56" s="2">
        <v>37500</v>
      </c>
      <c r="D56" s="2">
        <f t="shared" ref="D56:E60" si="5">C56</f>
        <v>37500</v>
      </c>
      <c r="E56" s="2">
        <f t="shared" si="5"/>
        <v>37500</v>
      </c>
      <c r="H56" s="41">
        <f t="shared" si="0"/>
        <v>37500</v>
      </c>
    </row>
    <row r="57" spans="1:10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6000</v>
      </c>
      <c r="D60" s="2">
        <f t="shared" si="5"/>
        <v>6000</v>
      </c>
      <c r="E60" s="2">
        <f t="shared" si="5"/>
        <v>6000</v>
      </c>
      <c r="H60" s="41">
        <f t="shared" si="0"/>
        <v>6000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1160500</v>
      </c>
      <c r="D67" s="25">
        <f>D97+D68</f>
        <v>1160500</v>
      </c>
      <c r="E67" s="25">
        <f>E97+E68</f>
        <v>1160500</v>
      </c>
      <c r="G67" s="39" t="s">
        <v>59</v>
      </c>
      <c r="H67" s="41">
        <f t="shared" ref="H67:H130" si="7">C67</f>
        <v>1160500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163000</v>
      </c>
      <c r="D68" s="21">
        <f>SUM(D69:D96)</f>
        <v>163000</v>
      </c>
      <c r="E68" s="21">
        <f>SUM(E69:E96)</f>
        <v>163000</v>
      </c>
      <c r="G68" s="39" t="s">
        <v>56</v>
      </c>
      <c r="H68" s="41">
        <f t="shared" si="7"/>
        <v>163000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300</v>
      </c>
      <c r="D71" s="2">
        <f t="shared" si="8"/>
        <v>300</v>
      </c>
      <c r="E71" s="2">
        <f t="shared" si="8"/>
        <v>300</v>
      </c>
      <c r="H71" s="41">
        <f t="shared" si="7"/>
        <v>300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>
        <v>4000</v>
      </c>
      <c r="D78" s="2">
        <f t="shared" si="8"/>
        <v>4000</v>
      </c>
      <c r="E78" s="2">
        <f t="shared" si="8"/>
        <v>4000</v>
      </c>
      <c r="H78" s="41">
        <f t="shared" si="7"/>
        <v>4000</v>
      </c>
    </row>
    <row r="79" spans="1:10" ht="15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3200</v>
      </c>
      <c r="D83" s="2">
        <f t="shared" si="8"/>
        <v>3200</v>
      </c>
      <c r="E83" s="2">
        <f t="shared" si="8"/>
        <v>3200</v>
      </c>
      <c r="H83" s="41">
        <f t="shared" si="7"/>
        <v>3200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4500</v>
      </c>
      <c r="D88" s="2">
        <f t="shared" si="9"/>
        <v>4500</v>
      </c>
      <c r="E88" s="2">
        <f t="shared" si="9"/>
        <v>4500</v>
      </c>
      <c r="H88" s="41">
        <f t="shared" si="7"/>
        <v>4500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997500</v>
      </c>
      <c r="D97" s="21">
        <f>SUM(D98:D113)</f>
        <v>997500</v>
      </c>
      <c r="E97" s="21">
        <f>SUM(E98:E113)</f>
        <v>997500</v>
      </c>
      <c r="G97" s="39" t="s">
        <v>58</v>
      </c>
      <c r="H97" s="41">
        <f t="shared" si="7"/>
        <v>997500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880000</v>
      </c>
      <c r="D98" s="2">
        <f>C98</f>
        <v>880000</v>
      </c>
      <c r="E98" s="2">
        <f>D98</f>
        <v>880000</v>
      </c>
      <c r="H98" s="41">
        <f t="shared" si="7"/>
        <v>880000</v>
      </c>
    </row>
    <row r="99" spans="1:10" ht="15" customHeight="1" outlineLevel="1">
      <c r="A99" s="3">
        <v>6002</v>
      </c>
      <c r="B99" s="1" t="s">
        <v>185</v>
      </c>
      <c r="C99" s="2">
        <v>97000</v>
      </c>
      <c r="D99" s="2">
        <f t="shared" ref="D99:E113" si="10">C99</f>
        <v>97000</v>
      </c>
      <c r="E99" s="2">
        <f t="shared" si="10"/>
        <v>97000</v>
      </c>
      <c r="H99" s="41">
        <f t="shared" si="7"/>
        <v>97000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7000</v>
      </c>
      <c r="D106" s="2">
        <f t="shared" si="10"/>
        <v>7000</v>
      </c>
      <c r="E106" s="2">
        <f t="shared" si="10"/>
        <v>7000</v>
      </c>
      <c r="H106" s="41">
        <f t="shared" si="7"/>
        <v>7000</v>
      </c>
    </row>
    <row r="107" spans="1:10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outlineLevel="1">
      <c r="A110" s="3">
        <v>6099</v>
      </c>
      <c r="B110" s="1" t="s">
        <v>192</v>
      </c>
      <c r="C110" s="2">
        <v>7000</v>
      </c>
      <c r="D110" s="2">
        <f t="shared" si="10"/>
        <v>7000</v>
      </c>
      <c r="E110" s="2">
        <f t="shared" si="10"/>
        <v>7000</v>
      </c>
      <c r="H110" s="41">
        <f t="shared" si="7"/>
        <v>7000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1529360.713</v>
      </c>
      <c r="D114" s="26">
        <f>D115+D152+D177</f>
        <v>1529360.713</v>
      </c>
      <c r="E114" s="26">
        <f>E115+E152+E177</f>
        <v>1529360.713</v>
      </c>
      <c r="G114" s="39" t="s">
        <v>62</v>
      </c>
      <c r="H114" s="41">
        <f t="shared" si="7"/>
        <v>1529360.713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1058444.3089999999</v>
      </c>
      <c r="D115" s="23">
        <f>D116+D135</f>
        <v>1058444.3089999999</v>
      </c>
      <c r="E115" s="23">
        <f>E116+E135</f>
        <v>1058444.3089999999</v>
      </c>
      <c r="G115" s="39" t="s">
        <v>61</v>
      </c>
      <c r="H115" s="41">
        <f t="shared" si="7"/>
        <v>1058444.3089999999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423859</v>
      </c>
      <c r="D116" s="21">
        <f>D117+D120+D123+D126+D129+D132</f>
        <v>423859</v>
      </c>
      <c r="E116" s="21">
        <f>E117+E120+E123+E126+E129+E132</f>
        <v>423859</v>
      </c>
      <c r="G116" s="39" t="s">
        <v>583</v>
      </c>
      <c r="H116" s="41">
        <f t="shared" si="7"/>
        <v>423859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398859</v>
      </c>
      <c r="D117" s="2">
        <f>D118+D119</f>
        <v>398859</v>
      </c>
      <c r="E117" s="2">
        <f>E118+E119</f>
        <v>398859</v>
      </c>
      <c r="H117" s="41">
        <f t="shared" si="7"/>
        <v>398859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398859</v>
      </c>
      <c r="D119" s="129">
        <f>C119</f>
        <v>398859</v>
      </c>
      <c r="E119" s="129">
        <f>D119</f>
        <v>398859</v>
      </c>
      <c r="H119" s="41">
        <f t="shared" si="7"/>
        <v>398859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25000</v>
      </c>
      <c r="D126" s="2">
        <f>D127+D128</f>
        <v>25000</v>
      </c>
      <c r="E126" s="2">
        <f>E127+E128</f>
        <v>25000</v>
      </c>
      <c r="H126" s="41">
        <f t="shared" si="7"/>
        <v>25000</v>
      </c>
    </row>
    <row r="127" spans="1:10" ht="15" customHeight="1" outlineLevel="2">
      <c r="A127" s="131"/>
      <c r="B127" s="130" t="s">
        <v>855</v>
      </c>
      <c r="C127" s="129">
        <v>25000</v>
      </c>
      <c r="D127" s="129">
        <f>C127</f>
        <v>25000</v>
      </c>
      <c r="E127" s="129">
        <f>D127</f>
        <v>25000</v>
      </c>
      <c r="H127" s="41">
        <f t="shared" si="7"/>
        <v>25000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634585.30900000001</v>
      </c>
      <c r="D135" s="21">
        <f>D136+D140+D143+D146+D149</f>
        <v>634585.30900000001</v>
      </c>
      <c r="E135" s="21">
        <f>E136+E140+E143+E146+E149</f>
        <v>634585.30900000001</v>
      </c>
      <c r="G135" s="39" t="s">
        <v>584</v>
      </c>
      <c r="H135" s="41">
        <f t="shared" si="11"/>
        <v>634585.30900000001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634585.30900000001</v>
      </c>
      <c r="D136" s="2">
        <f>D137+D138+D139</f>
        <v>634585.30900000001</v>
      </c>
      <c r="E136" s="2">
        <f>E137+E138+E139</f>
        <v>634585.30900000001</v>
      </c>
      <c r="H136" s="41">
        <f t="shared" si="11"/>
        <v>634585.30900000001</v>
      </c>
    </row>
    <row r="137" spans="1:10" ht="15" customHeight="1" outlineLevel="2">
      <c r="A137" s="131"/>
      <c r="B137" s="130" t="s">
        <v>855</v>
      </c>
      <c r="C137" s="129">
        <v>246092.27</v>
      </c>
      <c r="D137" s="129">
        <f>C137</f>
        <v>246092.27</v>
      </c>
      <c r="E137" s="129">
        <f>D137</f>
        <v>246092.27</v>
      </c>
      <c r="H137" s="41">
        <f t="shared" si="11"/>
        <v>246092.27</v>
      </c>
    </row>
    <row r="138" spans="1:10" ht="15" customHeight="1" outlineLevel="2">
      <c r="A138" s="131"/>
      <c r="B138" s="130" t="s">
        <v>862</v>
      </c>
      <c r="C138" s="129">
        <v>301400.22100000002</v>
      </c>
      <c r="D138" s="129">
        <f t="shared" ref="D138:E139" si="12">C138</f>
        <v>301400.22100000002</v>
      </c>
      <c r="E138" s="129">
        <f t="shared" si="12"/>
        <v>301400.22100000002</v>
      </c>
      <c r="H138" s="41">
        <f t="shared" si="11"/>
        <v>301400.22100000002</v>
      </c>
    </row>
    <row r="139" spans="1:10" ht="15" customHeight="1" outlineLevel="2">
      <c r="A139" s="131"/>
      <c r="B139" s="130" t="s">
        <v>861</v>
      </c>
      <c r="C139" s="129">
        <v>87092.817999999999</v>
      </c>
      <c r="D139" s="129">
        <f t="shared" si="12"/>
        <v>87092.817999999999</v>
      </c>
      <c r="E139" s="129">
        <f t="shared" si="12"/>
        <v>87092.817999999999</v>
      </c>
      <c r="H139" s="41">
        <f t="shared" si="11"/>
        <v>87092.817999999999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470916.40399999998</v>
      </c>
      <c r="D152" s="23">
        <f>D153+D163+D170</f>
        <v>470916.40399999998</v>
      </c>
      <c r="E152" s="23">
        <f>E153+E163+E170</f>
        <v>470916.40399999998</v>
      </c>
      <c r="G152" s="39" t="s">
        <v>66</v>
      </c>
      <c r="H152" s="41">
        <f t="shared" si="11"/>
        <v>470916.40399999998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470916.40399999998</v>
      </c>
      <c r="D153" s="21">
        <f>D154+D157+D160</f>
        <v>470916.40399999998</v>
      </c>
      <c r="E153" s="21">
        <f>E154+E157+E160</f>
        <v>470916.40399999998</v>
      </c>
      <c r="G153" s="39" t="s">
        <v>585</v>
      </c>
      <c r="H153" s="41">
        <f t="shared" si="11"/>
        <v>470916.40399999998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470916.40399999998</v>
      </c>
      <c r="D154" s="2">
        <f>D155+D156</f>
        <v>470916.40399999998</v>
      </c>
      <c r="E154" s="2">
        <f>E155+E156</f>
        <v>470916.40399999998</v>
      </c>
      <c r="H154" s="41">
        <f t="shared" si="11"/>
        <v>470916.40399999998</v>
      </c>
    </row>
    <row r="155" spans="1:10" ht="15" customHeight="1" outlineLevel="2">
      <c r="A155" s="131"/>
      <c r="B155" s="130" t="s">
        <v>855</v>
      </c>
      <c r="C155" s="129">
        <v>7075.6710000000003</v>
      </c>
      <c r="D155" s="129">
        <f>C155</f>
        <v>7075.6710000000003</v>
      </c>
      <c r="E155" s="129">
        <f>D155</f>
        <v>7075.6710000000003</v>
      </c>
      <c r="H155" s="41">
        <f t="shared" si="11"/>
        <v>7075.6710000000003</v>
      </c>
    </row>
    <row r="156" spans="1:10" ht="15" customHeight="1" outlineLevel="2">
      <c r="A156" s="131"/>
      <c r="B156" s="130" t="s">
        <v>860</v>
      </c>
      <c r="C156" s="129">
        <v>463840.73300000001</v>
      </c>
      <c r="D156" s="129">
        <f>C156</f>
        <v>463840.73300000001</v>
      </c>
      <c r="E156" s="129">
        <f>D156</f>
        <v>463840.73300000001</v>
      </c>
      <c r="H156" s="41">
        <f t="shared" si="11"/>
        <v>463840.73300000001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3749360.7129999995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1860000</v>
      </c>
      <c r="D257" s="37">
        <v>1860000</v>
      </c>
      <c r="E257" s="37">
        <f>E258+E550</f>
        <v>1860000</v>
      </c>
      <c r="G257" s="39" t="s">
        <v>60</v>
      </c>
      <c r="H257" s="41">
        <f>C257</f>
        <v>1860000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1718058.6359999999</v>
      </c>
      <c r="D258" s="36">
        <f>D259+D339+D483+D547</f>
        <v>1716784</v>
      </c>
      <c r="E258" s="36">
        <f>E259+E339+E483+E547</f>
        <v>1718058.6359999999</v>
      </c>
      <c r="G258" s="39" t="s">
        <v>57</v>
      </c>
      <c r="H258" s="41">
        <f t="shared" ref="H258:H321" si="21">C258</f>
        <v>1718058.6359999999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1035960</v>
      </c>
      <c r="D259" s="33">
        <f>D260+D263+D314</f>
        <v>1035960</v>
      </c>
      <c r="E259" s="33">
        <f>E260+E263+E314</f>
        <v>1035960</v>
      </c>
      <c r="G259" s="39" t="s">
        <v>590</v>
      </c>
      <c r="H259" s="41">
        <f t="shared" si="21"/>
        <v>1035960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9" t="s">
        <v>269</v>
      </c>
      <c r="B263" s="170"/>
      <c r="C263" s="32">
        <f>C264+C265+C289+C296+C298+C302+C305+C308+C313</f>
        <v>1028000</v>
      </c>
      <c r="D263" s="32">
        <f>D264+D265+D289+D296+D298+D302+D305+D308+D313</f>
        <v>1028000</v>
      </c>
      <c r="E263" s="32">
        <f>E264+E265+E289+E296+E298+E302+E305+E308+E313</f>
        <v>1028000</v>
      </c>
      <c r="H263" s="41">
        <f t="shared" si="21"/>
        <v>1028000</v>
      </c>
    </row>
    <row r="264" spans="1:10" outlineLevel="2">
      <c r="A264" s="6">
        <v>1101</v>
      </c>
      <c r="B264" s="4" t="s">
        <v>34</v>
      </c>
      <c r="C264" s="5">
        <v>384000</v>
      </c>
      <c r="D264" s="5">
        <f>C264</f>
        <v>384000</v>
      </c>
      <c r="E264" s="5">
        <f>D264</f>
        <v>384000</v>
      </c>
      <c r="H264" s="41">
        <f t="shared" si="21"/>
        <v>384000</v>
      </c>
    </row>
    <row r="265" spans="1:10" outlineLevel="2">
      <c r="A265" s="6">
        <v>1101</v>
      </c>
      <c r="B265" s="4" t="s">
        <v>35</v>
      </c>
      <c r="C265" s="5">
        <v>420500</v>
      </c>
      <c r="D265" s="5">
        <f>C265</f>
        <v>420500</v>
      </c>
      <c r="E265" s="5">
        <f>D265</f>
        <v>420500</v>
      </c>
      <c r="H265" s="41">
        <f t="shared" si="21"/>
        <v>420500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16800</v>
      </c>
      <c r="D289" s="5">
        <f>C289</f>
        <v>16800</v>
      </c>
      <c r="E289" s="5">
        <f>D289</f>
        <v>16800</v>
      </c>
      <c r="H289" s="41">
        <f t="shared" si="21"/>
        <v>16800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1500</v>
      </c>
      <c r="D296" s="5">
        <f>C296</f>
        <v>1500</v>
      </c>
      <c r="E296" s="5">
        <f>D296</f>
        <v>1500</v>
      </c>
      <c r="H296" s="41">
        <f t="shared" si="21"/>
        <v>1500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28200</v>
      </c>
      <c r="D298" s="5">
        <f>C298</f>
        <v>28200</v>
      </c>
      <c r="E298" s="5">
        <f>D298</f>
        <v>28200</v>
      </c>
      <c r="H298" s="41">
        <f t="shared" si="21"/>
        <v>28200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19000</v>
      </c>
      <c r="D302" s="5">
        <f>C302</f>
        <v>19000</v>
      </c>
      <c r="E302" s="5">
        <f>D302</f>
        <v>19000</v>
      </c>
      <c r="H302" s="41">
        <f t="shared" si="21"/>
        <v>19000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13500</v>
      </c>
      <c r="D305" s="5">
        <f>C305</f>
        <v>13500</v>
      </c>
      <c r="E305" s="5">
        <f>D305</f>
        <v>13500</v>
      </c>
      <c r="H305" s="41">
        <f t="shared" si="21"/>
        <v>13500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144500</v>
      </c>
      <c r="D308" s="5">
        <f>C308</f>
        <v>144500</v>
      </c>
      <c r="E308" s="5">
        <f>D308</f>
        <v>144500</v>
      </c>
      <c r="H308" s="41">
        <f t="shared" si="21"/>
        <v>144500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7000</v>
      </c>
      <c r="D314" s="32">
        <f>D315+D325+D331+D336+D337+D338+D328</f>
        <v>7000</v>
      </c>
      <c r="E314" s="32">
        <f>E315+E325+E331+E336+E337+E338+E328</f>
        <v>7000</v>
      </c>
      <c r="H314" s="41">
        <f t="shared" si="21"/>
        <v>7000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7000</v>
      </c>
      <c r="D325" s="5">
        <f>C325</f>
        <v>7000</v>
      </c>
      <c r="E325" s="5">
        <f>D325</f>
        <v>7000</v>
      </c>
      <c r="H325" s="41">
        <f t="shared" si="28"/>
        <v>7000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587324</v>
      </c>
      <c r="D339" s="33">
        <f>D340+D444+D482</f>
        <v>587324</v>
      </c>
      <c r="E339" s="33">
        <f>E340+E444+E482</f>
        <v>587324</v>
      </c>
      <c r="G339" s="39" t="s">
        <v>591</v>
      </c>
      <c r="H339" s="41">
        <f t="shared" si="28"/>
        <v>587324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509200</v>
      </c>
      <c r="D340" s="32">
        <f>D341+D342+D343+D344+D347+D348+D353+D356+D357+D362+D367+BH290668+D371+D372+D373+D376+D377+D378+D382+D388+D391+D392+D395+D398+D399+D404+D407+D408+D409+D412+D415+D416+D419+D420+D421+D422+D429+D443</f>
        <v>509200</v>
      </c>
      <c r="E340" s="32">
        <f>E341+E342+E343+E344+E347+E348+E353+E356+E357+E362+E367+BI290668+E371+E372+E373+E376+E377+E378+E382+E388+E391+E392+E395+E398+E399+E404+E407+E408+E409+E412+E415+E416+E419+E420+E421+E422+E429+E443</f>
        <v>509200</v>
      </c>
      <c r="H340" s="41">
        <f t="shared" si="28"/>
        <v>509200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ref="D342:E343" si="31">C342</f>
        <v>5000</v>
      </c>
      <c r="E342" s="5">
        <f t="shared" si="31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280000</v>
      </c>
      <c r="D343" s="5">
        <f t="shared" si="31"/>
        <v>280000</v>
      </c>
      <c r="E343" s="5">
        <f t="shared" si="31"/>
        <v>280000</v>
      </c>
      <c r="H343" s="41">
        <f t="shared" si="28"/>
        <v>280000</v>
      </c>
    </row>
    <row r="344" spans="1:10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58300</v>
      </c>
      <c r="D348" s="5">
        <f>SUM(D349:D352)</f>
        <v>58300</v>
      </c>
      <c r="E348" s="5">
        <f>SUM(E349:E352)</f>
        <v>58300</v>
      </c>
      <c r="H348" s="41">
        <f t="shared" si="28"/>
        <v>58300</v>
      </c>
    </row>
    <row r="349" spans="1:10" outlineLevel="3">
      <c r="A349" s="29"/>
      <c r="B349" s="28" t="s">
        <v>278</v>
      </c>
      <c r="C349" s="30">
        <v>55000</v>
      </c>
      <c r="D349" s="30">
        <f>C349</f>
        <v>55000</v>
      </c>
      <c r="E349" s="30">
        <f>D349</f>
        <v>55000</v>
      </c>
      <c r="H349" s="41">
        <f t="shared" si="28"/>
        <v>55000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3100</v>
      </c>
      <c r="D351" s="30">
        <f t="shared" si="33"/>
        <v>3100</v>
      </c>
      <c r="E351" s="30">
        <f t="shared" si="33"/>
        <v>3100</v>
      </c>
      <c r="H351" s="41">
        <f t="shared" si="28"/>
        <v>3100</v>
      </c>
    </row>
    <row r="352" spans="1:10" outlineLevel="3">
      <c r="A352" s="29"/>
      <c r="B352" s="28" t="s">
        <v>281</v>
      </c>
      <c r="C352" s="30">
        <v>200</v>
      </c>
      <c r="D352" s="30">
        <f t="shared" si="33"/>
        <v>200</v>
      </c>
      <c r="E352" s="30">
        <f t="shared" si="33"/>
        <v>200</v>
      </c>
      <c r="H352" s="41">
        <f t="shared" si="28"/>
        <v>200</v>
      </c>
    </row>
    <row r="353" spans="1:8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outlineLevel="3">
      <c r="A354" s="29"/>
      <c r="B354" s="28" t="s">
        <v>42</v>
      </c>
      <c r="C354" s="30">
        <v>600</v>
      </c>
      <c r="D354" s="30">
        <f t="shared" ref="D354:E356" si="34">C354</f>
        <v>600</v>
      </c>
      <c r="E354" s="30">
        <f t="shared" si="34"/>
        <v>600</v>
      </c>
      <c r="H354" s="41">
        <f t="shared" si="28"/>
        <v>600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outlineLevel="3">
      <c r="A358" s="29"/>
      <c r="B358" s="28" t="s">
        <v>286</v>
      </c>
      <c r="C358" s="30">
        <v>16000</v>
      </c>
      <c r="D358" s="30">
        <f>C358</f>
        <v>16000</v>
      </c>
      <c r="E358" s="30">
        <f>D358</f>
        <v>16000</v>
      </c>
      <c r="H358" s="41">
        <f t="shared" si="28"/>
        <v>16000</v>
      </c>
    </row>
    <row r="359" spans="1:8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outlineLevel="2">
      <c r="A362" s="6">
        <v>2201</v>
      </c>
      <c r="B362" s="4" t="s">
        <v>290</v>
      </c>
      <c r="C362" s="5">
        <f>SUM(C363:C366)</f>
        <v>53000</v>
      </c>
      <c r="D362" s="5">
        <f>SUM(D363:D366)</f>
        <v>53000</v>
      </c>
      <c r="E362" s="5">
        <f>SUM(E363:E366)</f>
        <v>53000</v>
      </c>
      <c r="H362" s="41">
        <f t="shared" si="28"/>
        <v>53000</v>
      </c>
    </row>
    <row r="363" spans="1:8" outlineLevel="3">
      <c r="A363" s="29"/>
      <c r="B363" s="28" t="s">
        <v>291</v>
      </c>
      <c r="C363" s="30">
        <v>5000</v>
      </c>
      <c r="D363" s="30">
        <f>C363</f>
        <v>5000</v>
      </c>
      <c r="E363" s="30">
        <f>D363</f>
        <v>5000</v>
      </c>
      <c r="H363" s="41">
        <f t="shared" si="28"/>
        <v>5000</v>
      </c>
    </row>
    <row r="364" spans="1:8" outlineLevel="3">
      <c r="A364" s="29"/>
      <c r="B364" s="28" t="s">
        <v>292</v>
      </c>
      <c r="C364" s="30">
        <v>45000</v>
      </c>
      <c r="D364" s="30">
        <f t="shared" ref="D364:E366" si="36">C364</f>
        <v>45000</v>
      </c>
      <c r="E364" s="30">
        <f t="shared" si="36"/>
        <v>45000</v>
      </c>
      <c r="H364" s="41">
        <f t="shared" si="28"/>
        <v>45000</v>
      </c>
    </row>
    <row r="365" spans="1:8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outlineLevel="2">
      <c r="A372" s="6">
        <v>2201</v>
      </c>
      <c r="B372" s="4" t="s">
        <v>45</v>
      </c>
      <c r="C372" s="5">
        <v>7800</v>
      </c>
      <c r="D372" s="5">
        <f t="shared" si="37"/>
        <v>7800</v>
      </c>
      <c r="E372" s="5">
        <f t="shared" si="37"/>
        <v>7800</v>
      </c>
      <c r="H372" s="41">
        <f t="shared" si="28"/>
        <v>7800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outlineLevel="2">
      <c r="A378" s="6">
        <v>2201</v>
      </c>
      <c r="B378" s="4" t="s">
        <v>303</v>
      </c>
      <c r="C378" s="5">
        <f>SUM(C379:C381)</f>
        <v>10500</v>
      </c>
      <c r="D378" s="5">
        <f>SUM(D379:D381)</f>
        <v>10500</v>
      </c>
      <c r="E378" s="5">
        <f>SUM(E379:E381)</f>
        <v>10500</v>
      </c>
      <c r="H378" s="41">
        <f t="shared" si="28"/>
        <v>10500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>
        <v>2500</v>
      </c>
      <c r="D380" s="30">
        <f t="shared" ref="D380:E381" si="39">C380</f>
        <v>2500</v>
      </c>
      <c r="E380" s="30">
        <f t="shared" si="39"/>
        <v>2500</v>
      </c>
      <c r="H380" s="41">
        <f t="shared" si="28"/>
        <v>2500</v>
      </c>
    </row>
    <row r="381" spans="1:8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outlineLevel="2">
      <c r="A382" s="6">
        <v>2201</v>
      </c>
      <c r="B382" s="4" t="s">
        <v>114</v>
      </c>
      <c r="C382" s="5">
        <f>SUM(C383:C387)</f>
        <v>2900</v>
      </c>
      <c r="D382" s="5">
        <f>SUM(D383:D387)</f>
        <v>2900</v>
      </c>
      <c r="E382" s="5">
        <f>SUM(E383:E387)</f>
        <v>2900</v>
      </c>
      <c r="H382" s="41">
        <f t="shared" si="28"/>
        <v>2900</v>
      </c>
    </row>
    <row r="383" spans="1:8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1"/>
        <v>14000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outlineLevel="3" collapsed="1">
      <c r="A413" s="29"/>
      <c r="B413" s="28" t="s">
        <v>328</v>
      </c>
      <c r="C413" s="30">
        <v>1100</v>
      </c>
      <c r="D413" s="30">
        <f t="shared" ref="D413:E415" si="46">C413</f>
        <v>1100</v>
      </c>
      <c r="E413" s="30">
        <f t="shared" si="46"/>
        <v>1100</v>
      </c>
      <c r="H413" s="41">
        <f t="shared" si="41"/>
        <v>1100</v>
      </c>
    </row>
    <row r="414" spans="1:8" outlineLevel="3">
      <c r="A414" s="29"/>
      <c r="B414" s="28" t="s">
        <v>329</v>
      </c>
      <c r="C414" s="30">
        <v>2400</v>
      </c>
      <c r="D414" s="30">
        <f t="shared" si="46"/>
        <v>2400</v>
      </c>
      <c r="E414" s="30">
        <f t="shared" si="46"/>
        <v>2400</v>
      </c>
      <c r="H414" s="41">
        <f t="shared" si="41"/>
        <v>2400</v>
      </c>
    </row>
    <row r="415" spans="1:8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600</v>
      </c>
      <c r="D419" s="5">
        <f t="shared" si="47"/>
        <v>600</v>
      </c>
      <c r="E419" s="5">
        <f t="shared" si="47"/>
        <v>600</v>
      </c>
      <c r="H419" s="41">
        <f t="shared" si="41"/>
        <v>600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14500</v>
      </c>
      <c r="D422" s="5">
        <f>SUM(D423:D428)</f>
        <v>14500</v>
      </c>
      <c r="E422" s="5">
        <f>SUM(E423:E428)</f>
        <v>14500</v>
      </c>
      <c r="H422" s="41">
        <f t="shared" si="41"/>
        <v>14500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outlineLevel="3">
      <c r="A425" s="29"/>
      <c r="B425" s="28" t="s">
        <v>338</v>
      </c>
      <c r="C425" s="30">
        <v>11000</v>
      </c>
      <c r="D425" s="30">
        <f t="shared" si="48"/>
        <v>11000</v>
      </c>
      <c r="E425" s="30">
        <f t="shared" si="48"/>
        <v>11000</v>
      </c>
      <c r="H425" s="41">
        <f t="shared" si="41"/>
        <v>11000</v>
      </c>
    </row>
    <row r="426" spans="1:8" outlineLevel="3">
      <c r="A426" s="29"/>
      <c r="B426" s="28" t="s">
        <v>339</v>
      </c>
      <c r="C426" s="30">
        <v>3000</v>
      </c>
      <c r="D426" s="30">
        <f t="shared" si="48"/>
        <v>3000</v>
      </c>
      <c r="E426" s="30">
        <f t="shared" si="48"/>
        <v>3000</v>
      </c>
      <c r="H426" s="41">
        <f t="shared" si="41"/>
        <v>3000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1000</v>
      </c>
      <c r="D429" s="5">
        <f>SUM(D430:D442)</f>
        <v>1000</v>
      </c>
      <c r="E429" s="5">
        <f>SUM(E430:E442)</f>
        <v>1000</v>
      </c>
      <c r="H429" s="41">
        <f t="shared" si="41"/>
        <v>1000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</v>
      </c>
      <c r="D441" s="30">
        <f t="shared" si="49"/>
        <v>1000</v>
      </c>
      <c r="E441" s="30">
        <f t="shared" si="49"/>
        <v>1000</v>
      </c>
      <c r="H441" s="41">
        <f t="shared" si="41"/>
        <v>1000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78124</v>
      </c>
      <c r="D444" s="32">
        <f>D445+D454+D455+D459+D462+D463+D468+D474+D477+D480+D481+D450</f>
        <v>78124</v>
      </c>
      <c r="E444" s="32">
        <f>E445+E454+E455+E459+E462+E463+E468+E474+E477+E480+E481+E450</f>
        <v>78124</v>
      </c>
      <c r="H444" s="41">
        <f t="shared" si="41"/>
        <v>78124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42500</v>
      </c>
      <c r="D445" s="5">
        <f>SUM(D446:D449)</f>
        <v>42500</v>
      </c>
      <c r="E445" s="5">
        <f>SUM(E446:E449)</f>
        <v>42500</v>
      </c>
      <c r="H445" s="41">
        <f t="shared" si="41"/>
        <v>42500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500</v>
      </c>
      <c r="D448" s="30">
        <f t="shared" si="50"/>
        <v>500</v>
      </c>
      <c r="E448" s="30">
        <f t="shared" si="50"/>
        <v>500</v>
      </c>
      <c r="H448" s="41">
        <f t="shared" si="41"/>
        <v>500</v>
      </c>
    </row>
    <row r="449" spans="1:8" ht="15" customHeight="1" outlineLevel="3">
      <c r="A449" s="28"/>
      <c r="B449" s="28" t="s">
        <v>362</v>
      </c>
      <c r="C449" s="30">
        <v>40000</v>
      </c>
      <c r="D449" s="30">
        <f t="shared" si="50"/>
        <v>40000</v>
      </c>
      <c r="E449" s="30">
        <f t="shared" si="50"/>
        <v>40000</v>
      </c>
      <c r="H449" s="41">
        <f t="shared" si="41"/>
        <v>40000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16724</v>
      </c>
      <c r="D455" s="5">
        <f>SUM(D456:D458)</f>
        <v>16724</v>
      </c>
      <c r="E455" s="5">
        <f>SUM(E456:E458)</f>
        <v>16724</v>
      </c>
      <c r="H455" s="41">
        <f t="shared" si="51"/>
        <v>16724</v>
      </c>
    </row>
    <row r="456" spans="1:8" ht="15" customHeight="1" outlineLevel="3">
      <c r="A456" s="28"/>
      <c r="B456" s="28" t="s">
        <v>367</v>
      </c>
      <c r="C456" s="30">
        <v>14224</v>
      </c>
      <c r="D456" s="30">
        <f>C456</f>
        <v>14224</v>
      </c>
      <c r="E456" s="30">
        <f>D456</f>
        <v>14224</v>
      </c>
      <c r="H456" s="41">
        <f t="shared" si="51"/>
        <v>14224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outlineLevel="2">
      <c r="A459" s="6">
        <v>2202</v>
      </c>
      <c r="B459" s="4" t="s">
        <v>121</v>
      </c>
      <c r="C459" s="5">
        <f>SUM(C460:C461)</f>
        <v>4500</v>
      </c>
      <c r="D459" s="5">
        <f>SUM(D460:D461)</f>
        <v>4500</v>
      </c>
      <c r="E459" s="5">
        <f>SUM(E460:E461)</f>
        <v>4500</v>
      </c>
      <c r="H459" s="41">
        <f t="shared" si="51"/>
        <v>4500</v>
      </c>
    </row>
    <row r="460" spans="1:8" ht="15" customHeight="1" outlineLevel="3">
      <c r="A460" s="28"/>
      <c r="B460" s="28" t="s">
        <v>369</v>
      </c>
      <c r="C460" s="30">
        <v>4000</v>
      </c>
      <c r="D460" s="30">
        <f t="shared" ref="D460:E462" si="54">C460</f>
        <v>4000</v>
      </c>
      <c r="E460" s="30">
        <f t="shared" si="54"/>
        <v>4000</v>
      </c>
      <c r="H460" s="41">
        <f t="shared" si="51"/>
        <v>4000</v>
      </c>
    </row>
    <row r="461" spans="1:8" ht="15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3900</v>
      </c>
      <c r="D474" s="5">
        <f>SUM(D475:D476)</f>
        <v>3900</v>
      </c>
      <c r="E474" s="5">
        <f>SUM(E475:E476)</f>
        <v>3900</v>
      </c>
      <c r="H474" s="41">
        <f t="shared" si="51"/>
        <v>3900</v>
      </c>
    </row>
    <row r="475" spans="1:8" ht="15" customHeight="1" outlineLevel="3">
      <c r="A475" s="28"/>
      <c r="B475" s="28" t="s">
        <v>383</v>
      </c>
      <c r="C475" s="30">
        <v>3900</v>
      </c>
      <c r="D475" s="30">
        <f>C475</f>
        <v>3900</v>
      </c>
      <c r="E475" s="30">
        <f>D475</f>
        <v>3900</v>
      </c>
      <c r="H475" s="41">
        <f t="shared" si="51"/>
        <v>3900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1500</v>
      </c>
      <c r="D480" s="5">
        <f t="shared" si="57"/>
        <v>1500</v>
      </c>
      <c r="E480" s="5">
        <f t="shared" si="57"/>
        <v>1500</v>
      </c>
      <c r="H480" s="41">
        <f t="shared" si="51"/>
        <v>1500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93500</v>
      </c>
      <c r="D483" s="35">
        <f>D484+D504+D509+D522+D528+D538</f>
        <v>93500</v>
      </c>
      <c r="E483" s="35">
        <f>E484+E504+E509+E522+E528+E538</f>
        <v>93500</v>
      </c>
      <c r="G483" s="39" t="s">
        <v>592</v>
      </c>
      <c r="H483" s="41">
        <f t="shared" si="51"/>
        <v>93500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44000</v>
      </c>
      <c r="D484" s="32">
        <f>D485+D486+D490+D491+D494+D497+D500+D501+D502+D503</f>
        <v>44000</v>
      </c>
      <c r="E484" s="32">
        <f>E485+E486+E490+E491+E494+E497+E500+E501+E502+E503</f>
        <v>44000</v>
      </c>
      <c r="H484" s="41">
        <f t="shared" si="51"/>
        <v>44000</v>
      </c>
    </row>
    <row r="485" spans="1:10" outlineLevel="2">
      <c r="A485" s="6">
        <v>3302</v>
      </c>
      <c r="B485" s="4" t="s">
        <v>391</v>
      </c>
      <c r="C485" s="5">
        <v>11500</v>
      </c>
      <c r="D485" s="5">
        <f>C485</f>
        <v>11500</v>
      </c>
      <c r="E485" s="5">
        <f>D485</f>
        <v>11500</v>
      </c>
      <c r="H485" s="41">
        <f t="shared" si="51"/>
        <v>11500</v>
      </c>
    </row>
    <row r="486" spans="1:10" outlineLevel="2">
      <c r="A486" s="6">
        <v>3302</v>
      </c>
      <c r="B486" s="4" t="s">
        <v>392</v>
      </c>
      <c r="C486" s="5">
        <f>SUM(C487:C489)</f>
        <v>21700</v>
      </c>
      <c r="D486" s="5">
        <f>SUM(D487:D489)</f>
        <v>21700</v>
      </c>
      <c r="E486" s="5">
        <f>SUM(E487:E489)</f>
        <v>21700</v>
      </c>
      <c r="H486" s="41">
        <f t="shared" si="51"/>
        <v>21700</v>
      </c>
    </row>
    <row r="487" spans="1:10" ht="15" customHeight="1" outlineLevel="3">
      <c r="A487" s="28"/>
      <c r="B487" s="28" t="s">
        <v>393</v>
      </c>
      <c r="C487" s="30">
        <v>16700</v>
      </c>
      <c r="D487" s="30">
        <f>C487</f>
        <v>16700</v>
      </c>
      <c r="E487" s="30">
        <f>D487</f>
        <v>16700</v>
      </c>
      <c r="H487" s="41">
        <f t="shared" si="51"/>
        <v>16700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  <c r="H492" s="41">
        <f t="shared" si="51"/>
        <v>300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8000</v>
      </c>
      <c r="D500" s="5">
        <f t="shared" si="59"/>
        <v>8000</v>
      </c>
      <c r="E500" s="5">
        <f t="shared" si="59"/>
        <v>8000</v>
      </c>
      <c r="H500" s="41">
        <f t="shared" si="51"/>
        <v>8000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6000</v>
      </c>
      <c r="D504" s="32">
        <f>SUM(D505:D508)</f>
        <v>6000</v>
      </c>
      <c r="E504" s="32">
        <f>SUM(E505:E508)</f>
        <v>6000</v>
      </c>
      <c r="H504" s="41">
        <f t="shared" si="51"/>
        <v>6000</v>
      </c>
    </row>
    <row r="505" spans="1:12" outlineLevel="2" collapsed="1">
      <c r="A505" s="6">
        <v>3303</v>
      </c>
      <c r="B505" s="4" t="s">
        <v>411</v>
      </c>
      <c r="C505" s="5">
        <v>4000</v>
      </c>
      <c r="D505" s="5">
        <f>C505</f>
        <v>4000</v>
      </c>
      <c r="E505" s="5">
        <f>D505</f>
        <v>4000</v>
      </c>
      <c r="H505" s="41">
        <f t="shared" si="51"/>
        <v>4000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60"/>
        <v>2000</v>
      </c>
      <c r="E507" s="5">
        <f t="shared" si="60"/>
        <v>2000</v>
      </c>
      <c r="H507" s="41">
        <f t="shared" si="51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41400</v>
      </c>
      <c r="D509" s="32">
        <f>D510+D511+D512+D513+D517+D518+D519+D520+D521</f>
        <v>41400</v>
      </c>
      <c r="E509" s="32">
        <f>E510+E511+E512+E513+E517+E518+E519+E520+E521</f>
        <v>41400</v>
      </c>
      <c r="F509" s="51"/>
      <c r="H509" s="41">
        <f t="shared" si="51"/>
        <v>41400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10900</v>
      </c>
      <c r="D517" s="5">
        <f t="shared" si="62"/>
        <v>10900</v>
      </c>
      <c r="E517" s="5">
        <f t="shared" si="62"/>
        <v>10900</v>
      </c>
      <c r="H517" s="41">
        <f t="shared" si="63"/>
        <v>10900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30500</v>
      </c>
      <c r="D520" s="5">
        <f t="shared" si="62"/>
        <v>30500</v>
      </c>
      <c r="E520" s="5">
        <f t="shared" si="62"/>
        <v>30500</v>
      </c>
      <c r="H520" s="41">
        <f t="shared" si="63"/>
        <v>30500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2100</v>
      </c>
      <c r="D538" s="32">
        <f>SUM(D539:D544)</f>
        <v>2100</v>
      </c>
      <c r="E538" s="32">
        <f>SUM(E539:E544)</f>
        <v>2100</v>
      </c>
      <c r="H538" s="41">
        <f t="shared" si="63"/>
        <v>2100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2100</v>
      </c>
      <c r="D540" s="5">
        <f t="shared" ref="D540:E543" si="66">C540</f>
        <v>2100</v>
      </c>
      <c r="E540" s="5">
        <f t="shared" si="66"/>
        <v>2100</v>
      </c>
      <c r="H540" s="41">
        <f t="shared" si="63"/>
        <v>2100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1274.636</v>
      </c>
      <c r="D547" s="35"/>
      <c r="E547" s="35">
        <f>E548+E549</f>
        <v>1274.636</v>
      </c>
      <c r="G547" s="39" t="s">
        <v>593</v>
      </c>
      <c r="H547" s="41">
        <f t="shared" si="63"/>
        <v>1274.636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>
        <v>1274.636</v>
      </c>
      <c r="D548" s="32">
        <f>C548</f>
        <v>1274.636</v>
      </c>
      <c r="E548" s="32">
        <f>D548</f>
        <v>1274.636</v>
      </c>
      <c r="H548" s="41">
        <f t="shared" si="63"/>
        <v>1274.636</v>
      </c>
    </row>
    <row r="549" spans="1:10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141941.364</v>
      </c>
      <c r="D550" s="36">
        <f>D551</f>
        <v>141941.364</v>
      </c>
      <c r="E550" s="36">
        <f>E551</f>
        <v>141941.364</v>
      </c>
      <c r="G550" s="39" t="s">
        <v>59</v>
      </c>
      <c r="H550" s="41">
        <f t="shared" si="63"/>
        <v>141941.364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141941.364</v>
      </c>
      <c r="D551" s="33">
        <f>D552+D556</f>
        <v>141941.364</v>
      </c>
      <c r="E551" s="33">
        <f>E552+E556</f>
        <v>141941.364</v>
      </c>
      <c r="G551" s="39" t="s">
        <v>594</v>
      </c>
      <c r="H551" s="41">
        <f t="shared" si="63"/>
        <v>141941.364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141941.364</v>
      </c>
      <c r="D552" s="32">
        <f>SUM(D553:D555)</f>
        <v>141941.364</v>
      </c>
      <c r="E552" s="32">
        <f>SUM(E553:E555)</f>
        <v>141941.364</v>
      </c>
      <c r="H552" s="41">
        <f t="shared" si="63"/>
        <v>141941.364</v>
      </c>
    </row>
    <row r="553" spans="1:10" outlineLevel="2" collapsed="1">
      <c r="A553" s="6">
        <v>5500</v>
      </c>
      <c r="B553" s="4" t="s">
        <v>458</v>
      </c>
      <c r="C553" s="5">
        <v>141941.364</v>
      </c>
      <c r="D553" s="5">
        <f t="shared" ref="D553:E555" si="67">C553</f>
        <v>141941.364</v>
      </c>
      <c r="E553" s="5">
        <f t="shared" si="67"/>
        <v>141941.364</v>
      </c>
      <c r="H553" s="41">
        <f t="shared" si="63"/>
        <v>141941.364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1889360.7129999998</v>
      </c>
      <c r="D559" s="37">
        <f>D560+D716+D725</f>
        <v>1889360.7129999998</v>
      </c>
      <c r="E559" s="37">
        <f>E560+E716+E725</f>
        <v>1889360.7129999998</v>
      </c>
      <c r="G559" s="39" t="s">
        <v>62</v>
      </c>
      <c r="H559" s="41">
        <f t="shared" si="63"/>
        <v>1889360.7129999998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1706436.9109999998</v>
      </c>
      <c r="D560" s="36">
        <f>D561+D638+D642+D645</f>
        <v>1706436.9109999998</v>
      </c>
      <c r="E560" s="36">
        <f>E561+E638+E642+E645</f>
        <v>1706436.9109999998</v>
      </c>
      <c r="G560" s="39" t="s">
        <v>61</v>
      </c>
      <c r="H560" s="41">
        <f t="shared" si="63"/>
        <v>1706436.9109999998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1697836.9109999998</v>
      </c>
      <c r="D561" s="38">
        <f>D562+D567+D568+D569+D576+D577+D581+D584+D585+D586+D587+D592+D595+D599+D603+D610+D616+D628</f>
        <v>1697836.9109999998</v>
      </c>
      <c r="E561" s="38">
        <f>E562+E567+E568+E569+E576+E577+E581+E584+E585+E586+E587+E592+E595+E599+E603+E610+E616+E628</f>
        <v>1697836.9109999998</v>
      </c>
      <c r="G561" s="39" t="s">
        <v>595</v>
      </c>
      <c r="H561" s="41">
        <f t="shared" si="63"/>
        <v>1697836.9109999998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25000</v>
      </c>
      <c r="D562" s="32">
        <f>SUM(D563:D566)</f>
        <v>25000</v>
      </c>
      <c r="E562" s="32">
        <f>SUM(E563:E566)</f>
        <v>25000</v>
      </c>
      <c r="H562" s="41">
        <f t="shared" si="63"/>
        <v>25000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25000</v>
      </c>
      <c r="D566" s="5">
        <f t="shared" si="68"/>
        <v>25000</v>
      </c>
      <c r="E566" s="5">
        <f t="shared" si="68"/>
        <v>25000</v>
      </c>
      <c r="H566" s="41">
        <f t="shared" si="63"/>
        <v>25000</v>
      </c>
    </row>
    <row r="567" spans="1:10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157905.791</v>
      </c>
      <c r="D569" s="32">
        <f>SUM(D570:D575)</f>
        <v>157905.791</v>
      </c>
      <c r="E569" s="32">
        <f>SUM(E570:E575)</f>
        <v>157905.791</v>
      </c>
      <c r="H569" s="41">
        <f t="shared" si="63"/>
        <v>157905.791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27905.791000000001</v>
      </c>
      <c r="D572" s="5">
        <f t="shared" si="69"/>
        <v>27905.791000000001</v>
      </c>
      <c r="E572" s="5">
        <f t="shared" si="69"/>
        <v>27905.791000000001</v>
      </c>
      <c r="H572" s="41">
        <f t="shared" si="63"/>
        <v>27905.791000000001</v>
      </c>
    </row>
    <row r="573" spans="1:10" outlineLevel="2">
      <c r="A573" s="7">
        <v>6603</v>
      </c>
      <c r="B573" s="4" t="s">
        <v>477</v>
      </c>
      <c r="C573" s="5">
        <v>115000</v>
      </c>
      <c r="D573" s="5">
        <f t="shared" si="69"/>
        <v>115000</v>
      </c>
      <c r="E573" s="5">
        <f t="shared" si="69"/>
        <v>115000</v>
      </c>
      <c r="H573" s="41">
        <f t="shared" si="63"/>
        <v>115000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15000</v>
      </c>
      <c r="D575" s="5">
        <f t="shared" si="69"/>
        <v>15000</v>
      </c>
      <c r="E575" s="5">
        <f t="shared" si="69"/>
        <v>15000</v>
      </c>
      <c r="H575" s="41">
        <f t="shared" si="63"/>
        <v>15000</v>
      </c>
    </row>
    <row r="576" spans="1:10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69" t="s">
        <v>485</v>
      </c>
      <c r="B581" s="170"/>
      <c r="C581" s="32">
        <f>SUM(C582:C583)</f>
        <v>28076.198</v>
      </c>
      <c r="D581" s="32">
        <f>SUM(D582:D583)</f>
        <v>28076.198</v>
      </c>
      <c r="E581" s="32">
        <f>SUM(E582:E583)</f>
        <v>28076.198</v>
      </c>
      <c r="H581" s="41">
        <f t="shared" si="71"/>
        <v>28076.198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28076.198</v>
      </c>
      <c r="D583" s="5">
        <f t="shared" si="72"/>
        <v>28076.198</v>
      </c>
      <c r="E583" s="5">
        <f t="shared" si="72"/>
        <v>28076.198</v>
      </c>
      <c r="H583" s="41">
        <f t="shared" si="71"/>
        <v>28076.198</v>
      </c>
    </row>
    <row r="584" spans="1:8" outlineLevel="1">
      <c r="A584" s="169" t="s">
        <v>488</v>
      </c>
      <c r="B584" s="170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9" t="s">
        <v>490</v>
      </c>
      <c r="B586" s="170"/>
      <c r="C586" s="32">
        <v>10591.599</v>
      </c>
      <c r="D586" s="32">
        <f t="shared" si="72"/>
        <v>10591.599</v>
      </c>
      <c r="E586" s="32">
        <f t="shared" si="72"/>
        <v>10591.599</v>
      </c>
      <c r="H586" s="41">
        <f t="shared" si="71"/>
        <v>10591.599</v>
      </c>
    </row>
    <row r="587" spans="1:8" outlineLevel="1">
      <c r="A587" s="169" t="s">
        <v>491</v>
      </c>
      <c r="B587" s="170"/>
      <c r="C587" s="32">
        <f>SUM(C588:C591)</f>
        <v>155559.40900000001</v>
      </c>
      <c r="D587" s="32">
        <f>SUM(D588:D591)</f>
        <v>155559.40900000001</v>
      </c>
      <c r="E587" s="32">
        <f>SUM(E588:E591)</f>
        <v>155559.40900000001</v>
      </c>
      <c r="H587" s="41">
        <f t="shared" si="71"/>
        <v>155559.40900000001</v>
      </c>
    </row>
    <row r="588" spans="1:8" outlineLevel="2">
      <c r="A588" s="7">
        <v>6610</v>
      </c>
      <c r="B588" s="4" t="s">
        <v>492</v>
      </c>
      <c r="C588" s="5">
        <v>152559.40900000001</v>
      </c>
      <c r="D588" s="5">
        <f>C588</f>
        <v>152559.40900000001</v>
      </c>
      <c r="E588" s="5">
        <f>D588</f>
        <v>152559.40900000001</v>
      </c>
      <c r="H588" s="41">
        <f t="shared" si="71"/>
        <v>152559.40900000001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3000</v>
      </c>
      <c r="D591" s="5">
        <f t="shared" si="73"/>
        <v>3000</v>
      </c>
      <c r="E591" s="5">
        <f t="shared" si="73"/>
        <v>3000</v>
      </c>
      <c r="H591" s="41">
        <f t="shared" si="71"/>
        <v>3000</v>
      </c>
    </row>
    <row r="592" spans="1:8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133506.07800000001</v>
      </c>
      <c r="D595" s="32">
        <f>SUM(D596:D598)</f>
        <v>133506.07800000001</v>
      </c>
      <c r="E595" s="32">
        <f>SUM(E596:E598)</f>
        <v>133506.07800000001</v>
      </c>
      <c r="H595" s="41">
        <f t="shared" si="71"/>
        <v>133506.07800000001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133506.07800000001</v>
      </c>
      <c r="D597" s="5">
        <f t="shared" ref="D597:E598" si="74">C597</f>
        <v>133506.07800000001</v>
      </c>
      <c r="E597" s="5">
        <f t="shared" si="74"/>
        <v>133506.07800000001</v>
      </c>
      <c r="H597" s="41">
        <f t="shared" si="71"/>
        <v>133506.07800000001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901175.73300000001</v>
      </c>
      <c r="D599" s="32">
        <f>SUM(D600:D602)</f>
        <v>901175.73300000001</v>
      </c>
      <c r="E599" s="32">
        <f>SUM(E600:E602)</f>
        <v>901175.73300000001</v>
      </c>
      <c r="H599" s="41">
        <f t="shared" si="71"/>
        <v>901175.73300000001</v>
      </c>
    </row>
    <row r="600" spans="1:8" outlineLevel="2">
      <c r="A600" s="7">
        <v>6613</v>
      </c>
      <c r="B600" s="4" t="s">
        <v>504</v>
      </c>
      <c r="C600" s="5">
        <v>70000</v>
      </c>
      <c r="D600" s="5">
        <f t="shared" ref="D600:E602" si="75">C600</f>
        <v>70000</v>
      </c>
      <c r="E600" s="5">
        <f t="shared" si="75"/>
        <v>70000</v>
      </c>
      <c r="H600" s="41">
        <f t="shared" si="71"/>
        <v>70000</v>
      </c>
    </row>
    <row r="601" spans="1:8" outlineLevel="2">
      <c r="A601" s="7">
        <v>6613</v>
      </c>
      <c r="B601" s="4" t="s">
        <v>505</v>
      </c>
      <c r="C601" s="5">
        <v>746175.73300000001</v>
      </c>
      <c r="D601" s="5">
        <f t="shared" si="75"/>
        <v>746175.73300000001</v>
      </c>
      <c r="E601" s="5">
        <f t="shared" si="75"/>
        <v>746175.73300000001</v>
      </c>
      <c r="H601" s="41">
        <f t="shared" si="71"/>
        <v>746175.73300000001</v>
      </c>
    </row>
    <row r="602" spans="1:8" outlineLevel="2">
      <c r="A602" s="7">
        <v>6613</v>
      </c>
      <c r="B602" s="4" t="s">
        <v>501</v>
      </c>
      <c r="C602" s="5">
        <v>85000</v>
      </c>
      <c r="D602" s="5">
        <f t="shared" si="75"/>
        <v>85000</v>
      </c>
      <c r="E602" s="5">
        <f t="shared" si="75"/>
        <v>85000</v>
      </c>
      <c r="H602" s="41">
        <f t="shared" si="71"/>
        <v>85000</v>
      </c>
    </row>
    <row r="603" spans="1:8" outlineLevel="1">
      <c r="A603" s="169" t="s">
        <v>506</v>
      </c>
      <c r="B603" s="170"/>
      <c r="C603" s="32">
        <f>SUM(C604:C609)</f>
        <v>144496.65700000001</v>
      </c>
      <c r="D603" s="32">
        <f>SUM(D604:D609)</f>
        <v>144496.65700000001</v>
      </c>
      <c r="E603" s="32">
        <f>SUM(E604:E609)</f>
        <v>144496.65700000001</v>
      </c>
      <c r="H603" s="41">
        <f t="shared" si="71"/>
        <v>144496.65700000001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35000</v>
      </c>
      <c r="D608" s="5">
        <f t="shared" si="76"/>
        <v>35000</v>
      </c>
      <c r="E608" s="5">
        <f t="shared" si="76"/>
        <v>35000</v>
      </c>
      <c r="H608" s="41">
        <f t="shared" si="71"/>
        <v>35000</v>
      </c>
    </row>
    <row r="609" spans="1:8" outlineLevel="2">
      <c r="A609" s="7">
        <v>6614</v>
      </c>
      <c r="B609" s="4" t="s">
        <v>512</v>
      </c>
      <c r="C609" s="5">
        <v>109496.65700000001</v>
      </c>
      <c r="D609" s="5">
        <f t="shared" si="76"/>
        <v>109496.65700000001</v>
      </c>
      <c r="E609" s="5">
        <f t="shared" si="76"/>
        <v>109496.65700000001</v>
      </c>
      <c r="H609" s="41">
        <f t="shared" si="71"/>
        <v>109496.65700000001</v>
      </c>
    </row>
    <row r="610" spans="1:8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9" t="s">
        <v>519</v>
      </c>
      <c r="B616" s="170"/>
      <c r="C616" s="32">
        <f>SUM(C617:C627)</f>
        <v>40011.682999999997</v>
      </c>
      <c r="D616" s="32">
        <f>SUM(D617:D627)</f>
        <v>40011.682999999997</v>
      </c>
      <c r="E616" s="32">
        <f>SUM(E617:E627)</f>
        <v>40011.682999999997</v>
      </c>
      <c r="H616" s="41">
        <f t="shared" si="71"/>
        <v>40011.682999999997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11.683</v>
      </c>
      <c r="D620" s="5">
        <f t="shared" si="78"/>
        <v>11.683</v>
      </c>
      <c r="E620" s="5">
        <f t="shared" si="78"/>
        <v>11.683</v>
      </c>
      <c r="H620" s="41">
        <f t="shared" si="71"/>
        <v>11.683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40000</v>
      </c>
      <c r="D627" s="5">
        <f t="shared" si="78"/>
        <v>40000</v>
      </c>
      <c r="E627" s="5">
        <f t="shared" si="78"/>
        <v>40000</v>
      </c>
      <c r="H627" s="41">
        <f t="shared" si="71"/>
        <v>40000</v>
      </c>
    </row>
    <row r="628" spans="1:10" outlineLevel="1">
      <c r="A628" s="169" t="s">
        <v>531</v>
      </c>
      <c r="B628" s="170"/>
      <c r="C628" s="32">
        <f>SUM(C629:C637)</f>
        <v>90513.763000000006</v>
      </c>
      <c r="D628" s="32">
        <f>SUM(D629:D637)</f>
        <v>90513.763000000006</v>
      </c>
      <c r="E628" s="32">
        <f>SUM(E629:E637)</f>
        <v>90513.763000000006</v>
      </c>
      <c r="H628" s="41">
        <f t="shared" si="71"/>
        <v>90513.763000000006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36574.824999999997</v>
      </c>
      <c r="D632" s="5">
        <f t="shared" si="79"/>
        <v>36574.824999999997</v>
      </c>
      <c r="E632" s="5">
        <f t="shared" si="79"/>
        <v>36574.824999999997</v>
      </c>
      <c r="H632" s="41">
        <f t="shared" si="71"/>
        <v>36574.824999999997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53938.938000000002</v>
      </c>
      <c r="D637" s="5">
        <f t="shared" si="79"/>
        <v>53938.938000000002</v>
      </c>
      <c r="E637" s="5">
        <f t="shared" si="79"/>
        <v>53938.938000000002</v>
      </c>
      <c r="H637" s="41">
        <f t="shared" si="71"/>
        <v>53938.938000000002</v>
      </c>
    </row>
    <row r="638" spans="1:10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8600</v>
      </c>
      <c r="D642" s="38">
        <f>D643+D644</f>
        <v>8600</v>
      </c>
      <c r="E642" s="38">
        <f>E643+E644</f>
        <v>8600</v>
      </c>
      <c r="G642" s="39" t="s">
        <v>597</v>
      </c>
      <c r="H642" s="41">
        <f t="shared" ref="H642:H705" si="81">C642</f>
        <v>8600</v>
      </c>
      <c r="I642" s="42"/>
      <c r="J642" s="40" t="b">
        <f>AND(H642=I642)</f>
        <v>0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8600</v>
      </c>
      <c r="D644" s="32">
        <f>C644</f>
        <v>8600</v>
      </c>
      <c r="E644" s="32">
        <f>D644</f>
        <v>8600</v>
      </c>
      <c r="H644" s="41">
        <f t="shared" si="81"/>
        <v>8600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182923.802</v>
      </c>
      <c r="D716" s="36">
        <f>D717</f>
        <v>182923.802</v>
      </c>
      <c r="E716" s="36">
        <f>E717</f>
        <v>182923.802</v>
      </c>
      <c r="G716" s="39" t="s">
        <v>66</v>
      </c>
      <c r="H716" s="41">
        <f t="shared" si="92"/>
        <v>182923.802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182923.802</v>
      </c>
      <c r="D717" s="33">
        <f>D718+D722</f>
        <v>182923.802</v>
      </c>
      <c r="E717" s="33">
        <f>E718+E722</f>
        <v>182923.802</v>
      </c>
      <c r="G717" s="39" t="s">
        <v>599</v>
      </c>
      <c r="H717" s="41">
        <f t="shared" si="92"/>
        <v>182923.802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182923.802</v>
      </c>
      <c r="D718" s="31">
        <f>SUM(D719:D721)</f>
        <v>182923.802</v>
      </c>
      <c r="E718" s="31">
        <f>SUM(E719:E721)</f>
        <v>182923.802</v>
      </c>
      <c r="H718" s="41">
        <f t="shared" si="92"/>
        <v>182923.802</v>
      </c>
    </row>
    <row r="719" spans="1:10" ht="15" customHeight="1" outlineLevel="2">
      <c r="A719" s="6">
        <v>10950</v>
      </c>
      <c r="B719" s="4" t="s">
        <v>572</v>
      </c>
      <c r="C719" s="5">
        <v>182923.802</v>
      </c>
      <c r="D719" s="5">
        <f>C719</f>
        <v>182923.802</v>
      </c>
      <c r="E719" s="5">
        <f>D719</f>
        <v>182923.802</v>
      </c>
      <c r="H719" s="41">
        <f t="shared" si="92"/>
        <v>182923.802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9 J643 J717:J718 J646 J726:J727" xr:uid="{00000000-0002-0000-0400-000007000000}">
      <formula1>C640+C794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 J1:J4 J551:J552 J561:J562 J339 J548" xr:uid="{00000000-0002-0000-0400-00000A000000}">
      <formula1>C2+C114</formula1>
    </dataValidation>
    <dataValidation type="custom" allowBlank="1" showInputMessage="1" showErrorMessage="1" sqref="J560" xr:uid="{00000000-0002-0000-04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170" zoomScale="110" zoomScaleNormal="110" workbookViewId="0">
      <selection activeCell="D645" sqref="D645"/>
    </sheetView>
  </sheetViews>
  <sheetFormatPr defaultColWidth="9.1796875" defaultRowHeight="14.5" outlineLevelRow="3"/>
  <cols>
    <col min="1" max="1" width="7" bestFit="1" customWidth="1"/>
    <col min="2" max="2" width="56.7265625" customWidth="1"/>
    <col min="3" max="3" width="25.453125" customWidth="1"/>
    <col min="4" max="4" width="15.81640625" bestFit="1" customWidth="1"/>
    <col min="5" max="5" width="13.81640625" bestFit="1" customWidth="1"/>
    <col min="7" max="7" width="15.54296875" bestFit="1" customWidth="1"/>
    <col min="8" max="8" width="20" customWidth="1"/>
    <col min="9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4930000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2900000</v>
      </c>
      <c r="D2" s="26">
        <v>2900000</v>
      </c>
      <c r="E2" s="26">
        <f>E3+E67</f>
        <v>2900000</v>
      </c>
      <c r="G2" s="39" t="s">
        <v>60</v>
      </c>
      <c r="H2" s="41">
        <f>C2</f>
        <v>2900000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1519500</v>
      </c>
      <c r="D3" s="23"/>
      <c r="E3" s="23">
        <f>E4+E11+E38+E61</f>
        <v>1519500</v>
      </c>
      <c r="G3" s="39" t="s">
        <v>57</v>
      </c>
      <c r="H3" s="41">
        <f t="shared" ref="H3:H66" si="0">C3</f>
        <v>1519500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785000</v>
      </c>
      <c r="D4" s="21"/>
      <c r="E4" s="21">
        <f>SUM(E5:E10)</f>
        <v>785000</v>
      </c>
      <c r="F4" s="17"/>
      <c r="G4" s="39" t="s">
        <v>53</v>
      </c>
      <c r="H4" s="41">
        <f t="shared" si="0"/>
        <v>785000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14000</v>
      </c>
      <c r="D6" s="2">
        <f t="shared" ref="D6:E10" si="1">C6</f>
        <v>14000</v>
      </c>
      <c r="E6" s="2">
        <f t="shared" si="1"/>
        <v>14000</v>
      </c>
      <c r="F6" s="17"/>
      <c r="G6" s="17"/>
      <c r="H6" s="41">
        <f t="shared" si="0"/>
        <v>14000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520000</v>
      </c>
      <c r="D7" s="2">
        <f t="shared" si="1"/>
        <v>520000</v>
      </c>
      <c r="E7" s="2">
        <f t="shared" si="1"/>
        <v>520000</v>
      </c>
      <c r="F7" s="17"/>
      <c r="G7" s="17"/>
      <c r="H7" s="41">
        <f t="shared" si="0"/>
        <v>520000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565000</v>
      </c>
      <c r="D11" s="21"/>
      <c r="E11" s="21">
        <f>SUM(E12:E37)</f>
        <v>565000</v>
      </c>
      <c r="F11" s="17"/>
      <c r="G11" s="39" t="s">
        <v>54</v>
      </c>
      <c r="H11" s="41">
        <f t="shared" si="0"/>
        <v>565000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441320</v>
      </c>
      <c r="D12" s="2">
        <f>C12</f>
        <v>441320</v>
      </c>
      <c r="E12" s="2">
        <f>D12</f>
        <v>441320</v>
      </c>
      <c r="H12" s="41">
        <f t="shared" si="0"/>
        <v>441320</v>
      </c>
    </row>
    <row r="13" spans="1:14" hidden="1" outlineLevel="1">
      <c r="A13" s="3">
        <v>2102</v>
      </c>
      <c r="B13" s="1" t="s">
        <v>126</v>
      </c>
      <c r="C13" s="2">
        <v>16500</v>
      </c>
      <c r="D13" s="2">
        <f t="shared" ref="D13:E28" si="2">C13</f>
        <v>16500</v>
      </c>
      <c r="E13" s="2">
        <f t="shared" si="2"/>
        <v>16500</v>
      </c>
      <c r="H13" s="41">
        <f t="shared" si="0"/>
        <v>16500</v>
      </c>
    </row>
    <row r="14" spans="1:14" hidden="1" outlineLevel="1">
      <c r="A14" s="3">
        <v>2201</v>
      </c>
      <c r="B14" s="1" t="s">
        <v>5</v>
      </c>
      <c r="C14" s="2">
        <v>72100</v>
      </c>
      <c r="D14" s="2">
        <f t="shared" si="2"/>
        <v>72100</v>
      </c>
      <c r="E14" s="2">
        <f t="shared" si="2"/>
        <v>72100</v>
      </c>
      <c r="H14" s="41">
        <f t="shared" si="0"/>
        <v>72100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12000</v>
      </c>
      <c r="D32" s="2">
        <f t="shared" si="3"/>
        <v>12000</v>
      </c>
      <c r="E32" s="2">
        <f t="shared" si="3"/>
        <v>12000</v>
      </c>
      <c r="H32" s="41">
        <f t="shared" si="0"/>
        <v>12000</v>
      </c>
    </row>
    <row r="33" spans="1:10" hidden="1" outlineLevel="1">
      <c r="A33" s="3">
        <v>2403</v>
      </c>
      <c r="B33" s="1" t="s">
        <v>144</v>
      </c>
      <c r="C33" s="2">
        <v>6500</v>
      </c>
      <c r="D33" s="2">
        <f t="shared" si="3"/>
        <v>6500</v>
      </c>
      <c r="E33" s="2">
        <f t="shared" si="3"/>
        <v>6500</v>
      </c>
      <c r="H33" s="41">
        <f t="shared" si="0"/>
        <v>6500</v>
      </c>
    </row>
    <row r="34" spans="1:10" hidden="1" outlineLevel="1">
      <c r="A34" s="3">
        <v>2404</v>
      </c>
      <c r="B34" s="1" t="s">
        <v>7</v>
      </c>
      <c r="C34" s="2">
        <v>10000</v>
      </c>
      <c r="D34" s="2">
        <f t="shared" si="3"/>
        <v>10000</v>
      </c>
      <c r="E34" s="2">
        <f t="shared" si="3"/>
        <v>10000</v>
      </c>
      <c r="H34" s="41">
        <f t="shared" si="0"/>
        <v>10000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hidden="1" outlineLevel="1">
      <c r="A37" s="3">
        <v>2499</v>
      </c>
      <c r="B37" s="1" t="s">
        <v>10</v>
      </c>
      <c r="C37" s="15">
        <v>1080</v>
      </c>
      <c r="D37" s="2">
        <f t="shared" si="3"/>
        <v>1080</v>
      </c>
      <c r="E37" s="2">
        <f t="shared" si="3"/>
        <v>1080</v>
      </c>
      <c r="H37" s="41">
        <f t="shared" si="0"/>
        <v>1080</v>
      </c>
    </row>
    <row r="38" spans="1:10" collapsed="1">
      <c r="A38" s="180" t="s">
        <v>145</v>
      </c>
      <c r="B38" s="181"/>
      <c r="C38" s="21">
        <f>SUM(C39:C60)</f>
        <v>169500</v>
      </c>
      <c r="D38" s="21"/>
      <c r="E38" s="21">
        <f>SUM(E39:E60)</f>
        <v>169500</v>
      </c>
      <c r="G38" s="39" t="s">
        <v>55</v>
      </c>
      <c r="H38" s="41">
        <f t="shared" si="0"/>
        <v>169500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15500</v>
      </c>
      <c r="D39" s="2">
        <f>C39</f>
        <v>15500</v>
      </c>
      <c r="E39" s="2">
        <f>D39</f>
        <v>15500</v>
      </c>
      <c r="H39" s="41">
        <f t="shared" si="0"/>
        <v>15500</v>
      </c>
    </row>
    <row r="40" spans="1:10" hidden="1" outlineLevel="1">
      <c r="A40" s="20">
        <v>3102</v>
      </c>
      <c r="B40" s="20" t="s">
        <v>12</v>
      </c>
      <c r="C40" s="2">
        <v>6000</v>
      </c>
      <c r="D40" s="2">
        <f t="shared" ref="D40:E55" si="4">C40</f>
        <v>6000</v>
      </c>
      <c r="E40" s="2">
        <f t="shared" si="4"/>
        <v>6000</v>
      </c>
      <c r="H40" s="41">
        <f t="shared" si="0"/>
        <v>6000</v>
      </c>
    </row>
    <row r="41" spans="1:10" hidden="1" outlineLevel="1">
      <c r="A41" s="20">
        <v>3103</v>
      </c>
      <c r="B41" s="20" t="s">
        <v>13</v>
      </c>
      <c r="C41" s="2">
        <v>10000</v>
      </c>
      <c r="D41" s="2">
        <f t="shared" si="4"/>
        <v>10000</v>
      </c>
      <c r="E41" s="2">
        <f t="shared" si="4"/>
        <v>10000</v>
      </c>
      <c r="H41" s="41">
        <f t="shared" si="0"/>
        <v>10000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0"/>
        <v>200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14000</v>
      </c>
      <c r="D48" s="2">
        <f t="shared" si="4"/>
        <v>14000</v>
      </c>
      <c r="E48" s="2">
        <f t="shared" si="4"/>
        <v>14000</v>
      </c>
      <c r="H48" s="41">
        <f t="shared" si="0"/>
        <v>14000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hidden="1" outlineLevel="1">
      <c r="A56" s="20">
        <v>3303</v>
      </c>
      <c r="B56" s="20" t="s">
        <v>154</v>
      </c>
      <c r="C56" s="2">
        <v>47500</v>
      </c>
      <c r="D56" s="2">
        <f t="shared" ref="D56:E60" si="5">C56</f>
        <v>47500</v>
      </c>
      <c r="E56" s="2">
        <f t="shared" si="5"/>
        <v>47500</v>
      </c>
      <c r="H56" s="41">
        <f t="shared" si="0"/>
        <v>47500</v>
      </c>
    </row>
    <row r="57" spans="1:10" hidden="1" outlineLevel="1">
      <c r="A57" s="20">
        <v>3304</v>
      </c>
      <c r="B57" s="20" t="s">
        <v>155</v>
      </c>
      <c r="C57" s="2">
        <v>15000</v>
      </c>
      <c r="D57" s="2">
        <f t="shared" si="5"/>
        <v>15000</v>
      </c>
      <c r="E57" s="2">
        <f t="shared" si="5"/>
        <v>15000</v>
      </c>
      <c r="H57" s="41">
        <f t="shared" si="0"/>
        <v>15000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80" t="s">
        <v>158</v>
      </c>
      <c r="B61" s="181"/>
      <c r="C61" s="22">
        <f>SUM(C62:C66)</f>
        <v>0</v>
      </c>
      <c r="D61" s="22"/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1380500</v>
      </c>
      <c r="D67" s="25"/>
      <c r="E67" s="25">
        <f>E97+E68</f>
        <v>1380500</v>
      </c>
      <c r="G67" s="39" t="s">
        <v>59</v>
      </c>
      <c r="H67" s="41">
        <f t="shared" ref="H67:H130" si="7">C67</f>
        <v>1380500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183000</v>
      </c>
      <c r="D68" s="21"/>
      <c r="E68" s="21">
        <f>SUM(E69:E96)</f>
        <v>183000</v>
      </c>
      <c r="G68" s="39" t="s">
        <v>56</v>
      </c>
      <c r="H68" s="41">
        <f t="shared" si="7"/>
        <v>183000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>
        <v>300</v>
      </c>
      <c r="D71" s="2">
        <f t="shared" si="8"/>
        <v>300</v>
      </c>
      <c r="E71" s="2">
        <f t="shared" si="8"/>
        <v>300</v>
      </c>
      <c r="H71" s="41">
        <f t="shared" si="7"/>
        <v>300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>
        <v>4000</v>
      </c>
      <c r="D78" s="2">
        <f t="shared" si="8"/>
        <v>4000</v>
      </c>
      <c r="E78" s="2">
        <f t="shared" si="8"/>
        <v>4000</v>
      </c>
      <c r="H78" s="41">
        <f t="shared" si="7"/>
        <v>4000</v>
      </c>
    </row>
    <row r="79" spans="1:10" ht="15" hidden="1" customHeight="1" outlineLevel="1">
      <c r="A79" s="3">
        <v>5201</v>
      </c>
      <c r="B79" s="2" t="s">
        <v>20</v>
      </c>
      <c r="C79" s="18">
        <v>170000</v>
      </c>
      <c r="D79" s="2">
        <f t="shared" si="8"/>
        <v>170000</v>
      </c>
      <c r="E79" s="2">
        <f t="shared" si="8"/>
        <v>170000</v>
      </c>
      <c r="H79" s="41">
        <f t="shared" si="7"/>
        <v>170000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3200</v>
      </c>
      <c r="D83" s="2">
        <f t="shared" si="8"/>
        <v>3200</v>
      </c>
      <c r="E83" s="2">
        <f t="shared" si="8"/>
        <v>3200</v>
      </c>
      <c r="H83" s="41">
        <f t="shared" si="7"/>
        <v>3200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>
        <v>4500</v>
      </c>
      <c r="D88" s="2">
        <f t="shared" si="9"/>
        <v>4500</v>
      </c>
      <c r="E88" s="2">
        <f t="shared" si="9"/>
        <v>4500</v>
      </c>
      <c r="H88" s="41">
        <f t="shared" si="7"/>
        <v>4500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1197500</v>
      </c>
      <c r="D97" s="21"/>
      <c r="E97" s="21">
        <f>SUM(E98:E113)</f>
        <v>1197500</v>
      </c>
      <c r="G97" s="39" t="s">
        <v>58</v>
      </c>
      <c r="H97" s="41">
        <f t="shared" si="7"/>
        <v>1197500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1100000</v>
      </c>
      <c r="D98" s="2">
        <f>C98</f>
        <v>1100000</v>
      </c>
      <c r="E98" s="2">
        <f>D98</f>
        <v>1100000</v>
      </c>
      <c r="H98" s="41">
        <f t="shared" si="7"/>
        <v>1100000</v>
      </c>
    </row>
    <row r="99" spans="1:10" ht="15" hidden="1" customHeight="1" outlineLevel="1">
      <c r="A99" s="3">
        <v>6002</v>
      </c>
      <c r="B99" s="1" t="s">
        <v>185</v>
      </c>
      <c r="C99" s="2">
        <v>80000</v>
      </c>
      <c r="D99" s="2">
        <f t="shared" ref="D99:E113" si="10">C99</f>
        <v>80000</v>
      </c>
      <c r="E99" s="2">
        <f t="shared" si="10"/>
        <v>80000</v>
      </c>
      <c r="H99" s="41">
        <f t="shared" si="7"/>
        <v>80000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7000</v>
      </c>
      <c r="D106" s="2">
        <f t="shared" si="10"/>
        <v>7000</v>
      </c>
      <c r="E106" s="2">
        <f t="shared" si="10"/>
        <v>7000</v>
      </c>
      <c r="H106" s="41">
        <f t="shared" si="7"/>
        <v>7000</v>
      </c>
    </row>
    <row r="107" spans="1:10" hidden="1" outlineLevel="1">
      <c r="A107" s="3">
        <v>6010</v>
      </c>
      <c r="B107" s="1" t="s">
        <v>189</v>
      </c>
      <c r="C107" s="2">
        <v>500</v>
      </c>
      <c r="D107" s="2">
        <f t="shared" si="10"/>
        <v>500</v>
      </c>
      <c r="E107" s="2">
        <f t="shared" si="10"/>
        <v>500</v>
      </c>
      <c r="H107" s="41">
        <f t="shared" si="7"/>
        <v>500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6000</v>
      </c>
      <c r="D109" s="2">
        <f t="shared" si="10"/>
        <v>6000</v>
      </c>
      <c r="E109" s="2">
        <f t="shared" si="10"/>
        <v>6000</v>
      </c>
      <c r="H109" s="41">
        <f t="shared" si="7"/>
        <v>6000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4000</v>
      </c>
      <c r="D113" s="2">
        <f t="shared" si="10"/>
        <v>4000</v>
      </c>
      <c r="E113" s="2">
        <f t="shared" si="10"/>
        <v>4000</v>
      </c>
      <c r="H113" s="41">
        <f t="shared" si="7"/>
        <v>4000</v>
      </c>
    </row>
    <row r="114" spans="1:10" collapsed="1">
      <c r="A114" s="185" t="s">
        <v>62</v>
      </c>
      <c r="B114" s="186"/>
      <c r="C114" s="26">
        <f>C115+C152+C177</f>
        <v>2030000</v>
      </c>
      <c r="D114" s="26">
        <v>1864352.041</v>
      </c>
      <c r="E114" s="26">
        <f>E115+E152+E177</f>
        <v>2030000</v>
      </c>
      <c r="G114" s="39" t="s">
        <v>62</v>
      </c>
      <c r="H114" s="41">
        <f t="shared" si="7"/>
        <v>2030000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1714352.041</v>
      </c>
      <c r="D115" s="23">
        <f>D116+D135</f>
        <v>1714352.041</v>
      </c>
      <c r="E115" s="23">
        <f>E116+E135</f>
        <v>1714352.041</v>
      </c>
      <c r="G115" s="39" t="s">
        <v>61</v>
      </c>
      <c r="H115" s="41">
        <f t="shared" si="7"/>
        <v>1714352.041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161000</v>
      </c>
      <c r="D116" s="21">
        <f>D117+D120+D123+D126+D129+D132</f>
        <v>161000</v>
      </c>
      <c r="E116" s="21">
        <f>E117+E120+E123+E126+E129+E132</f>
        <v>161000</v>
      </c>
      <c r="G116" s="39" t="s">
        <v>583</v>
      </c>
      <c r="H116" s="41">
        <f t="shared" si="7"/>
        <v>161000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138000</v>
      </c>
      <c r="D117" s="2">
        <f>D118+D119</f>
        <v>138000</v>
      </c>
      <c r="E117" s="2">
        <f>E118+E119</f>
        <v>138000</v>
      </c>
      <c r="H117" s="41">
        <f t="shared" si="7"/>
        <v>138000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138000</v>
      </c>
      <c r="D119" s="129">
        <f>C119</f>
        <v>138000</v>
      </c>
      <c r="E119" s="129">
        <f>D119</f>
        <v>138000</v>
      </c>
      <c r="H119" s="41">
        <f t="shared" si="7"/>
        <v>138000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23000</v>
      </c>
      <c r="D126" s="2">
        <f>D127+D128</f>
        <v>23000</v>
      </c>
      <c r="E126" s="2">
        <f>E127+E128</f>
        <v>23000</v>
      </c>
      <c r="H126" s="41">
        <f t="shared" si="7"/>
        <v>23000</v>
      </c>
    </row>
    <row r="127" spans="1:10" ht="15" hidden="1" customHeight="1" outlineLevel="2">
      <c r="A127" s="131"/>
      <c r="B127" s="130" t="s">
        <v>855</v>
      </c>
      <c r="C127" s="129">
        <v>23000</v>
      </c>
      <c r="D127" s="129">
        <f>C127</f>
        <v>23000</v>
      </c>
      <c r="E127" s="129">
        <f>D127</f>
        <v>23000</v>
      </c>
      <c r="H127" s="41">
        <f t="shared" si="7"/>
        <v>23000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1553352.041</v>
      </c>
      <c r="D135" s="21">
        <f>D136+D140+D143+D146+D149</f>
        <v>1553352.041</v>
      </c>
      <c r="E135" s="21">
        <f>E136+E140+E143+E146+E149</f>
        <v>1553352.041</v>
      </c>
      <c r="G135" s="39" t="s">
        <v>584</v>
      </c>
      <c r="H135" s="41">
        <f t="shared" si="11"/>
        <v>1553352.041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1553352.041</v>
      </c>
      <c r="D136" s="2">
        <f>D137+D138+D139</f>
        <v>1553352.041</v>
      </c>
      <c r="E136" s="2">
        <f>E137+E138+E139</f>
        <v>1553352.041</v>
      </c>
      <c r="H136" s="41">
        <f t="shared" si="11"/>
        <v>1553352.041</v>
      </c>
    </row>
    <row r="137" spans="1:10" ht="15" hidden="1" customHeight="1" outlineLevel="2">
      <c r="A137" s="131"/>
      <c r="B137" s="130" t="s">
        <v>855</v>
      </c>
      <c r="C137" s="129">
        <v>760000</v>
      </c>
      <c r="D137" s="129">
        <f>C137</f>
        <v>760000</v>
      </c>
      <c r="E137" s="129">
        <f>D137</f>
        <v>760000</v>
      </c>
      <c r="H137" s="41">
        <f t="shared" si="11"/>
        <v>760000</v>
      </c>
    </row>
    <row r="138" spans="1:10" ht="15" hidden="1" customHeight="1" outlineLevel="2">
      <c r="A138" s="131"/>
      <c r="B138" s="130" t="s">
        <v>862</v>
      </c>
      <c r="C138" s="129">
        <v>645072.83200000005</v>
      </c>
      <c r="D138" s="129">
        <f t="shared" ref="D138:E139" si="12">C138</f>
        <v>645072.83200000005</v>
      </c>
      <c r="E138" s="129">
        <f t="shared" si="12"/>
        <v>645072.83200000005</v>
      </c>
      <c r="H138" s="41">
        <f t="shared" si="11"/>
        <v>645072.83200000005</v>
      </c>
    </row>
    <row r="139" spans="1:10" ht="15" hidden="1" customHeight="1" outlineLevel="2">
      <c r="A139" s="131"/>
      <c r="B139" s="130" t="s">
        <v>861</v>
      </c>
      <c r="C139" s="129">
        <v>148279.209</v>
      </c>
      <c r="D139" s="129">
        <f t="shared" si="12"/>
        <v>148279.209</v>
      </c>
      <c r="E139" s="129">
        <f t="shared" si="12"/>
        <v>148279.209</v>
      </c>
      <c r="H139" s="41">
        <f t="shared" si="11"/>
        <v>148279.209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150000</v>
      </c>
      <c r="D152" s="23">
        <f>D153+D163+D170</f>
        <v>150000</v>
      </c>
      <c r="E152" s="23">
        <f>E153+E163+E170</f>
        <v>150000</v>
      </c>
      <c r="G152" s="39" t="s">
        <v>66</v>
      </c>
      <c r="H152" s="41">
        <f t="shared" si="11"/>
        <v>150000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150000</v>
      </c>
      <c r="D153" s="21">
        <f>D154+D157+D160</f>
        <v>150000</v>
      </c>
      <c r="E153" s="21">
        <f>E154+E157+E160</f>
        <v>150000</v>
      </c>
      <c r="G153" s="39" t="s">
        <v>585</v>
      </c>
      <c r="H153" s="41">
        <f t="shared" si="11"/>
        <v>150000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150000</v>
      </c>
      <c r="D154" s="2">
        <f>D155+D156</f>
        <v>150000</v>
      </c>
      <c r="E154" s="2">
        <f>E155+E156</f>
        <v>150000</v>
      </c>
      <c r="H154" s="41">
        <f t="shared" si="11"/>
        <v>150000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150000</v>
      </c>
      <c r="D156" s="129">
        <f>C156</f>
        <v>150000</v>
      </c>
      <c r="E156" s="129">
        <f>D156</f>
        <v>150000</v>
      </c>
      <c r="H156" s="41">
        <f t="shared" si="11"/>
        <v>150000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165647.959</v>
      </c>
      <c r="D177" s="27">
        <f>D178</f>
        <v>165647.959</v>
      </c>
      <c r="E177" s="27">
        <f>E178</f>
        <v>165647.959</v>
      </c>
      <c r="G177" s="39" t="s">
        <v>216</v>
      </c>
      <c r="H177" s="41">
        <f t="shared" si="11"/>
        <v>165647.959</v>
      </c>
      <c r="I177" s="42"/>
      <c r="J177" s="40" t="b">
        <f>AND(H177=I177)</f>
        <v>0</v>
      </c>
    </row>
    <row r="178" spans="1:10">
      <c r="A178" s="180" t="s">
        <v>217</v>
      </c>
      <c r="B178" s="181"/>
      <c r="C178" s="21">
        <f>C179+C184+C188+C197+C200+C203+C215+C222+C228+C235+C238+C243+C250</f>
        <v>165647.959</v>
      </c>
      <c r="D178" s="21">
        <f>D179+D184+D188+D197+D200+D203+D215+D222+D228+D235+D238+D243+D250</f>
        <v>165647.959</v>
      </c>
      <c r="E178" s="21">
        <f>E179+E184+E188+E197+E200+E203+E215+E222+E228+E235+E238+E243+E250</f>
        <v>165647.959</v>
      </c>
      <c r="G178" s="39" t="s">
        <v>587</v>
      </c>
      <c r="H178" s="41">
        <f t="shared" si="11"/>
        <v>165647.959</v>
      </c>
      <c r="I178" s="42"/>
      <c r="J178" s="40" t="b">
        <f>AND(H178=I178)</f>
        <v>0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56.912999999999997</v>
      </c>
      <c r="D200" s="2">
        <f>SUM(D201)</f>
        <v>56.912999999999997</v>
      </c>
      <c r="E200" s="2">
        <f>SUM(E201)</f>
        <v>56.912999999999997</v>
      </c>
    </row>
    <row r="201" spans="1:5" hidden="1" outlineLevel="2">
      <c r="A201" s="131">
        <v>3</v>
      </c>
      <c r="B201" s="130" t="s">
        <v>857</v>
      </c>
      <c r="C201" s="129">
        <f>C202</f>
        <v>56.912999999999997</v>
      </c>
      <c r="D201" s="129">
        <f>D202</f>
        <v>56.912999999999997</v>
      </c>
      <c r="E201" s="129">
        <f>E202</f>
        <v>56.912999999999997</v>
      </c>
    </row>
    <row r="202" spans="1:5" hidden="1" outlineLevel="3">
      <c r="A202" s="90"/>
      <c r="B202" s="89" t="s">
        <v>855</v>
      </c>
      <c r="C202" s="128">
        <v>56.912999999999997</v>
      </c>
      <c r="D202" s="128">
        <f>C202</f>
        <v>56.912999999999997</v>
      </c>
      <c r="E202" s="128">
        <f>D202</f>
        <v>56.912999999999997</v>
      </c>
    </row>
    <row r="203" spans="1:5" hidden="1" outlineLevel="1">
      <c r="A203" s="177" t="s">
        <v>841</v>
      </c>
      <c r="B203" s="178"/>
      <c r="C203" s="2">
        <f>C204+C211+C213+C207</f>
        <v>4143.5510000000004</v>
      </c>
      <c r="D203" s="2">
        <f>D204+D211+D213+D207</f>
        <v>4143.5510000000004</v>
      </c>
      <c r="E203" s="2">
        <f>E204+E211+E213+E207</f>
        <v>4143.5510000000004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4143.5510000000004</v>
      </c>
      <c r="D207" s="129">
        <f>D209+D208+D210</f>
        <v>4143.5510000000004</v>
      </c>
      <c r="E207" s="129">
        <f>E209+E208+E210</f>
        <v>4143.5510000000004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>
        <v>4143.5510000000004</v>
      </c>
      <c r="D209" s="128">
        <f t="shared" si="15"/>
        <v>4143.5510000000004</v>
      </c>
      <c r="E209" s="128">
        <f t="shared" si="15"/>
        <v>4143.5510000000004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1043.2470000000001</v>
      </c>
      <c r="D228" s="2">
        <f>D229+D233</f>
        <v>1043.2470000000001</v>
      </c>
      <c r="E228" s="2">
        <f>E229+E233</f>
        <v>1043.2470000000001</v>
      </c>
    </row>
    <row r="229" spans="1:5" hidden="1" outlineLevel="2">
      <c r="A229" s="131">
        <v>2</v>
      </c>
      <c r="B229" s="130" t="s">
        <v>856</v>
      </c>
      <c r="C229" s="129">
        <f>C231+C232+C230</f>
        <v>1043.2470000000001</v>
      </c>
      <c r="D229" s="129">
        <f>D231+D232+D230</f>
        <v>1043.2470000000001</v>
      </c>
      <c r="E229" s="129">
        <f>E231+E232+E230</f>
        <v>1043.2470000000001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>
        <v>1043.2470000000001</v>
      </c>
      <c r="D232" s="128">
        <f t="shared" si="18"/>
        <v>1043.2470000000001</v>
      </c>
      <c r="E232" s="128">
        <f t="shared" si="18"/>
        <v>1043.2470000000001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160404.24799999999</v>
      </c>
      <c r="D250" s="2">
        <f>D251+D252</f>
        <v>160404.24799999999</v>
      </c>
      <c r="E250" s="2">
        <f>E251+E252</f>
        <v>160404.24799999999</v>
      </c>
    </row>
    <row r="251" spans="1:10" hidden="1" outlineLevel="3">
      <c r="A251" s="90"/>
      <c r="B251" s="89" t="s">
        <v>855</v>
      </c>
      <c r="C251" s="128">
        <v>160404.24799999999</v>
      </c>
      <c r="D251" s="128">
        <f>C251</f>
        <v>160404.24799999999</v>
      </c>
      <c r="E251" s="128">
        <f>D251</f>
        <v>160404.24799999999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4930000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2350000</v>
      </c>
      <c r="D257" s="37">
        <f>D258+D550</f>
        <v>2350000</v>
      </c>
      <c r="E257" s="37">
        <f>E258+E550</f>
        <v>2350000</v>
      </c>
      <c r="G257" s="39" t="s">
        <v>60</v>
      </c>
      <c r="H257" s="41">
        <f>C257</f>
        <v>2350000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2201557.4380000001</v>
      </c>
      <c r="D258" s="36">
        <f>D259+D339+D483+D547</f>
        <v>2201557.4380000001</v>
      </c>
      <c r="E258" s="36">
        <f>E259+E339+E483+E547</f>
        <v>2201557.4380000001</v>
      </c>
      <c r="G258" s="39" t="s">
        <v>57</v>
      </c>
      <c r="H258" s="41">
        <f t="shared" ref="H258:H321" si="21">C258</f>
        <v>2201557.4380000001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1388000</v>
      </c>
      <c r="D259" s="33">
        <f>D260+D263+D314</f>
        <v>1388000</v>
      </c>
      <c r="E259" s="33">
        <f>E260+E263+E314</f>
        <v>1388000</v>
      </c>
      <c r="G259" s="39" t="s">
        <v>590</v>
      </c>
      <c r="H259" s="41">
        <f t="shared" si="21"/>
        <v>1388000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1380000</v>
      </c>
      <c r="D263" s="32">
        <f>D264+D265+D289+D296+D298+D302+D305+D308+D313</f>
        <v>1380000</v>
      </c>
      <c r="E263" s="32">
        <f>E264+E265+E289+E296+E298+E302+E305+E308+E313</f>
        <v>1380000</v>
      </c>
      <c r="H263" s="41">
        <f t="shared" si="21"/>
        <v>1380000</v>
      </c>
    </row>
    <row r="264" spans="1:10" hidden="1" outlineLevel="2">
      <c r="A264" s="6">
        <v>1101</v>
      </c>
      <c r="B264" s="4" t="s">
        <v>34</v>
      </c>
      <c r="C264" s="5">
        <v>418000</v>
      </c>
      <c r="D264" s="5">
        <f>C264</f>
        <v>418000</v>
      </c>
      <c r="E264" s="5">
        <f>D264</f>
        <v>418000</v>
      </c>
      <c r="H264" s="41">
        <f t="shared" si="21"/>
        <v>418000</v>
      </c>
    </row>
    <row r="265" spans="1:10" hidden="1" outlineLevel="2">
      <c r="A265" s="6">
        <v>1101</v>
      </c>
      <c r="B265" s="4" t="s">
        <v>35</v>
      </c>
      <c r="C265" s="5">
        <f>SUM(C266:C288)</f>
        <v>679900</v>
      </c>
      <c r="D265" s="5">
        <f>SUM(D266:D288)</f>
        <v>679900</v>
      </c>
      <c r="E265" s="5">
        <f>SUM(E266:E288)</f>
        <v>679900</v>
      </c>
      <c r="H265" s="41">
        <f t="shared" si="21"/>
        <v>679900</v>
      </c>
    </row>
    <row r="266" spans="1:10" hidden="1" outlineLevel="3">
      <c r="A266" s="29"/>
      <c r="B266" s="28" t="s">
        <v>218</v>
      </c>
      <c r="C266" s="30">
        <v>24800</v>
      </c>
      <c r="D266" s="30">
        <f>C266</f>
        <v>24800</v>
      </c>
      <c r="E266" s="30">
        <f>D266</f>
        <v>24800</v>
      </c>
      <c r="H266" s="41">
        <f t="shared" si="21"/>
        <v>24800</v>
      </c>
    </row>
    <row r="267" spans="1:10" hidden="1" outlineLevel="3">
      <c r="A267" s="29"/>
      <c r="B267" s="28" t="s">
        <v>219</v>
      </c>
      <c r="C267" s="30">
        <v>203000</v>
      </c>
      <c r="D267" s="30">
        <f t="shared" ref="D267:E282" si="22">C267</f>
        <v>203000</v>
      </c>
      <c r="E267" s="30">
        <f t="shared" si="22"/>
        <v>203000</v>
      </c>
      <c r="H267" s="41">
        <f t="shared" si="21"/>
        <v>203000</v>
      </c>
    </row>
    <row r="268" spans="1:10" hidden="1" outlineLevel="3">
      <c r="A268" s="29"/>
      <c r="B268" s="28" t="s">
        <v>220</v>
      </c>
      <c r="C268" s="30">
        <v>97000</v>
      </c>
      <c r="D268" s="30">
        <f t="shared" si="22"/>
        <v>97000</v>
      </c>
      <c r="E268" s="30">
        <f t="shared" si="22"/>
        <v>97000</v>
      </c>
      <c r="H268" s="41">
        <f t="shared" si="21"/>
        <v>97000</v>
      </c>
    </row>
    <row r="269" spans="1:10" hidden="1" outlineLevel="3">
      <c r="A269" s="29"/>
      <c r="B269" s="28" t="s">
        <v>221</v>
      </c>
      <c r="C269" s="30">
        <v>1000</v>
      </c>
      <c r="D269" s="30">
        <f t="shared" si="22"/>
        <v>1000</v>
      </c>
      <c r="E269" s="30">
        <f t="shared" si="22"/>
        <v>1000</v>
      </c>
      <c r="H269" s="41">
        <f t="shared" si="21"/>
        <v>1000</v>
      </c>
    </row>
    <row r="270" spans="1:10" hidden="1" outlineLevel="3">
      <c r="A270" s="29"/>
      <c r="B270" s="28" t="s">
        <v>222</v>
      </c>
      <c r="C270" s="30">
        <v>12000</v>
      </c>
      <c r="D270" s="30">
        <f t="shared" si="22"/>
        <v>12000</v>
      </c>
      <c r="E270" s="30">
        <f t="shared" si="22"/>
        <v>12000</v>
      </c>
      <c r="H270" s="41">
        <f t="shared" si="21"/>
        <v>12000</v>
      </c>
    </row>
    <row r="271" spans="1:10" hidden="1" outlineLevel="3">
      <c r="A271" s="29"/>
      <c r="B271" s="28" t="s">
        <v>223</v>
      </c>
      <c r="C271" s="30">
        <v>20000</v>
      </c>
      <c r="D271" s="30">
        <f t="shared" si="22"/>
        <v>20000</v>
      </c>
      <c r="E271" s="30">
        <f t="shared" si="22"/>
        <v>20000</v>
      </c>
      <c r="H271" s="41">
        <f t="shared" si="21"/>
        <v>20000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6800</v>
      </c>
      <c r="D280" s="30">
        <f t="shared" si="22"/>
        <v>6800</v>
      </c>
      <c r="E280" s="30">
        <f t="shared" si="22"/>
        <v>6800</v>
      </c>
      <c r="H280" s="41">
        <f t="shared" si="21"/>
        <v>6800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293000</v>
      </c>
      <c r="D286" s="30">
        <f t="shared" si="23"/>
        <v>293000</v>
      </c>
      <c r="E286" s="30">
        <f t="shared" si="23"/>
        <v>293000</v>
      </c>
      <c r="H286" s="41">
        <f t="shared" si="21"/>
        <v>293000</v>
      </c>
    </row>
    <row r="287" spans="1:8" hidden="1" outlineLevel="3">
      <c r="A287" s="29"/>
      <c r="B287" s="28" t="s">
        <v>239</v>
      </c>
      <c r="C287" s="30">
        <v>22300</v>
      </c>
      <c r="D287" s="30">
        <f t="shared" si="23"/>
        <v>22300</v>
      </c>
      <c r="E287" s="30">
        <f t="shared" si="23"/>
        <v>22300</v>
      </c>
      <c r="H287" s="41">
        <f t="shared" si="21"/>
        <v>22300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20100</v>
      </c>
      <c r="D289" s="5">
        <f>SUM(D290:D295)</f>
        <v>20100</v>
      </c>
      <c r="E289" s="5">
        <f>SUM(E290:E295)</f>
        <v>20100</v>
      </c>
      <c r="H289" s="41">
        <f t="shared" si="21"/>
        <v>20100</v>
      </c>
    </row>
    <row r="290" spans="1:8" hidden="1" outlineLevel="3">
      <c r="A290" s="29"/>
      <c r="B290" s="28" t="s">
        <v>241</v>
      </c>
      <c r="C290" s="30">
        <v>12600</v>
      </c>
      <c r="D290" s="30">
        <f>C290</f>
        <v>12600</v>
      </c>
      <c r="E290" s="30">
        <f>D290</f>
        <v>12600</v>
      </c>
      <c r="H290" s="41">
        <f t="shared" si="21"/>
        <v>12600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3400</v>
      </c>
      <c r="D292" s="30">
        <f t="shared" si="24"/>
        <v>3400</v>
      </c>
      <c r="E292" s="30">
        <f t="shared" si="24"/>
        <v>3400</v>
      </c>
      <c r="H292" s="41">
        <f t="shared" si="21"/>
        <v>3400</v>
      </c>
    </row>
    <row r="293" spans="1:8" hidden="1" outlineLevel="3">
      <c r="A293" s="29"/>
      <c r="B293" s="28" t="s">
        <v>244</v>
      </c>
      <c r="C293" s="30">
        <v>400</v>
      </c>
      <c r="D293" s="30">
        <f t="shared" si="24"/>
        <v>400</v>
      </c>
      <c r="E293" s="30">
        <f t="shared" si="24"/>
        <v>400</v>
      </c>
      <c r="H293" s="41">
        <f t="shared" si="21"/>
        <v>400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3700</v>
      </c>
      <c r="D295" s="30">
        <f t="shared" si="24"/>
        <v>3700</v>
      </c>
      <c r="E295" s="30">
        <f t="shared" si="24"/>
        <v>3700</v>
      </c>
      <c r="H295" s="41">
        <f t="shared" si="21"/>
        <v>3700</v>
      </c>
    </row>
    <row r="296" spans="1:8" hidden="1" outlineLevel="2">
      <c r="A296" s="6">
        <v>1101</v>
      </c>
      <c r="B296" s="4" t="s">
        <v>247</v>
      </c>
      <c r="C296" s="5">
        <f>SUM(C297)</f>
        <v>1500</v>
      </c>
      <c r="D296" s="5">
        <f>SUM(D297)</f>
        <v>1500</v>
      </c>
      <c r="E296" s="5">
        <f>SUM(E297)</f>
        <v>1500</v>
      </c>
      <c r="H296" s="41">
        <f t="shared" si="21"/>
        <v>1500</v>
      </c>
    </row>
    <row r="297" spans="1:8" hidden="1" outlineLevel="3">
      <c r="A297" s="29"/>
      <c r="B297" s="28" t="s">
        <v>111</v>
      </c>
      <c r="C297" s="30">
        <v>1500</v>
      </c>
      <c r="D297" s="30">
        <f>C297</f>
        <v>1500</v>
      </c>
      <c r="E297" s="30">
        <f>D297</f>
        <v>1500</v>
      </c>
      <c r="H297" s="41">
        <f t="shared" si="21"/>
        <v>1500</v>
      </c>
    </row>
    <row r="298" spans="1:8" hidden="1" outlineLevel="2">
      <c r="A298" s="6">
        <v>1101</v>
      </c>
      <c r="B298" s="4" t="s">
        <v>37</v>
      </c>
      <c r="C298" s="5">
        <f>SUM(C299:C301)</f>
        <v>30500</v>
      </c>
      <c r="D298" s="5">
        <f>SUM(D299:D301)</f>
        <v>30500</v>
      </c>
      <c r="E298" s="5">
        <f>SUM(E299:E301)</f>
        <v>30500</v>
      </c>
      <c r="H298" s="41">
        <f t="shared" si="21"/>
        <v>30500</v>
      </c>
    </row>
    <row r="299" spans="1:8" hidden="1" outlineLevel="3">
      <c r="A299" s="29"/>
      <c r="B299" s="28" t="s">
        <v>248</v>
      </c>
      <c r="C299" s="30">
        <v>11200</v>
      </c>
      <c r="D299" s="30">
        <f>C299</f>
        <v>11200</v>
      </c>
      <c r="E299" s="30">
        <f>D299</f>
        <v>11200</v>
      </c>
      <c r="H299" s="41">
        <f t="shared" si="21"/>
        <v>11200</v>
      </c>
    </row>
    <row r="300" spans="1:8" hidden="1" outlineLevel="3">
      <c r="A300" s="29"/>
      <c r="B300" s="28" t="s">
        <v>249</v>
      </c>
      <c r="C300" s="30">
        <v>19300</v>
      </c>
      <c r="D300" s="30">
        <f t="shared" ref="D300:E301" si="25">C300</f>
        <v>19300</v>
      </c>
      <c r="E300" s="30">
        <f t="shared" si="25"/>
        <v>19300</v>
      </c>
      <c r="H300" s="41">
        <f t="shared" si="21"/>
        <v>19300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20500</v>
      </c>
      <c r="D302" s="5">
        <f>SUM(D303:D304)</f>
        <v>20500</v>
      </c>
      <c r="E302" s="5">
        <f>SUM(E303:E304)</f>
        <v>20500</v>
      </c>
      <c r="H302" s="41">
        <f t="shared" si="21"/>
        <v>20500</v>
      </c>
    </row>
    <row r="303" spans="1:8" hidden="1" outlineLevel="3">
      <c r="A303" s="29"/>
      <c r="B303" s="28" t="s">
        <v>252</v>
      </c>
      <c r="C303" s="30">
        <v>3500</v>
      </c>
      <c r="D303" s="30">
        <f>C303</f>
        <v>3500</v>
      </c>
      <c r="E303" s="30">
        <f>D303</f>
        <v>3500</v>
      </c>
      <c r="H303" s="41">
        <f t="shared" si="21"/>
        <v>3500</v>
      </c>
    </row>
    <row r="304" spans="1:8" hidden="1" outlineLevel="3">
      <c r="A304" s="29"/>
      <c r="B304" s="28" t="s">
        <v>253</v>
      </c>
      <c r="C304" s="30">
        <v>17000</v>
      </c>
      <c r="D304" s="30">
        <f>C304</f>
        <v>17000</v>
      </c>
      <c r="E304" s="30">
        <f>D304</f>
        <v>17000</v>
      </c>
      <c r="H304" s="41">
        <f t="shared" si="21"/>
        <v>17000</v>
      </c>
    </row>
    <row r="305" spans="1:8" hidden="1" outlineLevel="2">
      <c r="A305" s="6">
        <v>1101</v>
      </c>
      <c r="B305" s="4" t="s">
        <v>38</v>
      </c>
      <c r="C305" s="5">
        <f>SUM(C306:C307)</f>
        <v>12700</v>
      </c>
      <c r="D305" s="5">
        <f>SUM(D306:D307)</f>
        <v>12700</v>
      </c>
      <c r="E305" s="5">
        <f>SUM(E306:E307)</f>
        <v>12700</v>
      </c>
      <c r="H305" s="41">
        <f t="shared" si="21"/>
        <v>12700</v>
      </c>
    </row>
    <row r="306" spans="1:8" hidden="1" outlineLevel="3">
      <c r="A306" s="29"/>
      <c r="B306" s="28" t="s">
        <v>254</v>
      </c>
      <c r="C306" s="30">
        <v>10300</v>
      </c>
      <c r="D306" s="30">
        <f>C306</f>
        <v>10300</v>
      </c>
      <c r="E306" s="30">
        <f>D306</f>
        <v>10300</v>
      </c>
      <c r="H306" s="41">
        <f t="shared" si="21"/>
        <v>10300</v>
      </c>
    </row>
    <row r="307" spans="1:8" hidden="1" outlineLevel="3">
      <c r="A307" s="29"/>
      <c r="B307" s="28" t="s">
        <v>255</v>
      </c>
      <c r="C307" s="30">
        <v>2400</v>
      </c>
      <c r="D307" s="30">
        <f>C307</f>
        <v>2400</v>
      </c>
      <c r="E307" s="30">
        <f>D307</f>
        <v>2400</v>
      </c>
      <c r="H307" s="41">
        <f t="shared" si="21"/>
        <v>2400</v>
      </c>
    </row>
    <row r="308" spans="1:8" hidden="1" outlineLevel="2">
      <c r="A308" s="6">
        <v>1101</v>
      </c>
      <c r="B308" s="4" t="s">
        <v>39</v>
      </c>
      <c r="C308" s="5">
        <f>SUM(C309:C312)</f>
        <v>196800</v>
      </c>
      <c r="D308" s="5">
        <f>SUM(D309:D312)</f>
        <v>196800</v>
      </c>
      <c r="E308" s="5">
        <f>SUM(E309:E312)</f>
        <v>196800</v>
      </c>
      <c r="H308" s="41">
        <f t="shared" si="21"/>
        <v>196800</v>
      </c>
    </row>
    <row r="309" spans="1:8" hidden="1" outlineLevel="3">
      <c r="A309" s="29"/>
      <c r="B309" s="28" t="s">
        <v>256</v>
      </c>
      <c r="C309" s="30">
        <v>141000</v>
      </c>
      <c r="D309" s="30">
        <f>C309</f>
        <v>141000</v>
      </c>
      <c r="E309" s="30">
        <f>D309</f>
        <v>141000</v>
      </c>
      <c r="H309" s="41">
        <f t="shared" si="21"/>
        <v>141000</v>
      </c>
    </row>
    <row r="310" spans="1:8" hidden="1" outlineLevel="3">
      <c r="A310" s="29"/>
      <c r="B310" s="28" t="s">
        <v>257</v>
      </c>
      <c r="C310" s="30">
        <v>44400</v>
      </c>
      <c r="D310" s="30">
        <f t="shared" ref="D310:E312" si="26">C310</f>
        <v>44400</v>
      </c>
      <c r="E310" s="30">
        <f t="shared" si="26"/>
        <v>44400</v>
      </c>
      <c r="H310" s="41">
        <f t="shared" si="21"/>
        <v>44400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11400</v>
      </c>
      <c r="D312" s="30">
        <f t="shared" si="26"/>
        <v>11400</v>
      </c>
      <c r="E312" s="30">
        <f t="shared" si="26"/>
        <v>11400</v>
      </c>
      <c r="H312" s="41">
        <f t="shared" si="21"/>
        <v>11400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7040</v>
      </c>
      <c r="D314" s="32">
        <f>D315+D325+D331+D336+D337+D338+D328</f>
        <v>7040</v>
      </c>
      <c r="E314" s="32">
        <f>E315+E325+E331+E336+E337+E338+E328</f>
        <v>7040</v>
      </c>
      <c r="H314" s="41">
        <f t="shared" si="21"/>
        <v>7040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7040</v>
      </c>
      <c r="D325" s="5">
        <f>SUM(D326:D327)</f>
        <v>7040</v>
      </c>
      <c r="E325" s="5">
        <f>SUM(E326:E327)</f>
        <v>7040</v>
      </c>
      <c r="H325" s="41">
        <f t="shared" si="28"/>
        <v>7040</v>
      </c>
    </row>
    <row r="326" spans="1:8" hidden="1" outlineLevel="3">
      <c r="A326" s="29"/>
      <c r="B326" s="28" t="s">
        <v>264</v>
      </c>
      <c r="C326" s="30">
        <v>7040</v>
      </c>
      <c r="D326" s="30">
        <f>C326</f>
        <v>7040</v>
      </c>
      <c r="E326" s="30">
        <f>D326</f>
        <v>7040</v>
      </c>
      <c r="H326" s="41">
        <f t="shared" si="28"/>
        <v>7040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655000</v>
      </c>
      <c r="D339" s="33">
        <f>D340+D444+D482</f>
        <v>655000</v>
      </c>
      <c r="E339" s="33">
        <f>E340+E444+E482</f>
        <v>655000</v>
      </c>
      <c r="G339" s="39" t="s">
        <v>591</v>
      </c>
      <c r="H339" s="41">
        <f t="shared" si="28"/>
        <v>655000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568500</v>
      </c>
      <c r="D340" s="32">
        <f>D341+D342+D343+D344+D347+D348+D353+D356+D357+D362+D367+BH290668+D371+D372+D373+D376+D377+D378+D382+D388+D391+D392+D395+D398+D399+D404+D407+D408+D409+D412+D415+D416+D419+D420+D421+D422+D429+D443</f>
        <v>568500</v>
      </c>
      <c r="E340" s="32">
        <f>E341+E342+E343+E344+E347+E348+E353+E356+E357+E362+E367+BI290668+E371+E372+E373+E376+E377+E378+E382+E388+E391+E392+E395+E398+E399+E404+E407+E408+E409+E412+E415+E416+E419+E420+E421+E422+E429+E443</f>
        <v>568500</v>
      </c>
      <c r="H340" s="41">
        <f t="shared" si="28"/>
        <v>568500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5500</v>
      </c>
      <c r="D342" s="5">
        <f t="shared" ref="D342:E343" si="31">C342</f>
        <v>5500</v>
      </c>
      <c r="E342" s="5">
        <f t="shared" si="31"/>
        <v>5500</v>
      </c>
      <c r="H342" s="41">
        <f t="shared" si="28"/>
        <v>5500</v>
      </c>
    </row>
    <row r="343" spans="1:10" hidden="1" outlineLevel="2">
      <c r="A343" s="6">
        <v>2201</v>
      </c>
      <c r="B343" s="4" t="s">
        <v>41</v>
      </c>
      <c r="C343" s="5">
        <v>270000</v>
      </c>
      <c r="D343" s="5">
        <f t="shared" si="31"/>
        <v>270000</v>
      </c>
      <c r="E343" s="5">
        <f t="shared" si="31"/>
        <v>270000</v>
      </c>
      <c r="H343" s="41">
        <f t="shared" si="28"/>
        <v>270000</v>
      </c>
    </row>
    <row r="344" spans="1:10" hidden="1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3500</v>
      </c>
      <c r="D346" s="30">
        <f t="shared" si="32"/>
        <v>3500</v>
      </c>
      <c r="E346" s="30">
        <f t="shared" si="32"/>
        <v>3500</v>
      </c>
      <c r="H346" s="41">
        <f t="shared" si="28"/>
        <v>3500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66700</v>
      </c>
      <c r="D348" s="5">
        <f>SUM(D349:D352)</f>
        <v>66700</v>
      </c>
      <c r="E348" s="5">
        <f>SUM(E349:E352)</f>
        <v>66700</v>
      </c>
      <c r="H348" s="41">
        <f t="shared" si="28"/>
        <v>66700</v>
      </c>
    </row>
    <row r="349" spans="1:10" hidden="1" outlineLevel="3">
      <c r="A349" s="29"/>
      <c r="B349" s="28" t="s">
        <v>278</v>
      </c>
      <c r="C349" s="30">
        <v>63000</v>
      </c>
      <c r="D349" s="30">
        <f>C349</f>
        <v>63000</v>
      </c>
      <c r="E349" s="30">
        <f>D349</f>
        <v>63000</v>
      </c>
      <c r="H349" s="41">
        <f t="shared" si="28"/>
        <v>63000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hidden="1" outlineLevel="3">
      <c r="A352" s="29"/>
      <c r="B352" s="28" t="s">
        <v>281</v>
      </c>
      <c r="C352" s="30">
        <v>200</v>
      </c>
      <c r="D352" s="30">
        <f t="shared" si="33"/>
        <v>200</v>
      </c>
      <c r="E352" s="30">
        <f t="shared" si="33"/>
        <v>200</v>
      </c>
      <c r="H352" s="41">
        <f t="shared" si="28"/>
        <v>200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800</v>
      </c>
      <c r="D354" s="30">
        <f t="shared" ref="D354:E356" si="34">C354</f>
        <v>800</v>
      </c>
      <c r="E354" s="30">
        <f t="shared" si="34"/>
        <v>800</v>
      </c>
      <c r="H354" s="41">
        <f t="shared" si="28"/>
        <v>800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5000</v>
      </c>
      <c r="D356" s="5">
        <f t="shared" si="34"/>
        <v>5000</v>
      </c>
      <c r="E356" s="5">
        <f t="shared" si="34"/>
        <v>5000</v>
      </c>
      <c r="H356" s="41">
        <f t="shared" si="28"/>
        <v>5000</v>
      </c>
    </row>
    <row r="357" spans="1:8" hidden="1" outlineLevel="2">
      <c r="A357" s="6">
        <v>2201</v>
      </c>
      <c r="B357" s="4" t="s">
        <v>285</v>
      </c>
      <c r="C357" s="5">
        <f>SUM(C358:C361)</f>
        <v>18000</v>
      </c>
      <c r="D357" s="5">
        <f>SUM(D358:D361)</f>
        <v>18000</v>
      </c>
      <c r="E357" s="5">
        <f>SUM(E358:E361)</f>
        <v>18000</v>
      </c>
      <c r="H357" s="41">
        <f t="shared" si="28"/>
        <v>18000</v>
      </c>
    </row>
    <row r="358" spans="1:8" hidden="1" outlineLevel="3">
      <c r="A358" s="29"/>
      <c r="B358" s="28" t="s">
        <v>286</v>
      </c>
      <c r="C358" s="30">
        <v>16000</v>
      </c>
      <c r="D358" s="30">
        <f>C358</f>
        <v>16000</v>
      </c>
      <c r="E358" s="30">
        <f>D358</f>
        <v>16000</v>
      </c>
      <c r="H358" s="41">
        <f t="shared" si="28"/>
        <v>16000</v>
      </c>
    </row>
    <row r="359" spans="1:8" hidden="1" outlineLevel="3">
      <c r="A359" s="29"/>
      <c r="B359" s="28" t="s">
        <v>287</v>
      </c>
      <c r="C359" s="30">
        <v>1000</v>
      </c>
      <c r="D359" s="30">
        <f t="shared" ref="D359:E361" si="35">C359</f>
        <v>1000</v>
      </c>
      <c r="E359" s="30">
        <f t="shared" si="35"/>
        <v>1000</v>
      </c>
      <c r="H359" s="41">
        <f t="shared" si="28"/>
        <v>1000</v>
      </c>
    </row>
    <row r="360" spans="1:8" hidden="1" outlineLevel="3">
      <c r="A360" s="29"/>
      <c r="B360" s="28" t="s">
        <v>288</v>
      </c>
      <c r="C360" s="30">
        <v>500</v>
      </c>
      <c r="D360" s="30">
        <f t="shared" si="35"/>
        <v>500</v>
      </c>
      <c r="E360" s="30">
        <f t="shared" si="35"/>
        <v>500</v>
      </c>
      <c r="H360" s="41">
        <f t="shared" si="28"/>
        <v>500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73000</v>
      </c>
      <c r="D362" s="5">
        <f>SUM(D363:D366)</f>
        <v>73000</v>
      </c>
      <c r="E362" s="5">
        <f>SUM(E363:E366)</f>
        <v>73000</v>
      </c>
      <c r="H362" s="41">
        <f t="shared" si="28"/>
        <v>73000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60000</v>
      </c>
      <c r="D364" s="30">
        <f t="shared" ref="D364:E366" si="36">C364</f>
        <v>60000</v>
      </c>
      <c r="E364" s="30">
        <f t="shared" si="36"/>
        <v>60000</v>
      </c>
      <c r="H364" s="41">
        <f t="shared" si="28"/>
        <v>60000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1">
        <f t="shared" si="28"/>
        <v>5000</v>
      </c>
    </row>
    <row r="372" spans="1:8" hidden="1" outlineLevel="2">
      <c r="A372" s="6">
        <v>2201</v>
      </c>
      <c r="B372" s="4" t="s">
        <v>45</v>
      </c>
      <c r="C372" s="5">
        <v>7500</v>
      </c>
      <c r="D372" s="5">
        <f t="shared" si="37"/>
        <v>7500</v>
      </c>
      <c r="E372" s="5">
        <f t="shared" si="37"/>
        <v>7500</v>
      </c>
      <c r="H372" s="41">
        <f t="shared" si="28"/>
        <v>7500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  <c r="H373" s="41">
        <f t="shared" si="28"/>
        <v>400</v>
      </c>
    </row>
    <row r="374" spans="1:8" hidden="1" outlineLevel="3">
      <c r="A374" s="29"/>
      <c r="B374" s="28" t="s">
        <v>299</v>
      </c>
      <c r="C374" s="30">
        <v>400</v>
      </c>
      <c r="D374" s="30">
        <f t="shared" ref="D374:E377" si="38">C374</f>
        <v>400</v>
      </c>
      <c r="E374" s="30">
        <f t="shared" si="38"/>
        <v>400</v>
      </c>
      <c r="H374" s="41">
        <f t="shared" si="28"/>
        <v>400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300</v>
      </c>
      <c r="D376" s="5">
        <f t="shared" si="38"/>
        <v>300</v>
      </c>
      <c r="E376" s="5">
        <f t="shared" si="38"/>
        <v>300</v>
      </c>
      <c r="H376" s="41">
        <f t="shared" si="28"/>
        <v>300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10500</v>
      </c>
      <c r="D378" s="5">
        <f>SUM(D379:D381)</f>
        <v>10500</v>
      </c>
      <c r="E378" s="5">
        <f>SUM(E379:E381)</f>
        <v>10500</v>
      </c>
      <c r="H378" s="41">
        <f t="shared" si="28"/>
        <v>10500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>
        <v>2500</v>
      </c>
      <c r="D380" s="30">
        <f t="shared" ref="D380:E381" si="39">C380</f>
        <v>2500</v>
      </c>
      <c r="E380" s="30">
        <f t="shared" si="39"/>
        <v>2500</v>
      </c>
      <c r="H380" s="41">
        <f t="shared" si="28"/>
        <v>2500</v>
      </c>
    </row>
    <row r="381" spans="1:8" hidden="1" outlineLevel="3">
      <c r="A381" s="29"/>
      <c r="B381" s="28" t="s">
        <v>47</v>
      </c>
      <c r="C381" s="30">
        <v>5000</v>
      </c>
      <c r="D381" s="30">
        <f t="shared" si="39"/>
        <v>5000</v>
      </c>
      <c r="E381" s="30">
        <f t="shared" si="39"/>
        <v>5000</v>
      </c>
      <c r="H381" s="41">
        <f t="shared" si="28"/>
        <v>5000</v>
      </c>
    </row>
    <row r="382" spans="1:8" hidden="1" outlineLevel="2">
      <c r="A382" s="6">
        <v>2201</v>
      </c>
      <c r="B382" s="4" t="s">
        <v>114</v>
      </c>
      <c r="C382" s="5">
        <f>SUM(C383:C387)</f>
        <v>7400</v>
      </c>
      <c r="D382" s="5">
        <f>SUM(D383:D387)</f>
        <v>7400</v>
      </c>
      <c r="E382" s="5">
        <f>SUM(E383:E387)</f>
        <v>7400</v>
      </c>
      <c r="H382" s="41">
        <f t="shared" si="28"/>
        <v>7400</v>
      </c>
    </row>
    <row r="383" spans="1:8" hidden="1" outlineLevel="3">
      <c r="A383" s="29"/>
      <c r="B383" s="28" t="s">
        <v>304</v>
      </c>
      <c r="C383" s="30">
        <v>1200</v>
      </c>
      <c r="D383" s="30">
        <f>C383</f>
        <v>1200</v>
      </c>
      <c r="E383" s="30">
        <f>D383</f>
        <v>1200</v>
      </c>
      <c r="H383" s="41">
        <f t="shared" si="28"/>
        <v>1200</v>
      </c>
    </row>
    <row r="384" spans="1:8" hidden="1" outlineLevel="3">
      <c r="A384" s="29"/>
      <c r="B384" s="28" t="s">
        <v>305</v>
      </c>
      <c r="C384" s="30">
        <v>2000</v>
      </c>
      <c r="D384" s="30">
        <f t="shared" ref="D384:E387" si="40">C384</f>
        <v>2000</v>
      </c>
      <c r="E384" s="30">
        <f t="shared" si="40"/>
        <v>2000</v>
      </c>
      <c r="H384" s="41">
        <f t="shared" si="28"/>
        <v>2000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2200</v>
      </c>
      <c r="D387" s="30">
        <f t="shared" si="40"/>
        <v>2200</v>
      </c>
      <c r="E387" s="30">
        <f t="shared" si="40"/>
        <v>2200</v>
      </c>
      <c r="H387" s="41">
        <f t="shared" si="41"/>
        <v>2200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1500</v>
      </c>
      <c r="D399" s="5">
        <f>SUM(D400:D403)</f>
        <v>1500</v>
      </c>
      <c r="E399" s="5">
        <f>SUM(E400:E403)</f>
        <v>1500</v>
      </c>
      <c r="H399" s="41">
        <f t="shared" si="41"/>
        <v>1500</v>
      </c>
    </row>
    <row r="400" spans="1:8" hidden="1" outlineLevel="3">
      <c r="A400" s="29"/>
      <c r="B400" s="28" t="s">
        <v>318</v>
      </c>
      <c r="C400" s="30">
        <v>1500</v>
      </c>
      <c r="D400" s="30">
        <f>C400</f>
        <v>1500</v>
      </c>
      <c r="E400" s="30">
        <f>D400</f>
        <v>1500</v>
      </c>
      <c r="H400" s="41">
        <f t="shared" si="41"/>
        <v>1500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2500</v>
      </c>
      <c r="D404" s="5">
        <f>SUM(D405:D406)</f>
        <v>2500</v>
      </c>
      <c r="E404" s="5">
        <f>SUM(E405:E406)</f>
        <v>2500</v>
      </c>
      <c r="H404" s="41">
        <f t="shared" si="41"/>
        <v>2500</v>
      </c>
    </row>
    <row r="405" spans="1:8" hidden="1" outlineLevel="3">
      <c r="A405" s="29"/>
      <c r="B405" s="28" t="s">
        <v>323</v>
      </c>
      <c r="C405" s="30">
        <v>1500</v>
      </c>
      <c r="D405" s="30">
        <f t="shared" ref="D405:E408" si="45">C405</f>
        <v>1500</v>
      </c>
      <c r="E405" s="30">
        <f t="shared" si="45"/>
        <v>1500</v>
      </c>
      <c r="H405" s="41">
        <f t="shared" si="41"/>
        <v>1500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  <c r="H412" s="41">
        <f t="shared" si="41"/>
        <v>3500</v>
      </c>
    </row>
    <row r="413" spans="1:8" hidden="1" outlineLevel="3" collapsed="1">
      <c r="A413" s="29"/>
      <c r="B413" s="28" t="s">
        <v>328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3000</v>
      </c>
      <c r="D415" s="5">
        <f t="shared" si="46"/>
        <v>3000</v>
      </c>
      <c r="E415" s="5">
        <f t="shared" si="46"/>
        <v>3000</v>
      </c>
      <c r="H415" s="41">
        <f t="shared" si="41"/>
        <v>3000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500</v>
      </c>
      <c r="D416" s="5">
        <f>SUM(D417:D418)</f>
        <v>500</v>
      </c>
      <c r="E416" s="5">
        <f>SUM(E417:E418)</f>
        <v>500</v>
      </c>
      <c r="H416" s="41">
        <f t="shared" si="41"/>
        <v>500</v>
      </c>
    </row>
    <row r="417" spans="1:8" hidden="1" outlineLevel="3" collapsed="1">
      <c r="A417" s="29"/>
      <c r="B417" s="28" t="s">
        <v>330</v>
      </c>
      <c r="C417" s="30">
        <v>500</v>
      </c>
      <c r="D417" s="30">
        <f t="shared" ref="D417:E421" si="47">C417</f>
        <v>500</v>
      </c>
      <c r="E417" s="30">
        <f t="shared" si="47"/>
        <v>500</v>
      </c>
      <c r="H417" s="41">
        <f t="shared" si="41"/>
        <v>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300</v>
      </c>
      <c r="D419" s="5">
        <f t="shared" si="47"/>
        <v>300</v>
      </c>
      <c r="E419" s="5">
        <f t="shared" si="47"/>
        <v>300</v>
      </c>
      <c r="H419" s="41">
        <f t="shared" si="41"/>
        <v>300</v>
      </c>
    </row>
    <row r="420" spans="1:8" hidden="1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14100</v>
      </c>
      <c r="D422" s="5">
        <f>SUM(D423:D428)</f>
        <v>14100</v>
      </c>
      <c r="E422" s="5">
        <f>SUM(E423:E428)</f>
        <v>14100</v>
      </c>
      <c r="H422" s="41">
        <f t="shared" si="41"/>
        <v>14100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hidden="1" outlineLevel="3">
      <c r="A425" s="29"/>
      <c r="B425" s="28" t="s">
        <v>338</v>
      </c>
      <c r="C425" s="30">
        <v>13600</v>
      </c>
      <c r="D425" s="30">
        <f t="shared" si="48"/>
        <v>13600</v>
      </c>
      <c r="E425" s="30">
        <f t="shared" si="48"/>
        <v>13600</v>
      </c>
      <c r="H425" s="41">
        <f t="shared" si="41"/>
        <v>13600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32300</v>
      </c>
      <c r="D429" s="5">
        <f>SUM(D430:D442)</f>
        <v>32300</v>
      </c>
      <c r="E429" s="5">
        <f>SUM(E430:E442)</f>
        <v>32300</v>
      </c>
      <c r="H429" s="41">
        <f t="shared" si="41"/>
        <v>32300</v>
      </c>
    </row>
    <row r="430" spans="1:8" hidden="1" outlineLevel="3">
      <c r="A430" s="29"/>
      <c r="B430" s="28" t="s">
        <v>343</v>
      </c>
      <c r="C430" s="30">
        <v>1910</v>
      </c>
      <c r="D430" s="30">
        <f>C430</f>
        <v>1910</v>
      </c>
      <c r="E430" s="30">
        <f>D430</f>
        <v>1910</v>
      </c>
      <c r="H430" s="41">
        <f t="shared" si="41"/>
        <v>1910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14410</v>
      </c>
      <c r="D441" s="30">
        <f t="shared" si="49"/>
        <v>14410</v>
      </c>
      <c r="E441" s="30">
        <f t="shared" si="49"/>
        <v>14410</v>
      </c>
      <c r="H441" s="41">
        <f t="shared" si="41"/>
        <v>14410</v>
      </c>
    </row>
    <row r="442" spans="1:8" hidden="1" outlineLevel="3">
      <c r="A442" s="29"/>
      <c r="B442" s="28" t="s">
        <v>355</v>
      </c>
      <c r="C442" s="30">
        <v>15980</v>
      </c>
      <c r="D442" s="30">
        <f t="shared" si="49"/>
        <v>15980</v>
      </c>
      <c r="E442" s="30">
        <f t="shared" si="49"/>
        <v>15980</v>
      </c>
      <c r="H442" s="41">
        <f t="shared" si="41"/>
        <v>15980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86500</v>
      </c>
      <c r="D444" s="32">
        <f>D445+D454+D455+D459+D462+D463+D468+D474+D477+D480+D481+D450</f>
        <v>86500</v>
      </c>
      <c r="E444" s="32">
        <f>E445+E454+E455+E459+E462+E463+E468+E474+E477+E480+E481+E450</f>
        <v>86500</v>
      </c>
      <c r="H444" s="41">
        <f t="shared" si="41"/>
        <v>86500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55500</v>
      </c>
      <c r="D445" s="5">
        <f>SUM(D446:D449)</f>
        <v>55500</v>
      </c>
      <c r="E445" s="5">
        <f>SUM(E446:E449)</f>
        <v>55500</v>
      </c>
      <c r="H445" s="41">
        <f t="shared" si="41"/>
        <v>55500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50000</v>
      </c>
      <c r="D449" s="30">
        <f t="shared" si="50"/>
        <v>50000</v>
      </c>
      <c r="E449" s="30">
        <f t="shared" si="50"/>
        <v>50000</v>
      </c>
      <c r="H449" s="41">
        <f t="shared" si="41"/>
        <v>50000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9000</v>
      </c>
      <c r="D454" s="5">
        <f>C454</f>
        <v>9000</v>
      </c>
      <c r="E454" s="5">
        <f>D454</f>
        <v>9000</v>
      </c>
      <c r="H454" s="41">
        <f t="shared" si="51"/>
        <v>9000</v>
      </c>
    </row>
    <row r="455" spans="1:8" hidden="1" outlineLevel="2">
      <c r="A455" s="6">
        <v>2202</v>
      </c>
      <c r="B455" s="4" t="s">
        <v>120</v>
      </c>
      <c r="C455" s="5">
        <f>SUM(C456:C458)</f>
        <v>11500</v>
      </c>
      <c r="D455" s="5">
        <f>SUM(D456:D458)</f>
        <v>11500</v>
      </c>
      <c r="E455" s="5">
        <f>SUM(E456:E458)</f>
        <v>11500</v>
      </c>
      <c r="H455" s="41">
        <f t="shared" si="51"/>
        <v>11500</v>
      </c>
    </row>
    <row r="456" spans="1:8" ht="15" hidden="1" customHeight="1" outlineLevel="3">
      <c r="A456" s="28"/>
      <c r="B456" s="28" t="s">
        <v>367</v>
      </c>
      <c r="C456" s="30">
        <v>8000</v>
      </c>
      <c r="D456" s="30">
        <f>C456</f>
        <v>8000</v>
      </c>
      <c r="E456" s="30">
        <f>D456</f>
        <v>8000</v>
      </c>
      <c r="H456" s="41">
        <f t="shared" si="51"/>
        <v>8000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hidden="1" outlineLevel="2">
      <c r="A459" s="6">
        <v>2202</v>
      </c>
      <c r="B459" s="4" t="s">
        <v>121</v>
      </c>
      <c r="C459" s="5">
        <f>SUM(C460:C461)</f>
        <v>4500</v>
      </c>
      <c r="D459" s="5">
        <f>SUM(D460:D461)</f>
        <v>4500</v>
      </c>
      <c r="E459" s="5">
        <f>SUM(E460:E461)</f>
        <v>4500</v>
      </c>
      <c r="H459" s="41">
        <f t="shared" si="51"/>
        <v>4500</v>
      </c>
    </row>
    <row r="460" spans="1:8" ht="15" hidden="1" customHeight="1" outlineLevel="3">
      <c r="A460" s="28"/>
      <c r="B460" s="28" t="s">
        <v>369</v>
      </c>
      <c r="C460" s="30">
        <v>4000</v>
      </c>
      <c r="D460" s="30">
        <f t="shared" ref="D460:E462" si="54">C460</f>
        <v>4000</v>
      </c>
      <c r="E460" s="30">
        <f t="shared" si="54"/>
        <v>4000</v>
      </c>
      <c r="H460" s="41">
        <f t="shared" si="51"/>
        <v>4000</v>
      </c>
    </row>
    <row r="461" spans="1:8" ht="15" hidden="1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500</v>
      </c>
      <c r="D463" s="5">
        <f>SUM(D464:D467)</f>
        <v>500</v>
      </c>
      <c r="E463" s="5">
        <f>SUM(E464:E467)</f>
        <v>500</v>
      </c>
      <c r="H463" s="41">
        <f t="shared" si="51"/>
        <v>500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500</v>
      </c>
      <c r="D465" s="30">
        <f t="shared" ref="D465:E467" si="55">C465</f>
        <v>500</v>
      </c>
      <c r="E465" s="30">
        <f t="shared" si="55"/>
        <v>500</v>
      </c>
      <c r="H465" s="41">
        <f t="shared" si="51"/>
        <v>500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1"/>
        <v>3000</v>
      </c>
    </row>
    <row r="475" spans="1:8" ht="15" hidden="1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1"/>
        <v>3000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</v>
      </c>
      <c r="D477" s="5">
        <f>SUM(D478:D479)</f>
        <v>500</v>
      </c>
      <c r="E477" s="5">
        <f>SUM(E478:E479)</f>
        <v>500</v>
      </c>
      <c r="H477" s="41">
        <f t="shared" si="51"/>
        <v>500</v>
      </c>
    </row>
    <row r="478" spans="1:8" ht="15" hidden="1" customHeight="1" outlineLevel="3">
      <c r="A478" s="28"/>
      <c r="B478" s="28" t="s">
        <v>383</v>
      </c>
      <c r="C478" s="30">
        <v>500</v>
      </c>
      <c r="D478" s="30">
        <f t="shared" ref="D478:E481" si="57">C478</f>
        <v>500</v>
      </c>
      <c r="E478" s="30">
        <f t="shared" si="57"/>
        <v>500</v>
      </c>
      <c r="H478" s="41">
        <f t="shared" si="51"/>
        <v>500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139800</v>
      </c>
      <c r="D483" s="35">
        <f>D484+D504+D509+D522+D528+D538</f>
        <v>139800</v>
      </c>
      <c r="E483" s="35">
        <f>E484+E504+E509+E522+E528+E538</f>
        <v>139800</v>
      </c>
      <c r="G483" s="39" t="s">
        <v>592</v>
      </c>
      <c r="H483" s="41">
        <f t="shared" si="51"/>
        <v>139800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80500</v>
      </c>
      <c r="D484" s="32">
        <f>D485+D486+D490+D491+D494+D497+D500+D501+D502+D503</f>
        <v>80500</v>
      </c>
      <c r="E484" s="32">
        <f>E485+E486+E490+E491+E494+E497+E500+E501+E502+E503</f>
        <v>80500</v>
      </c>
      <c r="H484" s="41">
        <f t="shared" si="51"/>
        <v>80500</v>
      </c>
    </row>
    <row r="485" spans="1:10" hidden="1" outlineLevel="2">
      <c r="A485" s="6">
        <v>3302</v>
      </c>
      <c r="B485" s="4" t="s">
        <v>391</v>
      </c>
      <c r="C485" s="5">
        <v>19000</v>
      </c>
      <c r="D485" s="5">
        <f>C485</f>
        <v>19000</v>
      </c>
      <c r="E485" s="5">
        <f>D485</f>
        <v>19000</v>
      </c>
      <c r="H485" s="41">
        <f t="shared" si="51"/>
        <v>19000</v>
      </c>
    </row>
    <row r="486" spans="1:10" hidden="1" outlineLevel="2">
      <c r="A486" s="6">
        <v>3302</v>
      </c>
      <c r="B486" s="4" t="s">
        <v>392</v>
      </c>
      <c r="C486" s="5">
        <f>SUM(C487:C489)</f>
        <v>36900</v>
      </c>
      <c r="D486" s="5">
        <f>SUM(D487:D489)</f>
        <v>36900</v>
      </c>
      <c r="E486" s="5">
        <f>SUM(E487:E489)</f>
        <v>36900</v>
      </c>
      <c r="H486" s="41">
        <f t="shared" si="51"/>
        <v>36900</v>
      </c>
    </row>
    <row r="487" spans="1:10" ht="15" hidden="1" customHeight="1" outlineLevel="3">
      <c r="A487" s="28"/>
      <c r="B487" s="28" t="s">
        <v>393</v>
      </c>
      <c r="C487" s="30">
        <v>17900</v>
      </c>
      <c r="D487" s="30">
        <f>C487</f>
        <v>17900</v>
      </c>
      <c r="E487" s="30">
        <f>D487</f>
        <v>17900</v>
      </c>
      <c r="H487" s="41">
        <f t="shared" si="51"/>
        <v>17900</v>
      </c>
    </row>
    <row r="488" spans="1:10" ht="15" hidden="1" customHeight="1" outlineLevel="3">
      <c r="A488" s="28"/>
      <c r="B488" s="28" t="s">
        <v>394</v>
      </c>
      <c r="C488" s="30">
        <v>19000</v>
      </c>
      <c r="D488" s="30">
        <f t="shared" ref="D488:E489" si="58">C488</f>
        <v>19000</v>
      </c>
      <c r="E488" s="30">
        <f t="shared" si="58"/>
        <v>19000</v>
      </c>
      <c r="H488" s="41">
        <f t="shared" si="51"/>
        <v>19000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300</v>
      </c>
      <c r="D491" s="5">
        <f>SUM(D492:D493)</f>
        <v>300</v>
      </c>
      <c r="E491" s="5">
        <f>SUM(E492:E493)</f>
        <v>300</v>
      </c>
      <c r="H491" s="41">
        <f t="shared" si="51"/>
        <v>300</v>
      </c>
    </row>
    <row r="492" spans="1:10" ht="15" hidden="1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  <c r="H492" s="41">
        <f t="shared" si="51"/>
        <v>300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2300</v>
      </c>
      <c r="D494" s="5">
        <f>SUM(D495:D496)</f>
        <v>2300</v>
      </c>
      <c r="E494" s="5">
        <f>SUM(E495:E496)</f>
        <v>2300</v>
      </c>
      <c r="H494" s="41">
        <f t="shared" si="51"/>
        <v>2300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300</v>
      </c>
      <c r="D496" s="30">
        <f>C496</f>
        <v>300</v>
      </c>
      <c r="E496" s="30">
        <f>D496</f>
        <v>300</v>
      </c>
      <c r="H496" s="41">
        <f t="shared" si="51"/>
        <v>300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20000</v>
      </c>
      <c r="D500" s="5">
        <f t="shared" si="59"/>
        <v>20000</v>
      </c>
      <c r="E500" s="5">
        <f t="shared" si="59"/>
        <v>20000</v>
      </c>
      <c r="H500" s="41">
        <f t="shared" si="51"/>
        <v>20000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1000</v>
      </c>
      <c r="D502" s="5">
        <f t="shared" si="59"/>
        <v>1000</v>
      </c>
      <c r="E502" s="5">
        <f t="shared" si="59"/>
        <v>1000</v>
      </c>
      <c r="H502" s="41">
        <f t="shared" si="51"/>
        <v>1000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7000</v>
      </c>
      <c r="D504" s="32">
        <f>SUM(D505:D508)</f>
        <v>7000</v>
      </c>
      <c r="E504" s="32">
        <f>SUM(E505:E508)</f>
        <v>7000</v>
      </c>
      <c r="H504" s="41">
        <f t="shared" si="51"/>
        <v>7000</v>
      </c>
    </row>
    <row r="505" spans="1:12" hidden="1" outlineLevel="2" collapsed="1">
      <c r="A505" s="6">
        <v>3303</v>
      </c>
      <c r="B505" s="4" t="s">
        <v>411</v>
      </c>
      <c r="C505" s="5">
        <v>4500</v>
      </c>
      <c r="D505" s="5">
        <f>C505</f>
        <v>4500</v>
      </c>
      <c r="E505" s="5">
        <f>D505</f>
        <v>4500</v>
      </c>
      <c r="H505" s="41">
        <f t="shared" si="51"/>
        <v>4500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2500</v>
      </c>
      <c r="D507" s="5">
        <f t="shared" si="60"/>
        <v>2500</v>
      </c>
      <c r="E507" s="5">
        <f t="shared" si="60"/>
        <v>2500</v>
      </c>
      <c r="H507" s="41">
        <f t="shared" si="51"/>
        <v>2500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49400</v>
      </c>
      <c r="D509" s="32">
        <f>D510+D511+D512+D513+D517+D518+D519+D520+D521</f>
        <v>49400</v>
      </c>
      <c r="E509" s="32">
        <f>E510+E511+E512+E513+E517+E518+E519+E520+E521</f>
        <v>49400</v>
      </c>
      <c r="F509" s="51"/>
      <c r="H509" s="41">
        <f t="shared" si="51"/>
        <v>49400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10900</v>
      </c>
      <c r="D517" s="5">
        <f t="shared" si="62"/>
        <v>10900</v>
      </c>
      <c r="E517" s="5">
        <f t="shared" si="62"/>
        <v>10900</v>
      </c>
      <c r="H517" s="41">
        <f t="shared" si="63"/>
        <v>10900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38500</v>
      </c>
      <c r="D520" s="5">
        <f t="shared" si="62"/>
        <v>38500</v>
      </c>
      <c r="E520" s="5">
        <f t="shared" si="62"/>
        <v>38500</v>
      </c>
      <c r="H520" s="41">
        <f t="shared" si="63"/>
        <v>38500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2900</v>
      </c>
      <c r="D538" s="32">
        <f>SUM(D539:D544)</f>
        <v>2900</v>
      </c>
      <c r="E538" s="32">
        <f>SUM(E539:E544)</f>
        <v>2900</v>
      </c>
      <c r="H538" s="41">
        <f t="shared" si="63"/>
        <v>2900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2900</v>
      </c>
      <c r="D540" s="5">
        <f t="shared" ref="D540:E543" si="66">C540</f>
        <v>2900</v>
      </c>
      <c r="E540" s="5">
        <f t="shared" si="66"/>
        <v>2900</v>
      </c>
      <c r="H540" s="41">
        <f t="shared" si="63"/>
        <v>2900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18757.437999999998</v>
      </c>
      <c r="D547" s="35">
        <f>D548+D549</f>
        <v>18757.437999999998</v>
      </c>
      <c r="E547" s="35">
        <f>E548+E549</f>
        <v>18757.437999999998</v>
      </c>
      <c r="G547" s="39" t="s">
        <v>593</v>
      </c>
      <c r="H547" s="41">
        <f t="shared" si="63"/>
        <v>18757.437999999998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18757.437999999998</v>
      </c>
      <c r="D548" s="32">
        <f>C548</f>
        <v>18757.437999999998</v>
      </c>
      <c r="E548" s="32">
        <f>D548</f>
        <v>18757.437999999998</v>
      </c>
      <c r="H548" s="41">
        <f t="shared" si="63"/>
        <v>18757.437999999998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148442.56200000001</v>
      </c>
      <c r="D550" s="36">
        <f>D551</f>
        <v>148442.56200000001</v>
      </c>
      <c r="E550" s="36">
        <f>E551</f>
        <v>148442.56200000001</v>
      </c>
      <c r="G550" s="39" t="s">
        <v>59</v>
      </c>
      <c r="H550" s="41">
        <f t="shared" si="63"/>
        <v>148442.56200000001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148442.56200000001</v>
      </c>
      <c r="D551" s="33">
        <f>D552+D556</f>
        <v>148442.56200000001</v>
      </c>
      <c r="E551" s="33">
        <f>E552+E556</f>
        <v>148442.56200000001</v>
      </c>
      <c r="G551" s="39" t="s">
        <v>594</v>
      </c>
      <c r="H551" s="41">
        <f t="shared" si="63"/>
        <v>148442.56200000001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148442.56200000001</v>
      </c>
      <c r="D552" s="32">
        <f>SUM(D553:D555)</f>
        <v>148442.56200000001</v>
      </c>
      <c r="E552" s="32">
        <f>SUM(E553:E555)</f>
        <v>148442.56200000001</v>
      </c>
      <c r="H552" s="41">
        <f t="shared" si="63"/>
        <v>148442.56200000001</v>
      </c>
    </row>
    <row r="553" spans="1:10" hidden="1" outlineLevel="2" collapsed="1">
      <c r="A553" s="6">
        <v>5500</v>
      </c>
      <c r="B553" s="4" t="s">
        <v>458</v>
      </c>
      <c r="C553" s="5">
        <v>148442.56200000001</v>
      </c>
      <c r="D553" s="5">
        <f t="shared" ref="D553:E555" si="67">C553</f>
        <v>148442.56200000001</v>
      </c>
      <c r="E553" s="5">
        <f t="shared" si="67"/>
        <v>148442.56200000001</v>
      </c>
      <c r="H553" s="41">
        <f t="shared" si="63"/>
        <v>148442.56200000001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2580000</v>
      </c>
      <c r="D559" s="37">
        <v>2414352.0410000002</v>
      </c>
      <c r="E559" s="37">
        <f>E560+E716+E725</f>
        <v>2580000</v>
      </c>
      <c r="G559" s="39" t="s">
        <v>62</v>
      </c>
      <c r="H559" s="41">
        <f t="shared" si="63"/>
        <v>2580000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2181791.3590000002</v>
      </c>
      <c r="D560" s="36">
        <f>D561+D638+D642+D645</f>
        <v>2181791.3590000002</v>
      </c>
      <c r="E560" s="36">
        <f>E561+E638+E642+E645</f>
        <v>2181791.3590000002</v>
      </c>
      <c r="G560" s="39" t="s">
        <v>61</v>
      </c>
      <c r="H560" s="41">
        <f t="shared" si="63"/>
        <v>2181791.3590000002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2033771.3589999999</v>
      </c>
      <c r="D561" s="38">
        <f>D562+D567+D568+D569+D576+D577+D581+D584+D585+D586+D587+D592+D595+D599+D603+D610+D616+D628</f>
        <v>2033771.3589999999</v>
      </c>
      <c r="E561" s="38">
        <f>E562+E567+E568+E569+E576+E577+E581+E584+E585+E586+E587+E592+E595+E599+E603+E610+E616+E628</f>
        <v>2033771.3589999999</v>
      </c>
      <c r="G561" s="39" t="s">
        <v>595</v>
      </c>
      <c r="H561" s="41">
        <f t="shared" si="63"/>
        <v>2033771.3589999999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470000</v>
      </c>
      <c r="D569" s="32">
        <f>SUM(D570:D575)</f>
        <v>470000</v>
      </c>
      <c r="E569" s="32">
        <f>SUM(E570:E575)</f>
        <v>470000</v>
      </c>
      <c r="H569" s="41">
        <f t="shared" si="63"/>
        <v>470000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400000</v>
      </c>
      <c r="D573" s="5">
        <f t="shared" si="69"/>
        <v>400000</v>
      </c>
      <c r="E573" s="5">
        <f t="shared" si="69"/>
        <v>400000</v>
      </c>
      <c r="H573" s="41">
        <f t="shared" si="63"/>
        <v>400000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70000</v>
      </c>
      <c r="D575" s="5">
        <f t="shared" si="69"/>
        <v>70000</v>
      </c>
      <c r="E575" s="5">
        <f t="shared" si="69"/>
        <v>70000</v>
      </c>
      <c r="H575" s="41">
        <f t="shared" si="63"/>
        <v>70000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hidden="1" outlineLevel="1">
      <c r="A581" s="169" t="s">
        <v>485</v>
      </c>
      <c r="B581" s="170"/>
      <c r="C581" s="32">
        <f>SUM(C582:C583)</f>
        <v>120000</v>
      </c>
      <c r="D581" s="32">
        <f>SUM(D582:D583)</f>
        <v>120000</v>
      </c>
      <c r="E581" s="32">
        <f>SUM(E582:E583)</f>
        <v>120000</v>
      </c>
      <c r="H581" s="41">
        <f t="shared" si="71"/>
        <v>120000</v>
      </c>
    </row>
    <row r="582" spans="1:8" hidden="1" outlineLevel="2">
      <c r="A582" s="7">
        <v>6606</v>
      </c>
      <c r="B582" s="4" t="s">
        <v>486</v>
      </c>
      <c r="C582" s="5">
        <v>110000</v>
      </c>
      <c r="D582" s="5">
        <f t="shared" ref="D582:E586" si="72">C582</f>
        <v>110000</v>
      </c>
      <c r="E582" s="5">
        <f t="shared" si="72"/>
        <v>110000</v>
      </c>
      <c r="H582" s="41">
        <f t="shared" si="71"/>
        <v>110000</v>
      </c>
    </row>
    <row r="583" spans="1:8" hidden="1" outlineLevel="2">
      <c r="A583" s="7">
        <v>6606</v>
      </c>
      <c r="B583" s="4" t="s">
        <v>487</v>
      </c>
      <c r="C583" s="5">
        <v>10000</v>
      </c>
      <c r="D583" s="5">
        <f t="shared" si="72"/>
        <v>10000</v>
      </c>
      <c r="E583" s="5">
        <f t="shared" si="72"/>
        <v>10000</v>
      </c>
      <c r="H583" s="41">
        <f t="shared" si="71"/>
        <v>10000</v>
      </c>
    </row>
    <row r="584" spans="1:8" hidden="1" outlineLevel="1">
      <c r="A584" s="169" t="s">
        <v>488</v>
      </c>
      <c r="B584" s="170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hidden="1" outlineLevel="1" collapsed="1">
      <c r="A585" s="169" t="s">
        <v>489</v>
      </c>
      <c r="B585" s="170"/>
      <c r="C585" s="32">
        <v>65000</v>
      </c>
      <c r="D585" s="32">
        <f t="shared" si="72"/>
        <v>65000</v>
      </c>
      <c r="E585" s="32">
        <f t="shared" si="72"/>
        <v>65000</v>
      </c>
      <c r="H585" s="41">
        <f t="shared" si="71"/>
        <v>65000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32600</v>
      </c>
      <c r="D587" s="32">
        <f>SUM(D588:D591)</f>
        <v>32600</v>
      </c>
      <c r="E587" s="32">
        <f>SUM(E588:E591)</f>
        <v>32600</v>
      </c>
      <c r="H587" s="41">
        <f t="shared" si="71"/>
        <v>32600</v>
      </c>
    </row>
    <row r="588" spans="1:8" hidden="1" outlineLevel="2">
      <c r="A588" s="7">
        <v>6610</v>
      </c>
      <c r="B588" s="4" t="s">
        <v>492</v>
      </c>
      <c r="C588" s="5">
        <v>17600</v>
      </c>
      <c r="D588" s="5">
        <f>C588</f>
        <v>17600</v>
      </c>
      <c r="E588" s="5">
        <f>D588</f>
        <v>17600</v>
      </c>
      <c r="H588" s="41">
        <f t="shared" si="71"/>
        <v>17600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15000</v>
      </c>
      <c r="D591" s="5">
        <f t="shared" si="73"/>
        <v>15000</v>
      </c>
      <c r="E591" s="5">
        <f t="shared" si="73"/>
        <v>15000</v>
      </c>
      <c r="H591" s="41">
        <f t="shared" si="71"/>
        <v>15000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17400</v>
      </c>
      <c r="D595" s="32">
        <f>SUM(D596:D598)</f>
        <v>17400</v>
      </c>
      <c r="E595" s="32">
        <f>SUM(E596:E598)</f>
        <v>17400</v>
      </c>
      <c r="H595" s="41">
        <f t="shared" si="71"/>
        <v>17400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17400</v>
      </c>
      <c r="D597" s="5">
        <f t="shared" ref="D597:E598" si="74">C597</f>
        <v>17400</v>
      </c>
      <c r="E597" s="5">
        <f t="shared" si="74"/>
        <v>17400</v>
      </c>
      <c r="H597" s="41">
        <f t="shared" si="71"/>
        <v>17400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1229771.3589999999</v>
      </c>
      <c r="D599" s="32">
        <f>SUM(D600:D602)</f>
        <v>1229771.3589999999</v>
      </c>
      <c r="E599" s="32">
        <f>SUM(E600:E602)</f>
        <v>1229771.3589999999</v>
      </c>
      <c r="H599" s="41">
        <f t="shared" si="71"/>
        <v>1229771.3589999999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1150000</v>
      </c>
      <c r="D601" s="5">
        <f t="shared" si="75"/>
        <v>1150000</v>
      </c>
      <c r="E601" s="5">
        <f t="shared" si="75"/>
        <v>1150000</v>
      </c>
      <c r="H601" s="41">
        <f t="shared" si="71"/>
        <v>1150000</v>
      </c>
    </row>
    <row r="602" spans="1:8" hidden="1" outlineLevel="2">
      <c r="A602" s="7">
        <v>6613</v>
      </c>
      <c r="B602" s="4" t="s">
        <v>501</v>
      </c>
      <c r="C602" s="5">
        <v>79771.358999999997</v>
      </c>
      <c r="D602" s="5">
        <f t="shared" si="75"/>
        <v>79771.358999999997</v>
      </c>
      <c r="E602" s="5">
        <f t="shared" si="75"/>
        <v>79771.358999999997</v>
      </c>
      <c r="H602" s="41">
        <f t="shared" si="71"/>
        <v>79771.358999999997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38000</v>
      </c>
      <c r="D628" s="32">
        <f>SUM(D629:D637)</f>
        <v>38000</v>
      </c>
      <c r="E628" s="32">
        <f>SUM(E629:E637)</f>
        <v>38000</v>
      </c>
      <c r="H628" s="41">
        <f t="shared" si="71"/>
        <v>38000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5000</v>
      </c>
      <c r="D632" s="5">
        <f t="shared" si="79"/>
        <v>5000</v>
      </c>
      <c r="E632" s="5">
        <f t="shared" si="79"/>
        <v>5000</v>
      </c>
      <c r="H632" s="41">
        <f t="shared" si="71"/>
        <v>5000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33000</v>
      </c>
      <c r="D637" s="5">
        <f t="shared" si="79"/>
        <v>33000</v>
      </c>
      <c r="E637" s="5">
        <f t="shared" si="79"/>
        <v>33000</v>
      </c>
      <c r="H637" s="41">
        <f t="shared" si="71"/>
        <v>33000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148020</v>
      </c>
      <c r="D645" s="38">
        <f>D646+D651+D652+D653+D660+D661+D665+D668+D669+D670+D671+D676+D679+D683+D687+D694+D700+D712+D713+D714+D715</f>
        <v>148020</v>
      </c>
      <c r="E645" s="38">
        <f>E646+E651+E652+E653+E660+E661+E665+E668+E669+E670+E671+E676+E679+E683+E687+E694+E700+E712+E713+E714+E715</f>
        <v>148020</v>
      </c>
      <c r="G645" s="39" t="s">
        <v>598</v>
      </c>
      <c r="H645" s="41">
        <f t="shared" si="81"/>
        <v>148020</v>
      </c>
      <c r="I645" s="42"/>
      <c r="J645" s="40" t="b">
        <f>AND(H645=I645)</f>
        <v>0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128000</v>
      </c>
      <c r="D687" s="32">
        <f>SUM(D688:D693)</f>
        <v>128000</v>
      </c>
      <c r="E687" s="32">
        <f>SUM(E688:E693)</f>
        <v>128000</v>
      </c>
      <c r="H687" s="41">
        <f t="shared" si="81"/>
        <v>128000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4000</v>
      </c>
      <c r="D692" s="5">
        <f t="shared" si="89"/>
        <v>4000</v>
      </c>
      <c r="E692" s="5">
        <f t="shared" si="89"/>
        <v>4000</v>
      </c>
      <c r="H692" s="41">
        <f t="shared" si="81"/>
        <v>4000</v>
      </c>
    </row>
    <row r="693" spans="1:8" hidden="1" outlineLevel="2">
      <c r="A693" s="7">
        <v>9614</v>
      </c>
      <c r="B693" s="4" t="s">
        <v>512</v>
      </c>
      <c r="C693" s="5">
        <v>124000</v>
      </c>
      <c r="D693" s="5">
        <f t="shared" si="89"/>
        <v>124000</v>
      </c>
      <c r="E693" s="5">
        <f t="shared" si="89"/>
        <v>124000</v>
      </c>
      <c r="H693" s="41">
        <f t="shared" si="81"/>
        <v>124000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20020</v>
      </c>
      <c r="D700" s="32">
        <f>SUM(D701:D711)</f>
        <v>20020</v>
      </c>
      <c r="E700" s="32">
        <f>SUM(E701:E711)</f>
        <v>20020</v>
      </c>
      <c r="H700" s="41">
        <f t="shared" si="81"/>
        <v>20020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20</v>
      </c>
      <c r="D704" s="5">
        <f t="shared" si="91"/>
        <v>20</v>
      </c>
      <c r="E704" s="5">
        <f t="shared" si="91"/>
        <v>20</v>
      </c>
      <c r="H704" s="41">
        <f t="shared" si="81"/>
        <v>20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20000</v>
      </c>
      <c r="D711" s="5">
        <f t="shared" si="91"/>
        <v>20000</v>
      </c>
      <c r="E711" s="5">
        <f t="shared" si="91"/>
        <v>20000</v>
      </c>
      <c r="H711" s="41">
        <f t="shared" si="92"/>
        <v>20000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232560.682</v>
      </c>
      <c r="D716" s="36">
        <f>D717</f>
        <v>232560.682</v>
      </c>
      <c r="E716" s="36">
        <f>E717</f>
        <v>232560.682</v>
      </c>
      <c r="G716" s="39" t="s">
        <v>66</v>
      </c>
      <c r="H716" s="41">
        <f t="shared" si="92"/>
        <v>232560.682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232560.682</v>
      </c>
      <c r="D717" s="33">
        <f>D718+D722</f>
        <v>232560.682</v>
      </c>
      <c r="E717" s="33">
        <f>E718+E722</f>
        <v>232560.682</v>
      </c>
      <c r="G717" s="39" t="s">
        <v>599</v>
      </c>
      <c r="H717" s="41">
        <f t="shared" si="92"/>
        <v>232560.682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232560.682</v>
      </c>
      <c r="D718" s="31">
        <f>SUM(D719:D721)</f>
        <v>232560.682</v>
      </c>
      <c r="E718" s="31">
        <f>SUM(E719:E721)</f>
        <v>232560.682</v>
      </c>
      <c r="H718" s="41">
        <f t="shared" si="92"/>
        <v>232560.682</v>
      </c>
    </row>
    <row r="719" spans="1:10" ht="15" hidden="1" customHeight="1" outlineLevel="2">
      <c r="A719" s="6">
        <v>10950</v>
      </c>
      <c r="B719" s="4" t="s">
        <v>572</v>
      </c>
      <c r="C719" s="5">
        <v>232560.682</v>
      </c>
      <c r="D719" s="5">
        <f>C719</f>
        <v>232560.682</v>
      </c>
      <c r="E719" s="5">
        <f>D719</f>
        <v>232560.682</v>
      </c>
      <c r="H719" s="41">
        <f t="shared" si="92"/>
        <v>232560.682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165647.959</v>
      </c>
      <c r="D725" s="36">
        <f>D726</f>
        <v>165647.959</v>
      </c>
      <c r="E725" s="36">
        <f>E726</f>
        <v>165647.959</v>
      </c>
      <c r="G725" s="39" t="s">
        <v>216</v>
      </c>
      <c r="H725" s="41">
        <f t="shared" si="92"/>
        <v>165647.959</v>
      </c>
      <c r="I725" s="42"/>
      <c r="J725" s="40" t="b">
        <f>AND(H725=I725)</f>
        <v>0</v>
      </c>
    </row>
    <row r="726" spans="1:10">
      <c r="A726" s="165" t="s">
        <v>588</v>
      </c>
      <c r="B726" s="166"/>
      <c r="C726" s="33">
        <f>C727+C730+C733+C739+C741+C743+C750+C755+C760+C765+C767+C771+C777</f>
        <v>165647.959</v>
      </c>
      <c r="D726" s="33">
        <f>D727+D730+D733+D739+D741+D743+D750+D755+D760+D765+D767+D771+D777</f>
        <v>165647.959</v>
      </c>
      <c r="E726" s="33">
        <f>E727+E730+E733+E739+E741+E743+E750+E755+E760+E765+E767+E771+E777</f>
        <v>165647.959</v>
      </c>
      <c r="G726" s="39" t="s">
        <v>600</v>
      </c>
      <c r="H726" s="41">
        <f t="shared" si="92"/>
        <v>165647.959</v>
      </c>
      <c r="I726" s="42"/>
      <c r="J726" s="40" t="b">
        <f>AND(H726=I726)</f>
        <v>0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56.912999999999997</v>
      </c>
      <c r="D741" s="31">
        <f>SUM(D742)</f>
        <v>56.912999999999997</v>
      </c>
      <c r="E741" s="31">
        <f>SUM(E742)</f>
        <v>56.912999999999997</v>
      </c>
    </row>
    <row r="742" spans="1:5" hidden="1" outlineLevel="2">
      <c r="A742" s="6">
        <v>3</v>
      </c>
      <c r="B742" s="4" t="s">
        <v>827</v>
      </c>
      <c r="C742" s="5">
        <v>56.912999999999997</v>
      </c>
      <c r="D742" s="5">
        <f>C742</f>
        <v>56.912999999999997</v>
      </c>
      <c r="E742" s="5">
        <f>D742</f>
        <v>56.912999999999997</v>
      </c>
    </row>
    <row r="743" spans="1:5" hidden="1" outlineLevel="1">
      <c r="A743" s="163" t="s">
        <v>841</v>
      </c>
      <c r="B743" s="164"/>
      <c r="C743" s="31">
        <f>C744+C748+C749+C746</f>
        <v>4143.5510000000004</v>
      </c>
      <c r="D743" s="31">
        <f>D744+D748+D749+D746</f>
        <v>4143.5510000000004</v>
      </c>
      <c r="E743" s="31">
        <f>E744+E748+E749+E746</f>
        <v>4143.5510000000004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4143.5510000000004</v>
      </c>
      <c r="D746" s="5">
        <f>D747</f>
        <v>4143.5510000000004</v>
      </c>
      <c r="E746" s="5">
        <f>E747</f>
        <v>4143.5510000000004</v>
      </c>
    </row>
    <row r="747" spans="1:5" hidden="1" outlineLevel="3">
      <c r="A747" s="29"/>
      <c r="B747" s="28" t="s">
        <v>838</v>
      </c>
      <c r="C747" s="30">
        <v>4143.5510000000004</v>
      </c>
      <c r="D747" s="30">
        <f t="shared" ref="D747:E749" si="97">C747</f>
        <v>4143.5510000000004</v>
      </c>
      <c r="E747" s="30">
        <f t="shared" si="97"/>
        <v>4143.5510000000004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1043.2470000000001</v>
      </c>
      <c r="D760" s="31">
        <f>D761+D764</f>
        <v>1043.2470000000001</v>
      </c>
      <c r="E760" s="31">
        <f>E761+E764</f>
        <v>1043.2470000000001</v>
      </c>
    </row>
    <row r="761" spans="1:5" hidden="1" outlineLevel="2">
      <c r="A761" s="6">
        <v>2</v>
      </c>
      <c r="B761" s="4" t="s">
        <v>822</v>
      </c>
      <c r="C761" s="5">
        <f>C762+C763</f>
        <v>1043.2470000000001</v>
      </c>
      <c r="D761" s="5">
        <f>D762+D763</f>
        <v>1043.2470000000001</v>
      </c>
      <c r="E761" s="5">
        <f>E762+E763</f>
        <v>1043.2470000000001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>
        <v>1043.2470000000001</v>
      </c>
      <c r="D763" s="30">
        <f t="shared" si="100"/>
        <v>1043.2470000000001</v>
      </c>
      <c r="E763" s="30">
        <f t="shared" si="100"/>
        <v>1043.2470000000001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160404.24799999999</v>
      </c>
      <c r="D777" s="31">
        <f>D778</f>
        <v>160404.24799999999</v>
      </c>
      <c r="E777" s="31">
        <f>E778</f>
        <v>160404.24799999999</v>
      </c>
    </row>
    <row r="778" spans="1:5" hidden="1" outlineLevel="2">
      <c r="A778" s="6"/>
      <c r="B778" s="4" t="s">
        <v>816</v>
      </c>
      <c r="C778" s="5">
        <v>160404.24799999999</v>
      </c>
      <c r="D778" s="5">
        <f>C778</f>
        <v>160404.24799999999</v>
      </c>
      <c r="E778" s="5">
        <f>D778</f>
        <v>160404.24799999999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79"/>
  <sheetViews>
    <sheetView rightToLeft="1" topLeftCell="A282" zoomScale="75" zoomScaleNormal="75" workbookViewId="0">
      <selection activeCell="E285" sqref="E285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86"/>
  <sheetViews>
    <sheetView rightToLeft="1" topLeftCell="A40" workbookViewId="0">
      <selection activeCell="A53" sqref="A53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C5+C18+C21+C24+C34+C37+C40</f>
        <v>35570.559999999998</v>
      </c>
      <c r="D4" s="143">
        <f t="shared" si="0"/>
        <v>500.12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160</v>
      </c>
      <c r="I4" s="143">
        <f t="shared" si="0"/>
        <v>0</v>
      </c>
    </row>
    <row r="5" spans="1:9">
      <c r="A5" s="144" t="s">
        <v>920</v>
      </c>
      <c r="B5" s="145"/>
      <c r="C5" s="145">
        <f>SUM(C6:C9)</f>
        <v>500.12</v>
      </c>
      <c r="D5" s="145">
        <f>SUM(D6:D9)</f>
        <v>500.12</v>
      </c>
      <c r="E5" s="145">
        <f>SUM(E6:E9)</f>
        <v>0</v>
      </c>
      <c r="F5" s="145">
        <f>SUM(F6:F9)</f>
        <v>0</v>
      </c>
      <c r="G5" s="145"/>
      <c r="H5" s="145">
        <f>SUM(H6:H9)</f>
        <v>0</v>
      </c>
      <c r="I5" s="145"/>
    </row>
    <row r="6" spans="1:9">
      <c r="A6" s="10" t="s">
        <v>971</v>
      </c>
      <c r="B6" s="10"/>
      <c r="C6" s="10">
        <v>15</v>
      </c>
      <c r="D6" s="10">
        <v>15</v>
      </c>
      <c r="E6" s="10"/>
      <c r="F6" s="10"/>
      <c r="G6" s="10"/>
      <c r="H6" s="10"/>
      <c r="I6" s="10"/>
    </row>
    <row r="7" spans="1:9">
      <c r="A7" s="10" t="s">
        <v>972</v>
      </c>
      <c r="B7" s="10"/>
      <c r="C7" s="10">
        <v>15.12</v>
      </c>
      <c r="D7" s="10">
        <v>15.12</v>
      </c>
      <c r="E7" s="10"/>
      <c r="F7" s="10"/>
      <c r="G7" s="10"/>
      <c r="H7" s="10"/>
      <c r="I7" s="10"/>
    </row>
    <row r="8" spans="1:9">
      <c r="A8" s="10" t="s">
        <v>973</v>
      </c>
      <c r="B8" s="10"/>
      <c r="C8" s="10">
        <v>400</v>
      </c>
      <c r="D8" s="10">
        <v>400</v>
      </c>
      <c r="E8" s="10"/>
      <c r="F8" s="10"/>
      <c r="G8" s="10"/>
      <c r="H8" s="10"/>
      <c r="I8" s="10"/>
    </row>
    <row r="9" spans="1:9">
      <c r="A9" s="10" t="s">
        <v>974</v>
      </c>
      <c r="B9" s="10"/>
      <c r="C9" s="10">
        <v>70</v>
      </c>
      <c r="D9" s="10">
        <v>70</v>
      </c>
      <c r="E9" s="10"/>
      <c r="F9" s="10"/>
      <c r="G9" s="10"/>
      <c r="H9" s="10"/>
      <c r="I9" s="10"/>
    </row>
    <row r="10" spans="1:9">
      <c r="A10" s="10" t="s">
        <v>975</v>
      </c>
      <c r="B10" s="10"/>
      <c r="C10" s="10">
        <v>110</v>
      </c>
      <c r="D10" s="10">
        <v>110</v>
      </c>
      <c r="E10" s="10"/>
      <c r="F10" s="10"/>
      <c r="G10" s="10"/>
      <c r="H10" s="10"/>
      <c r="I10" s="10"/>
    </row>
    <row r="11" spans="1:9">
      <c r="A11" s="10" t="s">
        <v>976</v>
      </c>
      <c r="B11" s="10"/>
      <c r="C11" s="10">
        <v>65</v>
      </c>
      <c r="D11" s="10">
        <v>65</v>
      </c>
      <c r="E11" s="10"/>
      <c r="F11" s="10"/>
      <c r="G11" s="10"/>
      <c r="H11" s="10"/>
      <c r="I11" s="10"/>
    </row>
    <row r="12" spans="1:9">
      <c r="A12" s="10" t="s">
        <v>977</v>
      </c>
      <c r="B12" s="10"/>
      <c r="C12" s="10">
        <v>10</v>
      </c>
      <c r="D12" s="10">
        <v>10</v>
      </c>
      <c r="E12" s="10"/>
      <c r="F12" s="10"/>
      <c r="G12" s="10"/>
      <c r="H12" s="10"/>
      <c r="I12" s="10"/>
    </row>
    <row r="13" spans="1:9">
      <c r="A13" s="10" t="s">
        <v>978</v>
      </c>
      <c r="B13" s="10"/>
      <c r="C13" s="10">
        <v>15</v>
      </c>
      <c r="D13" s="10">
        <v>15</v>
      </c>
      <c r="E13" s="10"/>
      <c r="F13" s="10"/>
      <c r="G13" s="10"/>
      <c r="H13" s="10"/>
      <c r="I13" s="10"/>
    </row>
    <row r="14" spans="1:9">
      <c r="A14" s="10" t="s">
        <v>921</v>
      </c>
      <c r="B14" s="10"/>
      <c r="C14" s="10">
        <v>770</v>
      </c>
      <c r="D14" s="10">
        <v>482</v>
      </c>
      <c r="E14" s="10">
        <v>150</v>
      </c>
      <c r="F14" s="10"/>
      <c r="G14" s="10">
        <v>138</v>
      </c>
      <c r="H14" s="10"/>
      <c r="I14" s="10"/>
    </row>
    <row r="15" spans="1:9">
      <c r="A15" s="10" t="s">
        <v>979</v>
      </c>
      <c r="B15" s="10"/>
      <c r="C15" s="10">
        <v>74.926000000000002</v>
      </c>
      <c r="D15" s="10">
        <v>74.926000000000002</v>
      </c>
      <c r="E15" s="10"/>
      <c r="F15" s="10"/>
      <c r="G15" s="10"/>
      <c r="H15" s="10">
        <v>15</v>
      </c>
      <c r="I15" s="10"/>
    </row>
    <row r="16" spans="1:9">
      <c r="A16" s="10" t="s">
        <v>980</v>
      </c>
      <c r="B16" s="10"/>
      <c r="C16" s="10">
        <v>20</v>
      </c>
      <c r="D16" s="10">
        <v>5</v>
      </c>
      <c r="E16" s="10"/>
      <c r="F16" s="10"/>
      <c r="G16" s="10"/>
      <c r="H16" s="10">
        <v>15</v>
      </c>
      <c r="I16" s="10"/>
    </row>
    <row r="17" spans="1:9">
      <c r="A17" s="10" t="s">
        <v>981</v>
      </c>
      <c r="B17" s="10"/>
      <c r="C17" s="10">
        <v>33</v>
      </c>
      <c r="D17" s="10">
        <v>33</v>
      </c>
      <c r="E17" s="10"/>
      <c r="F17" s="10"/>
      <c r="G17" s="10"/>
      <c r="H17" s="10"/>
      <c r="I17" s="10"/>
    </row>
    <row r="18" spans="1:9">
      <c r="A18" s="144" t="s">
        <v>922</v>
      </c>
      <c r="B18" s="144"/>
      <c r="C18" s="144">
        <f t="shared" ref="C18:I18" si="1">SUM(C19:C20)</f>
        <v>3280</v>
      </c>
      <c r="D18" s="144">
        <f t="shared" si="1"/>
        <v>0</v>
      </c>
      <c r="E18" s="144">
        <f t="shared" si="1"/>
        <v>0</v>
      </c>
      <c r="F18" s="144">
        <f t="shared" si="1"/>
        <v>0</v>
      </c>
      <c r="G18" s="144">
        <f t="shared" si="1"/>
        <v>0</v>
      </c>
      <c r="H18" s="144">
        <f t="shared" si="1"/>
        <v>0</v>
      </c>
      <c r="I18" s="144">
        <f t="shared" si="1"/>
        <v>0</v>
      </c>
    </row>
    <row r="19" spans="1:9">
      <c r="A19" s="10"/>
      <c r="B19" s="10"/>
      <c r="C19" s="10">
        <f t="shared" ref="C19" si="2">SUM(C20:C21)</f>
        <v>2030</v>
      </c>
      <c r="D19" s="10"/>
      <c r="E19" s="10"/>
      <c r="F19" s="10"/>
      <c r="G19" s="10"/>
      <c r="H19" s="10"/>
      <c r="I19" s="10"/>
    </row>
    <row r="20" spans="1:9">
      <c r="A20" s="10"/>
      <c r="B20" s="10"/>
      <c r="C20" s="10">
        <f t="shared" ref="C20" si="3">SUM(C21:C22)</f>
        <v>1250</v>
      </c>
      <c r="D20" s="10"/>
      <c r="E20" s="10"/>
      <c r="F20" s="10"/>
      <c r="G20" s="10"/>
      <c r="H20" s="10"/>
      <c r="I20" s="10"/>
    </row>
    <row r="21" spans="1:9">
      <c r="A21" s="144" t="s">
        <v>923</v>
      </c>
      <c r="B21" s="144"/>
      <c r="C21" s="144">
        <f t="shared" ref="C21" si="4">SUM(C22:C23)</f>
        <v>780</v>
      </c>
      <c r="D21" s="144">
        <f t="shared" ref="D21:I21" si="5">SUM(D22:D23)</f>
        <v>0</v>
      </c>
      <c r="E21" s="144">
        <f t="shared" si="5"/>
        <v>0</v>
      </c>
      <c r="F21" s="144">
        <f t="shared" si="5"/>
        <v>0</v>
      </c>
      <c r="G21" s="144">
        <f t="shared" si="5"/>
        <v>0</v>
      </c>
      <c r="H21" s="144">
        <f t="shared" si="5"/>
        <v>0</v>
      </c>
      <c r="I21" s="144">
        <f t="shared" si="5"/>
        <v>0</v>
      </c>
    </row>
    <row r="22" spans="1:9">
      <c r="A22" s="10"/>
      <c r="B22" s="10"/>
      <c r="C22" s="10">
        <f t="shared" ref="C22" si="6">SUM(C23:C24)</f>
        <v>470</v>
      </c>
      <c r="D22" s="10"/>
      <c r="E22" s="10"/>
      <c r="F22" s="10"/>
      <c r="G22" s="10"/>
      <c r="H22" s="10"/>
      <c r="I22" s="10"/>
    </row>
    <row r="23" spans="1:9">
      <c r="A23" s="10"/>
      <c r="B23" s="10"/>
      <c r="C23" s="10">
        <f t="shared" ref="C23" si="7">SUM(C24:C25)</f>
        <v>310</v>
      </c>
      <c r="D23" s="10"/>
      <c r="E23" s="10"/>
      <c r="F23" s="10"/>
      <c r="G23" s="10"/>
      <c r="H23" s="10"/>
      <c r="I23" s="10"/>
    </row>
    <row r="24" spans="1:9">
      <c r="A24" s="144" t="s">
        <v>924</v>
      </c>
      <c r="B24" s="144"/>
      <c r="C24" s="144">
        <f t="shared" ref="C24" si="8">SUM(C25:C26)</f>
        <v>160</v>
      </c>
      <c r="D24" s="144">
        <f t="shared" ref="D24:I24" si="9">SUM(D25:D26)</f>
        <v>0</v>
      </c>
      <c r="E24" s="144">
        <f t="shared" si="9"/>
        <v>0</v>
      </c>
      <c r="F24" s="144">
        <f t="shared" si="9"/>
        <v>0</v>
      </c>
      <c r="G24" s="144">
        <f t="shared" si="9"/>
        <v>0</v>
      </c>
      <c r="H24" s="144">
        <f t="shared" si="9"/>
        <v>160</v>
      </c>
      <c r="I24" s="144">
        <f t="shared" si="9"/>
        <v>0</v>
      </c>
    </row>
    <row r="25" spans="1:9">
      <c r="A25" s="10" t="s">
        <v>982</v>
      </c>
      <c r="B25" s="10"/>
      <c r="C25" s="10">
        <v>150</v>
      </c>
      <c r="D25" s="10"/>
      <c r="E25" s="10"/>
      <c r="F25" s="10"/>
      <c r="G25" s="10"/>
      <c r="H25" s="10">
        <v>150</v>
      </c>
      <c r="I25" s="10" t="s">
        <v>983</v>
      </c>
    </row>
    <row r="26" spans="1:9">
      <c r="A26" s="10" t="s">
        <v>984</v>
      </c>
      <c r="B26" s="10"/>
      <c r="C26" s="10">
        <v>10</v>
      </c>
      <c r="D26" s="10"/>
      <c r="E26" s="10"/>
      <c r="F26" s="10"/>
      <c r="G26" s="10"/>
      <c r="H26" s="10">
        <v>10</v>
      </c>
      <c r="I26" s="10" t="s">
        <v>983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0"/>
      <c r="B33" s="10"/>
      <c r="C33" s="10"/>
      <c r="D33" s="10"/>
      <c r="E33" s="10"/>
      <c r="F33" s="10"/>
      <c r="G33" s="10"/>
      <c r="H33" s="10"/>
      <c r="I33" s="10"/>
    </row>
    <row r="34" spans="1:9">
      <c r="A34" s="144" t="s">
        <v>925</v>
      </c>
      <c r="B34" s="144"/>
      <c r="C34" s="144">
        <f t="shared" ref="C34" si="10">SUM(C35:C36)</f>
        <v>23881.800000000003</v>
      </c>
      <c r="D34" s="144">
        <f t="shared" ref="D34:H34" si="11">SUM(D35:D36)</f>
        <v>0</v>
      </c>
      <c r="E34" s="144">
        <f t="shared" si="11"/>
        <v>0</v>
      </c>
      <c r="F34" s="144">
        <f t="shared" si="11"/>
        <v>0</v>
      </c>
      <c r="G34" s="144">
        <f t="shared" si="11"/>
        <v>0</v>
      </c>
      <c r="H34" s="144">
        <f t="shared" si="11"/>
        <v>0</v>
      </c>
      <c r="I34" s="144"/>
    </row>
    <row r="35" spans="1:9">
      <c r="A35" s="10"/>
      <c r="B35" s="10"/>
      <c r="C35" s="10">
        <f t="shared" ref="C35" si="12">SUM(C36:C37)</f>
        <v>14759.760000000002</v>
      </c>
      <c r="D35" s="10"/>
      <c r="E35" s="10"/>
      <c r="F35" s="10"/>
      <c r="G35" s="10"/>
      <c r="H35" s="10"/>
      <c r="I35" s="10"/>
    </row>
    <row r="36" spans="1:9">
      <c r="A36" s="10"/>
      <c r="B36" s="10"/>
      <c r="C36" s="10">
        <f t="shared" ref="C36" si="13">SUM(C37:C38)</f>
        <v>9122.0400000000009</v>
      </c>
      <c r="D36" s="10"/>
      <c r="E36" s="10"/>
      <c r="F36" s="10"/>
      <c r="G36" s="10"/>
      <c r="H36" s="10"/>
      <c r="I36" s="10"/>
    </row>
    <row r="37" spans="1:9">
      <c r="A37" s="144" t="s">
        <v>926</v>
      </c>
      <c r="B37" s="144"/>
      <c r="C37" s="144">
        <f t="shared" ref="C37" si="14">SUM(C38:C39)</f>
        <v>5637.7200000000012</v>
      </c>
      <c r="D37" s="144">
        <f t="shared" ref="D37:I37" si="15">SUM(D38:D39)</f>
        <v>0</v>
      </c>
      <c r="E37" s="144">
        <f t="shared" si="15"/>
        <v>0</v>
      </c>
      <c r="F37" s="144">
        <f t="shared" si="15"/>
        <v>0</v>
      </c>
      <c r="G37" s="144">
        <f t="shared" si="15"/>
        <v>0</v>
      </c>
      <c r="H37" s="144">
        <f t="shared" si="15"/>
        <v>0</v>
      </c>
      <c r="I37" s="144">
        <f t="shared" si="15"/>
        <v>0</v>
      </c>
    </row>
    <row r="38" spans="1:9">
      <c r="A38" s="10"/>
      <c r="B38" s="10"/>
      <c r="C38" s="10">
        <f t="shared" ref="C38" si="16">SUM(C39:C40)</f>
        <v>3484.3200000000006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ref="C39" si="17">SUM(C40:C41)</f>
        <v>2153.4000000000005</v>
      </c>
      <c r="D39" s="10"/>
      <c r="E39" s="10"/>
      <c r="F39" s="10"/>
      <c r="G39" s="10"/>
      <c r="H39" s="10"/>
      <c r="I39" s="10"/>
    </row>
    <row r="40" spans="1:9">
      <c r="A40" s="144" t="s">
        <v>927</v>
      </c>
      <c r="B40" s="144"/>
      <c r="C40" s="144">
        <f t="shared" ref="C40" si="18">SUM(C41:C42)</f>
        <v>1330.9200000000003</v>
      </c>
      <c r="D40" s="144"/>
      <c r="E40" s="144">
        <f t="shared" ref="E40:I40" si="19">E41+E44</f>
        <v>0</v>
      </c>
      <c r="F40" s="144">
        <f t="shared" si="19"/>
        <v>0</v>
      </c>
      <c r="G40" s="144">
        <f t="shared" si="19"/>
        <v>0</v>
      </c>
      <c r="H40" s="144">
        <f t="shared" si="19"/>
        <v>0</v>
      </c>
      <c r="I40" s="144">
        <f t="shared" si="19"/>
        <v>0</v>
      </c>
    </row>
    <row r="41" spans="1:9">
      <c r="A41" s="146" t="s">
        <v>928</v>
      </c>
      <c r="B41" s="146"/>
      <c r="C41" s="146">
        <f t="shared" ref="C41" si="20">SUM(C42:C43)</f>
        <v>822.48000000000025</v>
      </c>
      <c r="D41" s="146">
        <f t="shared" ref="D41:I41" si="21">SUM(D42:D43)</f>
        <v>0</v>
      </c>
      <c r="E41" s="146">
        <f t="shared" si="21"/>
        <v>0</v>
      </c>
      <c r="F41" s="146">
        <f t="shared" si="21"/>
        <v>0</v>
      </c>
      <c r="G41" s="146">
        <f t="shared" si="21"/>
        <v>0</v>
      </c>
      <c r="H41" s="146">
        <f t="shared" si="21"/>
        <v>0</v>
      </c>
      <c r="I41" s="146">
        <f t="shared" si="21"/>
        <v>0</v>
      </c>
    </row>
    <row r="42" spans="1:9">
      <c r="A42" s="10"/>
      <c r="B42" s="10"/>
      <c r="C42" s="10">
        <f t="shared" ref="C42" si="22">SUM(C43:C44)</f>
        <v>508.44000000000011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ref="C43" si="23">SUM(C44:C45)</f>
        <v>314.04000000000008</v>
      </c>
      <c r="D43" s="10"/>
      <c r="E43" s="10"/>
      <c r="F43" s="10"/>
      <c r="G43" s="10"/>
      <c r="H43" s="10"/>
      <c r="I43" s="10"/>
    </row>
    <row r="44" spans="1:9">
      <c r="A44" s="146" t="s">
        <v>929</v>
      </c>
      <c r="B44" s="146"/>
      <c r="C44" s="146">
        <f t="shared" ref="C44" si="24">SUM(C45:C46)</f>
        <v>194.40000000000003</v>
      </c>
      <c r="D44" s="146"/>
      <c r="E44" s="146">
        <f t="shared" ref="E44:I44" si="25">SUM(E45:E46)</f>
        <v>0</v>
      </c>
      <c r="F44" s="146">
        <f t="shared" si="25"/>
        <v>0</v>
      </c>
      <c r="G44" s="146">
        <f t="shared" si="25"/>
        <v>0</v>
      </c>
      <c r="H44" s="146">
        <f t="shared" si="25"/>
        <v>0</v>
      </c>
      <c r="I44" s="146">
        <f t="shared" si="25"/>
        <v>0</v>
      </c>
    </row>
    <row r="45" spans="1:9">
      <c r="A45" s="10"/>
      <c r="B45" s="10"/>
      <c r="C45" s="10">
        <f t="shared" ref="C45" si="26">SUM(C46:C47)</f>
        <v>119.64000000000001</v>
      </c>
      <c r="D45" s="10"/>
      <c r="E45" s="10"/>
      <c r="F45" s="10"/>
      <c r="G45" s="10"/>
      <c r="H45" s="10"/>
      <c r="I45" s="10"/>
    </row>
    <row r="46" spans="1:9">
      <c r="A46" s="10"/>
      <c r="B46" s="10"/>
      <c r="C46" s="10">
        <f t="shared" ref="C46" si="27">SUM(C47:C48)</f>
        <v>74.760000000000005</v>
      </c>
      <c r="D46" s="10"/>
      <c r="E46" s="10"/>
      <c r="F46" s="10"/>
      <c r="G46" s="10"/>
      <c r="H46" s="10"/>
      <c r="I46" s="10"/>
    </row>
    <row r="47" spans="1:9">
      <c r="A47" s="147" t="s">
        <v>930</v>
      </c>
      <c r="B47" s="147"/>
      <c r="C47" s="147">
        <f t="shared" ref="C47" si="28">SUM(C48:C49)</f>
        <v>44.88</v>
      </c>
      <c r="D47" s="147">
        <f t="shared" ref="D47:I47" si="29">D48+D60+D63+D66+D69+D72+D75+D82+D85</f>
        <v>21.880000000000003</v>
      </c>
      <c r="E47" s="147">
        <f t="shared" si="29"/>
        <v>0</v>
      </c>
      <c r="F47" s="147">
        <f t="shared" si="29"/>
        <v>0</v>
      </c>
      <c r="G47" s="147">
        <f t="shared" si="29"/>
        <v>0</v>
      </c>
      <c r="H47" s="147">
        <f t="shared" si="29"/>
        <v>8</v>
      </c>
      <c r="I47" s="147">
        <f t="shared" si="29"/>
        <v>0</v>
      </c>
    </row>
    <row r="48" spans="1:9">
      <c r="A48" s="144" t="s">
        <v>920</v>
      </c>
      <c r="B48" s="144"/>
      <c r="C48" s="144">
        <f t="shared" ref="C48" si="30">SUM(C49:C50)</f>
        <v>29.880000000000003</v>
      </c>
      <c r="D48" s="144">
        <f t="shared" ref="D48:I48" si="31">SUM(D49:D59)</f>
        <v>21.880000000000003</v>
      </c>
      <c r="E48" s="144">
        <f t="shared" si="31"/>
        <v>0</v>
      </c>
      <c r="F48" s="144">
        <f t="shared" si="31"/>
        <v>0</v>
      </c>
      <c r="G48" s="144">
        <f t="shared" si="31"/>
        <v>0</v>
      </c>
      <c r="H48" s="144">
        <f t="shared" si="31"/>
        <v>8</v>
      </c>
      <c r="I48" s="144">
        <f t="shared" si="31"/>
        <v>0</v>
      </c>
    </row>
    <row r="49" spans="1:9">
      <c r="A49" s="10" t="s">
        <v>971</v>
      </c>
      <c r="B49" s="10"/>
      <c r="C49" s="10">
        <v>15</v>
      </c>
      <c r="D49" s="10">
        <v>7</v>
      </c>
      <c r="E49" s="10"/>
      <c r="F49" s="10"/>
      <c r="G49" s="10"/>
      <c r="H49" s="10">
        <v>8</v>
      </c>
      <c r="I49" s="10"/>
    </row>
    <row r="50" spans="1:9">
      <c r="A50" s="10" t="s">
        <v>972</v>
      </c>
      <c r="B50" s="10"/>
      <c r="C50" s="10">
        <v>14.88</v>
      </c>
      <c r="D50" s="10">
        <v>14.88</v>
      </c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</row>
    <row r="52" spans="1:9">
      <c r="A52" s="10"/>
      <c r="B52" s="10"/>
      <c r="C52" s="10"/>
      <c r="D52" s="10"/>
      <c r="E52" s="10"/>
      <c r="F52" s="10"/>
      <c r="G52" s="10"/>
      <c r="H52" s="10"/>
    </row>
    <row r="53" spans="1:9">
      <c r="A53" s="10"/>
      <c r="B53" s="10"/>
      <c r="C53" s="10"/>
      <c r="D53" s="10"/>
      <c r="E53" s="10"/>
      <c r="F53" s="10"/>
      <c r="G53" s="10"/>
      <c r="H53" s="10"/>
    </row>
    <row r="54" spans="1:9">
      <c r="A54" s="144" t="s">
        <v>922</v>
      </c>
      <c r="B54" s="10"/>
      <c r="C54" s="10"/>
      <c r="D54" s="10"/>
      <c r="E54" s="10"/>
      <c r="F54" s="10"/>
      <c r="G54" s="10"/>
      <c r="H54" s="10"/>
    </row>
    <row r="55" spans="1:9">
      <c r="A55" s="10"/>
      <c r="B55" s="10"/>
      <c r="C55" s="10"/>
      <c r="D55" s="10"/>
      <c r="E55" s="10"/>
      <c r="F55" s="10"/>
      <c r="G55" s="10"/>
      <c r="H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923</v>
      </c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924</v>
      </c>
      <c r="B60" s="144"/>
      <c r="C60" s="144">
        <f t="shared" ref="C60" si="32">SUM(C61:C62)</f>
        <v>0</v>
      </c>
      <c r="D60" s="144">
        <f t="shared" ref="D60:I60" si="33">SUM(D61:D62)</f>
        <v>0</v>
      </c>
      <c r="E60" s="144">
        <f t="shared" si="33"/>
        <v>0</v>
      </c>
      <c r="F60" s="144">
        <f t="shared" si="33"/>
        <v>0</v>
      </c>
      <c r="G60" s="144">
        <f t="shared" si="33"/>
        <v>0</v>
      </c>
      <c r="H60" s="144">
        <f t="shared" si="33"/>
        <v>0</v>
      </c>
      <c r="I60" s="144">
        <f t="shared" si="33"/>
        <v>0</v>
      </c>
    </row>
    <row r="61" spans="1:9">
      <c r="A61" s="10"/>
      <c r="B61" s="10"/>
      <c r="C61" s="10">
        <f t="shared" ref="C61" si="34">SUM(C62:C63)</f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ref="C62" si="35">SUM(C63:C64)</f>
        <v>0</v>
      </c>
      <c r="D62" s="10"/>
      <c r="E62" s="10"/>
      <c r="F62" s="10"/>
      <c r="G62" s="10"/>
      <c r="H62" s="10"/>
      <c r="I62" s="10"/>
    </row>
    <row r="63" spans="1:9">
      <c r="A63" s="144" t="s">
        <v>925</v>
      </c>
      <c r="B63" s="144"/>
      <c r="C63" s="144">
        <f t="shared" ref="C63" si="36">SUM(C64:C65)</f>
        <v>0</v>
      </c>
      <c r="D63" s="144">
        <f t="shared" ref="D63:I63" si="37">SUM(D64:D65)</f>
        <v>0</v>
      </c>
      <c r="E63" s="144">
        <f t="shared" si="37"/>
        <v>0</v>
      </c>
      <c r="F63" s="144">
        <f t="shared" si="37"/>
        <v>0</v>
      </c>
      <c r="G63" s="144">
        <f t="shared" si="37"/>
        <v>0</v>
      </c>
      <c r="H63" s="144">
        <f t="shared" si="37"/>
        <v>0</v>
      </c>
      <c r="I63" s="144">
        <f t="shared" si="37"/>
        <v>0</v>
      </c>
    </row>
    <row r="64" spans="1:9">
      <c r="A64" s="10"/>
      <c r="B64" s="10"/>
      <c r="C64" s="10">
        <f t="shared" ref="C64" si="38">SUM(C65:C66)</f>
        <v>0</v>
      </c>
      <c r="D64" s="10"/>
      <c r="E64" s="10"/>
      <c r="F64" s="10"/>
      <c r="G64" s="10"/>
      <c r="H64" s="10"/>
      <c r="I64" s="10"/>
    </row>
    <row r="65" spans="1:9">
      <c r="A65" s="10"/>
      <c r="B65" s="10"/>
      <c r="C65" s="10">
        <f t="shared" ref="C65" si="39">SUM(C66:C67)</f>
        <v>0</v>
      </c>
      <c r="D65" s="10"/>
      <c r="E65" s="10"/>
      <c r="F65" s="10"/>
      <c r="G65" s="10"/>
      <c r="H65" s="10"/>
      <c r="I65" s="10"/>
    </row>
    <row r="66" spans="1:9">
      <c r="A66" s="144" t="s">
        <v>926</v>
      </c>
      <c r="B66" s="144"/>
      <c r="C66" s="144">
        <f t="shared" ref="C66" si="40">SUM(C67:C68)</f>
        <v>0</v>
      </c>
      <c r="D66" s="144">
        <f t="shared" ref="D66:I66" si="41">SUM(D67:D68)</f>
        <v>0</v>
      </c>
      <c r="E66" s="144">
        <f t="shared" si="41"/>
        <v>0</v>
      </c>
      <c r="F66" s="144">
        <f t="shared" si="41"/>
        <v>0</v>
      </c>
      <c r="G66" s="144">
        <f t="shared" si="41"/>
        <v>0</v>
      </c>
      <c r="H66" s="144">
        <f t="shared" si="41"/>
        <v>0</v>
      </c>
      <c r="I66" s="144">
        <f t="shared" si="41"/>
        <v>0</v>
      </c>
    </row>
    <row r="67" spans="1:9">
      <c r="A67" s="10"/>
      <c r="B67" s="10"/>
      <c r="C67" s="10">
        <f t="shared" ref="C67" si="42">SUM(C68:C69)</f>
        <v>0</v>
      </c>
      <c r="D67" s="10"/>
      <c r="E67" s="10"/>
      <c r="F67" s="10"/>
      <c r="G67" s="10"/>
      <c r="H67" s="10"/>
      <c r="I67" s="10"/>
    </row>
    <row r="68" spans="1:9">
      <c r="A68" s="10"/>
      <c r="B68" s="10"/>
      <c r="C68" s="10">
        <f t="shared" ref="C68" si="43">SUM(C69:C70)</f>
        <v>0</v>
      </c>
      <c r="D68" s="10"/>
      <c r="E68" s="10"/>
      <c r="F68" s="10"/>
      <c r="G68" s="10"/>
      <c r="H68" s="10"/>
      <c r="I68" s="10"/>
    </row>
    <row r="69" spans="1:9">
      <c r="A69" s="144" t="s">
        <v>927</v>
      </c>
      <c r="B69" s="144"/>
      <c r="C69" s="144">
        <f t="shared" ref="C69" si="44">SUM(C70:C71)</f>
        <v>0</v>
      </c>
      <c r="D69" s="144">
        <f t="shared" ref="D69:I69" si="45">SUM(D70:D71)</f>
        <v>0</v>
      </c>
      <c r="E69" s="144">
        <f t="shared" si="45"/>
        <v>0</v>
      </c>
      <c r="F69" s="144">
        <f t="shared" si="45"/>
        <v>0</v>
      </c>
      <c r="G69" s="144">
        <f t="shared" si="45"/>
        <v>0</v>
      </c>
      <c r="H69" s="144">
        <f t="shared" si="45"/>
        <v>0</v>
      </c>
      <c r="I69" s="144">
        <f t="shared" si="45"/>
        <v>0</v>
      </c>
    </row>
    <row r="70" spans="1:9">
      <c r="A70" s="146" t="s">
        <v>928</v>
      </c>
      <c r="B70" s="10"/>
      <c r="C70" s="10">
        <f t="shared" ref="C70" si="46">SUM(C71:C72)</f>
        <v>0</v>
      </c>
      <c r="D70" s="10"/>
      <c r="E70" s="10"/>
      <c r="F70" s="10"/>
      <c r="G70" s="10"/>
      <c r="H70" s="10"/>
      <c r="I70" s="10"/>
    </row>
    <row r="71" spans="1:9">
      <c r="A71" s="10"/>
      <c r="B71" s="10"/>
      <c r="C71" s="10">
        <f t="shared" ref="C71" si="47">SUM(C72:C73)</f>
        <v>0</v>
      </c>
      <c r="D71" s="10"/>
      <c r="E71" s="10"/>
      <c r="F71" s="10"/>
      <c r="G71" s="10"/>
      <c r="H71" s="10"/>
      <c r="I71" s="10"/>
    </row>
    <row r="72" spans="1:9">
      <c r="A72" s="10"/>
      <c r="B72" s="144"/>
      <c r="C72" s="144">
        <f t="shared" ref="C72" si="48">SUM(C73:C74)</f>
        <v>0</v>
      </c>
      <c r="D72" s="144">
        <f t="shared" ref="D72:H72" si="49">SUM(D73:D74)</f>
        <v>0</v>
      </c>
      <c r="E72" s="144">
        <f t="shared" si="49"/>
        <v>0</v>
      </c>
      <c r="F72" s="144">
        <f t="shared" si="49"/>
        <v>0</v>
      </c>
      <c r="G72" s="144">
        <f t="shared" si="49"/>
        <v>0</v>
      </c>
      <c r="H72" s="144">
        <f t="shared" si="49"/>
        <v>0</v>
      </c>
      <c r="I72" s="144"/>
    </row>
    <row r="73" spans="1:9">
      <c r="A73" s="146" t="s">
        <v>929</v>
      </c>
      <c r="B73" s="10"/>
      <c r="C73" s="10">
        <f t="shared" ref="C73" si="50">SUM(C74:C75)</f>
        <v>0</v>
      </c>
      <c r="D73" s="10"/>
      <c r="E73" s="10"/>
      <c r="F73" s="10"/>
      <c r="G73" s="10"/>
      <c r="H73" s="10"/>
      <c r="I73" s="10"/>
    </row>
    <row r="74" spans="1:9">
      <c r="A74" s="10"/>
      <c r="B74" s="10"/>
      <c r="C74" s="10">
        <f t="shared" ref="C74" si="51">SUM(C75:C76)</f>
        <v>0</v>
      </c>
      <c r="D74" s="10"/>
      <c r="E74" s="10"/>
      <c r="F74" s="10"/>
      <c r="G74" s="10"/>
      <c r="H74" s="10"/>
      <c r="I74" s="10"/>
    </row>
    <row r="75" spans="1:9">
      <c r="A75" s="10"/>
      <c r="B75" s="144"/>
      <c r="C75" s="144">
        <f t="shared" ref="C75" si="52">SUM(C76:C77)</f>
        <v>0</v>
      </c>
      <c r="D75" s="144">
        <f t="shared" ref="D75:I75" si="53">D76+D79</f>
        <v>0</v>
      </c>
      <c r="E75" s="144">
        <f t="shared" si="53"/>
        <v>0</v>
      </c>
      <c r="F75" s="144">
        <f t="shared" si="53"/>
        <v>0</v>
      </c>
      <c r="G75" s="144">
        <f t="shared" si="53"/>
        <v>0</v>
      </c>
      <c r="H75" s="144">
        <f t="shared" si="53"/>
        <v>0</v>
      </c>
      <c r="I75" s="144">
        <f t="shared" si="53"/>
        <v>0</v>
      </c>
    </row>
    <row r="76" spans="1:9">
      <c r="A76" s="144" t="s">
        <v>944</v>
      </c>
      <c r="B76" s="146"/>
      <c r="C76" s="146">
        <f t="shared" ref="C76" si="54">SUM(C77:C78)</f>
        <v>0</v>
      </c>
      <c r="D76" s="146">
        <f t="shared" ref="D76:I76" si="55">SUM(D77:D78)</f>
        <v>0</v>
      </c>
      <c r="E76" s="146">
        <f t="shared" si="55"/>
        <v>0</v>
      </c>
      <c r="F76" s="146">
        <f t="shared" si="55"/>
        <v>0</v>
      </c>
      <c r="G76" s="146">
        <f t="shared" si="55"/>
        <v>0</v>
      </c>
      <c r="H76" s="146">
        <f t="shared" si="55"/>
        <v>0</v>
      </c>
      <c r="I76" s="146">
        <f t="shared" si="55"/>
        <v>0</v>
      </c>
    </row>
    <row r="77" spans="1:9">
      <c r="A77" s="10"/>
      <c r="B77" s="10"/>
      <c r="C77" s="10">
        <f t="shared" ref="C77" si="56">SUM(C78:C79)</f>
        <v>0</v>
      </c>
      <c r="D77" s="10"/>
      <c r="E77" s="10"/>
      <c r="F77" s="10"/>
      <c r="G77" s="10"/>
      <c r="H77" s="10"/>
      <c r="I77" s="10"/>
    </row>
    <row r="78" spans="1:9">
      <c r="A78" s="10"/>
      <c r="B78" s="10"/>
      <c r="C78" s="10">
        <f t="shared" ref="C78" si="57">SUM(C79:C80)</f>
        <v>0</v>
      </c>
      <c r="D78" s="10"/>
      <c r="E78" s="10"/>
      <c r="F78" s="10"/>
      <c r="G78" s="10"/>
      <c r="H78" s="10"/>
      <c r="I78" s="10"/>
    </row>
    <row r="79" spans="1:9">
      <c r="A79" s="144" t="s">
        <v>945</v>
      </c>
      <c r="B79" s="146"/>
      <c r="C79" s="146">
        <f t="shared" ref="C79" si="58">SUM(C80:C81)</f>
        <v>0</v>
      </c>
      <c r="D79" s="146">
        <f t="shared" ref="D79:I79" si="59">SUM(D80:D81)</f>
        <v>0</v>
      </c>
      <c r="E79" s="146">
        <f t="shared" si="59"/>
        <v>0</v>
      </c>
      <c r="F79" s="146">
        <f t="shared" si="59"/>
        <v>0</v>
      </c>
      <c r="G79" s="146">
        <f t="shared" si="59"/>
        <v>0</v>
      </c>
      <c r="H79" s="146">
        <f t="shared" si="59"/>
        <v>0</v>
      </c>
      <c r="I79" s="146">
        <f t="shared" si="59"/>
        <v>0</v>
      </c>
    </row>
    <row r="80" spans="1:9">
      <c r="A80" s="144" t="s">
        <v>946</v>
      </c>
      <c r="B80" s="10"/>
      <c r="C80" s="10">
        <f t="shared" ref="C80" si="60">SUM(C81:C82)</f>
        <v>0</v>
      </c>
      <c r="D80" s="10"/>
      <c r="E80" s="10"/>
      <c r="F80" s="10"/>
      <c r="G80" s="10"/>
      <c r="H80" s="10"/>
      <c r="I80" s="10"/>
    </row>
    <row r="81" spans="2:9">
      <c r="B81" s="10"/>
      <c r="C81" s="10">
        <f t="shared" ref="C81" si="61">SUM(C82:C83)</f>
        <v>0</v>
      </c>
      <c r="D81" s="10"/>
      <c r="E81" s="10"/>
      <c r="F81" s="10"/>
      <c r="G81" s="10"/>
      <c r="H81" s="10"/>
      <c r="I81" s="10"/>
    </row>
    <row r="82" spans="2:9">
      <c r="B82" s="144"/>
      <c r="C82" s="144">
        <f t="shared" ref="C82" si="62">SUM(C83:C84)</f>
        <v>0</v>
      </c>
      <c r="D82" s="144">
        <f t="shared" ref="D82:I82" si="63">SUM(D83:D84)</f>
        <v>0</v>
      </c>
      <c r="E82" s="144">
        <f t="shared" si="63"/>
        <v>0</v>
      </c>
      <c r="F82" s="144">
        <f t="shared" si="63"/>
        <v>0</v>
      </c>
      <c r="G82" s="144">
        <f t="shared" si="63"/>
        <v>0</v>
      </c>
      <c r="H82" s="144">
        <f t="shared" si="63"/>
        <v>0</v>
      </c>
      <c r="I82" s="144">
        <f t="shared" si="63"/>
        <v>0</v>
      </c>
    </row>
    <row r="83" spans="2:9">
      <c r="B83" s="10"/>
      <c r="C83" s="10">
        <f t="shared" ref="C83" si="64">SUM(C84:C85)</f>
        <v>0</v>
      </c>
      <c r="D83" s="10"/>
      <c r="E83" s="10"/>
      <c r="F83" s="10"/>
      <c r="G83" s="10"/>
      <c r="H83" s="10"/>
      <c r="I83" s="10"/>
    </row>
    <row r="84" spans="2:9">
      <c r="B84" s="10"/>
      <c r="C84" s="10">
        <f t="shared" ref="C84" si="65">SUM(C85:C86)</f>
        <v>0</v>
      </c>
      <c r="D84" s="10"/>
      <c r="E84" s="10"/>
      <c r="F84" s="10"/>
      <c r="G84" s="10"/>
      <c r="H84" s="10"/>
      <c r="I84" s="10"/>
    </row>
    <row r="85" spans="2:9">
      <c r="B85" s="144"/>
      <c r="C85" s="144">
        <f t="shared" ref="C85" si="66">SUM(C86:C87)</f>
        <v>0</v>
      </c>
      <c r="D85" s="144"/>
      <c r="E85" s="144"/>
      <c r="F85" s="144"/>
      <c r="G85" s="144"/>
      <c r="H85" s="144"/>
      <c r="I85" s="144"/>
    </row>
    <row r="86" spans="2:9">
      <c r="B86" s="144"/>
      <c r="C86" s="144">
        <f t="shared" ref="C86" si="67">SUM(C87:C88)</f>
        <v>0</v>
      </c>
      <c r="D86" s="144"/>
      <c r="E86" s="144"/>
      <c r="F86" s="144">
        <f>F85+F82+F75+F72+F69+F66+F63+F60+F48+F40+F37+F34+F24+F21+F18+F5</f>
        <v>0</v>
      </c>
      <c r="G86" s="144"/>
      <c r="H86" s="144"/>
      <c r="I86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6" workbookViewId="0">
      <selection activeCell="C22" sqref="C22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2018-04-23T12:58:44Z</dcterms:modified>
</cp:coreProperties>
</file>