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10935" windowHeight="7260" tabRatio="963" activeTab="7"/>
  </bookViews>
  <sheets>
    <sheet name="ميزانية 2011" sheetId="26" r:id="rId1"/>
    <sheet name="ميزانية 2012" sheetId="61" r:id="rId2"/>
    <sheet name="ميزانية 2013 " sheetId="60" r:id="rId3"/>
    <sheet name="ميزانية 2014  " sheetId="59" r:id="rId4"/>
    <sheet name="ميزانية 2015 " sheetId="58" r:id="rId5"/>
    <sheet name="ميزانية 2016 " sheetId="62" r:id="rId6"/>
    <sheet name="ميزانية 2017 " sheetId="49" r:id="rId7"/>
    <sheet name="PIA 2016 " sheetId="65" r:id="rId8"/>
    <sheet name="PIA 2017" sheetId="35" r:id="rId9"/>
    <sheet name="الجباية المحلية" sheetId="36" r:id="rId10"/>
    <sheet name="الديون البلدية" sheetId="37" r:id="rId11"/>
    <sheet name="التنظيم الهيكلي " sheetId="54" r:id="rId12"/>
    <sheet name="الدوائر" sheetId="25" r:id="rId13"/>
    <sheet name="قائمة في الأعوان " sheetId="55" r:id="rId14"/>
    <sheet name="قائمة في العملة " sheetId="56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 " sheetId="52" r:id="rId22"/>
    <sheet name="المرافق الخدماتية" sheetId="8" r:id="rId23"/>
    <sheet name="الأحياء " sheetId="57" r:id="rId24"/>
    <sheet name="المشاريع " sheetId="51" r:id="rId25"/>
    <sheet name="وسائل النقل" sheetId="53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'المشاريع '!$A$1:$AI$22</definedName>
    <definedName name="_xlnm.Print_Area" localSheetId="13">'قائمة في الأعوان '!$A$1:$D$26</definedName>
    <definedName name="_xlnm.Print_Area" localSheetId="14">'قائمة في العملة '!$A$1:$C$26</definedName>
  </definedNames>
  <calcPr calcId="152511"/>
</workbook>
</file>

<file path=xl/calcChain.xml><?xml version="1.0" encoding="utf-8"?>
<calcChain xmlns="http://schemas.openxmlformats.org/spreadsheetml/2006/main">
  <c r="C78" i="65" l="1"/>
  <c r="C77" i="65"/>
  <c r="C76" i="65" s="1"/>
  <c r="C75" i="65" s="1"/>
  <c r="C74" i="65" s="1"/>
  <c r="C73" i="65" s="1"/>
  <c r="C72" i="65" s="1"/>
  <c r="C71" i="65" s="1"/>
  <c r="C70" i="65" s="1"/>
  <c r="C69" i="65" s="1"/>
  <c r="C68" i="65" s="1"/>
  <c r="C67" i="65" s="1"/>
  <c r="C66" i="65" s="1"/>
  <c r="C65" i="65" s="1"/>
  <c r="C64" i="65" s="1"/>
  <c r="C63" i="65" s="1"/>
  <c r="C62" i="65" s="1"/>
  <c r="C61" i="65" s="1"/>
  <c r="C60" i="65" s="1"/>
  <c r="C59" i="65" s="1"/>
  <c r="C58" i="65" s="1"/>
  <c r="C57" i="65" s="1"/>
  <c r="C56" i="65" s="1"/>
  <c r="C55" i="65" s="1"/>
  <c r="C54" i="65" s="1"/>
  <c r="C53" i="65" s="1"/>
  <c r="C52" i="65" s="1"/>
  <c r="I74" i="65"/>
  <c r="H74" i="65"/>
  <c r="G74" i="65"/>
  <c r="F74" i="65"/>
  <c r="E74" i="65"/>
  <c r="D74" i="65"/>
  <c r="I71" i="65"/>
  <c r="H71" i="65"/>
  <c r="G71" i="65"/>
  <c r="F71" i="65"/>
  <c r="E71" i="65"/>
  <c r="D71" i="65"/>
  <c r="I68" i="65"/>
  <c r="H68" i="65"/>
  <c r="H67" i="65" s="1"/>
  <c r="G68" i="65"/>
  <c r="G67" i="65" s="1"/>
  <c r="F68" i="65"/>
  <c r="F67" i="65" s="1"/>
  <c r="F78" i="65" s="1"/>
  <c r="E68" i="65"/>
  <c r="D68" i="65"/>
  <c r="D67" i="65" s="1"/>
  <c r="I67" i="65"/>
  <c r="E67" i="65"/>
  <c r="H64" i="65"/>
  <c r="G64" i="65"/>
  <c r="F64" i="65"/>
  <c r="E64" i="65"/>
  <c r="D64" i="65"/>
  <c r="I61" i="65"/>
  <c r="H61" i="65"/>
  <c r="G61" i="65"/>
  <c r="F61" i="65"/>
  <c r="E61" i="65"/>
  <c r="D61" i="65"/>
  <c r="I58" i="65"/>
  <c r="H58" i="65"/>
  <c r="G58" i="65"/>
  <c r="F58" i="65"/>
  <c r="E58" i="65"/>
  <c r="D58" i="65"/>
  <c r="I55" i="65"/>
  <c r="H55" i="65"/>
  <c r="G55" i="65"/>
  <c r="F55" i="65"/>
  <c r="E55" i="65"/>
  <c r="D55" i="65"/>
  <c r="I52" i="65"/>
  <c r="H52" i="65"/>
  <c r="G52" i="65"/>
  <c r="F52" i="65"/>
  <c r="E52" i="65"/>
  <c r="D52" i="65"/>
  <c r="I40" i="65"/>
  <c r="I39" i="65" s="1"/>
  <c r="H40" i="65"/>
  <c r="H39" i="65" s="1"/>
  <c r="G40" i="65"/>
  <c r="F40" i="65"/>
  <c r="E40" i="65"/>
  <c r="E39" i="65" s="1"/>
  <c r="D40" i="65"/>
  <c r="D39" i="65" s="1"/>
  <c r="C40" i="65"/>
  <c r="C39" i="65"/>
  <c r="C38" i="65" s="1"/>
  <c r="C37" i="65" s="1"/>
  <c r="C36" i="65" s="1"/>
  <c r="C35" i="65" s="1"/>
  <c r="C34" i="65" s="1"/>
  <c r="C33" i="65" s="1"/>
  <c r="C32" i="65" s="1"/>
  <c r="C31" i="65" s="1"/>
  <c r="C30" i="65" s="1"/>
  <c r="C29" i="65" s="1"/>
  <c r="C28" i="65" s="1"/>
  <c r="C27" i="65" s="1"/>
  <c r="C26" i="65" s="1"/>
  <c r="I36" i="65"/>
  <c r="H36" i="65"/>
  <c r="G36" i="65"/>
  <c r="F36" i="65"/>
  <c r="E36" i="65"/>
  <c r="I33" i="65"/>
  <c r="I32" i="65" s="1"/>
  <c r="H33" i="65"/>
  <c r="H32" i="65" s="1"/>
  <c r="G33" i="65"/>
  <c r="F33" i="65"/>
  <c r="F32" i="65" s="1"/>
  <c r="F4" i="65" s="1"/>
  <c r="E33" i="65"/>
  <c r="E32" i="65" s="1"/>
  <c r="D33" i="65"/>
  <c r="D32" i="65" s="1"/>
  <c r="G32" i="65"/>
  <c r="I29" i="65"/>
  <c r="H29" i="65"/>
  <c r="G29" i="65"/>
  <c r="F29" i="65"/>
  <c r="E29" i="65"/>
  <c r="D29" i="65"/>
  <c r="H26" i="65"/>
  <c r="G26" i="65"/>
  <c r="F26" i="65"/>
  <c r="E26" i="65"/>
  <c r="D26" i="65"/>
  <c r="I16" i="65"/>
  <c r="H16" i="65"/>
  <c r="G16" i="65"/>
  <c r="F16" i="65"/>
  <c r="E16" i="65"/>
  <c r="D16" i="65"/>
  <c r="C16" i="65"/>
  <c r="C15" i="65" s="1"/>
  <c r="C14" i="65" s="1"/>
  <c r="C13" i="65" s="1"/>
  <c r="C12" i="65" s="1"/>
  <c r="C11" i="65" s="1"/>
  <c r="C10" i="65" s="1"/>
  <c r="I13" i="65"/>
  <c r="H13" i="65"/>
  <c r="G13" i="65"/>
  <c r="F13" i="65"/>
  <c r="E13" i="65"/>
  <c r="D13" i="65"/>
  <c r="I10" i="65"/>
  <c r="H10" i="65"/>
  <c r="G10" i="65"/>
  <c r="F10" i="65"/>
  <c r="E10" i="65"/>
  <c r="D10" i="65"/>
  <c r="H5" i="65"/>
  <c r="H4" i="65" s="1"/>
  <c r="G5" i="65"/>
  <c r="G4" i="65" s="1"/>
  <c r="F5" i="65"/>
  <c r="E5" i="65"/>
  <c r="E4" i="65" s="1"/>
  <c r="D5" i="65"/>
  <c r="D4" i="65" s="1"/>
  <c r="C5" i="65"/>
  <c r="G78" i="65" l="1"/>
  <c r="G39" i="65"/>
  <c r="I4" i="65"/>
  <c r="D78" i="65"/>
  <c r="H78" i="65"/>
  <c r="C4" i="65"/>
  <c r="F39" i="65"/>
  <c r="E78" i="65"/>
  <c r="I78" i="65"/>
  <c r="D778" i="62" l="1"/>
  <c r="C777" i="62"/>
  <c r="E776" i="62"/>
  <c r="D776" i="62"/>
  <c r="D775" i="62"/>
  <c r="E775" i="62" s="1"/>
  <c r="E774" i="62"/>
  <c r="D774" i="62"/>
  <c r="D773" i="62"/>
  <c r="C772" i="62"/>
  <c r="C771" i="62" s="1"/>
  <c r="D770" i="62"/>
  <c r="E770" i="62" s="1"/>
  <c r="E768" i="62" s="1"/>
  <c r="E767" i="62" s="1"/>
  <c r="E769" i="62"/>
  <c r="D769" i="62"/>
  <c r="C768" i="62"/>
  <c r="C767" i="62"/>
  <c r="E766" i="62"/>
  <c r="D766" i="62"/>
  <c r="E765" i="62"/>
  <c r="D765" i="62"/>
  <c r="C765" i="62"/>
  <c r="D764" i="62"/>
  <c r="E764" i="62" s="1"/>
  <c r="E763" i="62"/>
  <c r="D763" i="62"/>
  <c r="D762" i="62"/>
  <c r="C761" i="62"/>
  <c r="C760" i="62"/>
  <c r="D759" i="62"/>
  <c r="E759" i="62" s="1"/>
  <c r="E758" i="62"/>
  <c r="D758" i="62"/>
  <c r="D757" i="62"/>
  <c r="E757" i="62" s="1"/>
  <c r="E756" i="62" s="1"/>
  <c r="E755" i="62" s="1"/>
  <c r="D756" i="62"/>
  <c r="D755" i="62" s="1"/>
  <c r="C756" i="62"/>
  <c r="C755" i="62"/>
  <c r="D754" i="62"/>
  <c r="E754" i="62" s="1"/>
  <c r="E753" i="62"/>
  <c r="D753" i="62"/>
  <c r="D752" i="62"/>
  <c r="C751" i="62"/>
  <c r="C750" i="62"/>
  <c r="D749" i="62"/>
  <c r="E749" i="62" s="1"/>
  <c r="E748" i="62"/>
  <c r="D748" i="62"/>
  <c r="D747" i="62"/>
  <c r="E747" i="62" s="1"/>
  <c r="E746" i="62" s="1"/>
  <c r="D746" i="62"/>
  <c r="D743" i="62" s="1"/>
  <c r="C746" i="62"/>
  <c r="E745" i="62"/>
  <c r="E744" i="62" s="1"/>
  <c r="E743" i="62" s="1"/>
  <c r="D745" i="62"/>
  <c r="D744" i="62" s="1"/>
  <c r="C744" i="62"/>
  <c r="C743" i="62" s="1"/>
  <c r="E742" i="62"/>
  <c r="D742" i="62"/>
  <c r="D741" i="62" s="1"/>
  <c r="E741" i="62"/>
  <c r="C741" i="62"/>
  <c r="E740" i="62"/>
  <c r="E739" i="62" s="1"/>
  <c r="D740" i="62"/>
  <c r="D739" i="62"/>
  <c r="C739" i="62"/>
  <c r="E738" i="62"/>
  <c r="D738" i="62"/>
  <c r="E737" i="62"/>
  <c r="D737" i="62"/>
  <c r="E736" i="62"/>
  <c r="D736" i="62"/>
  <c r="E735" i="62"/>
  <c r="E734" i="62" s="1"/>
  <c r="E733" i="62" s="1"/>
  <c r="D735" i="62"/>
  <c r="D734" i="62" s="1"/>
  <c r="C734" i="62"/>
  <c r="C733" i="62" s="1"/>
  <c r="D733" i="62"/>
  <c r="E732" i="62"/>
  <c r="D732" i="62"/>
  <c r="D731" i="62" s="1"/>
  <c r="E731" i="62"/>
  <c r="E730" i="62" s="1"/>
  <c r="C731" i="62"/>
  <c r="C730" i="62" s="1"/>
  <c r="D730" i="62"/>
  <c r="E729" i="62"/>
  <c r="D729" i="62"/>
  <c r="E728" i="62"/>
  <c r="D728" i="62"/>
  <c r="E727" i="62"/>
  <c r="D727" i="62"/>
  <c r="C727" i="62"/>
  <c r="H724" i="62"/>
  <c r="E724" i="62"/>
  <c r="D724" i="62"/>
  <c r="H723" i="62"/>
  <c r="E723" i="62"/>
  <c r="E722" i="62" s="1"/>
  <c r="D723" i="62"/>
  <c r="D722" i="62"/>
  <c r="C722" i="62"/>
  <c r="H721" i="62"/>
  <c r="E721" i="62"/>
  <c r="D721" i="62"/>
  <c r="H720" i="62"/>
  <c r="D720" i="62"/>
  <c r="E720" i="62" s="1"/>
  <c r="H719" i="62"/>
  <c r="E719" i="62"/>
  <c r="D719" i="62"/>
  <c r="H718" i="62"/>
  <c r="E718" i="62"/>
  <c r="D718" i="62"/>
  <c r="D717" i="62" s="1"/>
  <c r="C718" i="62"/>
  <c r="D716" i="62"/>
  <c r="H715" i="62"/>
  <c r="D715" i="62"/>
  <c r="E715" i="62" s="1"/>
  <c r="H714" i="62"/>
  <c r="E714" i="62"/>
  <c r="D714" i="62"/>
  <c r="H713" i="62"/>
  <c r="D713" i="62"/>
  <c r="E713" i="62" s="1"/>
  <c r="H712" i="62"/>
  <c r="E712" i="62"/>
  <c r="D712" i="62"/>
  <c r="H711" i="62"/>
  <c r="D711" i="62"/>
  <c r="E711" i="62" s="1"/>
  <c r="H710" i="62"/>
  <c r="E710" i="62"/>
  <c r="D710" i="62"/>
  <c r="H709" i="62"/>
  <c r="E709" i="62"/>
  <c r="D709" i="62"/>
  <c r="H708" i="62"/>
  <c r="D708" i="62"/>
  <c r="E708" i="62" s="1"/>
  <c r="H707" i="62"/>
  <c r="D707" i="62"/>
  <c r="E707" i="62" s="1"/>
  <c r="H706" i="62"/>
  <c r="E706" i="62"/>
  <c r="D706" i="62"/>
  <c r="H705" i="62"/>
  <c r="D705" i="62"/>
  <c r="H704" i="62"/>
  <c r="E704" i="62"/>
  <c r="D704" i="62"/>
  <c r="H703" i="62"/>
  <c r="D703" i="62"/>
  <c r="E703" i="62" s="1"/>
  <c r="H702" i="62"/>
  <c r="E702" i="62"/>
  <c r="D702" i="62"/>
  <c r="H701" i="62"/>
  <c r="E701" i="62"/>
  <c r="D701" i="62"/>
  <c r="C700" i="62"/>
  <c r="H700" i="62" s="1"/>
  <c r="H699" i="62"/>
  <c r="E699" i="62"/>
  <c r="D699" i="62"/>
  <c r="H698" i="62"/>
  <c r="D698" i="62"/>
  <c r="E698" i="62" s="1"/>
  <c r="H697" i="62"/>
  <c r="E697" i="62"/>
  <c r="D697" i="62"/>
  <c r="H696" i="62"/>
  <c r="E696" i="62"/>
  <c r="D696" i="62"/>
  <c r="H695" i="62"/>
  <c r="D695" i="62"/>
  <c r="E695" i="62" s="1"/>
  <c r="H694" i="62"/>
  <c r="C694" i="62"/>
  <c r="H693" i="62"/>
  <c r="D693" i="62"/>
  <c r="E693" i="62" s="1"/>
  <c r="H692" i="62"/>
  <c r="E692" i="62"/>
  <c r="D692" i="62"/>
  <c r="H691" i="62"/>
  <c r="E691" i="62"/>
  <c r="D691" i="62"/>
  <c r="H690" i="62"/>
  <c r="E690" i="62"/>
  <c r="D690" i="62"/>
  <c r="H689" i="62"/>
  <c r="D689" i="62"/>
  <c r="E689" i="62" s="1"/>
  <c r="H688" i="62"/>
  <c r="E688" i="62"/>
  <c r="D688" i="62"/>
  <c r="H687" i="62"/>
  <c r="E687" i="62"/>
  <c r="C687" i="62"/>
  <c r="H686" i="62"/>
  <c r="E686" i="62"/>
  <c r="D686" i="62"/>
  <c r="H685" i="62"/>
  <c r="D685" i="62"/>
  <c r="E685" i="62" s="1"/>
  <c r="H684" i="62"/>
  <c r="D684" i="62"/>
  <c r="H683" i="62"/>
  <c r="C683" i="62"/>
  <c r="H682" i="62"/>
  <c r="E682" i="62"/>
  <c r="D682" i="62"/>
  <c r="H681" i="62"/>
  <c r="D681" i="62"/>
  <c r="H680" i="62"/>
  <c r="E680" i="62"/>
  <c r="D680" i="62"/>
  <c r="C679" i="62"/>
  <c r="H679" i="62" s="1"/>
  <c r="H678" i="62"/>
  <c r="D678" i="62"/>
  <c r="E678" i="62" s="1"/>
  <c r="H677" i="62"/>
  <c r="E677" i="62"/>
  <c r="D677" i="62"/>
  <c r="H676" i="62"/>
  <c r="C676" i="62"/>
  <c r="H675" i="62"/>
  <c r="D675" i="62"/>
  <c r="H674" i="62"/>
  <c r="E674" i="62"/>
  <c r="D674" i="62"/>
  <c r="H673" i="62"/>
  <c r="D673" i="62"/>
  <c r="E673" i="62" s="1"/>
  <c r="H672" i="62"/>
  <c r="E672" i="62"/>
  <c r="D672" i="62"/>
  <c r="H671" i="62"/>
  <c r="C671" i="62"/>
  <c r="H670" i="62"/>
  <c r="E670" i="62"/>
  <c r="D670" i="62"/>
  <c r="H669" i="62"/>
  <c r="D669" i="62"/>
  <c r="E669" i="62" s="1"/>
  <c r="H668" i="62"/>
  <c r="D668" i="62"/>
  <c r="E668" i="62" s="1"/>
  <c r="H667" i="62"/>
  <c r="E667" i="62"/>
  <c r="D667" i="62"/>
  <c r="H666" i="62"/>
  <c r="D666" i="62"/>
  <c r="E666" i="62" s="1"/>
  <c r="E665" i="62" s="1"/>
  <c r="D665" i="62"/>
  <c r="C665" i="62"/>
  <c r="H665" i="62" s="1"/>
  <c r="H664" i="62"/>
  <c r="D664" i="62"/>
  <c r="E664" i="62" s="1"/>
  <c r="H663" i="62"/>
  <c r="D663" i="62"/>
  <c r="E663" i="62" s="1"/>
  <c r="H662" i="62"/>
  <c r="E662" i="62"/>
  <c r="E661" i="62" s="1"/>
  <c r="D662" i="62"/>
  <c r="H661" i="62"/>
  <c r="C661" i="62"/>
  <c r="H660" i="62"/>
  <c r="D660" i="62"/>
  <c r="E660" i="62" s="1"/>
  <c r="H659" i="62"/>
  <c r="E659" i="62"/>
  <c r="D659" i="62"/>
  <c r="H658" i="62"/>
  <c r="D658" i="62"/>
  <c r="E658" i="62" s="1"/>
  <c r="H657" i="62"/>
  <c r="E657" i="62"/>
  <c r="D657" i="62"/>
  <c r="H656" i="62"/>
  <c r="E656" i="62"/>
  <c r="D656" i="62"/>
  <c r="H655" i="62"/>
  <c r="D655" i="62"/>
  <c r="E655" i="62" s="1"/>
  <c r="H654" i="62"/>
  <c r="D654" i="62"/>
  <c r="C653" i="62"/>
  <c r="H653" i="62" s="1"/>
  <c r="H652" i="62"/>
  <c r="E652" i="62"/>
  <c r="D652" i="62"/>
  <c r="H651" i="62"/>
  <c r="E651" i="62"/>
  <c r="D651" i="62"/>
  <c r="H650" i="62"/>
  <c r="D650" i="62"/>
  <c r="E650" i="62" s="1"/>
  <c r="H649" i="62"/>
  <c r="D649" i="62"/>
  <c r="E649" i="62" s="1"/>
  <c r="H648" i="62"/>
  <c r="E648" i="62"/>
  <c r="D648" i="62"/>
  <c r="H647" i="62"/>
  <c r="D647" i="62"/>
  <c r="C646" i="62"/>
  <c r="H644" i="62"/>
  <c r="E644" i="62"/>
  <c r="D644" i="62"/>
  <c r="H643" i="62"/>
  <c r="D643" i="62"/>
  <c r="E643" i="62" s="1"/>
  <c r="E642" i="62" s="1"/>
  <c r="C642" i="62"/>
  <c r="H642" i="62" s="1"/>
  <c r="J642" i="62" s="1"/>
  <c r="H641" i="62"/>
  <c r="D641" i="62"/>
  <c r="E641" i="62" s="1"/>
  <c r="H640" i="62"/>
  <c r="D640" i="62"/>
  <c r="H639" i="62"/>
  <c r="E639" i="62"/>
  <c r="D639" i="62"/>
  <c r="C638" i="62"/>
  <c r="H638" i="62" s="1"/>
  <c r="J638" i="62" s="1"/>
  <c r="H637" i="62"/>
  <c r="E637" i="62"/>
  <c r="D637" i="62"/>
  <c r="H636" i="62"/>
  <c r="D636" i="62"/>
  <c r="E636" i="62" s="1"/>
  <c r="H635" i="62"/>
  <c r="E635" i="62"/>
  <c r="D635" i="62"/>
  <c r="H634" i="62"/>
  <c r="D634" i="62"/>
  <c r="H633" i="62"/>
  <c r="E633" i="62"/>
  <c r="D633" i="62"/>
  <c r="H632" i="62"/>
  <c r="E632" i="62"/>
  <c r="D632" i="62"/>
  <c r="H631" i="62"/>
  <c r="E631" i="62"/>
  <c r="D631" i="62"/>
  <c r="H630" i="62"/>
  <c r="D630" i="62"/>
  <c r="E630" i="62" s="1"/>
  <c r="H629" i="62"/>
  <c r="E629" i="62"/>
  <c r="D629" i="62"/>
  <c r="H628" i="62"/>
  <c r="C628" i="62"/>
  <c r="H627" i="62"/>
  <c r="E627" i="62"/>
  <c r="D627" i="62"/>
  <c r="H626" i="62"/>
  <c r="D626" i="62"/>
  <c r="E626" i="62" s="1"/>
  <c r="H625" i="62"/>
  <c r="D625" i="62"/>
  <c r="E625" i="62" s="1"/>
  <c r="H624" i="62"/>
  <c r="E624" i="62"/>
  <c r="D624" i="62"/>
  <c r="H623" i="62"/>
  <c r="D623" i="62"/>
  <c r="E623" i="62" s="1"/>
  <c r="H622" i="62"/>
  <c r="D622" i="62"/>
  <c r="E622" i="62" s="1"/>
  <c r="H621" i="62"/>
  <c r="D621" i="62"/>
  <c r="E621" i="62" s="1"/>
  <c r="H620" i="62"/>
  <c r="E620" i="62"/>
  <c r="D620" i="62"/>
  <c r="H619" i="62"/>
  <c r="D619" i="62"/>
  <c r="E619" i="62" s="1"/>
  <c r="H618" i="62"/>
  <c r="E618" i="62"/>
  <c r="D618" i="62"/>
  <c r="H617" i="62"/>
  <c r="D617" i="62"/>
  <c r="C616" i="62"/>
  <c r="H616" i="62" s="1"/>
  <c r="H615" i="62"/>
  <c r="E615" i="62"/>
  <c r="D615" i="62"/>
  <c r="H614" i="62"/>
  <c r="D614" i="62"/>
  <c r="H613" i="62"/>
  <c r="E613" i="62"/>
  <c r="D613" i="62"/>
  <c r="H612" i="62"/>
  <c r="D612" i="62"/>
  <c r="E612" i="62" s="1"/>
  <c r="H611" i="62"/>
  <c r="E611" i="62"/>
  <c r="D611" i="62"/>
  <c r="H610" i="62"/>
  <c r="C610" i="62"/>
  <c r="H609" i="62"/>
  <c r="E609" i="62"/>
  <c r="D609" i="62"/>
  <c r="H608" i="62"/>
  <c r="D608" i="62"/>
  <c r="E608" i="62" s="1"/>
  <c r="H607" i="62"/>
  <c r="D607" i="62"/>
  <c r="E607" i="62" s="1"/>
  <c r="H606" i="62"/>
  <c r="E606" i="62"/>
  <c r="D606" i="62"/>
  <c r="H605" i="62"/>
  <c r="D605" i="62"/>
  <c r="H604" i="62"/>
  <c r="E604" i="62"/>
  <c r="D604" i="62"/>
  <c r="C603" i="62"/>
  <c r="H603" i="62" s="1"/>
  <c r="H602" i="62"/>
  <c r="D602" i="62"/>
  <c r="E602" i="62" s="1"/>
  <c r="H601" i="62"/>
  <c r="E601" i="62"/>
  <c r="D601" i="62"/>
  <c r="H600" i="62"/>
  <c r="D600" i="62"/>
  <c r="C599" i="62"/>
  <c r="H599" i="62" s="1"/>
  <c r="H598" i="62"/>
  <c r="D598" i="62"/>
  <c r="E598" i="62" s="1"/>
  <c r="H597" i="62"/>
  <c r="D597" i="62"/>
  <c r="H596" i="62"/>
  <c r="E596" i="62"/>
  <c r="D596" i="62"/>
  <c r="H595" i="62"/>
  <c r="C595" i="62"/>
  <c r="H594" i="62"/>
  <c r="D594" i="62"/>
  <c r="H593" i="62"/>
  <c r="E593" i="62"/>
  <c r="D593" i="62"/>
  <c r="C592" i="62"/>
  <c r="H592" i="62" s="1"/>
  <c r="H591" i="62"/>
  <c r="D591" i="62"/>
  <c r="E591" i="62" s="1"/>
  <c r="H590" i="62"/>
  <c r="E590" i="62"/>
  <c r="D590" i="62"/>
  <c r="H589" i="62"/>
  <c r="D589" i="62"/>
  <c r="E589" i="62" s="1"/>
  <c r="H588" i="62"/>
  <c r="E588" i="62"/>
  <c r="D588" i="62"/>
  <c r="H587" i="62"/>
  <c r="C587" i="62"/>
  <c r="H586" i="62"/>
  <c r="D586" i="62"/>
  <c r="E586" i="62" s="1"/>
  <c r="H585" i="62"/>
  <c r="E585" i="62"/>
  <c r="D585" i="62"/>
  <c r="H584" i="62"/>
  <c r="D584" i="62"/>
  <c r="E584" i="62" s="1"/>
  <c r="H583" i="62"/>
  <c r="E583" i="62"/>
  <c r="D583" i="62"/>
  <c r="H582" i="62"/>
  <c r="D582" i="62"/>
  <c r="H581" i="62"/>
  <c r="C581" i="62"/>
  <c r="H580" i="62"/>
  <c r="E580" i="62"/>
  <c r="D580" i="62"/>
  <c r="H579" i="62"/>
  <c r="E579" i="62"/>
  <c r="D579" i="62"/>
  <c r="H578" i="62"/>
  <c r="D578" i="62"/>
  <c r="C577" i="62"/>
  <c r="H577" i="62" s="1"/>
  <c r="H576" i="62"/>
  <c r="D576" i="62"/>
  <c r="E576" i="62" s="1"/>
  <c r="H575" i="62"/>
  <c r="E575" i="62"/>
  <c r="D575" i="62"/>
  <c r="H574" i="62"/>
  <c r="D574" i="62"/>
  <c r="E574" i="62" s="1"/>
  <c r="H573" i="62"/>
  <c r="E573" i="62"/>
  <c r="D573" i="62"/>
  <c r="H572" i="62"/>
  <c r="D572" i="62"/>
  <c r="E572" i="62" s="1"/>
  <c r="E569" i="62" s="1"/>
  <c r="H571" i="62"/>
  <c r="E571" i="62"/>
  <c r="D571" i="62"/>
  <c r="H570" i="62"/>
  <c r="E570" i="62"/>
  <c r="D570" i="62"/>
  <c r="D569" i="62"/>
  <c r="C569" i="62"/>
  <c r="H569" i="62" s="1"/>
  <c r="H568" i="62"/>
  <c r="D568" i="62"/>
  <c r="E568" i="62" s="1"/>
  <c r="H567" i="62"/>
  <c r="D567" i="62"/>
  <c r="E567" i="62" s="1"/>
  <c r="H566" i="62"/>
  <c r="E566" i="62"/>
  <c r="D566" i="62"/>
  <c r="H565" i="62"/>
  <c r="D565" i="62"/>
  <c r="E565" i="62" s="1"/>
  <c r="H564" i="62"/>
  <c r="D564" i="62"/>
  <c r="E564" i="62" s="1"/>
  <c r="H563" i="62"/>
  <c r="D563" i="62"/>
  <c r="C562" i="62"/>
  <c r="H558" i="62"/>
  <c r="E558" i="62"/>
  <c r="D558" i="62"/>
  <c r="H557" i="62"/>
  <c r="D557" i="62"/>
  <c r="C556" i="62"/>
  <c r="H555" i="62"/>
  <c r="D555" i="62"/>
  <c r="E555" i="62" s="1"/>
  <c r="H554" i="62"/>
  <c r="E554" i="62"/>
  <c r="D554" i="62"/>
  <c r="H553" i="62"/>
  <c r="D553" i="62"/>
  <c r="E553" i="62" s="1"/>
  <c r="E552" i="62" s="1"/>
  <c r="H552" i="62"/>
  <c r="C552" i="62"/>
  <c r="H549" i="62"/>
  <c r="E549" i="62"/>
  <c r="D549" i="62"/>
  <c r="H548" i="62"/>
  <c r="D548" i="62"/>
  <c r="C547" i="62"/>
  <c r="H547" i="62" s="1"/>
  <c r="J547" i="62" s="1"/>
  <c r="H546" i="62"/>
  <c r="E546" i="62"/>
  <c r="D546" i="62"/>
  <c r="H545" i="62"/>
  <c r="D545" i="62"/>
  <c r="H544" i="62"/>
  <c r="C544" i="62"/>
  <c r="C538" i="62" s="1"/>
  <c r="H538" i="62" s="1"/>
  <c r="H543" i="62"/>
  <c r="E543" i="62"/>
  <c r="D543" i="62"/>
  <c r="H542" i="62"/>
  <c r="D542" i="62"/>
  <c r="H541" i="62"/>
  <c r="E541" i="62"/>
  <c r="D541" i="62"/>
  <c r="H540" i="62"/>
  <c r="D540" i="62"/>
  <c r="E540" i="62" s="1"/>
  <c r="H539" i="62"/>
  <c r="E539" i="62"/>
  <c r="D539" i="62"/>
  <c r="H537" i="62"/>
  <c r="D537" i="62"/>
  <c r="E537" i="62" s="1"/>
  <c r="H536" i="62"/>
  <c r="E536" i="62"/>
  <c r="D536" i="62"/>
  <c r="H535" i="62"/>
  <c r="D535" i="62"/>
  <c r="E535" i="62" s="1"/>
  <c r="H534" i="62"/>
  <c r="E534" i="62"/>
  <c r="D534" i="62"/>
  <c r="H533" i="62"/>
  <c r="E533" i="62"/>
  <c r="D533" i="62"/>
  <c r="H532" i="62"/>
  <c r="D532" i="62"/>
  <c r="E532" i="62" s="1"/>
  <c r="D531" i="62"/>
  <c r="C531" i="62"/>
  <c r="H531" i="62" s="1"/>
  <c r="H530" i="62"/>
  <c r="D530" i="62"/>
  <c r="C529" i="62"/>
  <c r="C528" i="62" s="1"/>
  <c r="H528" i="62" s="1"/>
  <c r="H527" i="62"/>
  <c r="E527" i="62"/>
  <c r="D527" i="62"/>
  <c r="H526" i="62"/>
  <c r="E526" i="62"/>
  <c r="D526" i="62"/>
  <c r="H525" i="62"/>
  <c r="D525" i="62"/>
  <c r="E525" i="62" s="1"/>
  <c r="H524" i="62"/>
  <c r="D524" i="62"/>
  <c r="E524" i="62" s="1"/>
  <c r="H523" i="62"/>
  <c r="E523" i="62"/>
  <c r="D523" i="62"/>
  <c r="H522" i="62"/>
  <c r="D522" i="62"/>
  <c r="C522" i="62"/>
  <c r="H521" i="62"/>
  <c r="D521" i="62"/>
  <c r="E521" i="62" s="1"/>
  <c r="H520" i="62"/>
  <c r="E520" i="62"/>
  <c r="D520" i="62"/>
  <c r="H519" i="62"/>
  <c r="D519" i="62"/>
  <c r="E519" i="62" s="1"/>
  <c r="H518" i="62"/>
  <c r="E518" i="62"/>
  <c r="D518" i="62"/>
  <c r="H517" i="62"/>
  <c r="E517" i="62"/>
  <c r="D517" i="62"/>
  <c r="H516" i="62"/>
  <c r="D516" i="62"/>
  <c r="E516" i="62" s="1"/>
  <c r="H515" i="62"/>
  <c r="D515" i="62"/>
  <c r="E515" i="62" s="1"/>
  <c r="H514" i="62"/>
  <c r="E514" i="62"/>
  <c r="E513" i="62" s="1"/>
  <c r="D514" i="62"/>
  <c r="H513" i="62"/>
  <c r="C513" i="62"/>
  <c r="H512" i="62"/>
  <c r="D512" i="62"/>
  <c r="E512" i="62" s="1"/>
  <c r="H511" i="62"/>
  <c r="E511" i="62"/>
  <c r="D511" i="62"/>
  <c r="H510" i="62"/>
  <c r="D510" i="62"/>
  <c r="H509" i="62"/>
  <c r="C509" i="62"/>
  <c r="H508" i="62"/>
  <c r="E508" i="62"/>
  <c r="D508" i="62"/>
  <c r="H507" i="62"/>
  <c r="D507" i="62"/>
  <c r="E507" i="62" s="1"/>
  <c r="H506" i="62"/>
  <c r="E506" i="62"/>
  <c r="D506" i="62"/>
  <c r="H505" i="62"/>
  <c r="D505" i="62"/>
  <c r="H504" i="62"/>
  <c r="C504" i="62"/>
  <c r="H503" i="62"/>
  <c r="E503" i="62"/>
  <c r="D503" i="62"/>
  <c r="H502" i="62"/>
  <c r="D502" i="62"/>
  <c r="E502" i="62" s="1"/>
  <c r="H501" i="62"/>
  <c r="E501" i="62"/>
  <c r="D501" i="62"/>
  <c r="H500" i="62"/>
  <c r="D500" i="62"/>
  <c r="E500" i="62" s="1"/>
  <c r="H499" i="62"/>
  <c r="E499" i="62"/>
  <c r="D499" i="62"/>
  <c r="H498" i="62"/>
  <c r="E498" i="62"/>
  <c r="E497" i="62" s="1"/>
  <c r="D498" i="62"/>
  <c r="D497" i="62"/>
  <c r="C497" i="62"/>
  <c r="H497" i="62" s="1"/>
  <c r="H496" i="62"/>
  <c r="E496" i="62"/>
  <c r="D496" i="62"/>
  <c r="H495" i="62"/>
  <c r="D495" i="62"/>
  <c r="C494" i="62"/>
  <c r="H494" i="62" s="1"/>
  <c r="H493" i="62"/>
  <c r="E493" i="62"/>
  <c r="D493" i="62"/>
  <c r="H492" i="62"/>
  <c r="D492" i="62"/>
  <c r="E492" i="62" s="1"/>
  <c r="E491" i="62" s="1"/>
  <c r="C491" i="62"/>
  <c r="H491" i="62" s="1"/>
  <c r="H490" i="62"/>
  <c r="D490" i="62"/>
  <c r="E490" i="62" s="1"/>
  <c r="H489" i="62"/>
  <c r="D489" i="62"/>
  <c r="E489" i="62" s="1"/>
  <c r="H488" i="62"/>
  <c r="E488" i="62"/>
  <c r="D488" i="62"/>
  <c r="H487" i="62"/>
  <c r="D487" i="62"/>
  <c r="E487" i="62" s="1"/>
  <c r="D486" i="62"/>
  <c r="C486" i="62"/>
  <c r="H486" i="62" s="1"/>
  <c r="H485" i="62"/>
  <c r="D485" i="62"/>
  <c r="E485" i="62" s="1"/>
  <c r="H482" i="62"/>
  <c r="H481" i="62"/>
  <c r="E481" i="62"/>
  <c r="D481" i="62"/>
  <c r="H480" i="62"/>
  <c r="D480" i="62"/>
  <c r="E480" i="62" s="1"/>
  <c r="H479" i="62"/>
  <c r="D479" i="62"/>
  <c r="E479" i="62" s="1"/>
  <c r="H478" i="62"/>
  <c r="E478" i="62"/>
  <c r="E477" i="62" s="1"/>
  <c r="D478" i="62"/>
  <c r="H477" i="62"/>
  <c r="D477" i="62"/>
  <c r="C477" i="62"/>
  <c r="H476" i="62"/>
  <c r="D476" i="62"/>
  <c r="E476" i="62" s="1"/>
  <c r="H475" i="62"/>
  <c r="E475" i="62"/>
  <c r="E474" i="62" s="1"/>
  <c r="D475" i="62"/>
  <c r="C474" i="62"/>
  <c r="H474" i="62" s="1"/>
  <c r="H473" i="62"/>
  <c r="D473" i="62"/>
  <c r="E473" i="62" s="1"/>
  <c r="H472" i="62"/>
  <c r="E472" i="62"/>
  <c r="D472" i="62"/>
  <c r="H471" i="62"/>
  <c r="D471" i="62"/>
  <c r="E471" i="62" s="1"/>
  <c r="H470" i="62"/>
  <c r="E470" i="62"/>
  <c r="D470" i="62"/>
  <c r="H469" i="62"/>
  <c r="D469" i="62"/>
  <c r="H468" i="62"/>
  <c r="C468" i="62"/>
  <c r="H467" i="62"/>
  <c r="E467" i="62"/>
  <c r="D467" i="62"/>
  <c r="H466" i="62"/>
  <c r="D466" i="62"/>
  <c r="E466" i="62" s="1"/>
  <c r="H465" i="62"/>
  <c r="E465" i="62"/>
  <c r="D465" i="62"/>
  <c r="H464" i="62"/>
  <c r="D464" i="62"/>
  <c r="H463" i="62"/>
  <c r="C463" i="62"/>
  <c r="H462" i="62"/>
  <c r="E462" i="62"/>
  <c r="D462" i="62"/>
  <c r="H461" i="62"/>
  <c r="D461" i="62"/>
  <c r="H460" i="62"/>
  <c r="E460" i="62"/>
  <c r="D460" i="62"/>
  <c r="C459" i="62"/>
  <c r="H459" i="62" s="1"/>
  <c r="H458" i="62"/>
  <c r="D458" i="62"/>
  <c r="E458" i="62" s="1"/>
  <c r="H457" i="62"/>
  <c r="E457" i="62"/>
  <c r="D457" i="62"/>
  <c r="H456" i="62"/>
  <c r="D456" i="62"/>
  <c r="E456" i="62" s="1"/>
  <c r="D455" i="62"/>
  <c r="C455" i="62"/>
  <c r="H455" i="62" s="1"/>
  <c r="H454" i="62"/>
  <c r="D454" i="62"/>
  <c r="E454" i="62" s="1"/>
  <c r="H453" i="62"/>
  <c r="D453" i="62"/>
  <c r="H452" i="62"/>
  <c r="E452" i="62"/>
  <c r="D452" i="62"/>
  <c r="H451" i="62"/>
  <c r="D451" i="62"/>
  <c r="E451" i="62" s="1"/>
  <c r="C450" i="62"/>
  <c r="H450" i="62" s="1"/>
  <c r="H449" i="62"/>
  <c r="D449" i="62"/>
  <c r="E449" i="62" s="1"/>
  <c r="H448" i="62"/>
  <c r="D448" i="62"/>
  <c r="E448" i="62" s="1"/>
  <c r="H447" i="62"/>
  <c r="E447" i="62"/>
  <c r="D447" i="62"/>
  <c r="H446" i="62"/>
  <c r="D446" i="62"/>
  <c r="C445" i="62"/>
  <c r="H445" i="62" s="1"/>
  <c r="C444" i="62"/>
  <c r="H444" i="62" s="1"/>
  <c r="H443" i="62"/>
  <c r="E443" i="62"/>
  <c r="D443" i="62"/>
  <c r="H442" i="62"/>
  <c r="D442" i="62"/>
  <c r="E442" i="62" s="1"/>
  <c r="H441" i="62"/>
  <c r="E441" i="62"/>
  <c r="D441" i="62"/>
  <c r="H440" i="62"/>
  <c r="E440" i="62"/>
  <c r="D440" i="62"/>
  <c r="H439" i="62"/>
  <c r="D439" i="62"/>
  <c r="E439" i="62" s="1"/>
  <c r="H438" i="62"/>
  <c r="D438" i="62"/>
  <c r="E438" i="62" s="1"/>
  <c r="H437" i="62"/>
  <c r="E437" i="62"/>
  <c r="D437" i="62"/>
  <c r="H436" i="62"/>
  <c r="D436" i="62"/>
  <c r="E436" i="62" s="1"/>
  <c r="H435" i="62"/>
  <c r="E435" i="62"/>
  <c r="D435" i="62"/>
  <c r="H434" i="62"/>
  <c r="D434" i="62"/>
  <c r="E434" i="62" s="1"/>
  <c r="H433" i="62"/>
  <c r="E433" i="62"/>
  <c r="D433" i="62"/>
  <c r="H432" i="62"/>
  <c r="E432" i="62"/>
  <c r="D432" i="62"/>
  <c r="H431" i="62"/>
  <c r="D431" i="62"/>
  <c r="E431" i="62" s="1"/>
  <c r="H430" i="62"/>
  <c r="D430" i="62"/>
  <c r="C429" i="62"/>
  <c r="H429" i="62" s="1"/>
  <c r="H428" i="62"/>
  <c r="E428" i="62"/>
  <c r="D428" i="62"/>
  <c r="H427" i="62"/>
  <c r="E427" i="62"/>
  <c r="D427" i="62"/>
  <c r="H426" i="62"/>
  <c r="D426" i="62"/>
  <c r="E426" i="62" s="1"/>
  <c r="H425" i="62"/>
  <c r="D425" i="62"/>
  <c r="E425" i="62" s="1"/>
  <c r="H424" i="62"/>
  <c r="E424" i="62"/>
  <c r="D424" i="62"/>
  <c r="H423" i="62"/>
  <c r="D423" i="62"/>
  <c r="C422" i="62"/>
  <c r="H422" i="62" s="1"/>
  <c r="H421" i="62"/>
  <c r="D421" i="62"/>
  <c r="E421" i="62" s="1"/>
  <c r="H420" i="62"/>
  <c r="D420" i="62"/>
  <c r="E420" i="62" s="1"/>
  <c r="H419" i="62"/>
  <c r="E419" i="62"/>
  <c r="D419" i="62"/>
  <c r="H418" i="62"/>
  <c r="D418" i="62"/>
  <c r="H417" i="62"/>
  <c r="E417" i="62"/>
  <c r="D417" i="62"/>
  <c r="C416" i="62"/>
  <c r="H416" i="62" s="1"/>
  <c r="H415" i="62"/>
  <c r="D415" i="62"/>
  <c r="E415" i="62" s="1"/>
  <c r="H414" i="62"/>
  <c r="E414" i="62"/>
  <c r="D414" i="62"/>
  <c r="H413" i="62"/>
  <c r="D413" i="62"/>
  <c r="E413" i="62" s="1"/>
  <c r="D412" i="62"/>
  <c r="C412" i="62"/>
  <c r="H412" i="62" s="1"/>
  <c r="H411" i="62"/>
  <c r="D411" i="62"/>
  <c r="E411" i="62" s="1"/>
  <c r="H410" i="62"/>
  <c r="D410" i="62"/>
  <c r="H409" i="62"/>
  <c r="H408" i="62"/>
  <c r="E408" i="62"/>
  <c r="D408" i="62"/>
  <c r="H407" i="62"/>
  <c r="D407" i="62"/>
  <c r="E407" i="62" s="1"/>
  <c r="H406" i="62"/>
  <c r="D406" i="62"/>
  <c r="E406" i="62" s="1"/>
  <c r="H405" i="62"/>
  <c r="E405" i="62"/>
  <c r="E404" i="62" s="1"/>
  <c r="D405" i="62"/>
  <c r="H404" i="62"/>
  <c r="D404" i="62"/>
  <c r="C404" i="62"/>
  <c r="H403" i="62"/>
  <c r="D403" i="62"/>
  <c r="H402" i="62"/>
  <c r="E402" i="62"/>
  <c r="D402" i="62"/>
  <c r="H401" i="62"/>
  <c r="D401" i="62"/>
  <c r="E401" i="62" s="1"/>
  <c r="H400" i="62"/>
  <c r="E400" i="62"/>
  <c r="D400" i="62"/>
  <c r="H399" i="62"/>
  <c r="C399" i="62"/>
  <c r="H398" i="62"/>
  <c r="E398" i="62"/>
  <c r="D398" i="62"/>
  <c r="H397" i="62"/>
  <c r="D397" i="62"/>
  <c r="E397" i="62" s="1"/>
  <c r="H396" i="62"/>
  <c r="D396" i="62"/>
  <c r="C395" i="62"/>
  <c r="H395" i="62" s="1"/>
  <c r="H394" i="62"/>
  <c r="E394" i="62"/>
  <c r="D394" i="62"/>
  <c r="H393" i="62"/>
  <c r="E393" i="62"/>
  <c r="E392" i="62" s="1"/>
  <c r="D393" i="62"/>
  <c r="D392" i="62"/>
  <c r="C392" i="62"/>
  <c r="H392" i="62" s="1"/>
  <c r="H391" i="62"/>
  <c r="E391" i="62"/>
  <c r="D391" i="62"/>
  <c r="H390" i="62"/>
  <c r="D390" i="62"/>
  <c r="E390" i="62" s="1"/>
  <c r="H389" i="62"/>
  <c r="E389" i="62"/>
  <c r="D389" i="62"/>
  <c r="H388" i="62"/>
  <c r="E388" i="62"/>
  <c r="D388" i="62"/>
  <c r="C388" i="62"/>
  <c r="H387" i="62"/>
  <c r="E387" i="62"/>
  <c r="D387" i="62"/>
  <c r="H386" i="62"/>
  <c r="D386" i="62"/>
  <c r="E386" i="62" s="1"/>
  <c r="H385" i="62"/>
  <c r="D385" i="62"/>
  <c r="E385" i="62" s="1"/>
  <c r="H384" i="62"/>
  <c r="E384" i="62"/>
  <c r="D384" i="62"/>
  <c r="H383" i="62"/>
  <c r="D383" i="62"/>
  <c r="E383" i="62" s="1"/>
  <c r="D382" i="62"/>
  <c r="C382" i="62"/>
  <c r="H382" i="62" s="1"/>
  <c r="H381" i="62"/>
  <c r="D381" i="62"/>
  <c r="E381" i="62" s="1"/>
  <c r="H380" i="62"/>
  <c r="D380" i="62"/>
  <c r="E380" i="62" s="1"/>
  <c r="H379" i="62"/>
  <c r="E379" i="62"/>
  <c r="E378" i="62" s="1"/>
  <c r="D379" i="62"/>
  <c r="H378" i="62"/>
  <c r="C378" i="62"/>
  <c r="H377" i="62"/>
  <c r="D377" i="62"/>
  <c r="E377" i="62" s="1"/>
  <c r="H376" i="62"/>
  <c r="E376" i="62"/>
  <c r="D376" i="62"/>
  <c r="H375" i="62"/>
  <c r="D375" i="62"/>
  <c r="E375" i="62" s="1"/>
  <c r="H374" i="62"/>
  <c r="E374" i="62"/>
  <c r="D374" i="62"/>
  <c r="H373" i="62"/>
  <c r="E373" i="62"/>
  <c r="D373" i="62"/>
  <c r="C373" i="62"/>
  <c r="H372" i="62"/>
  <c r="E372" i="62"/>
  <c r="D372" i="62"/>
  <c r="H371" i="62"/>
  <c r="D371" i="62"/>
  <c r="E371" i="62" s="1"/>
  <c r="H370" i="62"/>
  <c r="D370" i="62"/>
  <c r="H369" i="62"/>
  <c r="E369" i="62"/>
  <c r="D369" i="62"/>
  <c r="H368" i="62"/>
  <c r="C368" i="62"/>
  <c r="H367" i="62"/>
  <c r="D367" i="62"/>
  <c r="E367" i="62" s="1"/>
  <c r="H366" i="62"/>
  <c r="E366" i="62"/>
  <c r="D366" i="62"/>
  <c r="H365" i="62"/>
  <c r="D365" i="62"/>
  <c r="E365" i="62" s="1"/>
  <c r="H364" i="62"/>
  <c r="E364" i="62"/>
  <c r="D364" i="62"/>
  <c r="H363" i="62"/>
  <c r="E363" i="62"/>
  <c r="D363" i="62"/>
  <c r="E362" i="62"/>
  <c r="D362" i="62"/>
  <c r="C362" i="62"/>
  <c r="H362" i="62" s="1"/>
  <c r="H361" i="62"/>
  <c r="E361" i="62"/>
  <c r="D361" i="62"/>
  <c r="H360" i="62"/>
  <c r="D360" i="62"/>
  <c r="E360" i="62" s="1"/>
  <c r="H359" i="62"/>
  <c r="E359" i="62"/>
  <c r="D359" i="62"/>
  <c r="H358" i="62"/>
  <c r="E358" i="62"/>
  <c r="E357" i="62" s="1"/>
  <c r="D358" i="62"/>
  <c r="D357" i="62" s="1"/>
  <c r="C357" i="62"/>
  <c r="H357" i="62" s="1"/>
  <c r="H356" i="62"/>
  <c r="E356" i="62"/>
  <c r="D356" i="62"/>
  <c r="H355" i="62"/>
  <c r="D355" i="62"/>
  <c r="E355" i="62" s="1"/>
  <c r="H354" i="62"/>
  <c r="E354" i="62"/>
  <c r="D354" i="62"/>
  <c r="H353" i="62"/>
  <c r="E353" i="62"/>
  <c r="C353" i="62"/>
  <c r="H352" i="62"/>
  <c r="E352" i="62"/>
  <c r="D352" i="62"/>
  <c r="H351" i="62"/>
  <c r="D351" i="62"/>
  <c r="E351" i="62" s="1"/>
  <c r="H350" i="62"/>
  <c r="D350" i="62"/>
  <c r="E350" i="62" s="1"/>
  <c r="H349" i="62"/>
  <c r="E349" i="62"/>
  <c r="D349" i="62"/>
  <c r="H348" i="62"/>
  <c r="C348" i="62"/>
  <c r="H347" i="62"/>
  <c r="D347" i="62"/>
  <c r="E347" i="62" s="1"/>
  <c r="H346" i="62"/>
  <c r="E346" i="62"/>
  <c r="D346" i="62"/>
  <c r="H345" i="62"/>
  <c r="D345" i="62"/>
  <c r="C344" i="62"/>
  <c r="H343" i="62"/>
  <c r="E343" i="62"/>
  <c r="D343" i="62"/>
  <c r="H342" i="62"/>
  <c r="D342" i="62"/>
  <c r="H341" i="62"/>
  <c r="E341" i="62"/>
  <c r="D341" i="62"/>
  <c r="H338" i="62"/>
  <c r="E338" i="62"/>
  <c r="D338" i="62"/>
  <c r="H337" i="62"/>
  <c r="D337" i="62"/>
  <c r="E337" i="62" s="1"/>
  <c r="H336" i="62"/>
  <c r="E336" i="62"/>
  <c r="D336" i="62"/>
  <c r="H335" i="62"/>
  <c r="E335" i="62"/>
  <c r="D335" i="62"/>
  <c r="H334" i="62"/>
  <c r="D334" i="62"/>
  <c r="E334" i="62" s="1"/>
  <c r="H333" i="62"/>
  <c r="D333" i="62"/>
  <c r="E333" i="62" s="1"/>
  <c r="H332" i="62"/>
  <c r="E332" i="62"/>
  <c r="D332" i="62"/>
  <c r="H331" i="62"/>
  <c r="D331" i="62"/>
  <c r="C331" i="62"/>
  <c r="H330" i="62"/>
  <c r="D330" i="62"/>
  <c r="H329" i="62"/>
  <c r="E329" i="62"/>
  <c r="D329" i="62"/>
  <c r="C328" i="62"/>
  <c r="H327" i="62"/>
  <c r="D327" i="62"/>
  <c r="E327" i="62" s="1"/>
  <c r="H326" i="62"/>
  <c r="E326" i="62"/>
  <c r="E325" i="62" s="1"/>
  <c r="D326" i="62"/>
  <c r="H325" i="62"/>
  <c r="D325" i="62"/>
  <c r="C325" i="62"/>
  <c r="H324" i="62"/>
  <c r="D324" i="62"/>
  <c r="E324" i="62" s="1"/>
  <c r="H323" i="62"/>
  <c r="D323" i="62"/>
  <c r="E323" i="62" s="1"/>
  <c r="H322" i="62"/>
  <c r="D322" i="62"/>
  <c r="E322" i="62" s="1"/>
  <c r="H321" i="62"/>
  <c r="E321" i="62"/>
  <c r="D321" i="62"/>
  <c r="H320" i="62"/>
  <c r="D320" i="62"/>
  <c r="E320" i="62" s="1"/>
  <c r="H319" i="62"/>
  <c r="D319" i="62"/>
  <c r="E319" i="62" s="1"/>
  <c r="H318" i="62"/>
  <c r="D318" i="62"/>
  <c r="E318" i="62" s="1"/>
  <c r="H317" i="62"/>
  <c r="E317" i="62"/>
  <c r="D317" i="62"/>
  <c r="H316" i="62"/>
  <c r="D316" i="62"/>
  <c r="C315" i="62"/>
  <c r="H315" i="62" s="1"/>
  <c r="H313" i="62"/>
  <c r="E313" i="62"/>
  <c r="D313" i="62"/>
  <c r="H312" i="62"/>
  <c r="D312" i="62"/>
  <c r="E312" i="62" s="1"/>
  <c r="H311" i="62"/>
  <c r="E311" i="62"/>
  <c r="D311" i="62"/>
  <c r="H310" i="62"/>
  <c r="E310" i="62"/>
  <c r="D310" i="62"/>
  <c r="H309" i="62"/>
  <c r="D309" i="62"/>
  <c r="E309" i="62" s="1"/>
  <c r="H308" i="62"/>
  <c r="H307" i="62"/>
  <c r="E307" i="62"/>
  <c r="D307" i="62"/>
  <c r="H306" i="62"/>
  <c r="D306" i="62"/>
  <c r="E306" i="62" s="1"/>
  <c r="E305" i="62"/>
  <c r="D305" i="62"/>
  <c r="C305" i="62"/>
  <c r="H305" i="62" s="1"/>
  <c r="H304" i="62"/>
  <c r="D304" i="62"/>
  <c r="E304" i="62" s="1"/>
  <c r="H303" i="62"/>
  <c r="D303" i="62"/>
  <c r="H302" i="62"/>
  <c r="C302" i="62"/>
  <c r="C263" i="62" s="1"/>
  <c r="H301" i="62"/>
  <c r="E301" i="62"/>
  <c r="D301" i="62"/>
  <c r="H300" i="62"/>
  <c r="D300" i="62"/>
  <c r="E300" i="62" s="1"/>
  <c r="H299" i="62"/>
  <c r="D299" i="62"/>
  <c r="E299" i="62" s="1"/>
  <c r="H298" i="62"/>
  <c r="D298" i="62"/>
  <c r="H297" i="62"/>
  <c r="E297" i="62"/>
  <c r="E296" i="62" s="1"/>
  <c r="D297" i="62"/>
  <c r="H296" i="62"/>
  <c r="D296" i="62"/>
  <c r="C296" i="62"/>
  <c r="H295" i="62"/>
  <c r="D295" i="62"/>
  <c r="E295" i="62" s="1"/>
  <c r="H294" i="62"/>
  <c r="E294" i="62"/>
  <c r="D294" i="62"/>
  <c r="H293" i="62"/>
  <c r="D293" i="62"/>
  <c r="H292" i="62"/>
  <c r="E292" i="62"/>
  <c r="D292" i="62"/>
  <c r="H291" i="62"/>
  <c r="E291" i="62"/>
  <c r="D291" i="62"/>
  <c r="H290" i="62"/>
  <c r="E290" i="62"/>
  <c r="D290" i="62"/>
  <c r="H289" i="62"/>
  <c r="H288" i="62"/>
  <c r="E288" i="62"/>
  <c r="D288" i="62"/>
  <c r="H287" i="62"/>
  <c r="E287" i="62"/>
  <c r="D287" i="62"/>
  <c r="H286" i="62"/>
  <c r="D286" i="62"/>
  <c r="E286" i="62" s="1"/>
  <c r="H285" i="62"/>
  <c r="D285" i="62"/>
  <c r="E285" i="62" s="1"/>
  <c r="H284" i="62"/>
  <c r="E284" i="62"/>
  <c r="D284" i="62"/>
  <c r="H283" i="62"/>
  <c r="D283" i="62"/>
  <c r="E283" i="62" s="1"/>
  <c r="H282" i="62"/>
  <c r="D282" i="62"/>
  <c r="E282" i="62" s="1"/>
  <c r="H281" i="62"/>
  <c r="D281" i="62"/>
  <c r="E281" i="62" s="1"/>
  <c r="H280" i="62"/>
  <c r="E280" i="62"/>
  <c r="D280" i="62"/>
  <c r="H279" i="62"/>
  <c r="D279" i="62"/>
  <c r="E279" i="62" s="1"/>
  <c r="H278" i="62"/>
  <c r="E278" i="62"/>
  <c r="D278" i="62"/>
  <c r="H277" i="62"/>
  <c r="D277" i="62"/>
  <c r="E277" i="62" s="1"/>
  <c r="H276" i="62"/>
  <c r="E276" i="62"/>
  <c r="D276" i="62"/>
  <c r="H275" i="62"/>
  <c r="E275" i="62"/>
  <c r="D275" i="62"/>
  <c r="H274" i="62"/>
  <c r="D274" i="62"/>
  <c r="E274" i="62" s="1"/>
  <c r="H273" i="62"/>
  <c r="D273" i="62"/>
  <c r="E273" i="62" s="1"/>
  <c r="H272" i="62"/>
  <c r="E272" i="62"/>
  <c r="D272" i="62"/>
  <c r="H271" i="62"/>
  <c r="D271" i="62"/>
  <c r="E271" i="62" s="1"/>
  <c r="H270" i="62"/>
  <c r="D270" i="62"/>
  <c r="E270" i="62" s="1"/>
  <c r="H269" i="62"/>
  <c r="D269" i="62"/>
  <c r="E269" i="62" s="1"/>
  <c r="H268" i="62"/>
  <c r="E268" i="62"/>
  <c r="D268" i="62"/>
  <c r="H267" i="62"/>
  <c r="D267" i="62"/>
  <c r="E267" i="62" s="1"/>
  <c r="H266" i="62"/>
  <c r="D266" i="62"/>
  <c r="H265" i="62"/>
  <c r="H264" i="62"/>
  <c r="E264" i="62"/>
  <c r="D264" i="62"/>
  <c r="H263" i="62"/>
  <c r="H262" i="62"/>
  <c r="E262" i="62"/>
  <c r="D262" i="62"/>
  <c r="H261" i="62"/>
  <c r="E261" i="62"/>
  <c r="E260" i="62" s="1"/>
  <c r="D261" i="62"/>
  <c r="D260" i="62"/>
  <c r="C260" i="62"/>
  <c r="H260" i="62" s="1"/>
  <c r="D252" i="62"/>
  <c r="E252" i="62" s="1"/>
  <c r="D251" i="62"/>
  <c r="C250" i="62"/>
  <c r="E249" i="62"/>
  <c r="D249" i="62"/>
  <c r="E248" i="62"/>
  <c r="D248" i="62"/>
  <c r="E247" i="62"/>
  <c r="E244" i="62" s="1"/>
  <c r="E243" i="62" s="1"/>
  <c r="D247" i="62"/>
  <c r="E246" i="62"/>
  <c r="D246" i="62"/>
  <c r="E245" i="62"/>
  <c r="D245" i="62"/>
  <c r="D244" i="62"/>
  <c r="C244" i="62"/>
  <c r="C243" i="62" s="1"/>
  <c r="D243" i="62"/>
  <c r="E242" i="62"/>
  <c r="D242" i="62"/>
  <c r="E241" i="62"/>
  <c r="D241" i="62"/>
  <c r="E240" i="62"/>
  <c r="D240" i="62"/>
  <c r="E239" i="62"/>
  <c r="E238" i="62" s="1"/>
  <c r="D239" i="62"/>
  <c r="C239" i="62"/>
  <c r="D238" i="62"/>
  <c r="C238" i="62"/>
  <c r="E237" i="62"/>
  <c r="D237" i="62"/>
  <c r="E236" i="62"/>
  <c r="E235" i="62" s="1"/>
  <c r="D236" i="62"/>
  <c r="D235" i="62" s="1"/>
  <c r="C236" i="62"/>
  <c r="C235" i="62"/>
  <c r="E234" i="62"/>
  <c r="E233" i="62" s="1"/>
  <c r="D234" i="62"/>
  <c r="D233" i="62"/>
  <c r="C233" i="62"/>
  <c r="C228" i="62" s="1"/>
  <c r="D232" i="62"/>
  <c r="E232" i="62" s="1"/>
  <c r="D231" i="62"/>
  <c r="D230" i="62"/>
  <c r="E230" i="62" s="1"/>
  <c r="C229" i="62"/>
  <c r="D227" i="62"/>
  <c r="E227" i="62" s="1"/>
  <c r="D226" i="62"/>
  <c r="E226" i="62" s="1"/>
  <c r="D225" i="62"/>
  <c r="E225" i="62" s="1"/>
  <c r="D224" i="62"/>
  <c r="E224" i="62" s="1"/>
  <c r="D223" i="62"/>
  <c r="D222" i="62" s="1"/>
  <c r="C223" i="62"/>
  <c r="C222" i="62"/>
  <c r="E221" i="62"/>
  <c r="E220" i="62" s="1"/>
  <c r="D221" i="62"/>
  <c r="D220" i="62"/>
  <c r="C220" i="62"/>
  <c r="C215" i="62" s="1"/>
  <c r="E219" i="62"/>
  <c r="D219" i="62"/>
  <c r="D218" i="62"/>
  <c r="E218" i="62" s="1"/>
  <c r="E217" i="62"/>
  <c r="D217" i="62"/>
  <c r="D216" i="62"/>
  <c r="C216" i="62"/>
  <c r="E214" i="62"/>
  <c r="E213" i="62" s="1"/>
  <c r="D214" i="62"/>
  <c r="D213" i="62"/>
  <c r="C213" i="62"/>
  <c r="D212" i="62"/>
  <c r="E212" i="62" s="1"/>
  <c r="E211" i="62" s="1"/>
  <c r="D211" i="62"/>
  <c r="C211" i="62"/>
  <c r="E210" i="62"/>
  <c r="D210" i="62"/>
  <c r="E209" i="62"/>
  <c r="D209" i="62"/>
  <c r="E208" i="62"/>
  <c r="D208" i="62"/>
  <c r="D207" i="62" s="1"/>
  <c r="E207" i="62"/>
  <c r="C207" i="62"/>
  <c r="C203" i="62" s="1"/>
  <c r="E206" i="62"/>
  <c r="D206" i="62"/>
  <c r="D205" i="62"/>
  <c r="E205" i="62" s="1"/>
  <c r="E204" i="62"/>
  <c r="E203" i="62" s="1"/>
  <c r="C204" i="62"/>
  <c r="D202" i="62"/>
  <c r="E202" i="62" s="1"/>
  <c r="E201" i="62"/>
  <c r="E200" i="62" s="1"/>
  <c r="D201" i="62"/>
  <c r="D200" i="62" s="1"/>
  <c r="C201" i="62"/>
  <c r="C200" i="62"/>
  <c r="D199" i="62"/>
  <c r="C198" i="62"/>
  <c r="C197" i="62"/>
  <c r="D196" i="62"/>
  <c r="E196" i="62" s="1"/>
  <c r="E195" i="62" s="1"/>
  <c r="D195" i="62"/>
  <c r="C195" i="62"/>
  <c r="C188" i="62" s="1"/>
  <c r="E194" i="62"/>
  <c r="D194" i="62"/>
  <c r="E193" i="62"/>
  <c r="D193" i="62"/>
  <c r="C193" i="62"/>
  <c r="D192" i="62"/>
  <c r="E192" i="62" s="1"/>
  <c r="D191" i="62"/>
  <c r="D190" i="62"/>
  <c r="E190" i="62" s="1"/>
  <c r="C189" i="62"/>
  <c r="D187" i="62"/>
  <c r="D186" i="62"/>
  <c r="E186" i="62" s="1"/>
  <c r="C185" i="62"/>
  <c r="C184" i="62" s="1"/>
  <c r="D183" i="62"/>
  <c r="C182" i="62"/>
  <c r="E181" i="62"/>
  <c r="E180" i="62" s="1"/>
  <c r="D181" i="62"/>
  <c r="D180" i="62"/>
  <c r="C180" i="62"/>
  <c r="C179" i="62" s="1"/>
  <c r="H176" i="62"/>
  <c r="D176" i="62"/>
  <c r="E176" i="62" s="1"/>
  <c r="H175" i="62"/>
  <c r="D175" i="62"/>
  <c r="E175" i="62" s="1"/>
  <c r="H174" i="62"/>
  <c r="D174" i="62"/>
  <c r="C174" i="62"/>
  <c r="H173" i="62"/>
  <c r="D173" i="62"/>
  <c r="E173" i="62" s="1"/>
  <c r="H172" i="62"/>
  <c r="E172" i="62"/>
  <c r="D172" i="62"/>
  <c r="H171" i="62"/>
  <c r="E171" i="62"/>
  <c r="C171" i="62"/>
  <c r="H170" i="62"/>
  <c r="J170" i="62" s="1"/>
  <c r="C170" i="62"/>
  <c r="H169" i="62"/>
  <c r="E169" i="62"/>
  <c r="D169" i="62"/>
  <c r="H168" i="62"/>
  <c r="D168" i="62"/>
  <c r="C167" i="62"/>
  <c r="H167" i="62" s="1"/>
  <c r="H166" i="62"/>
  <c r="D166" i="62"/>
  <c r="E166" i="62" s="1"/>
  <c r="H165" i="62"/>
  <c r="D165" i="62"/>
  <c r="C164" i="62"/>
  <c r="H164" i="62" s="1"/>
  <c r="C163" i="62"/>
  <c r="H163" i="62" s="1"/>
  <c r="J163" i="62" s="1"/>
  <c r="H162" i="62"/>
  <c r="D162" i="62"/>
  <c r="E162" i="62" s="1"/>
  <c r="H161" i="62"/>
  <c r="E161" i="62"/>
  <c r="E160" i="62" s="1"/>
  <c r="D161" i="62"/>
  <c r="H160" i="62"/>
  <c r="D160" i="62"/>
  <c r="C160" i="62"/>
  <c r="H159" i="62"/>
  <c r="D159" i="62"/>
  <c r="E159" i="62" s="1"/>
  <c r="H158" i="62"/>
  <c r="D158" i="62"/>
  <c r="E158" i="62" s="1"/>
  <c r="E157" i="62" s="1"/>
  <c r="H157" i="62"/>
  <c r="D157" i="62"/>
  <c r="C157" i="62"/>
  <c r="H156" i="62"/>
  <c r="D156" i="62"/>
  <c r="E156" i="62" s="1"/>
  <c r="H155" i="62"/>
  <c r="E155" i="62"/>
  <c r="D155" i="62"/>
  <c r="H154" i="62"/>
  <c r="E154" i="62"/>
  <c r="C154" i="62"/>
  <c r="H153" i="62"/>
  <c r="J153" i="62" s="1"/>
  <c r="C153" i="62"/>
  <c r="H151" i="62"/>
  <c r="D151" i="62"/>
  <c r="H150" i="62"/>
  <c r="E150" i="62"/>
  <c r="D150" i="62"/>
  <c r="H149" i="62"/>
  <c r="C149" i="62"/>
  <c r="H148" i="62"/>
  <c r="D148" i="62"/>
  <c r="E148" i="62" s="1"/>
  <c r="H147" i="62"/>
  <c r="E147" i="62"/>
  <c r="D147" i="62"/>
  <c r="D146" i="62"/>
  <c r="C146" i="62"/>
  <c r="H146" i="62" s="1"/>
  <c r="H145" i="62"/>
  <c r="D145" i="62"/>
  <c r="E145" i="62" s="1"/>
  <c r="H144" i="62"/>
  <c r="E144" i="62"/>
  <c r="E143" i="62" s="1"/>
  <c r="D144" i="62"/>
  <c r="H143" i="62"/>
  <c r="D143" i="62"/>
  <c r="C143" i="62"/>
  <c r="H142" i="62"/>
  <c r="D142" i="62"/>
  <c r="E142" i="62" s="1"/>
  <c r="H141" i="62"/>
  <c r="D141" i="62"/>
  <c r="D140" i="62" s="1"/>
  <c r="H140" i="62"/>
  <c r="C140" i="62"/>
  <c r="H139" i="62"/>
  <c r="D139" i="62"/>
  <c r="E139" i="62" s="1"/>
  <c r="H138" i="62"/>
  <c r="E138" i="62"/>
  <c r="D138" i="62"/>
  <c r="H137" i="62"/>
  <c r="D137" i="62"/>
  <c r="E137" i="62" s="1"/>
  <c r="C136" i="62"/>
  <c r="H134" i="62"/>
  <c r="D134" i="62"/>
  <c r="E134" i="62" s="1"/>
  <c r="H133" i="62"/>
  <c r="D133" i="62"/>
  <c r="E133" i="62" s="1"/>
  <c r="E132" i="62" s="1"/>
  <c r="H132" i="62"/>
  <c r="D132" i="62"/>
  <c r="C132" i="62"/>
  <c r="H131" i="62"/>
  <c r="D131" i="62"/>
  <c r="E131" i="62" s="1"/>
  <c r="H130" i="62"/>
  <c r="E130" i="62"/>
  <c r="D130" i="62"/>
  <c r="H129" i="62"/>
  <c r="E129" i="62"/>
  <c r="C129" i="62"/>
  <c r="H128" i="62"/>
  <c r="E128" i="62"/>
  <c r="D128" i="62"/>
  <c r="H127" i="62"/>
  <c r="D127" i="62"/>
  <c r="C126" i="62"/>
  <c r="H126" i="62" s="1"/>
  <c r="H125" i="62"/>
  <c r="D125" i="62"/>
  <c r="E125" i="62" s="1"/>
  <c r="H124" i="62"/>
  <c r="D124" i="62"/>
  <c r="E124" i="62" s="1"/>
  <c r="H123" i="62"/>
  <c r="E123" i="62"/>
  <c r="C123" i="62"/>
  <c r="H122" i="62"/>
  <c r="E122" i="62"/>
  <c r="D122" i="62"/>
  <c r="H121" i="62"/>
  <c r="D121" i="62"/>
  <c r="C120" i="62"/>
  <c r="H119" i="62"/>
  <c r="D119" i="62"/>
  <c r="E119" i="62" s="1"/>
  <c r="H118" i="62"/>
  <c r="D118" i="62"/>
  <c r="E118" i="62" s="1"/>
  <c r="H117" i="62"/>
  <c r="E117" i="62"/>
  <c r="C117" i="62"/>
  <c r="H113" i="62"/>
  <c r="D113" i="62"/>
  <c r="E113" i="62" s="1"/>
  <c r="H112" i="62"/>
  <c r="D112" i="62"/>
  <c r="E112" i="62" s="1"/>
  <c r="H111" i="62"/>
  <c r="D111" i="62"/>
  <c r="E111" i="62" s="1"/>
  <c r="H110" i="62"/>
  <c r="E110" i="62"/>
  <c r="D110" i="62"/>
  <c r="H109" i="62"/>
  <c r="D109" i="62"/>
  <c r="E109" i="62" s="1"/>
  <c r="H108" i="62"/>
  <c r="D108" i="62"/>
  <c r="E108" i="62" s="1"/>
  <c r="H107" i="62"/>
  <c r="D107" i="62"/>
  <c r="E107" i="62" s="1"/>
  <c r="H106" i="62"/>
  <c r="E106" i="62"/>
  <c r="D106" i="62"/>
  <c r="H105" i="62"/>
  <c r="D105" i="62"/>
  <c r="E105" i="62" s="1"/>
  <c r="H104" i="62"/>
  <c r="D104" i="62"/>
  <c r="E104" i="62" s="1"/>
  <c r="H103" i="62"/>
  <c r="D103" i="62"/>
  <c r="E103" i="62" s="1"/>
  <c r="H102" i="62"/>
  <c r="E102" i="62"/>
  <c r="D102" i="62"/>
  <c r="H101" i="62"/>
  <c r="D101" i="62"/>
  <c r="E101" i="62" s="1"/>
  <c r="H100" i="62"/>
  <c r="D100" i="62"/>
  <c r="E100" i="62" s="1"/>
  <c r="H99" i="62"/>
  <c r="D99" i="62"/>
  <c r="E99" i="62" s="1"/>
  <c r="H98" i="62"/>
  <c r="E98" i="62"/>
  <c r="E97" i="62" s="1"/>
  <c r="D98" i="62"/>
  <c r="H97" i="62"/>
  <c r="J97" i="62" s="1"/>
  <c r="C97" i="62"/>
  <c r="H96" i="62"/>
  <c r="E96" i="62"/>
  <c r="D96" i="62"/>
  <c r="H95" i="62"/>
  <c r="D95" i="62"/>
  <c r="E95" i="62" s="1"/>
  <c r="H94" i="62"/>
  <c r="D94" i="62"/>
  <c r="E94" i="62" s="1"/>
  <c r="H93" i="62"/>
  <c r="D93" i="62"/>
  <c r="E93" i="62" s="1"/>
  <c r="H92" i="62"/>
  <c r="E92" i="62"/>
  <c r="D92" i="62"/>
  <c r="H91" i="62"/>
  <c r="D91" i="62"/>
  <c r="E91" i="62" s="1"/>
  <c r="H90" i="62"/>
  <c r="D90" i="62"/>
  <c r="E90" i="62" s="1"/>
  <c r="H89" i="62"/>
  <c r="D89" i="62"/>
  <c r="E89" i="62" s="1"/>
  <c r="H88" i="62"/>
  <c r="E88" i="62"/>
  <c r="D88" i="62"/>
  <c r="H87" i="62"/>
  <c r="D87" i="62"/>
  <c r="E87" i="62" s="1"/>
  <c r="H86" i="62"/>
  <c r="D86" i="62"/>
  <c r="E86" i="62" s="1"/>
  <c r="H85" i="62"/>
  <c r="D85" i="62"/>
  <c r="E85" i="62" s="1"/>
  <c r="H84" i="62"/>
  <c r="E84" i="62"/>
  <c r="D84" i="62"/>
  <c r="H83" i="62"/>
  <c r="D83" i="62"/>
  <c r="E83" i="62" s="1"/>
  <c r="H82" i="62"/>
  <c r="D82" i="62"/>
  <c r="E82" i="62" s="1"/>
  <c r="H81" i="62"/>
  <c r="D81" i="62"/>
  <c r="E81" i="62" s="1"/>
  <c r="H80" i="62"/>
  <c r="E80" i="62"/>
  <c r="D80" i="62"/>
  <c r="H79" i="62"/>
  <c r="D79" i="62"/>
  <c r="E79" i="62" s="1"/>
  <c r="H78" i="62"/>
  <c r="D78" i="62"/>
  <c r="E78" i="62" s="1"/>
  <c r="H77" i="62"/>
  <c r="D77" i="62"/>
  <c r="E77" i="62" s="1"/>
  <c r="H76" i="62"/>
  <c r="E76" i="62"/>
  <c r="D76" i="62"/>
  <c r="H75" i="62"/>
  <c r="D75" i="62"/>
  <c r="E75" i="62" s="1"/>
  <c r="H74" i="62"/>
  <c r="D74" i="62"/>
  <c r="E74" i="62" s="1"/>
  <c r="H73" i="62"/>
  <c r="D73" i="62"/>
  <c r="E73" i="62" s="1"/>
  <c r="H72" i="62"/>
  <c r="E72" i="62"/>
  <c r="D72" i="62"/>
  <c r="H71" i="62"/>
  <c r="D71" i="62"/>
  <c r="E71" i="62" s="1"/>
  <c r="H70" i="62"/>
  <c r="D70" i="62"/>
  <c r="E70" i="62" s="1"/>
  <c r="H69" i="62"/>
  <c r="D69" i="62"/>
  <c r="E69" i="62" s="1"/>
  <c r="H68" i="62"/>
  <c r="J68" i="62" s="1"/>
  <c r="C68" i="62"/>
  <c r="J67" i="62"/>
  <c r="C67" i="62"/>
  <c r="H67" i="62" s="1"/>
  <c r="H66" i="62"/>
  <c r="D66" i="62"/>
  <c r="E66" i="62" s="1"/>
  <c r="H65" i="62"/>
  <c r="D65" i="62"/>
  <c r="E65" i="62" s="1"/>
  <c r="H64" i="62"/>
  <c r="E64" i="62"/>
  <c r="D64" i="62"/>
  <c r="H63" i="62"/>
  <c r="D63" i="62"/>
  <c r="H62" i="62"/>
  <c r="D62" i="62"/>
  <c r="E62" i="62" s="1"/>
  <c r="C61" i="62"/>
  <c r="H61" i="62" s="1"/>
  <c r="J61" i="62" s="1"/>
  <c r="H60" i="62"/>
  <c r="D60" i="62"/>
  <c r="E60" i="62" s="1"/>
  <c r="H59" i="62"/>
  <c r="D59" i="62"/>
  <c r="E59" i="62" s="1"/>
  <c r="H58" i="62"/>
  <c r="E58" i="62"/>
  <c r="D58" i="62"/>
  <c r="H57" i="62"/>
  <c r="D57" i="62"/>
  <c r="E57" i="62" s="1"/>
  <c r="H56" i="62"/>
  <c r="D56" i="62"/>
  <c r="E56" i="62" s="1"/>
  <c r="H55" i="62"/>
  <c r="D55" i="62"/>
  <c r="E55" i="62" s="1"/>
  <c r="H54" i="62"/>
  <c r="E54" i="62"/>
  <c r="D54" i="62"/>
  <c r="H53" i="62"/>
  <c r="D53" i="62"/>
  <c r="E53" i="62" s="1"/>
  <c r="H52" i="62"/>
  <c r="D52" i="62"/>
  <c r="E52" i="62" s="1"/>
  <c r="H51" i="62"/>
  <c r="D51" i="62"/>
  <c r="E51" i="62" s="1"/>
  <c r="H50" i="62"/>
  <c r="E50" i="62"/>
  <c r="D50" i="62"/>
  <c r="H49" i="62"/>
  <c r="D49" i="62"/>
  <c r="E49" i="62" s="1"/>
  <c r="H48" i="62"/>
  <c r="D48" i="62"/>
  <c r="E48" i="62" s="1"/>
  <c r="H47" i="62"/>
  <c r="D47" i="62"/>
  <c r="E47" i="62" s="1"/>
  <c r="H46" i="62"/>
  <c r="E46" i="62"/>
  <c r="D46" i="62"/>
  <c r="H45" i="62"/>
  <c r="D45" i="62"/>
  <c r="E45" i="62" s="1"/>
  <c r="H44" i="62"/>
  <c r="D44" i="62"/>
  <c r="E44" i="62" s="1"/>
  <c r="H43" i="62"/>
  <c r="D43" i="62"/>
  <c r="E43" i="62" s="1"/>
  <c r="H42" i="62"/>
  <c r="E42" i="62"/>
  <c r="D42" i="62"/>
  <c r="H41" i="62"/>
  <c r="D41" i="62"/>
  <c r="E41" i="62" s="1"/>
  <c r="H40" i="62"/>
  <c r="D40" i="62"/>
  <c r="E40" i="62" s="1"/>
  <c r="H39" i="62"/>
  <c r="D39" i="62"/>
  <c r="E39" i="62" s="1"/>
  <c r="H38" i="62"/>
  <c r="J38" i="62" s="1"/>
  <c r="C38" i="62"/>
  <c r="H37" i="62"/>
  <c r="D37" i="62"/>
  <c r="E37" i="62" s="1"/>
  <c r="H36" i="62"/>
  <c r="E36" i="62"/>
  <c r="D36" i="62"/>
  <c r="H35" i="62"/>
  <c r="D35" i="62"/>
  <c r="E35" i="62" s="1"/>
  <c r="H34" i="62"/>
  <c r="D34" i="62"/>
  <c r="E34" i="62" s="1"/>
  <c r="H33" i="62"/>
  <c r="D33" i="62"/>
  <c r="E33" i="62" s="1"/>
  <c r="H32" i="62"/>
  <c r="E32" i="62"/>
  <c r="D32" i="62"/>
  <c r="H31" i="62"/>
  <c r="D31" i="62"/>
  <c r="E31" i="62" s="1"/>
  <c r="H30" i="62"/>
  <c r="D30" i="62"/>
  <c r="E30" i="62" s="1"/>
  <c r="H29" i="62"/>
  <c r="D29" i="62"/>
  <c r="E29" i="62" s="1"/>
  <c r="H28" i="62"/>
  <c r="E28" i="62"/>
  <c r="D28" i="62"/>
  <c r="H27" i="62"/>
  <c r="D27" i="62"/>
  <c r="E27" i="62" s="1"/>
  <c r="H26" i="62"/>
  <c r="D26" i="62"/>
  <c r="E26" i="62" s="1"/>
  <c r="H25" i="62"/>
  <c r="D25" i="62"/>
  <c r="E25" i="62" s="1"/>
  <c r="H24" i="62"/>
  <c r="E24" i="62"/>
  <c r="D24" i="62"/>
  <c r="H23" i="62"/>
  <c r="D23" i="62"/>
  <c r="E23" i="62" s="1"/>
  <c r="H22" i="62"/>
  <c r="D22" i="62"/>
  <c r="E22" i="62" s="1"/>
  <c r="H21" i="62"/>
  <c r="D21" i="62"/>
  <c r="E21" i="62" s="1"/>
  <c r="H20" i="62"/>
  <c r="E20" i="62"/>
  <c r="D20" i="62"/>
  <c r="H19" i="62"/>
  <c r="D19" i="62"/>
  <c r="E19" i="62" s="1"/>
  <c r="H18" i="62"/>
  <c r="D18" i="62"/>
  <c r="E18" i="62" s="1"/>
  <c r="H17" i="62"/>
  <c r="D17" i="62"/>
  <c r="E17" i="62" s="1"/>
  <c r="H16" i="62"/>
  <c r="E16" i="62"/>
  <c r="D16" i="62"/>
  <c r="H15" i="62"/>
  <c r="D15" i="62"/>
  <c r="E15" i="62" s="1"/>
  <c r="H14" i="62"/>
  <c r="D14" i="62"/>
  <c r="E14" i="62" s="1"/>
  <c r="H13" i="62"/>
  <c r="D13" i="62"/>
  <c r="E13" i="62" s="1"/>
  <c r="H12" i="62"/>
  <c r="E12" i="62"/>
  <c r="D12" i="62"/>
  <c r="H11" i="62"/>
  <c r="J11" i="62" s="1"/>
  <c r="E11" i="62"/>
  <c r="C11" i="62"/>
  <c r="H10" i="62"/>
  <c r="E10" i="62"/>
  <c r="D10" i="62"/>
  <c r="H9" i="62"/>
  <c r="D9" i="62"/>
  <c r="E9" i="62" s="1"/>
  <c r="H8" i="62"/>
  <c r="D8" i="62"/>
  <c r="E8" i="62" s="1"/>
  <c r="H7" i="62"/>
  <c r="D7" i="62"/>
  <c r="E7" i="62" s="1"/>
  <c r="H6" i="62"/>
  <c r="E6" i="62"/>
  <c r="D6" i="62"/>
  <c r="H5" i="62"/>
  <c r="D5" i="62"/>
  <c r="E5" i="62" s="1"/>
  <c r="H4" i="62"/>
  <c r="J4" i="62" s="1"/>
  <c r="C4" i="62"/>
  <c r="D778" i="61"/>
  <c r="E778" i="61" s="1"/>
  <c r="E777" i="61"/>
  <c r="D777" i="61"/>
  <c r="C777" i="61"/>
  <c r="D776" i="61"/>
  <c r="E776" i="61" s="1"/>
  <c r="E775" i="61"/>
  <c r="D775" i="61"/>
  <c r="D774" i="61"/>
  <c r="E773" i="61"/>
  <c r="D773" i="61"/>
  <c r="C772" i="61"/>
  <c r="C771" i="61" s="1"/>
  <c r="E770" i="61"/>
  <c r="D770" i="61"/>
  <c r="E769" i="61"/>
  <c r="E768" i="61" s="1"/>
  <c r="E767" i="61" s="1"/>
  <c r="D769" i="61"/>
  <c r="D768" i="61" s="1"/>
  <c r="C768" i="61"/>
  <c r="C767" i="61" s="1"/>
  <c r="D767" i="61"/>
  <c r="D766" i="61"/>
  <c r="D765" i="61" s="1"/>
  <c r="C765" i="61"/>
  <c r="D764" i="61"/>
  <c r="E764" i="61" s="1"/>
  <c r="D763" i="61"/>
  <c r="D762" i="61"/>
  <c r="E762" i="61" s="1"/>
  <c r="C761" i="61"/>
  <c r="C760" i="61"/>
  <c r="D759" i="61"/>
  <c r="E759" i="61" s="1"/>
  <c r="D758" i="61"/>
  <c r="E758" i="61" s="1"/>
  <c r="E757" i="61"/>
  <c r="D757" i="61"/>
  <c r="D756" i="61"/>
  <c r="D755" i="61" s="1"/>
  <c r="C756" i="61"/>
  <c r="C755" i="61"/>
  <c r="E754" i="61"/>
  <c r="D754" i="61"/>
  <c r="D753" i="61"/>
  <c r="D752" i="61"/>
  <c r="E752" i="61" s="1"/>
  <c r="C751" i="61"/>
  <c r="C750" i="61" s="1"/>
  <c r="D749" i="61"/>
  <c r="E749" i="61" s="1"/>
  <c r="D748" i="61"/>
  <c r="E748" i="61" s="1"/>
  <c r="E747" i="61"/>
  <c r="E746" i="61" s="1"/>
  <c r="D747" i="61"/>
  <c r="D746" i="61"/>
  <c r="C746" i="61"/>
  <c r="E745" i="61"/>
  <c r="E744" i="61" s="1"/>
  <c r="E743" i="61" s="1"/>
  <c r="D745" i="61"/>
  <c r="D744" i="61"/>
  <c r="D743" i="61" s="1"/>
  <c r="C744" i="61"/>
  <c r="C743" i="61" s="1"/>
  <c r="E742" i="61"/>
  <c r="E741" i="61" s="1"/>
  <c r="D742" i="61"/>
  <c r="D741" i="61"/>
  <c r="C741" i="61"/>
  <c r="D740" i="61"/>
  <c r="E740" i="61" s="1"/>
  <c r="E739" i="61" s="1"/>
  <c r="D739" i="61"/>
  <c r="C739" i="61"/>
  <c r="E738" i="61"/>
  <c r="D738" i="61"/>
  <c r="E737" i="61"/>
  <c r="D737" i="61"/>
  <c r="E736" i="61"/>
  <c r="D736" i="61"/>
  <c r="E735" i="61"/>
  <c r="E734" i="61" s="1"/>
  <c r="E733" i="61" s="1"/>
  <c r="D735" i="61"/>
  <c r="D734" i="61"/>
  <c r="C734" i="61"/>
  <c r="C733" i="61" s="1"/>
  <c r="D733" i="61"/>
  <c r="E732" i="61"/>
  <c r="D732" i="61"/>
  <c r="E731" i="61"/>
  <c r="E730" i="61" s="1"/>
  <c r="D731" i="61"/>
  <c r="C731" i="61"/>
  <c r="D730" i="61"/>
  <c r="C730" i="61"/>
  <c r="C726" i="61" s="1"/>
  <c r="E729" i="61"/>
  <c r="D729" i="61"/>
  <c r="D728" i="61"/>
  <c r="C727" i="61"/>
  <c r="J726" i="61"/>
  <c r="J725" i="61"/>
  <c r="C725" i="61"/>
  <c r="E724" i="61"/>
  <c r="D724" i="61"/>
  <c r="D723" i="61"/>
  <c r="E723" i="61" s="1"/>
  <c r="E722" i="61"/>
  <c r="C722" i="61"/>
  <c r="D721" i="61"/>
  <c r="E721" i="61" s="1"/>
  <c r="E720" i="61"/>
  <c r="D720" i="61"/>
  <c r="D719" i="61"/>
  <c r="C718" i="61"/>
  <c r="J717" i="61"/>
  <c r="C717" i="61"/>
  <c r="J716" i="61"/>
  <c r="C716" i="61"/>
  <c r="E715" i="61"/>
  <c r="D715" i="61"/>
  <c r="D714" i="61"/>
  <c r="E714" i="61" s="1"/>
  <c r="E713" i="61"/>
  <c r="D713" i="61"/>
  <c r="D712" i="61"/>
  <c r="E712" i="61" s="1"/>
  <c r="D711" i="61"/>
  <c r="E711" i="61" s="1"/>
  <c r="D710" i="61"/>
  <c r="E710" i="61" s="1"/>
  <c r="D709" i="61"/>
  <c r="E709" i="61" s="1"/>
  <c r="D708" i="61"/>
  <c r="E708" i="61" s="1"/>
  <c r="E707" i="61"/>
  <c r="D707" i="61"/>
  <c r="D706" i="61"/>
  <c r="E706" i="61" s="1"/>
  <c r="D705" i="61"/>
  <c r="E705" i="61" s="1"/>
  <c r="D704" i="61"/>
  <c r="E704" i="61" s="1"/>
  <c r="D703" i="61"/>
  <c r="E703" i="61" s="1"/>
  <c r="D702" i="61"/>
  <c r="D701" i="61"/>
  <c r="E701" i="61" s="1"/>
  <c r="C700" i="61"/>
  <c r="E699" i="61"/>
  <c r="D699" i="61"/>
  <c r="D698" i="61"/>
  <c r="E698" i="61" s="1"/>
  <c r="E697" i="61"/>
  <c r="D697" i="61"/>
  <c r="D696" i="61"/>
  <c r="E696" i="61" s="1"/>
  <c r="E695" i="61"/>
  <c r="D695" i="61"/>
  <c r="D694" i="61"/>
  <c r="C694" i="61"/>
  <c r="D693" i="61"/>
  <c r="E693" i="61" s="1"/>
  <c r="D692" i="61"/>
  <c r="E692" i="61" s="1"/>
  <c r="D691" i="61"/>
  <c r="E691" i="61" s="1"/>
  <c r="D690" i="61"/>
  <c r="E690" i="61" s="1"/>
  <c r="D689" i="61"/>
  <c r="E689" i="61" s="1"/>
  <c r="D688" i="61"/>
  <c r="C687" i="61"/>
  <c r="E686" i="61"/>
  <c r="D686" i="61"/>
  <c r="D685" i="61"/>
  <c r="E685" i="61" s="1"/>
  <c r="E683" i="61" s="1"/>
  <c r="E684" i="61"/>
  <c r="D684" i="61"/>
  <c r="D683" i="61"/>
  <c r="C683" i="61"/>
  <c r="D682" i="61"/>
  <c r="E682" i="61" s="1"/>
  <c r="D681" i="61"/>
  <c r="E681" i="61" s="1"/>
  <c r="E679" i="61" s="1"/>
  <c r="D680" i="61"/>
  <c r="E680" i="61" s="1"/>
  <c r="C679" i="61"/>
  <c r="D678" i="61"/>
  <c r="E678" i="61" s="1"/>
  <c r="E677" i="61"/>
  <c r="E676" i="61" s="1"/>
  <c r="D677" i="61"/>
  <c r="C676" i="61"/>
  <c r="D675" i="61"/>
  <c r="E675" i="61" s="1"/>
  <c r="D674" i="61"/>
  <c r="E674" i="61" s="1"/>
  <c r="D673" i="61"/>
  <c r="E673" i="61" s="1"/>
  <c r="E672" i="61"/>
  <c r="D672" i="61"/>
  <c r="C671" i="61"/>
  <c r="E670" i="61"/>
  <c r="D670" i="61"/>
  <c r="D669" i="61"/>
  <c r="E669" i="61" s="1"/>
  <c r="E668" i="61"/>
  <c r="D668" i="61"/>
  <c r="D667" i="61"/>
  <c r="E667" i="61" s="1"/>
  <c r="E666" i="61"/>
  <c r="E665" i="61" s="1"/>
  <c r="D666" i="61"/>
  <c r="D665" i="61"/>
  <c r="C665" i="61"/>
  <c r="D664" i="61"/>
  <c r="E664" i="61" s="1"/>
  <c r="D663" i="61"/>
  <c r="E663" i="61" s="1"/>
  <c r="D662" i="61"/>
  <c r="E662" i="61" s="1"/>
  <c r="D661" i="61"/>
  <c r="C661" i="61"/>
  <c r="E660" i="61"/>
  <c r="D660" i="61"/>
  <c r="E659" i="61"/>
  <c r="D659" i="61"/>
  <c r="E658" i="61"/>
  <c r="D658" i="61"/>
  <c r="E657" i="61"/>
  <c r="D657" i="61"/>
  <c r="E656" i="61"/>
  <c r="D656" i="61"/>
  <c r="E655" i="61"/>
  <c r="D655" i="61"/>
  <c r="E654" i="61"/>
  <c r="D654" i="61"/>
  <c r="D653" i="61" s="1"/>
  <c r="E653" i="61"/>
  <c r="C653" i="61"/>
  <c r="E652" i="61"/>
  <c r="D652" i="61"/>
  <c r="D651" i="61"/>
  <c r="E651" i="61" s="1"/>
  <c r="D650" i="61"/>
  <c r="E650" i="61" s="1"/>
  <c r="D649" i="61"/>
  <c r="E649" i="61" s="1"/>
  <c r="E648" i="61"/>
  <c r="D648" i="61"/>
  <c r="D647" i="61"/>
  <c r="E647" i="61" s="1"/>
  <c r="D646" i="61"/>
  <c r="C646" i="61"/>
  <c r="J645" i="61"/>
  <c r="D644" i="61"/>
  <c r="E643" i="61"/>
  <c r="D643" i="61"/>
  <c r="J642" i="61"/>
  <c r="C642" i="61"/>
  <c r="D641" i="61"/>
  <c r="E641" i="61" s="1"/>
  <c r="E640" i="61"/>
  <c r="D640" i="61"/>
  <c r="D639" i="61"/>
  <c r="D638" i="61" s="1"/>
  <c r="J638" i="61"/>
  <c r="C638" i="61"/>
  <c r="E637" i="61"/>
  <c r="D637" i="61"/>
  <c r="D636" i="61"/>
  <c r="E636" i="61" s="1"/>
  <c r="E635" i="61"/>
  <c r="D635" i="61"/>
  <c r="D634" i="61"/>
  <c r="E634" i="61" s="1"/>
  <c r="E633" i="61"/>
  <c r="D633" i="61"/>
  <c r="D632" i="61"/>
  <c r="E632" i="61" s="1"/>
  <c r="E631" i="61"/>
  <c r="D631" i="61"/>
  <c r="D630" i="61"/>
  <c r="E630" i="61" s="1"/>
  <c r="E629" i="61"/>
  <c r="D629" i="61"/>
  <c r="D628" i="61"/>
  <c r="C628" i="61"/>
  <c r="D627" i="61"/>
  <c r="E627" i="61" s="1"/>
  <c r="D626" i="61"/>
  <c r="E626" i="61" s="1"/>
  <c r="D625" i="61"/>
  <c r="E625" i="61" s="1"/>
  <c r="D624" i="61"/>
  <c r="E624" i="61" s="1"/>
  <c r="D623" i="61"/>
  <c r="E623" i="61" s="1"/>
  <c r="E622" i="61"/>
  <c r="D622" i="61"/>
  <c r="D621" i="61"/>
  <c r="D620" i="61"/>
  <c r="E620" i="61" s="1"/>
  <c r="D619" i="61"/>
  <c r="E619" i="61" s="1"/>
  <c r="E618" i="61"/>
  <c r="D618" i="61"/>
  <c r="D617" i="61"/>
  <c r="E617" i="61" s="1"/>
  <c r="C616" i="61"/>
  <c r="E615" i="61"/>
  <c r="D615" i="61"/>
  <c r="E614" i="61"/>
  <c r="D614" i="61"/>
  <c r="E613" i="61"/>
  <c r="D613" i="61"/>
  <c r="E612" i="61"/>
  <c r="D612" i="61"/>
  <c r="E611" i="61"/>
  <c r="D611" i="61"/>
  <c r="D610" i="61" s="1"/>
  <c r="E610" i="61"/>
  <c r="C610" i="61"/>
  <c r="E609" i="61"/>
  <c r="D609" i="61"/>
  <c r="D608" i="61"/>
  <c r="E608" i="61" s="1"/>
  <c r="E607" i="61"/>
  <c r="D607" i="61"/>
  <c r="D606" i="61"/>
  <c r="E606" i="61" s="1"/>
  <c r="D605" i="61"/>
  <c r="D604" i="61"/>
  <c r="E604" i="61" s="1"/>
  <c r="C603" i="61"/>
  <c r="E602" i="61"/>
  <c r="D602" i="61"/>
  <c r="E601" i="61"/>
  <c r="D601" i="61"/>
  <c r="E600" i="61"/>
  <c r="E599" i="61" s="1"/>
  <c r="D600" i="61"/>
  <c r="D599" i="61" s="1"/>
  <c r="C599" i="61"/>
  <c r="E598" i="61"/>
  <c r="D598" i="61"/>
  <c r="D597" i="61"/>
  <c r="E597" i="61" s="1"/>
  <c r="D596" i="61"/>
  <c r="C595" i="61"/>
  <c r="E594" i="61"/>
  <c r="D594" i="61"/>
  <c r="D593" i="61"/>
  <c r="C592" i="61"/>
  <c r="D591" i="61"/>
  <c r="E591" i="61" s="1"/>
  <c r="D590" i="61"/>
  <c r="E590" i="61" s="1"/>
  <c r="E589" i="61"/>
  <c r="D589" i="61"/>
  <c r="D588" i="61"/>
  <c r="E588" i="61" s="1"/>
  <c r="E587" i="61"/>
  <c r="C587" i="61"/>
  <c r="D586" i="61"/>
  <c r="E586" i="61" s="1"/>
  <c r="E585" i="61"/>
  <c r="D585" i="61"/>
  <c r="D584" i="61"/>
  <c r="E584" i="61" s="1"/>
  <c r="E583" i="61"/>
  <c r="D583" i="61"/>
  <c r="D582" i="61"/>
  <c r="C581" i="61"/>
  <c r="D580" i="61"/>
  <c r="D579" i="61"/>
  <c r="E579" i="61" s="1"/>
  <c r="D578" i="61"/>
  <c r="E578" i="61" s="1"/>
  <c r="C577" i="61"/>
  <c r="E576" i="61"/>
  <c r="D576" i="61"/>
  <c r="D575" i="61"/>
  <c r="E575" i="61" s="1"/>
  <c r="E574" i="61"/>
  <c r="D574" i="61"/>
  <c r="D573" i="61"/>
  <c r="E573" i="61" s="1"/>
  <c r="E572" i="61"/>
  <c r="D572" i="61"/>
  <c r="D571" i="61"/>
  <c r="E571" i="61" s="1"/>
  <c r="E570" i="61"/>
  <c r="D570" i="61"/>
  <c r="D569" i="61"/>
  <c r="C569" i="61"/>
  <c r="D568" i="61"/>
  <c r="E568" i="61" s="1"/>
  <c r="D567" i="61"/>
  <c r="E567" i="61" s="1"/>
  <c r="D566" i="61"/>
  <c r="E566" i="61" s="1"/>
  <c r="D565" i="61"/>
  <c r="E565" i="61" s="1"/>
  <c r="D564" i="61"/>
  <c r="D563" i="61"/>
  <c r="E563" i="61" s="1"/>
  <c r="C562" i="61"/>
  <c r="C561" i="61" s="1"/>
  <c r="J561" i="61"/>
  <c r="J560" i="61"/>
  <c r="D558" i="61"/>
  <c r="E558" i="61" s="1"/>
  <c r="E557" i="61"/>
  <c r="D557" i="61"/>
  <c r="D556" i="61"/>
  <c r="D551" i="61" s="1"/>
  <c r="D550" i="61" s="1"/>
  <c r="C556" i="61"/>
  <c r="C551" i="61" s="1"/>
  <c r="C550" i="61" s="1"/>
  <c r="E555" i="61"/>
  <c r="D555" i="61"/>
  <c r="E554" i="61"/>
  <c r="D554" i="61"/>
  <c r="E553" i="61"/>
  <c r="D553" i="61"/>
  <c r="E552" i="61"/>
  <c r="D552" i="61"/>
  <c r="C552" i="61"/>
  <c r="J551" i="61"/>
  <c r="J550" i="61"/>
  <c r="D549" i="61"/>
  <c r="E549" i="61" s="1"/>
  <c r="D548" i="61"/>
  <c r="D547" i="61" s="1"/>
  <c r="J547" i="61"/>
  <c r="C547" i="61"/>
  <c r="D546" i="61"/>
  <c r="D545" i="61"/>
  <c r="E545" i="61" s="1"/>
  <c r="C544" i="61"/>
  <c r="C538" i="61" s="1"/>
  <c r="E543" i="61"/>
  <c r="D543" i="61"/>
  <c r="D542" i="61"/>
  <c r="E542" i="61" s="1"/>
  <c r="E541" i="61"/>
  <c r="D541" i="61"/>
  <c r="D540" i="61"/>
  <c r="E540" i="61" s="1"/>
  <c r="E539" i="61"/>
  <c r="D539" i="61"/>
  <c r="D537" i="61"/>
  <c r="E537" i="61" s="1"/>
  <c r="D536" i="61"/>
  <c r="E536" i="61" s="1"/>
  <c r="D535" i="61"/>
  <c r="E535" i="61" s="1"/>
  <c r="E534" i="61"/>
  <c r="D534" i="61"/>
  <c r="E533" i="61"/>
  <c r="D533" i="61"/>
  <c r="E532" i="61"/>
  <c r="D532" i="61"/>
  <c r="C531" i="61"/>
  <c r="E530" i="61"/>
  <c r="E529" i="61" s="1"/>
  <c r="D530" i="61"/>
  <c r="D529" i="61"/>
  <c r="C529" i="61"/>
  <c r="C528" i="61" s="1"/>
  <c r="D527" i="61"/>
  <c r="E527" i="61" s="1"/>
  <c r="D526" i="61"/>
  <c r="E526" i="61" s="1"/>
  <c r="D525" i="61"/>
  <c r="E525" i="61" s="1"/>
  <c r="D524" i="61"/>
  <c r="E523" i="61"/>
  <c r="D523" i="61"/>
  <c r="C522" i="61"/>
  <c r="E521" i="61"/>
  <c r="D521" i="61"/>
  <c r="D520" i="61"/>
  <c r="E520" i="61" s="1"/>
  <c r="E519" i="61"/>
  <c r="D519" i="61"/>
  <c r="D518" i="61"/>
  <c r="E518" i="61" s="1"/>
  <c r="E517" i="61"/>
  <c r="D517" i="61"/>
  <c r="D516" i="61"/>
  <c r="E516" i="61" s="1"/>
  <c r="E515" i="61"/>
  <c r="D515" i="61"/>
  <c r="D514" i="61"/>
  <c r="C513" i="61"/>
  <c r="D512" i="61"/>
  <c r="E512" i="61" s="1"/>
  <c r="D511" i="61"/>
  <c r="E511" i="61" s="1"/>
  <c r="D510" i="61"/>
  <c r="E510" i="61" s="1"/>
  <c r="C509" i="61"/>
  <c r="E508" i="61"/>
  <c r="D508" i="61"/>
  <c r="D507" i="61"/>
  <c r="E507" i="61" s="1"/>
  <c r="E506" i="61"/>
  <c r="D506" i="61"/>
  <c r="D505" i="61"/>
  <c r="D504" i="61" s="1"/>
  <c r="C504" i="61"/>
  <c r="E503" i="61"/>
  <c r="D503" i="61"/>
  <c r="D502" i="61"/>
  <c r="E502" i="61" s="1"/>
  <c r="D501" i="61"/>
  <c r="E501" i="61" s="1"/>
  <c r="D500" i="61"/>
  <c r="E500" i="61" s="1"/>
  <c r="D499" i="61"/>
  <c r="E499" i="61" s="1"/>
  <c r="D498" i="61"/>
  <c r="C497" i="61"/>
  <c r="D496" i="61"/>
  <c r="E496" i="61" s="1"/>
  <c r="E494" i="61" s="1"/>
  <c r="E495" i="61"/>
  <c r="D495" i="61"/>
  <c r="D494" i="61"/>
  <c r="C494" i="61"/>
  <c r="D493" i="61"/>
  <c r="E493" i="61" s="1"/>
  <c r="D492" i="61"/>
  <c r="D491" i="61" s="1"/>
  <c r="C491" i="61"/>
  <c r="E490" i="61"/>
  <c r="D490" i="61"/>
  <c r="D489" i="61"/>
  <c r="E489" i="61" s="1"/>
  <c r="E488" i="61"/>
  <c r="D488" i="61"/>
  <c r="D487" i="61"/>
  <c r="D486" i="61" s="1"/>
  <c r="C486" i="61"/>
  <c r="C484" i="61" s="1"/>
  <c r="C483" i="61" s="1"/>
  <c r="D485" i="61"/>
  <c r="E485" i="61" s="1"/>
  <c r="J483" i="61"/>
  <c r="E481" i="61"/>
  <c r="D481" i="61"/>
  <c r="D480" i="61"/>
  <c r="E480" i="61" s="1"/>
  <c r="E479" i="61"/>
  <c r="D479" i="61"/>
  <c r="D478" i="61"/>
  <c r="C477" i="61"/>
  <c r="D476" i="61"/>
  <c r="E476" i="61" s="1"/>
  <c r="D475" i="61"/>
  <c r="C474" i="61"/>
  <c r="E473" i="61"/>
  <c r="D473" i="61"/>
  <c r="E472" i="61"/>
  <c r="D472" i="61"/>
  <c r="E471" i="61"/>
  <c r="D471" i="61"/>
  <c r="E470" i="61"/>
  <c r="D470" i="61"/>
  <c r="E469" i="61"/>
  <c r="E468" i="61" s="1"/>
  <c r="D469" i="61"/>
  <c r="D468" i="61" s="1"/>
  <c r="C468" i="61"/>
  <c r="E467" i="61"/>
  <c r="D467" i="61"/>
  <c r="D466" i="61"/>
  <c r="E466" i="61" s="1"/>
  <c r="D465" i="61"/>
  <c r="D463" i="61" s="1"/>
  <c r="D464" i="61"/>
  <c r="E464" i="61" s="1"/>
  <c r="C463" i="61"/>
  <c r="D462" i="61"/>
  <c r="E462" i="61" s="1"/>
  <c r="E461" i="61"/>
  <c r="D461" i="61"/>
  <c r="D460" i="61"/>
  <c r="D459" i="61" s="1"/>
  <c r="C459" i="61"/>
  <c r="C444" i="61" s="1"/>
  <c r="D458" i="61"/>
  <c r="E458" i="61" s="1"/>
  <c r="D457" i="61"/>
  <c r="E456" i="61"/>
  <c r="D456" i="61"/>
  <c r="D454" i="61"/>
  <c r="E454" i="61" s="1"/>
  <c r="D453" i="61"/>
  <c r="E453" i="61" s="1"/>
  <c r="D452" i="61"/>
  <c r="E452" i="61" s="1"/>
  <c r="D451" i="61"/>
  <c r="C450" i="61"/>
  <c r="E449" i="61"/>
  <c r="D449" i="61"/>
  <c r="E448" i="61"/>
  <c r="D448" i="61"/>
  <c r="E447" i="61"/>
  <c r="D447" i="61"/>
  <c r="E446" i="61"/>
  <c r="D446" i="61"/>
  <c r="E445" i="61"/>
  <c r="D445" i="61"/>
  <c r="C445" i="61"/>
  <c r="E443" i="61"/>
  <c r="D443" i="61"/>
  <c r="D442" i="61"/>
  <c r="E442" i="61" s="1"/>
  <c r="E441" i="61"/>
  <c r="D441" i="61"/>
  <c r="D440" i="61"/>
  <c r="E440" i="61" s="1"/>
  <c r="E439" i="61"/>
  <c r="D439" i="61"/>
  <c r="D438" i="61"/>
  <c r="E438" i="61" s="1"/>
  <c r="E437" i="61"/>
  <c r="D437" i="61"/>
  <c r="D436" i="61"/>
  <c r="E436" i="61" s="1"/>
  <c r="E435" i="61"/>
  <c r="D435" i="61"/>
  <c r="D434" i="61"/>
  <c r="E434" i="61" s="1"/>
  <c r="E433" i="61"/>
  <c r="D433" i="61"/>
  <c r="D432" i="61"/>
  <c r="E432" i="61" s="1"/>
  <c r="E431" i="61"/>
  <c r="D431" i="61"/>
  <c r="D430" i="61"/>
  <c r="D429" i="61" s="1"/>
  <c r="C429" i="61"/>
  <c r="D428" i="61"/>
  <c r="E428" i="61" s="1"/>
  <c r="D427" i="61"/>
  <c r="E427" i="61" s="1"/>
  <c r="D426" i="61"/>
  <c r="E426" i="61" s="1"/>
  <c r="D425" i="61"/>
  <c r="E425" i="61" s="1"/>
  <c r="D424" i="61"/>
  <c r="E424" i="61" s="1"/>
  <c r="D423" i="61"/>
  <c r="C422" i="61"/>
  <c r="D421" i="61"/>
  <c r="E421" i="61" s="1"/>
  <c r="E420" i="61"/>
  <c r="D420" i="61"/>
  <c r="D419" i="61"/>
  <c r="E419" i="61" s="1"/>
  <c r="E418" i="61"/>
  <c r="D418" i="61"/>
  <c r="D417" i="61"/>
  <c r="D416" i="61" s="1"/>
  <c r="C416" i="61"/>
  <c r="D415" i="61"/>
  <c r="E415" i="61" s="1"/>
  <c r="D414" i="61"/>
  <c r="E414" i="61" s="1"/>
  <c r="D413" i="61"/>
  <c r="E413" i="61" s="1"/>
  <c r="E412" i="61" s="1"/>
  <c r="C412" i="61"/>
  <c r="E411" i="61"/>
  <c r="D411" i="61"/>
  <c r="E410" i="61"/>
  <c r="E409" i="61" s="1"/>
  <c r="D410" i="61"/>
  <c r="D409" i="61" s="1"/>
  <c r="C409" i="61"/>
  <c r="E408" i="61"/>
  <c r="D408" i="61"/>
  <c r="D407" i="61"/>
  <c r="E407" i="61" s="1"/>
  <c r="D406" i="61"/>
  <c r="D404" i="61" s="1"/>
  <c r="D405" i="61"/>
  <c r="E405" i="61" s="1"/>
  <c r="C404" i="61"/>
  <c r="D403" i="61"/>
  <c r="E403" i="61" s="1"/>
  <c r="E402" i="61"/>
  <c r="D402" i="61"/>
  <c r="D401" i="61"/>
  <c r="E401" i="61" s="1"/>
  <c r="E400" i="61"/>
  <c r="E399" i="61" s="1"/>
  <c r="D400" i="61"/>
  <c r="D399" i="61"/>
  <c r="C399" i="61"/>
  <c r="D398" i="61"/>
  <c r="E398" i="61" s="1"/>
  <c r="D397" i="61"/>
  <c r="E397" i="61" s="1"/>
  <c r="D396" i="61"/>
  <c r="C395" i="61"/>
  <c r="D394" i="61"/>
  <c r="E394" i="61" s="1"/>
  <c r="E392" i="61" s="1"/>
  <c r="E393" i="61"/>
  <c r="D393" i="61"/>
  <c r="D392" i="61"/>
  <c r="C392" i="61"/>
  <c r="D391" i="61"/>
  <c r="E391" i="61" s="1"/>
  <c r="D390" i="61"/>
  <c r="E390" i="61" s="1"/>
  <c r="E388" i="61" s="1"/>
  <c r="D389" i="61"/>
  <c r="E389" i="61" s="1"/>
  <c r="D388" i="61"/>
  <c r="C388" i="61"/>
  <c r="D387" i="61"/>
  <c r="E387" i="61" s="1"/>
  <c r="E386" i="61"/>
  <c r="D386" i="61"/>
  <c r="D385" i="61"/>
  <c r="E385" i="61" s="1"/>
  <c r="E384" i="61"/>
  <c r="D384" i="61"/>
  <c r="D383" i="61"/>
  <c r="D382" i="61" s="1"/>
  <c r="C382" i="61"/>
  <c r="D381" i="61"/>
  <c r="E381" i="61" s="1"/>
  <c r="D380" i="61"/>
  <c r="E379" i="61"/>
  <c r="D379" i="61"/>
  <c r="C378" i="61"/>
  <c r="E377" i="61"/>
  <c r="D377" i="61"/>
  <c r="D376" i="61"/>
  <c r="E376" i="61" s="1"/>
  <c r="E375" i="61"/>
  <c r="D375" i="61"/>
  <c r="D374" i="61"/>
  <c r="C373" i="61"/>
  <c r="D372" i="61"/>
  <c r="E372" i="61" s="1"/>
  <c r="D371" i="61"/>
  <c r="E371" i="61" s="1"/>
  <c r="D370" i="61"/>
  <c r="E370" i="61" s="1"/>
  <c r="D369" i="61"/>
  <c r="C368" i="61"/>
  <c r="D367" i="61"/>
  <c r="E367" i="61" s="1"/>
  <c r="E366" i="61"/>
  <c r="D366" i="61"/>
  <c r="D365" i="61"/>
  <c r="E365" i="61" s="1"/>
  <c r="E364" i="61"/>
  <c r="D364" i="61"/>
  <c r="D363" i="61"/>
  <c r="D362" i="61" s="1"/>
  <c r="C362" i="61"/>
  <c r="D361" i="61"/>
  <c r="E361" i="61" s="1"/>
  <c r="D360" i="61"/>
  <c r="E360" i="61" s="1"/>
  <c r="D359" i="61"/>
  <c r="E359" i="61" s="1"/>
  <c r="D358" i="61"/>
  <c r="C357" i="61"/>
  <c r="E356" i="61"/>
  <c r="D356" i="61"/>
  <c r="E355" i="61"/>
  <c r="D355" i="61"/>
  <c r="E354" i="61"/>
  <c r="E353" i="61" s="1"/>
  <c r="D354" i="61"/>
  <c r="D353" i="61" s="1"/>
  <c r="C353" i="61"/>
  <c r="E352" i="61"/>
  <c r="D352" i="61"/>
  <c r="D351" i="61"/>
  <c r="E351" i="61" s="1"/>
  <c r="D350" i="61"/>
  <c r="E350" i="61" s="1"/>
  <c r="E348" i="61" s="1"/>
  <c r="D349" i="61"/>
  <c r="E349" i="61" s="1"/>
  <c r="D348" i="61"/>
  <c r="C348" i="61"/>
  <c r="D347" i="61"/>
  <c r="E347" i="61" s="1"/>
  <c r="E346" i="61"/>
  <c r="D346" i="61"/>
  <c r="D345" i="61"/>
  <c r="D344" i="61" s="1"/>
  <c r="C344" i="61"/>
  <c r="D343" i="61"/>
  <c r="E343" i="61" s="1"/>
  <c r="D342" i="61"/>
  <c r="E341" i="61"/>
  <c r="D341" i="61"/>
  <c r="C340" i="61"/>
  <c r="J339" i="61"/>
  <c r="E338" i="61"/>
  <c r="D338" i="61"/>
  <c r="D337" i="61"/>
  <c r="E337" i="61" s="1"/>
  <c r="E336" i="61"/>
  <c r="D336" i="61"/>
  <c r="D335" i="61"/>
  <c r="E335" i="61" s="1"/>
  <c r="E334" i="61"/>
  <c r="D334" i="61"/>
  <c r="D333" i="61"/>
  <c r="E333" i="61" s="1"/>
  <c r="E332" i="61"/>
  <c r="D332" i="61"/>
  <c r="D331" i="61"/>
  <c r="C331" i="61"/>
  <c r="D330" i="61"/>
  <c r="E330" i="61" s="1"/>
  <c r="D329" i="61"/>
  <c r="E329" i="61" s="1"/>
  <c r="E328" i="61" s="1"/>
  <c r="C328" i="61"/>
  <c r="E327" i="61"/>
  <c r="D327" i="61"/>
  <c r="D326" i="61"/>
  <c r="D325" i="61" s="1"/>
  <c r="C325" i="61"/>
  <c r="E324" i="61"/>
  <c r="D324" i="61"/>
  <c r="D323" i="61"/>
  <c r="E323" i="61" s="1"/>
  <c r="D322" i="61"/>
  <c r="E322" i="61" s="1"/>
  <c r="D321" i="61"/>
  <c r="E321" i="61" s="1"/>
  <c r="D320" i="61"/>
  <c r="E320" i="61" s="1"/>
  <c r="D319" i="61"/>
  <c r="E319" i="61" s="1"/>
  <c r="E318" i="61"/>
  <c r="D318" i="61"/>
  <c r="D317" i="61"/>
  <c r="E317" i="61" s="1"/>
  <c r="D316" i="61"/>
  <c r="C315" i="61"/>
  <c r="C314" i="61"/>
  <c r="D313" i="61"/>
  <c r="E313" i="61" s="1"/>
  <c r="D312" i="61"/>
  <c r="E312" i="61" s="1"/>
  <c r="E311" i="61"/>
  <c r="D311" i="61"/>
  <c r="D310" i="61"/>
  <c r="E310" i="61" s="1"/>
  <c r="E309" i="61"/>
  <c r="E308" i="61" s="1"/>
  <c r="D309" i="61"/>
  <c r="C308" i="61"/>
  <c r="E307" i="61"/>
  <c r="D307" i="61"/>
  <c r="D306" i="61"/>
  <c r="D305" i="61" s="1"/>
  <c r="C305" i="61"/>
  <c r="D304" i="61"/>
  <c r="E304" i="61" s="1"/>
  <c r="D303" i="61"/>
  <c r="C302" i="61"/>
  <c r="E301" i="61"/>
  <c r="D301" i="61"/>
  <c r="E300" i="61"/>
  <c r="D300" i="61"/>
  <c r="E299" i="61"/>
  <c r="E298" i="61" s="1"/>
  <c r="D299" i="61"/>
  <c r="D298" i="61" s="1"/>
  <c r="C298" i="61"/>
  <c r="D297" i="61"/>
  <c r="D296" i="61" s="1"/>
  <c r="C296" i="61"/>
  <c r="E295" i="61"/>
  <c r="D295" i="61"/>
  <c r="D294" i="61"/>
  <c r="E294" i="61" s="1"/>
  <c r="E293" i="61"/>
  <c r="D293" i="61"/>
  <c r="D292" i="61"/>
  <c r="E292" i="61" s="1"/>
  <c r="E291" i="61"/>
  <c r="D291" i="61"/>
  <c r="D290" i="61"/>
  <c r="D289" i="61" s="1"/>
  <c r="C289" i="61"/>
  <c r="C263" i="61" s="1"/>
  <c r="D288" i="61"/>
  <c r="E288" i="61" s="1"/>
  <c r="D287" i="61"/>
  <c r="E287" i="61" s="1"/>
  <c r="E286" i="61"/>
  <c r="D286" i="61"/>
  <c r="D285" i="61"/>
  <c r="E285" i="61" s="1"/>
  <c r="D284" i="61"/>
  <c r="E284" i="61" s="1"/>
  <c r="D283" i="61"/>
  <c r="E283" i="61" s="1"/>
  <c r="D282" i="61"/>
  <c r="E282" i="61" s="1"/>
  <c r="D281" i="61"/>
  <c r="E281" i="61" s="1"/>
  <c r="D280" i="61"/>
  <c r="E280" i="61" s="1"/>
  <c r="D279" i="61"/>
  <c r="E279" i="61" s="1"/>
  <c r="E278" i="61"/>
  <c r="D278" i="61"/>
  <c r="D277" i="61"/>
  <c r="E277" i="61" s="1"/>
  <c r="E276" i="61"/>
  <c r="D276" i="61"/>
  <c r="D275" i="61"/>
  <c r="E275" i="61" s="1"/>
  <c r="D274" i="61"/>
  <c r="E274" i="61" s="1"/>
  <c r="D273" i="61"/>
  <c r="E273" i="61" s="1"/>
  <c r="D272" i="61"/>
  <c r="E272" i="61" s="1"/>
  <c r="D271" i="61"/>
  <c r="E271" i="61" s="1"/>
  <c r="E270" i="61"/>
  <c r="D270" i="61"/>
  <c r="D269" i="61"/>
  <c r="E269" i="61" s="1"/>
  <c r="D268" i="61"/>
  <c r="E268" i="61" s="1"/>
  <c r="D267" i="61"/>
  <c r="E267" i="61" s="1"/>
  <c r="D266" i="61"/>
  <c r="E266" i="61" s="1"/>
  <c r="C265" i="61"/>
  <c r="E264" i="61"/>
  <c r="D264" i="61"/>
  <c r="D262" i="61"/>
  <c r="E261" i="61"/>
  <c r="D261" i="61"/>
  <c r="C260" i="61"/>
  <c r="J259" i="61"/>
  <c r="J258" i="61"/>
  <c r="E252" i="61"/>
  <c r="E250" i="61" s="1"/>
  <c r="D252" i="61"/>
  <c r="D251" i="61"/>
  <c r="E251" i="61" s="1"/>
  <c r="D250" i="61"/>
  <c r="C250" i="61"/>
  <c r="D249" i="61"/>
  <c r="E249" i="61" s="1"/>
  <c r="E248" i="61"/>
  <c r="D248" i="61"/>
  <c r="D247" i="61"/>
  <c r="E246" i="61"/>
  <c r="D246" i="61"/>
  <c r="D245" i="61"/>
  <c r="E245" i="61" s="1"/>
  <c r="C244" i="61"/>
  <c r="C243" i="61" s="1"/>
  <c r="D242" i="61"/>
  <c r="E241" i="61"/>
  <c r="D241" i="61"/>
  <c r="D240" i="61"/>
  <c r="E240" i="61" s="1"/>
  <c r="C239" i="61"/>
  <c r="C238" i="61" s="1"/>
  <c r="D237" i="61"/>
  <c r="D236" i="61" s="1"/>
  <c r="C236" i="61"/>
  <c r="C235" i="61" s="1"/>
  <c r="D235" i="61"/>
  <c r="D234" i="61"/>
  <c r="D233" i="61" s="1"/>
  <c r="C233" i="61"/>
  <c r="D232" i="61"/>
  <c r="E232" i="61" s="1"/>
  <c r="D231" i="61"/>
  <c r="E231" i="61" s="1"/>
  <c r="D230" i="61"/>
  <c r="E230" i="61" s="1"/>
  <c r="C229" i="61"/>
  <c r="C228" i="61"/>
  <c r="E227" i="61"/>
  <c r="D227" i="61"/>
  <c r="D226" i="61"/>
  <c r="E226" i="61" s="1"/>
  <c r="E225" i="61"/>
  <c r="E223" i="61" s="1"/>
  <c r="E222" i="61" s="1"/>
  <c r="D225" i="61"/>
  <c r="D224" i="61"/>
  <c r="E224" i="61" s="1"/>
  <c r="D223" i="61"/>
  <c r="D222" i="61" s="1"/>
  <c r="C223" i="61"/>
  <c r="C222" i="61"/>
  <c r="D221" i="61"/>
  <c r="C220" i="61"/>
  <c r="E219" i="61"/>
  <c r="D219" i="61"/>
  <c r="E218" i="61"/>
  <c r="D218" i="61"/>
  <c r="E217" i="61"/>
  <c r="D217" i="61"/>
  <c r="C216" i="61"/>
  <c r="C215" i="61" s="1"/>
  <c r="D214" i="61"/>
  <c r="C213" i="61"/>
  <c r="D212" i="61"/>
  <c r="E212" i="61" s="1"/>
  <c r="E211" i="61" s="1"/>
  <c r="D211" i="61"/>
  <c r="C211" i="61"/>
  <c r="E210" i="61"/>
  <c r="D210" i="61"/>
  <c r="E209" i="61"/>
  <c r="D209" i="61"/>
  <c r="E208" i="61"/>
  <c r="D208" i="61"/>
  <c r="E207" i="61"/>
  <c r="D207" i="61"/>
  <c r="C207" i="61"/>
  <c r="D206" i="61"/>
  <c r="E205" i="61"/>
  <c r="D205" i="61"/>
  <c r="C204" i="61"/>
  <c r="C203" i="61" s="1"/>
  <c r="D202" i="61"/>
  <c r="E202" i="61" s="1"/>
  <c r="E201" i="61" s="1"/>
  <c r="E200" i="61" s="1"/>
  <c r="C201" i="61"/>
  <c r="C200" i="61"/>
  <c r="E199" i="61"/>
  <c r="E198" i="61" s="1"/>
  <c r="D199" i="61"/>
  <c r="D198" i="61"/>
  <c r="D197" i="61" s="1"/>
  <c r="C198" i="61"/>
  <c r="C197" i="61" s="1"/>
  <c r="E197" i="61"/>
  <c r="D196" i="61"/>
  <c r="E196" i="61" s="1"/>
  <c r="E195" i="61" s="1"/>
  <c r="D195" i="61"/>
  <c r="C195" i="61"/>
  <c r="E194" i="61"/>
  <c r="D194" i="61"/>
  <c r="E193" i="61"/>
  <c r="D193" i="61"/>
  <c r="C193" i="61"/>
  <c r="D192" i="61"/>
  <c r="E192" i="61" s="1"/>
  <c r="E191" i="61"/>
  <c r="E189" i="61" s="1"/>
  <c r="E188" i="61" s="1"/>
  <c r="D191" i="61"/>
  <c r="D190" i="61"/>
  <c r="E190" i="61" s="1"/>
  <c r="D189" i="61"/>
  <c r="C189" i="61"/>
  <c r="D188" i="61"/>
  <c r="C188" i="61"/>
  <c r="D187" i="61"/>
  <c r="E187" i="61" s="1"/>
  <c r="D186" i="61"/>
  <c r="E186" i="61" s="1"/>
  <c r="E185" i="61" s="1"/>
  <c r="E184" i="61" s="1"/>
  <c r="D185" i="61"/>
  <c r="D184" i="61" s="1"/>
  <c r="C185" i="61"/>
  <c r="C184" i="61"/>
  <c r="E183" i="61"/>
  <c r="E182" i="61" s="1"/>
  <c r="D183" i="61"/>
  <c r="D182" i="61"/>
  <c r="D181" i="61"/>
  <c r="D180" i="61" s="1"/>
  <c r="D179" i="61"/>
  <c r="C179" i="61"/>
  <c r="J178" i="61"/>
  <c r="J177" i="61"/>
  <c r="D176" i="61"/>
  <c r="E176" i="61" s="1"/>
  <c r="E174" i="61" s="1"/>
  <c r="E175" i="61"/>
  <c r="D175" i="61"/>
  <c r="D174" i="61"/>
  <c r="C174" i="61"/>
  <c r="D173" i="61"/>
  <c r="E173" i="61" s="1"/>
  <c r="D172" i="61"/>
  <c r="D171" i="61" s="1"/>
  <c r="D170" i="61" s="1"/>
  <c r="C171" i="61"/>
  <c r="C170" i="61" s="1"/>
  <c r="J170" i="61"/>
  <c r="E169" i="61"/>
  <c r="D169" i="61"/>
  <c r="E168" i="61"/>
  <c r="E167" i="61" s="1"/>
  <c r="D168" i="61"/>
  <c r="D167" i="61" s="1"/>
  <c r="C167" i="61"/>
  <c r="C163" i="61" s="1"/>
  <c r="E166" i="61"/>
  <c r="E164" i="61" s="1"/>
  <c r="E163" i="61" s="1"/>
  <c r="D166" i="61"/>
  <c r="D165" i="61"/>
  <c r="E165" i="61" s="1"/>
  <c r="D164" i="61"/>
  <c r="C164" i="61"/>
  <c r="J163" i="61"/>
  <c r="D163" i="61"/>
  <c r="D162" i="61"/>
  <c r="E162" i="61" s="1"/>
  <c r="D161" i="61"/>
  <c r="D160" i="61" s="1"/>
  <c r="C160" i="61"/>
  <c r="E159" i="61"/>
  <c r="D159" i="61"/>
  <c r="D158" i="61"/>
  <c r="C157" i="61"/>
  <c r="C153" i="61" s="1"/>
  <c r="C152" i="61" s="1"/>
  <c r="D156" i="61"/>
  <c r="E156" i="61" s="1"/>
  <c r="E154" i="61" s="1"/>
  <c r="D155" i="61"/>
  <c r="E155" i="61" s="1"/>
  <c r="C154" i="61"/>
  <c r="J153" i="61"/>
  <c r="J152" i="61"/>
  <c r="D151" i="61"/>
  <c r="E151" i="61" s="1"/>
  <c r="E150" i="61"/>
  <c r="E149" i="61" s="1"/>
  <c r="D150" i="61"/>
  <c r="D149" i="61"/>
  <c r="C149" i="61"/>
  <c r="D148" i="61"/>
  <c r="E148" i="61" s="1"/>
  <c r="D147" i="61"/>
  <c r="D146" i="61" s="1"/>
  <c r="C146" i="61"/>
  <c r="C135" i="61" s="1"/>
  <c r="E145" i="61"/>
  <c r="D145" i="61"/>
  <c r="D144" i="61"/>
  <c r="C143" i="61"/>
  <c r="D142" i="61"/>
  <c r="E142" i="61" s="1"/>
  <c r="E140" i="61" s="1"/>
  <c r="D141" i="61"/>
  <c r="E141" i="61" s="1"/>
  <c r="C140" i="61"/>
  <c r="D139" i="61"/>
  <c r="E139" i="61" s="1"/>
  <c r="E138" i="61"/>
  <c r="D138" i="61"/>
  <c r="D137" i="61"/>
  <c r="C136" i="61"/>
  <c r="J135" i="61"/>
  <c r="D134" i="61"/>
  <c r="E134" i="61" s="1"/>
  <c r="E132" i="61" s="1"/>
  <c r="D133" i="61"/>
  <c r="E133" i="61" s="1"/>
  <c r="C132" i="61"/>
  <c r="D131" i="61"/>
  <c r="E131" i="61" s="1"/>
  <c r="E130" i="61"/>
  <c r="E129" i="61" s="1"/>
  <c r="D130" i="61"/>
  <c r="E128" i="61"/>
  <c r="D128" i="61"/>
  <c r="D127" i="61"/>
  <c r="C126" i="61"/>
  <c r="E125" i="61"/>
  <c r="E123" i="61" s="1"/>
  <c r="D125" i="61"/>
  <c r="D124" i="61"/>
  <c r="E124" i="61" s="1"/>
  <c r="D123" i="61"/>
  <c r="C123" i="61"/>
  <c r="D122" i="61"/>
  <c r="E122" i="61" s="1"/>
  <c r="E121" i="61"/>
  <c r="E120" i="61" s="1"/>
  <c r="D121" i="61"/>
  <c r="C120" i="61"/>
  <c r="C116" i="61" s="1"/>
  <c r="C115" i="61" s="1"/>
  <c r="D119" i="61"/>
  <c r="E119" i="61" s="1"/>
  <c r="E118" i="61"/>
  <c r="E117" i="61" s="1"/>
  <c r="D118" i="61"/>
  <c r="D117" i="61" s="1"/>
  <c r="J116" i="61"/>
  <c r="J115" i="61"/>
  <c r="E113" i="61"/>
  <c r="D113" i="61"/>
  <c r="D112" i="61"/>
  <c r="E112" i="61" s="1"/>
  <c r="E111" i="61"/>
  <c r="D111" i="61"/>
  <c r="D110" i="61"/>
  <c r="E110" i="61" s="1"/>
  <c r="E109" i="61"/>
  <c r="D109" i="61"/>
  <c r="D108" i="61"/>
  <c r="E108" i="61" s="1"/>
  <c r="E107" i="61"/>
  <c r="D107" i="61"/>
  <c r="D106" i="61"/>
  <c r="E106" i="61" s="1"/>
  <c r="E105" i="61"/>
  <c r="D105" i="61"/>
  <c r="D104" i="61"/>
  <c r="E104" i="61" s="1"/>
  <c r="E103" i="61"/>
  <c r="D103" i="61"/>
  <c r="D102" i="61"/>
  <c r="E102" i="61" s="1"/>
  <c r="E101" i="61"/>
  <c r="D101" i="61"/>
  <c r="D100" i="61"/>
  <c r="E100" i="61" s="1"/>
  <c r="E99" i="61"/>
  <c r="D99" i="61"/>
  <c r="D98" i="61"/>
  <c r="J97" i="61"/>
  <c r="C97" i="61"/>
  <c r="E96" i="61"/>
  <c r="D96" i="61"/>
  <c r="D95" i="61"/>
  <c r="E95" i="61" s="1"/>
  <c r="E94" i="61"/>
  <c r="D94" i="61"/>
  <c r="D93" i="61"/>
  <c r="E93" i="61" s="1"/>
  <c r="E92" i="61"/>
  <c r="D92" i="61"/>
  <c r="D91" i="61"/>
  <c r="E91" i="61" s="1"/>
  <c r="E90" i="61"/>
  <c r="D90" i="61"/>
  <c r="D89" i="61"/>
  <c r="E89" i="61" s="1"/>
  <c r="E88" i="61"/>
  <c r="D88" i="61"/>
  <c r="D87" i="61"/>
  <c r="E87" i="61" s="1"/>
  <c r="E86" i="61"/>
  <c r="D86" i="61"/>
  <c r="D85" i="61"/>
  <c r="E85" i="61" s="1"/>
  <c r="E84" i="61"/>
  <c r="D84" i="61"/>
  <c r="D83" i="61"/>
  <c r="E83" i="61" s="1"/>
  <c r="E82" i="61"/>
  <c r="D82" i="61"/>
  <c r="D81" i="61"/>
  <c r="E81" i="61" s="1"/>
  <c r="E80" i="61"/>
  <c r="D80" i="61"/>
  <c r="D79" i="61"/>
  <c r="E79" i="61" s="1"/>
  <c r="E78" i="61"/>
  <c r="D78" i="61"/>
  <c r="D77" i="61"/>
  <c r="E77" i="61" s="1"/>
  <c r="E76" i="61"/>
  <c r="D76" i="61"/>
  <c r="D75" i="61"/>
  <c r="E75" i="61" s="1"/>
  <c r="E74" i="61"/>
  <c r="D74" i="61"/>
  <c r="D73" i="61"/>
  <c r="E73" i="61" s="1"/>
  <c r="E72" i="61"/>
  <c r="D72" i="61"/>
  <c r="D71" i="61"/>
  <c r="E71" i="61" s="1"/>
  <c r="E70" i="61"/>
  <c r="D70" i="61"/>
  <c r="D69" i="61"/>
  <c r="J68" i="61"/>
  <c r="C68" i="61"/>
  <c r="J67" i="61"/>
  <c r="C67" i="61"/>
  <c r="C2" i="61" s="1"/>
  <c r="E66" i="61"/>
  <c r="D66" i="61"/>
  <c r="D65" i="61"/>
  <c r="E65" i="61" s="1"/>
  <c r="E64" i="61"/>
  <c r="D64" i="61"/>
  <c r="D63" i="61"/>
  <c r="E63" i="61" s="1"/>
  <c r="E62" i="61"/>
  <c r="E61" i="61" s="1"/>
  <c r="D62" i="61"/>
  <c r="J61" i="61"/>
  <c r="D61" i="61"/>
  <c r="C61" i="61"/>
  <c r="D60" i="61"/>
  <c r="E60" i="61" s="1"/>
  <c r="E59" i="61"/>
  <c r="D59" i="61"/>
  <c r="D58" i="61"/>
  <c r="E58" i="61" s="1"/>
  <c r="E57" i="61"/>
  <c r="D57" i="61"/>
  <c r="D56" i="61"/>
  <c r="E56" i="61" s="1"/>
  <c r="E55" i="61"/>
  <c r="D55" i="61"/>
  <c r="D54" i="61"/>
  <c r="E54" i="61" s="1"/>
  <c r="E53" i="61"/>
  <c r="D53" i="61"/>
  <c r="D52" i="61"/>
  <c r="E52" i="61" s="1"/>
  <c r="E51" i="61"/>
  <c r="D51" i="61"/>
  <c r="D50" i="61"/>
  <c r="E50" i="61" s="1"/>
  <c r="E49" i="61"/>
  <c r="D49" i="61"/>
  <c r="D48" i="61"/>
  <c r="E48" i="61" s="1"/>
  <c r="E47" i="61"/>
  <c r="D47" i="61"/>
  <c r="D46" i="61"/>
  <c r="E46" i="61" s="1"/>
  <c r="E45" i="61"/>
  <c r="D45" i="61"/>
  <c r="D44" i="61"/>
  <c r="E44" i="61" s="1"/>
  <c r="E43" i="61"/>
  <c r="D43" i="61"/>
  <c r="D42" i="61"/>
  <c r="E42" i="61" s="1"/>
  <c r="E41" i="61"/>
  <c r="D41" i="61"/>
  <c r="D40" i="61"/>
  <c r="E40" i="61" s="1"/>
  <c r="E39" i="61"/>
  <c r="E38" i="61" s="1"/>
  <c r="D39" i="61"/>
  <c r="J38" i="61"/>
  <c r="D38" i="61"/>
  <c r="C38" i="61"/>
  <c r="D37" i="61"/>
  <c r="E37" i="61" s="1"/>
  <c r="E36" i="61"/>
  <c r="D36" i="61"/>
  <c r="D35" i="61"/>
  <c r="E35" i="61" s="1"/>
  <c r="E34" i="61"/>
  <c r="D34" i="61"/>
  <c r="D33" i="61"/>
  <c r="E33" i="61" s="1"/>
  <c r="E32" i="61"/>
  <c r="D32" i="61"/>
  <c r="D31" i="61"/>
  <c r="E31" i="61" s="1"/>
  <c r="E30" i="61"/>
  <c r="D30" i="61"/>
  <c r="D29" i="61"/>
  <c r="E29" i="61" s="1"/>
  <c r="E28" i="61"/>
  <c r="D28" i="61"/>
  <c r="D27" i="61"/>
  <c r="E27" i="61" s="1"/>
  <c r="E26" i="61"/>
  <c r="D26" i="61"/>
  <c r="D25" i="61"/>
  <c r="E25" i="61" s="1"/>
  <c r="E24" i="61"/>
  <c r="D24" i="61"/>
  <c r="D23" i="61"/>
  <c r="E23" i="61" s="1"/>
  <c r="E22" i="61"/>
  <c r="D22" i="61"/>
  <c r="D21" i="61"/>
  <c r="E21" i="61" s="1"/>
  <c r="E20" i="61"/>
  <c r="D20" i="61"/>
  <c r="D19" i="61"/>
  <c r="E19" i="61" s="1"/>
  <c r="E18" i="61"/>
  <c r="D18" i="61"/>
  <c r="D17" i="61"/>
  <c r="E17" i="61" s="1"/>
  <c r="E16" i="61"/>
  <c r="D16" i="61"/>
  <c r="D15" i="61"/>
  <c r="E15" i="61" s="1"/>
  <c r="E14" i="61"/>
  <c r="D14" i="61"/>
  <c r="D13" i="61"/>
  <c r="E13" i="61" s="1"/>
  <c r="E12" i="61"/>
  <c r="E11" i="61" s="1"/>
  <c r="D12" i="61"/>
  <c r="J11" i="61"/>
  <c r="C11" i="61"/>
  <c r="D10" i="61"/>
  <c r="E10" i="61" s="1"/>
  <c r="E9" i="61"/>
  <c r="D9" i="61"/>
  <c r="D8" i="61"/>
  <c r="E8" i="61" s="1"/>
  <c r="E7" i="61"/>
  <c r="D7" i="61"/>
  <c r="D6" i="61"/>
  <c r="E6" i="61" s="1"/>
  <c r="E5" i="61"/>
  <c r="E4" i="61" s="1"/>
  <c r="D5" i="61"/>
  <c r="J4" i="61"/>
  <c r="D4" i="61"/>
  <c r="C4" i="61"/>
  <c r="J3" i="61"/>
  <c r="C3" i="61"/>
  <c r="E63" i="62" l="1"/>
  <c r="E61" i="62" s="1"/>
  <c r="D61" i="62"/>
  <c r="E116" i="62"/>
  <c r="E179" i="62"/>
  <c r="E191" i="62"/>
  <c r="E189" i="62" s="1"/>
  <c r="E188" i="62" s="1"/>
  <c r="D189" i="62"/>
  <c r="D188" i="62" s="1"/>
  <c r="E199" i="62"/>
  <c r="E198" i="62" s="1"/>
  <c r="E197" i="62" s="1"/>
  <c r="D198" i="62"/>
  <c r="D197" i="62" s="1"/>
  <c r="E231" i="62"/>
  <c r="E229" i="62" s="1"/>
  <c r="E228" i="62" s="1"/>
  <c r="D229" i="62"/>
  <c r="D228" i="62" s="1"/>
  <c r="E453" i="62"/>
  <c r="D450" i="62"/>
  <c r="H120" i="62"/>
  <c r="C116" i="62"/>
  <c r="D136" i="62"/>
  <c r="D135" i="62" s="1"/>
  <c r="E153" i="62"/>
  <c r="E174" i="62"/>
  <c r="E170" i="62" s="1"/>
  <c r="D182" i="62"/>
  <c r="D179" i="62" s="1"/>
  <c r="D178" i="62" s="1"/>
  <c r="D177" i="62" s="1"/>
  <c r="E183" i="62"/>
  <c r="E182" i="62" s="1"/>
  <c r="E396" i="62"/>
  <c r="E395" i="62" s="1"/>
  <c r="D395" i="62"/>
  <c r="D4" i="62"/>
  <c r="E38" i="62"/>
  <c r="E121" i="62"/>
  <c r="E120" i="62" s="1"/>
  <c r="D120" i="62"/>
  <c r="E136" i="62"/>
  <c r="E146" i="62"/>
  <c r="E165" i="62"/>
  <c r="E164" i="62" s="1"/>
  <c r="D164" i="62"/>
  <c r="D163" i="62" s="1"/>
  <c r="E266" i="62"/>
  <c r="E265" i="62" s="1"/>
  <c r="D265" i="62"/>
  <c r="E423" i="62"/>
  <c r="E422" i="62" s="1"/>
  <c r="D422" i="62"/>
  <c r="E717" i="62"/>
  <c r="E716" i="62" s="1"/>
  <c r="E127" i="62"/>
  <c r="E126" i="62" s="1"/>
  <c r="D126" i="62"/>
  <c r="E151" i="62"/>
  <c r="E149" i="62" s="1"/>
  <c r="D149" i="62"/>
  <c r="D167" i="62"/>
  <c r="E168" i="62"/>
  <c r="E167" i="62" s="1"/>
  <c r="E185" i="62"/>
  <c r="E184" i="62" s="1"/>
  <c r="E293" i="62"/>
  <c r="E289" i="62" s="1"/>
  <c r="D289" i="62"/>
  <c r="E538" i="62"/>
  <c r="E4" i="62"/>
  <c r="C3" i="62"/>
  <c r="E68" i="62"/>
  <c r="E67" i="62" s="1"/>
  <c r="C178" i="62"/>
  <c r="E187" i="62"/>
  <c r="D185" i="62"/>
  <c r="D184" i="62" s="1"/>
  <c r="E216" i="62"/>
  <c r="E215" i="62"/>
  <c r="D250" i="62"/>
  <c r="E251" i="62"/>
  <c r="E250" i="62" s="1"/>
  <c r="E316" i="62"/>
  <c r="E315" i="62" s="1"/>
  <c r="D315" i="62"/>
  <c r="C314" i="62"/>
  <c r="H314" i="62" s="1"/>
  <c r="H328" i="62"/>
  <c r="C340" i="62"/>
  <c r="H344" i="62"/>
  <c r="E370" i="62"/>
  <c r="D368" i="62"/>
  <c r="E446" i="62"/>
  <c r="E445" i="62" s="1"/>
  <c r="D445" i="62"/>
  <c r="E459" i="62"/>
  <c r="E548" i="62"/>
  <c r="E547" i="62" s="1"/>
  <c r="D547" i="62"/>
  <c r="E557" i="62"/>
  <c r="E556" i="62" s="1"/>
  <c r="E551" i="62" s="1"/>
  <c r="E550" i="62" s="1"/>
  <c r="D556" i="62"/>
  <c r="D577" i="62"/>
  <c r="E578" i="62"/>
  <c r="E577" i="62" s="1"/>
  <c r="E617" i="62"/>
  <c r="E616" i="62" s="1"/>
  <c r="D616" i="62"/>
  <c r="E675" i="62"/>
  <c r="E671" i="62" s="1"/>
  <c r="D671" i="62"/>
  <c r="H722" i="62"/>
  <c r="C717" i="62"/>
  <c r="E308" i="62"/>
  <c r="D328" i="62"/>
  <c r="E330" i="62"/>
  <c r="E348" i="62"/>
  <c r="E382" i="62"/>
  <c r="E412" i="62"/>
  <c r="D416" i="62"/>
  <c r="E418" i="62"/>
  <c r="E430" i="62"/>
  <c r="E429" i="62" s="1"/>
  <c r="D429" i="62"/>
  <c r="E486" i="62"/>
  <c r="E484" i="62" s="1"/>
  <c r="E483" i="62" s="1"/>
  <c r="D513" i="62"/>
  <c r="D509" i="62" s="1"/>
  <c r="H529" i="62"/>
  <c r="H562" i="62"/>
  <c r="C561" i="62"/>
  <c r="E587" i="62"/>
  <c r="E592" i="62"/>
  <c r="E679" i="62"/>
  <c r="E705" i="62"/>
  <c r="E700" i="62" s="1"/>
  <c r="D700" i="62"/>
  <c r="E752" i="62"/>
  <c r="D751" i="62"/>
  <c r="D750" i="62" s="1"/>
  <c r="D777" i="62"/>
  <c r="D726" i="62" s="1"/>
  <c r="D725" i="62" s="1"/>
  <c r="E778" i="62"/>
  <c r="E777" i="62" s="1"/>
  <c r="D38" i="62"/>
  <c r="D68" i="62"/>
  <c r="E141" i="62"/>
  <c r="E140" i="62" s="1"/>
  <c r="C152" i="62"/>
  <c r="H152" i="62" s="1"/>
  <c r="J152" i="62" s="1"/>
  <c r="D215" i="62"/>
  <c r="C259" i="62"/>
  <c r="E303" i="62"/>
  <c r="E302" i="62" s="1"/>
  <c r="D302" i="62"/>
  <c r="D348" i="62"/>
  <c r="E368" i="62"/>
  <c r="D378" i="62"/>
  <c r="E403" i="62"/>
  <c r="E399" i="62" s="1"/>
  <c r="D399" i="62"/>
  <c r="E455" i="62"/>
  <c r="D459" i="62"/>
  <c r="E461" i="62"/>
  <c r="E531" i="62"/>
  <c r="E542" i="62"/>
  <c r="D538" i="62"/>
  <c r="D552" i="62"/>
  <c r="E563" i="62"/>
  <c r="E562" i="62" s="1"/>
  <c r="D562" i="62"/>
  <c r="E597" i="62"/>
  <c r="E595" i="62" s="1"/>
  <c r="D595" i="62"/>
  <c r="E614" i="62"/>
  <c r="E610" i="62" s="1"/>
  <c r="D610" i="62"/>
  <c r="H646" i="62"/>
  <c r="C645" i="62"/>
  <c r="H645" i="62" s="1"/>
  <c r="J645" i="62" s="1"/>
  <c r="D661" i="62"/>
  <c r="E676" i="62"/>
  <c r="D11" i="62"/>
  <c r="D97" i="62"/>
  <c r="D117" i="62"/>
  <c r="D123" i="62"/>
  <c r="D129" i="62"/>
  <c r="H136" i="62"/>
  <c r="C135" i="62"/>
  <c r="H135" i="62" s="1"/>
  <c r="J135" i="62" s="1"/>
  <c r="D154" i="62"/>
  <c r="D153" i="62" s="1"/>
  <c r="D171" i="62"/>
  <c r="D170" i="62" s="1"/>
  <c r="D204" i="62"/>
  <c r="D203" i="62" s="1"/>
  <c r="E298" i="62"/>
  <c r="D308" i="62"/>
  <c r="E328" i="62"/>
  <c r="E331" i="62"/>
  <c r="E342" i="62"/>
  <c r="E340" i="62" s="1"/>
  <c r="E410" i="62"/>
  <c r="E409" i="62" s="1"/>
  <c r="D409" i="62"/>
  <c r="E416" i="62"/>
  <c r="E450" i="62"/>
  <c r="D474" i="62"/>
  <c r="D491" i="62"/>
  <c r="E522" i="62"/>
  <c r="H556" i="62"/>
  <c r="C551" i="62"/>
  <c r="E594" i="62"/>
  <c r="D592" i="62"/>
  <c r="D599" i="62"/>
  <c r="E600" i="62"/>
  <c r="E599" i="62" s="1"/>
  <c r="E605" i="62"/>
  <c r="E603" i="62" s="1"/>
  <c r="D603" i="62"/>
  <c r="E634" i="62"/>
  <c r="E628" i="62" s="1"/>
  <c r="D628" i="62"/>
  <c r="D642" i="62"/>
  <c r="E647" i="62"/>
  <c r="E646" i="62" s="1"/>
  <c r="D646" i="62"/>
  <c r="D676" i="62"/>
  <c r="E681" i="62"/>
  <c r="D679" i="62"/>
  <c r="C726" i="62"/>
  <c r="E751" i="62"/>
  <c r="E750" i="62" s="1"/>
  <c r="E726" i="62" s="1"/>
  <c r="E725" i="62" s="1"/>
  <c r="E762" i="62"/>
  <c r="E761" i="62" s="1"/>
  <c r="E760" i="62" s="1"/>
  <c r="D761" i="62"/>
  <c r="D760" i="62" s="1"/>
  <c r="D768" i="62"/>
  <c r="D767" i="62" s="1"/>
  <c r="E223" i="62"/>
  <c r="E222" i="62" s="1"/>
  <c r="E345" i="62"/>
  <c r="E344" i="62" s="1"/>
  <c r="D344" i="62"/>
  <c r="D340" i="62" s="1"/>
  <c r="D353" i="62"/>
  <c r="E464" i="62"/>
  <c r="E463" i="62" s="1"/>
  <c r="D463" i="62"/>
  <c r="C484" i="62"/>
  <c r="E495" i="62"/>
  <c r="E494" i="62" s="1"/>
  <c r="D494" i="62"/>
  <c r="E505" i="62"/>
  <c r="E504" i="62" s="1"/>
  <c r="D504" i="62"/>
  <c r="E530" i="62"/>
  <c r="E529" i="62" s="1"/>
  <c r="E528" i="62" s="1"/>
  <c r="D529" i="62"/>
  <c r="D528" i="62" s="1"/>
  <c r="D587" i="62"/>
  <c r="E654" i="62"/>
  <c r="E653" i="62" s="1"/>
  <c r="D653" i="62"/>
  <c r="D687" i="62"/>
  <c r="D694" i="62"/>
  <c r="E469" i="62"/>
  <c r="E468" i="62" s="1"/>
  <c r="D468" i="62"/>
  <c r="E510" i="62"/>
  <c r="E509" i="62" s="1"/>
  <c r="E545" i="62"/>
  <c r="E544" i="62" s="1"/>
  <c r="D544" i="62"/>
  <c r="E582" i="62"/>
  <c r="E581" i="62" s="1"/>
  <c r="D581" i="62"/>
  <c r="E694" i="62"/>
  <c r="D772" i="62"/>
  <c r="D771" i="62" s="1"/>
  <c r="E773" i="62"/>
  <c r="E772" i="62" s="1"/>
  <c r="E771" i="62" s="1"/>
  <c r="E640" i="62"/>
  <c r="E638" i="62" s="1"/>
  <c r="D638" i="62"/>
  <c r="E684" i="62"/>
  <c r="E683" i="62" s="1"/>
  <c r="D683" i="62"/>
  <c r="E3" i="61"/>
  <c r="D484" i="61"/>
  <c r="E569" i="61"/>
  <c r="E69" i="61"/>
  <c r="E68" i="61" s="1"/>
  <c r="D68" i="61"/>
  <c r="E98" i="61"/>
  <c r="E97" i="61" s="1"/>
  <c r="E67" i="61" s="1"/>
  <c r="D97" i="61"/>
  <c r="D67" i="61" s="1"/>
  <c r="D136" i="61"/>
  <c r="E137" i="61"/>
  <c r="E136" i="61" s="1"/>
  <c r="D143" i="61"/>
  <c r="E144" i="61"/>
  <c r="E143" i="61" s="1"/>
  <c r="D213" i="61"/>
  <c r="E214" i="61"/>
  <c r="E213" i="61" s="1"/>
  <c r="E216" i="61"/>
  <c r="C339" i="61"/>
  <c r="E380" i="61"/>
  <c r="E378" i="61" s="1"/>
  <c r="D378" i="61"/>
  <c r="E524" i="61"/>
  <c r="E522" i="61" s="1"/>
  <c r="D522" i="61"/>
  <c r="D592" i="61"/>
  <c r="E593" i="61"/>
  <c r="E592" i="61" s="1"/>
  <c r="D595" i="61"/>
  <c r="E596" i="61"/>
  <c r="E595" i="61" s="1"/>
  <c r="D718" i="61"/>
  <c r="D717" i="61" s="1"/>
  <c r="D716" i="61" s="1"/>
  <c r="E719" i="61"/>
  <c r="E718" i="61" s="1"/>
  <c r="E717" i="61" s="1"/>
  <c r="E716" i="61" s="1"/>
  <c r="E774" i="61"/>
  <c r="E772" i="61" s="1"/>
  <c r="E771" i="61" s="1"/>
  <c r="D772" i="61"/>
  <c r="D771" i="61" s="1"/>
  <c r="D11" i="61"/>
  <c r="D3" i="61" s="1"/>
  <c r="D140" i="61"/>
  <c r="E147" i="61"/>
  <c r="E146" i="61" s="1"/>
  <c r="E206" i="61"/>
  <c r="E204" i="61" s="1"/>
  <c r="E203" i="61" s="1"/>
  <c r="D204" i="61"/>
  <c r="D203" i="61" s="1"/>
  <c r="D178" i="61" s="1"/>
  <c r="D177" i="61" s="1"/>
  <c r="E234" i="61"/>
  <c r="E233" i="61" s="1"/>
  <c r="D239" i="61"/>
  <c r="D238" i="61" s="1"/>
  <c r="E262" i="61"/>
  <c r="E260" i="61" s="1"/>
  <c r="D260" i="61"/>
  <c r="E297" i="61"/>
  <c r="E296" i="61" s="1"/>
  <c r="D315" i="61"/>
  <c r="D314" i="61" s="1"/>
  <c r="E331" i="61"/>
  <c r="E369" i="61"/>
  <c r="E368" i="61" s="1"/>
  <c r="D368" i="61"/>
  <c r="E406" i="61"/>
  <c r="E404" i="61" s="1"/>
  <c r="E423" i="61"/>
  <c r="E422" i="61" s="1"/>
  <c r="D422" i="61"/>
  <c r="E455" i="61"/>
  <c r="E444" i="61" s="1"/>
  <c r="D513" i="61"/>
  <c r="E514" i="61"/>
  <c r="E513" i="61" s="1"/>
  <c r="E509" i="61" s="1"/>
  <c r="D581" i="61"/>
  <c r="E582" i="61"/>
  <c r="E581" i="61" s="1"/>
  <c r="D603" i="61"/>
  <c r="E605" i="61"/>
  <c r="E628" i="61"/>
  <c r="D642" i="61"/>
  <c r="E644" i="61"/>
  <c r="E642" i="61" s="1"/>
  <c r="E694" i="61"/>
  <c r="E702" i="61"/>
  <c r="D700" i="61"/>
  <c r="E763" i="61"/>
  <c r="D761" i="61"/>
  <c r="D760" i="61" s="1"/>
  <c r="H2" i="61"/>
  <c r="J2" i="61" s="1"/>
  <c r="D129" i="61"/>
  <c r="D157" i="61"/>
  <c r="E158" i="61"/>
  <c r="E157" i="61" s="1"/>
  <c r="E153" i="61" s="1"/>
  <c r="E152" i="61" s="1"/>
  <c r="E181" i="61"/>
  <c r="E180" i="61" s="1"/>
  <c r="E179" i="61" s="1"/>
  <c r="C178" i="61"/>
  <c r="C177" i="61" s="1"/>
  <c r="C114" i="61" s="1"/>
  <c r="H114" i="61" s="1"/>
  <c r="J114" i="61" s="1"/>
  <c r="E221" i="61"/>
  <c r="E220" i="61" s="1"/>
  <c r="D220" i="61"/>
  <c r="D215" i="61" s="1"/>
  <c r="D229" i="61"/>
  <c r="D228" i="61" s="1"/>
  <c r="E242" i="61"/>
  <c r="E239" i="61" s="1"/>
  <c r="E238" i="61" s="1"/>
  <c r="C259" i="61"/>
  <c r="D265" i="61"/>
  <c r="E316" i="61"/>
  <c r="E315" i="61" s="1"/>
  <c r="E314" i="61" s="1"/>
  <c r="E363" i="61"/>
  <c r="E362" i="61" s="1"/>
  <c r="E396" i="61"/>
  <c r="E395" i="61" s="1"/>
  <c r="D395" i="61"/>
  <c r="E417" i="61"/>
  <c r="E416" i="61" s="1"/>
  <c r="E430" i="61"/>
  <c r="E429" i="61" s="1"/>
  <c r="E457" i="61"/>
  <c r="D455" i="61"/>
  <c r="E465" i="61"/>
  <c r="E463" i="61" s="1"/>
  <c r="E475" i="61"/>
  <c r="E474" i="61" s="1"/>
  <c r="D474" i="61"/>
  <c r="D477" i="61"/>
  <c r="E478" i="61"/>
  <c r="E477" i="61" s="1"/>
  <c r="E498" i="61"/>
  <c r="E497" i="61" s="1"/>
  <c r="D497" i="61"/>
  <c r="E546" i="61"/>
  <c r="D544" i="61"/>
  <c r="E548" i="61"/>
  <c r="E547" i="61" s="1"/>
  <c r="E564" i="61"/>
  <c r="E562" i="61" s="1"/>
  <c r="D562" i="61"/>
  <c r="D561" i="61" s="1"/>
  <c r="E621" i="61"/>
  <c r="D616" i="61"/>
  <c r="D727" i="61"/>
  <c r="E728" i="61"/>
  <c r="E727" i="61" s="1"/>
  <c r="D120" i="61"/>
  <c r="D116" i="61" s="1"/>
  <c r="D126" i="61"/>
  <c r="E127" i="61"/>
  <c r="E126" i="61" s="1"/>
  <c r="E116" i="61" s="1"/>
  <c r="D132" i="61"/>
  <c r="D154" i="61"/>
  <c r="D153" i="61" s="1"/>
  <c r="D152" i="61" s="1"/>
  <c r="E161" i="61"/>
  <c r="E160" i="61" s="1"/>
  <c r="E172" i="61"/>
  <c r="E171" i="61" s="1"/>
  <c r="E170" i="61" s="1"/>
  <c r="D201" i="61"/>
  <c r="D200" i="61" s="1"/>
  <c r="E265" i="61"/>
  <c r="E303" i="61"/>
  <c r="E302" i="61" s="1"/>
  <c r="D302" i="61"/>
  <c r="D308" i="61"/>
  <c r="E326" i="61"/>
  <c r="E325" i="61" s="1"/>
  <c r="D328" i="61"/>
  <c r="E342" i="61"/>
  <c r="E358" i="61"/>
  <c r="E357" i="61" s="1"/>
  <c r="D357" i="61"/>
  <c r="D340" i="61" s="1"/>
  <c r="D373" i="61"/>
  <c r="E374" i="61"/>
  <c r="E373" i="61" s="1"/>
  <c r="D412" i="61"/>
  <c r="E451" i="61"/>
  <c r="E450" i="61" s="1"/>
  <c r="D450" i="61"/>
  <c r="E492" i="61"/>
  <c r="E491" i="61" s="1"/>
  <c r="E505" i="61"/>
  <c r="E504" i="61" s="1"/>
  <c r="D509" i="61"/>
  <c r="E531" i="61"/>
  <c r="E528" i="61" s="1"/>
  <c r="D538" i="61"/>
  <c r="E580" i="61"/>
  <c r="E577" i="61" s="1"/>
  <c r="D577" i="61"/>
  <c r="E688" i="61"/>
  <c r="E687" i="61" s="1"/>
  <c r="D687" i="61"/>
  <c r="E753" i="61"/>
  <c r="E751" i="61" s="1"/>
  <c r="E750" i="61" s="1"/>
  <c r="D751" i="61"/>
  <c r="E756" i="61"/>
  <c r="E755" i="61" s="1"/>
  <c r="E661" i="61"/>
  <c r="E671" i="61"/>
  <c r="D244" i="61"/>
  <c r="D243" i="61" s="1"/>
  <c r="E616" i="61"/>
  <c r="E639" i="61"/>
  <c r="E638" i="61" s="1"/>
  <c r="E646" i="61"/>
  <c r="D676" i="61"/>
  <c r="E766" i="61"/>
  <c r="E765" i="61" s="1"/>
  <c r="D216" i="61"/>
  <c r="E229" i="61"/>
  <c r="E237" i="61"/>
  <c r="E236" i="61" s="1"/>
  <c r="E235" i="61" s="1"/>
  <c r="E247" i="61"/>
  <c r="E244" i="61" s="1"/>
  <c r="E243" i="61" s="1"/>
  <c r="E290" i="61"/>
  <c r="E289" i="61" s="1"/>
  <c r="E306" i="61"/>
  <c r="E305" i="61" s="1"/>
  <c r="E345" i="61"/>
  <c r="E344" i="61" s="1"/>
  <c r="E383" i="61"/>
  <c r="E382" i="61" s="1"/>
  <c r="E460" i="61"/>
  <c r="E459" i="61" s="1"/>
  <c r="E487" i="61"/>
  <c r="E486" i="61" s="1"/>
  <c r="E484" i="61" s="1"/>
  <c r="E483" i="61" s="1"/>
  <c r="D531" i="61"/>
  <c r="D528" i="61" s="1"/>
  <c r="E544" i="61"/>
  <c r="E538" i="61" s="1"/>
  <c r="E556" i="61"/>
  <c r="E551" i="61" s="1"/>
  <c r="E550" i="61" s="1"/>
  <c r="D587" i="61"/>
  <c r="E603" i="61"/>
  <c r="C645" i="61"/>
  <c r="C560" i="61" s="1"/>
  <c r="C559" i="61" s="1"/>
  <c r="H559" i="61" s="1"/>
  <c r="J559" i="61" s="1"/>
  <c r="D671" i="61"/>
  <c r="D645" i="61" s="1"/>
  <c r="D679" i="61"/>
  <c r="E700" i="61"/>
  <c r="D722" i="61"/>
  <c r="E761" i="61"/>
  <c r="E760" i="61" s="1"/>
  <c r="D750" i="61"/>
  <c r="E263" i="62" l="1"/>
  <c r="D339" i="62"/>
  <c r="E444" i="62"/>
  <c r="E339" i="62" s="1"/>
  <c r="E314" i="62"/>
  <c r="E135" i="62"/>
  <c r="D3" i="62"/>
  <c r="D2" i="62" s="1"/>
  <c r="D645" i="62"/>
  <c r="D561" i="62"/>
  <c r="H259" i="62"/>
  <c r="J259" i="62" s="1"/>
  <c r="C258" i="62"/>
  <c r="C115" i="62"/>
  <c r="H116" i="62"/>
  <c r="J116" i="62" s="1"/>
  <c r="H551" i="62"/>
  <c r="J551" i="62" s="1"/>
  <c r="C550" i="62"/>
  <c r="H550" i="62" s="1"/>
  <c r="J550" i="62" s="1"/>
  <c r="H340" i="62"/>
  <c r="C339" i="62"/>
  <c r="H339" i="62" s="1"/>
  <c r="J339" i="62" s="1"/>
  <c r="H178" i="62"/>
  <c r="J178" i="62" s="1"/>
  <c r="C177" i="62"/>
  <c r="H177" i="62" s="1"/>
  <c r="J177" i="62" s="1"/>
  <c r="E115" i="62"/>
  <c r="H726" i="62"/>
  <c r="J726" i="62" s="1"/>
  <c r="C725" i="62"/>
  <c r="H725" i="62" s="1"/>
  <c r="J725" i="62" s="1"/>
  <c r="D152" i="62"/>
  <c r="H484" i="62"/>
  <c r="C483" i="62"/>
  <c r="H483" i="62" s="1"/>
  <c r="J483" i="62" s="1"/>
  <c r="E645" i="62"/>
  <c r="D116" i="62"/>
  <c r="D115" i="62" s="1"/>
  <c r="D114" i="62" s="1"/>
  <c r="E561" i="62"/>
  <c r="E560" i="62" s="1"/>
  <c r="E559" i="62" s="1"/>
  <c r="H561" i="62"/>
  <c r="J561" i="62" s="1"/>
  <c r="C560" i="62"/>
  <c r="H3" i="62"/>
  <c r="J3" i="62" s="1"/>
  <c r="C2" i="62"/>
  <c r="D263" i="62"/>
  <c r="E163" i="62"/>
  <c r="E152" i="62"/>
  <c r="E178" i="62"/>
  <c r="E177" i="62" s="1"/>
  <c r="D484" i="62"/>
  <c r="D483" i="62" s="1"/>
  <c r="D67" i="62"/>
  <c r="D551" i="62"/>
  <c r="D550" i="62" s="1"/>
  <c r="H717" i="62"/>
  <c r="J717" i="62" s="1"/>
  <c r="C716" i="62"/>
  <c r="H716" i="62" s="1"/>
  <c r="J716" i="62" s="1"/>
  <c r="D444" i="62"/>
  <c r="D314" i="62"/>
  <c r="E3" i="62"/>
  <c r="E2" i="62" s="1"/>
  <c r="E259" i="61"/>
  <c r="E340" i="61"/>
  <c r="E339" i="61" s="1"/>
  <c r="E561" i="61"/>
  <c r="E726" i="61"/>
  <c r="E725" i="61" s="1"/>
  <c r="D560" i="61"/>
  <c r="D559" i="61" s="1"/>
  <c r="H1" i="61"/>
  <c r="J1" i="61" s="1"/>
  <c r="D726" i="61"/>
  <c r="D725" i="61" s="1"/>
  <c r="D444" i="61"/>
  <c r="D339" i="61" s="1"/>
  <c r="E178" i="61"/>
  <c r="E177" i="61" s="1"/>
  <c r="D483" i="61"/>
  <c r="E2" i="61"/>
  <c r="E228" i="61"/>
  <c r="E645" i="61"/>
  <c r="E263" i="61"/>
  <c r="D263" i="61"/>
  <c r="D259" i="61"/>
  <c r="D2" i="61"/>
  <c r="E135" i="61"/>
  <c r="E115" i="61" s="1"/>
  <c r="E114" i="61" s="1"/>
  <c r="C258" i="61"/>
  <c r="C257" i="61" s="1"/>
  <c r="E215" i="61"/>
  <c r="D135" i="61"/>
  <c r="D115" i="61" s="1"/>
  <c r="D114" i="61" s="1"/>
  <c r="H2" i="62" l="1"/>
  <c r="J2" i="62" s="1"/>
  <c r="E114" i="62"/>
  <c r="H115" i="62"/>
  <c r="J115" i="62" s="1"/>
  <c r="C114" i="62"/>
  <c r="H114" i="62" s="1"/>
  <c r="J114" i="62" s="1"/>
  <c r="H258" i="62"/>
  <c r="J258" i="62" s="1"/>
  <c r="C257" i="62"/>
  <c r="H560" i="62"/>
  <c r="J560" i="62" s="1"/>
  <c r="C559" i="62"/>
  <c r="H559" i="62" s="1"/>
  <c r="J559" i="62" s="1"/>
  <c r="E259" i="62"/>
  <c r="E258" i="62" s="1"/>
  <c r="E257" i="62" s="1"/>
  <c r="D259" i="62"/>
  <c r="D258" i="62" s="1"/>
  <c r="D257" i="62" s="1"/>
  <c r="D560" i="62"/>
  <c r="D559" i="62" s="1"/>
  <c r="D258" i="61"/>
  <c r="D257" i="61" s="1"/>
  <c r="E258" i="61"/>
  <c r="E257" i="61" s="1"/>
  <c r="H257" i="61"/>
  <c r="J257" i="61" s="1"/>
  <c r="H256" i="61"/>
  <c r="J256" i="61" s="1"/>
  <c r="E560" i="61"/>
  <c r="E559" i="61" s="1"/>
  <c r="H256" i="62" l="1"/>
  <c r="J256" i="62" s="1"/>
  <c r="H257" i="62"/>
  <c r="J257" i="62" s="1"/>
  <c r="H1" i="62"/>
  <c r="J1" i="62" s="1"/>
  <c r="D778" i="60" l="1"/>
  <c r="E778" i="60" s="1"/>
  <c r="E777" i="60"/>
  <c r="D777" i="60"/>
  <c r="C777" i="60"/>
  <c r="D776" i="60"/>
  <c r="E776" i="60" s="1"/>
  <c r="E775" i="60"/>
  <c r="D775" i="60"/>
  <c r="D774" i="60"/>
  <c r="E773" i="60"/>
  <c r="D773" i="60"/>
  <c r="C772" i="60"/>
  <c r="C771" i="60" s="1"/>
  <c r="E770" i="60"/>
  <c r="D770" i="60"/>
  <c r="E769" i="60"/>
  <c r="E768" i="60" s="1"/>
  <c r="E767" i="60" s="1"/>
  <c r="D769" i="60"/>
  <c r="D768" i="60" s="1"/>
  <c r="C768" i="60"/>
  <c r="C767" i="60" s="1"/>
  <c r="D767" i="60"/>
  <c r="D766" i="60"/>
  <c r="D765" i="60" s="1"/>
  <c r="C765" i="60"/>
  <c r="D764" i="60"/>
  <c r="E764" i="60" s="1"/>
  <c r="D763" i="60"/>
  <c r="D762" i="60"/>
  <c r="E762" i="60" s="1"/>
  <c r="C761" i="60"/>
  <c r="C760" i="60"/>
  <c r="D759" i="60"/>
  <c r="E759" i="60" s="1"/>
  <c r="D758" i="60"/>
  <c r="E758" i="60" s="1"/>
  <c r="E757" i="60"/>
  <c r="D757" i="60"/>
  <c r="D756" i="60"/>
  <c r="D755" i="60" s="1"/>
  <c r="C756" i="60"/>
  <c r="C755" i="60"/>
  <c r="E754" i="60"/>
  <c r="D754" i="60"/>
  <c r="D753" i="60"/>
  <c r="D752" i="60"/>
  <c r="E752" i="60" s="1"/>
  <c r="C751" i="60"/>
  <c r="C750" i="60" s="1"/>
  <c r="D749" i="60"/>
  <c r="E749" i="60" s="1"/>
  <c r="D748" i="60"/>
  <c r="E748" i="60" s="1"/>
  <c r="E747" i="60"/>
  <c r="E746" i="60" s="1"/>
  <c r="D747" i="60"/>
  <c r="D746" i="60"/>
  <c r="C746" i="60"/>
  <c r="E745" i="60"/>
  <c r="E744" i="60" s="1"/>
  <c r="E743" i="60" s="1"/>
  <c r="D745" i="60"/>
  <c r="D744" i="60"/>
  <c r="D743" i="60" s="1"/>
  <c r="C744" i="60"/>
  <c r="C743" i="60" s="1"/>
  <c r="E742" i="60"/>
  <c r="E741" i="60" s="1"/>
  <c r="D742" i="60"/>
  <c r="D741" i="60"/>
  <c r="C741" i="60"/>
  <c r="D740" i="60"/>
  <c r="E740" i="60" s="1"/>
  <c r="E739" i="60" s="1"/>
  <c r="D739" i="60"/>
  <c r="C739" i="60"/>
  <c r="E738" i="60"/>
  <c r="D738" i="60"/>
  <c r="E737" i="60"/>
  <c r="D737" i="60"/>
  <c r="E736" i="60"/>
  <c r="D736" i="60"/>
  <c r="E735" i="60"/>
  <c r="E734" i="60" s="1"/>
  <c r="E733" i="60" s="1"/>
  <c r="D735" i="60"/>
  <c r="D734" i="60"/>
  <c r="C734" i="60"/>
  <c r="C733" i="60" s="1"/>
  <c r="D733" i="60"/>
  <c r="E732" i="60"/>
  <c r="D732" i="60"/>
  <c r="E731" i="60"/>
  <c r="E730" i="60" s="1"/>
  <c r="D731" i="60"/>
  <c r="C731" i="60"/>
  <c r="D730" i="60"/>
  <c r="C730" i="60"/>
  <c r="C726" i="60" s="1"/>
  <c r="E729" i="60"/>
  <c r="D729" i="60"/>
  <c r="D728" i="60"/>
  <c r="C727" i="60"/>
  <c r="J726" i="60"/>
  <c r="J725" i="60"/>
  <c r="C725" i="60"/>
  <c r="E724" i="60"/>
  <c r="D724" i="60"/>
  <c r="D723" i="60"/>
  <c r="E723" i="60" s="1"/>
  <c r="E722" i="60"/>
  <c r="C722" i="60"/>
  <c r="D721" i="60"/>
  <c r="E721" i="60" s="1"/>
  <c r="E720" i="60"/>
  <c r="D720" i="60"/>
  <c r="D719" i="60"/>
  <c r="C718" i="60"/>
  <c r="J717" i="60"/>
  <c r="C717" i="60"/>
  <c r="J716" i="60"/>
  <c r="C716" i="60"/>
  <c r="E715" i="60"/>
  <c r="D715" i="60"/>
  <c r="D714" i="60"/>
  <c r="E714" i="60" s="1"/>
  <c r="E713" i="60"/>
  <c r="D713" i="60"/>
  <c r="D712" i="60"/>
  <c r="E712" i="60" s="1"/>
  <c r="D711" i="60"/>
  <c r="E711" i="60" s="1"/>
  <c r="D710" i="60"/>
  <c r="E710" i="60" s="1"/>
  <c r="D709" i="60"/>
  <c r="E709" i="60" s="1"/>
  <c r="D708" i="60"/>
  <c r="E708" i="60" s="1"/>
  <c r="E707" i="60"/>
  <c r="D707" i="60"/>
  <c r="D706" i="60"/>
  <c r="E706" i="60" s="1"/>
  <c r="D705" i="60"/>
  <c r="E705" i="60" s="1"/>
  <c r="D704" i="60"/>
  <c r="E704" i="60" s="1"/>
  <c r="D703" i="60"/>
  <c r="E703" i="60" s="1"/>
  <c r="D702" i="60"/>
  <c r="D701" i="60"/>
  <c r="E701" i="60" s="1"/>
  <c r="C700" i="60"/>
  <c r="E699" i="60"/>
  <c r="D699" i="60"/>
  <c r="D698" i="60"/>
  <c r="E698" i="60" s="1"/>
  <c r="E697" i="60"/>
  <c r="D697" i="60"/>
  <c r="D696" i="60"/>
  <c r="E696" i="60" s="1"/>
  <c r="E695" i="60"/>
  <c r="D695" i="60"/>
  <c r="D694" i="60"/>
  <c r="C694" i="60"/>
  <c r="D693" i="60"/>
  <c r="E693" i="60" s="1"/>
  <c r="D692" i="60"/>
  <c r="E692" i="60" s="1"/>
  <c r="D691" i="60"/>
  <c r="E691" i="60" s="1"/>
  <c r="D690" i="60"/>
  <c r="E690" i="60" s="1"/>
  <c r="D689" i="60"/>
  <c r="E689" i="60" s="1"/>
  <c r="D688" i="60"/>
  <c r="C687" i="60"/>
  <c r="E686" i="60"/>
  <c r="D686" i="60"/>
  <c r="D685" i="60"/>
  <c r="E685" i="60" s="1"/>
  <c r="E683" i="60" s="1"/>
  <c r="E684" i="60"/>
  <c r="D684" i="60"/>
  <c r="D683" i="60"/>
  <c r="C683" i="60"/>
  <c r="D682" i="60"/>
  <c r="E682" i="60" s="1"/>
  <c r="D681" i="60"/>
  <c r="E681" i="60" s="1"/>
  <c r="E679" i="60" s="1"/>
  <c r="D680" i="60"/>
  <c r="E680" i="60" s="1"/>
  <c r="C679" i="60"/>
  <c r="D678" i="60"/>
  <c r="E678" i="60" s="1"/>
  <c r="E677" i="60"/>
  <c r="E676" i="60" s="1"/>
  <c r="D677" i="60"/>
  <c r="C676" i="60"/>
  <c r="D675" i="60"/>
  <c r="E675" i="60" s="1"/>
  <c r="D674" i="60"/>
  <c r="E674" i="60" s="1"/>
  <c r="D673" i="60"/>
  <c r="E673" i="60" s="1"/>
  <c r="E672" i="60"/>
  <c r="D672" i="60"/>
  <c r="C671" i="60"/>
  <c r="E670" i="60"/>
  <c r="D670" i="60"/>
  <c r="D669" i="60"/>
  <c r="E669" i="60" s="1"/>
  <c r="E668" i="60"/>
  <c r="D668" i="60"/>
  <c r="D667" i="60"/>
  <c r="E667" i="60" s="1"/>
  <c r="E666" i="60"/>
  <c r="E665" i="60" s="1"/>
  <c r="D666" i="60"/>
  <c r="D665" i="60"/>
  <c r="C665" i="60"/>
  <c r="D664" i="60"/>
  <c r="E664" i="60" s="1"/>
  <c r="D663" i="60"/>
  <c r="E663" i="60" s="1"/>
  <c r="D662" i="60"/>
  <c r="E662" i="60" s="1"/>
  <c r="D661" i="60"/>
  <c r="C661" i="60"/>
  <c r="E660" i="60"/>
  <c r="D660" i="60"/>
  <c r="E659" i="60"/>
  <c r="D659" i="60"/>
  <c r="E658" i="60"/>
  <c r="D658" i="60"/>
  <c r="E657" i="60"/>
  <c r="D657" i="60"/>
  <c r="E656" i="60"/>
  <c r="D656" i="60"/>
  <c r="E655" i="60"/>
  <c r="D655" i="60"/>
  <c r="E654" i="60"/>
  <c r="D654" i="60"/>
  <c r="D653" i="60" s="1"/>
  <c r="E653" i="60"/>
  <c r="C653" i="60"/>
  <c r="E652" i="60"/>
  <c r="D652" i="60"/>
  <c r="D651" i="60"/>
  <c r="E651" i="60" s="1"/>
  <c r="D650" i="60"/>
  <c r="E650" i="60" s="1"/>
  <c r="D649" i="60"/>
  <c r="E649" i="60" s="1"/>
  <c r="E648" i="60"/>
  <c r="D648" i="60"/>
  <c r="D647" i="60"/>
  <c r="E647" i="60" s="1"/>
  <c r="D646" i="60"/>
  <c r="C646" i="60"/>
  <c r="J645" i="60"/>
  <c r="D644" i="60"/>
  <c r="E643" i="60"/>
  <c r="D643" i="60"/>
  <c r="J642" i="60"/>
  <c r="C642" i="60"/>
  <c r="D641" i="60"/>
  <c r="E641" i="60" s="1"/>
  <c r="E640" i="60"/>
  <c r="D640" i="60"/>
  <c r="D639" i="60"/>
  <c r="D638" i="60" s="1"/>
  <c r="J638" i="60"/>
  <c r="C638" i="60"/>
  <c r="E637" i="60"/>
  <c r="D637" i="60"/>
  <c r="D636" i="60"/>
  <c r="E636" i="60" s="1"/>
  <c r="E635" i="60"/>
  <c r="D635" i="60"/>
  <c r="D634" i="60"/>
  <c r="E634" i="60" s="1"/>
  <c r="E633" i="60"/>
  <c r="D633" i="60"/>
  <c r="D632" i="60"/>
  <c r="E632" i="60" s="1"/>
  <c r="E631" i="60"/>
  <c r="D631" i="60"/>
  <c r="D630" i="60"/>
  <c r="E630" i="60" s="1"/>
  <c r="E629" i="60"/>
  <c r="D629" i="60"/>
  <c r="D628" i="60"/>
  <c r="C628" i="60"/>
  <c r="D627" i="60"/>
  <c r="E627" i="60" s="1"/>
  <c r="D626" i="60"/>
  <c r="E626" i="60" s="1"/>
  <c r="D625" i="60"/>
  <c r="E625" i="60" s="1"/>
  <c r="D624" i="60"/>
  <c r="E624" i="60" s="1"/>
  <c r="D623" i="60"/>
  <c r="E623" i="60" s="1"/>
  <c r="E622" i="60"/>
  <c r="D622" i="60"/>
  <c r="D621" i="60"/>
  <c r="D620" i="60"/>
  <c r="E620" i="60" s="1"/>
  <c r="D619" i="60"/>
  <c r="E619" i="60" s="1"/>
  <c r="E618" i="60"/>
  <c r="D618" i="60"/>
  <c r="D617" i="60"/>
  <c r="E617" i="60" s="1"/>
  <c r="C616" i="60"/>
  <c r="E615" i="60"/>
  <c r="D615" i="60"/>
  <c r="E614" i="60"/>
  <c r="D614" i="60"/>
  <c r="E613" i="60"/>
  <c r="D613" i="60"/>
  <c r="E612" i="60"/>
  <c r="D612" i="60"/>
  <c r="E611" i="60"/>
  <c r="D611" i="60"/>
  <c r="D610" i="60" s="1"/>
  <c r="E610" i="60"/>
  <c r="C610" i="60"/>
  <c r="E609" i="60"/>
  <c r="D609" i="60"/>
  <c r="D608" i="60"/>
  <c r="E608" i="60" s="1"/>
  <c r="E607" i="60"/>
  <c r="D607" i="60"/>
  <c r="D606" i="60"/>
  <c r="E606" i="60" s="1"/>
  <c r="D605" i="60"/>
  <c r="D604" i="60"/>
  <c r="E604" i="60" s="1"/>
  <c r="C603" i="60"/>
  <c r="E602" i="60"/>
  <c r="D602" i="60"/>
  <c r="E601" i="60"/>
  <c r="D601" i="60"/>
  <c r="E600" i="60"/>
  <c r="E599" i="60" s="1"/>
  <c r="D600" i="60"/>
  <c r="D599" i="60" s="1"/>
  <c r="C599" i="60"/>
  <c r="E598" i="60"/>
  <c r="D598" i="60"/>
  <c r="D597" i="60"/>
  <c r="E597" i="60" s="1"/>
  <c r="D596" i="60"/>
  <c r="C595" i="60"/>
  <c r="E594" i="60"/>
  <c r="D594" i="60"/>
  <c r="D593" i="60"/>
  <c r="C592" i="60"/>
  <c r="D591" i="60"/>
  <c r="E591" i="60" s="1"/>
  <c r="D590" i="60"/>
  <c r="E590" i="60" s="1"/>
  <c r="E589" i="60"/>
  <c r="D589" i="60"/>
  <c r="D588" i="60"/>
  <c r="E588" i="60" s="1"/>
  <c r="E587" i="60"/>
  <c r="C587" i="60"/>
  <c r="D586" i="60"/>
  <c r="E586" i="60" s="1"/>
  <c r="E585" i="60"/>
  <c r="D585" i="60"/>
  <c r="D584" i="60"/>
  <c r="E584" i="60" s="1"/>
  <c r="E583" i="60"/>
  <c r="D583" i="60"/>
  <c r="D582" i="60"/>
  <c r="C581" i="60"/>
  <c r="D580" i="60"/>
  <c r="D579" i="60"/>
  <c r="E579" i="60" s="1"/>
  <c r="D578" i="60"/>
  <c r="E578" i="60" s="1"/>
  <c r="C577" i="60"/>
  <c r="E576" i="60"/>
  <c r="D576" i="60"/>
  <c r="D575" i="60"/>
  <c r="E575" i="60" s="1"/>
  <c r="E574" i="60"/>
  <c r="D574" i="60"/>
  <c r="D573" i="60"/>
  <c r="E573" i="60" s="1"/>
  <c r="E572" i="60"/>
  <c r="D572" i="60"/>
  <c r="D571" i="60"/>
  <c r="E571" i="60" s="1"/>
  <c r="E570" i="60"/>
  <c r="D570" i="60"/>
  <c r="D569" i="60"/>
  <c r="C569" i="60"/>
  <c r="D568" i="60"/>
  <c r="E568" i="60" s="1"/>
  <c r="D567" i="60"/>
  <c r="E567" i="60" s="1"/>
  <c r="D566" i="60"/>
  <c r="E566" i="60" s="1"/>
  <c r="D565" i="60"/>
  <c r="E565" i="60" s="1"/>
  <c r="D564" i="60"/>
  <c r="D563" i="60"/>
  <c r="E563" i="60" s="1"/>
  <c r="C562" i="60"/>
  <c r="C561" i="60" s="1"/>
  <c r="J561" i="60"/>
  <c r="J560" i="60"/>
  <c r="J559" i="60"/>
  <c r="E558" i="60"/>
  <c r="D558" i="60"/>
  <c r="E557" i="60"/>
  <c r="D557" i="60"/>
  <c r="D556" i="60" s="1"/>
  <c r="E556" i="60"/>
  <c r="C556" i="60"/>
  <c r="E555" i="60"/>
  <c r="D555" i="60"/>
  <c r="D554" i="60"/>
  <c r="E554" i="60" s="1"/>
  <c r="E553" i="60"/>
  <c r="E552" i="60" s="1"/>
  <c r="E551" i="60" s="1"/>
  <c r="E550" i="60" s="1"/>
  <c r="D553" i="60"/>
  <c r="C552" i="60"/>
  <c r="J551" i="60"/>
  <c r="J550" i="60"/>
  <c r="E549" i="60"/>
  <c r="D549" i="60"/>
  <c r="D548" i="60"/>
  <c r="D547" i="60" s="1"/>
  <c r="J547" i="60"/>
  <c r="C547" i="60"/>
  <c r="E546" i="60"/>
  <c r="D546" i="60"/>
  <c r="D545" i="60"/>
  <c r="D544" i="60" s="1"/>
  <c r="C544" i="60"/>
  <c r="D543" i="60"/>
  <c r="E543" i="60" s="1"/>
  <c r="E542" i="60"/>
  <c r="D542" i="60"/>
  <c r="D541" i="60"/>
  <c r="E541" i="60" s="1"/>
  <c r="E540" i="60"/>
  <c r="D540" i="60"/>
  <c r="D539" i="60"/>
  <c r="D538" i="60" s="1"/>
  <c r="C538" i="60"/>
  <c r="D537" i="60"/>
  <c r="E537" i="60" s="1"/>
  <c r="D536" i="60"/>
  <c r="E536" i="60" s="1"/>
  <c r="E535" i="60"/>
  <c r="D535" i="60"/>
  <c r="D534" i="60"/>
  <c r="E534" i="60" s="1"/>
  <c r="D533" i="60"/>
  <c r="D532" i="60"/>
  <c r="E532" i="60" s="1"/>
  <c r="C531" i="60"/>
  <c r="D530" i="60"/>
  <c r="D529" i="60" s="1"/>
  <c r="C529" i="60"/>
  <c r="C528" i="60" s="1"/>
  <c r="D527" i="60"/>
  <c r="E527" i="60" s="1"/>
  <c r="E526" i="60"/>
  <c r="D526" i="60"/>
  <c r="D525" i="60"/>
  <c r="E525" i="60" s="1"/>
  <c r="E524" i="60"/>
  <c r="D524" i="60"/>
  <c r="D523" i="60"/>
  <c r="C522" i="60"/>
  <c r="D521" i="60"/>
  <c r="E521" i="60" s="1"/>
  <c r="D520" i="60"/>
  <c r="E520" i="60" s="1"/>
  <c r="D519" i="60"/>
  <c r="E519" i="60" s="1"/>
  <c r="D518" i="60"/>
  <c r="E518" i="60" s="1"/>
  <c r="D517" i="60"/>
  <c r="E517" i="60" s="1"/>
  <c r="D516" i="60"/>
  <c r="E516" i="60" s="1"/>
  <c r="E515" i="60"/>
  <c r="E513" i="60" s="1"/>
  <c r="D515" i="60"/>
  <c r="D514" i="60"/>
  <c r="E514" i="60" s="1"/>
  <c r="D513" i="60"/>
  <c r="C513" i="60"/>
  <c r="D512" i="60"/>
  <c r="E512" i="60" s="1"/>
  <c r="E511" i="60"/>
  <c r="D511" i="60"/>
  <c r="D510" i="60"/>
  <c r="C509" i="60"/>
  <c r="D508" i="60"/>
  <c r="E508" i="60" s="1"/>
  <c r="D507" i="60"/>
  <c r="E507" i="60" s="1"/>
  <c r="D506" i="60"/>
  <c r="E506" i="60" s="1"/>
  <c r="D505" i="60"/>
  <c r="E505" i="60" s="1"/>
  <c r="E504" i="60"/>
  <c r="C504" i="60"/>
  <c r="D503" i="60"/>
  <c r="E503" i="60" s="1"/>
  <c r="E502" i="60"/>
  <c r="D502" i="60"/>
  <c r="D501" i="60"/>
  <c r="E501" i="60" s="1"/>
  <c r="E500" i="60"/>
  <c r="D500" i="60"/>
  <c r="D499" i="60"/>
  <c r="E499" i="60" s="1"/>
  <c r="E497" i="60" s="1"/>
  <c r="E498" i="60"/>
  <c r="D498" i="60"/>
  <c r="C497" i="60"/>
  <c r="D496" i="60"/>
  <c r="E496" i="60" s="1"/>
  <c r="D495" i="60"/>
  <c r="C494" i="60"/>
  <c r="E493" i="60"/>
  <c r="D493" i="60"/>
  <c r="D492" i="60"/>
  <c r="D491" i="60" s="1"/>
  <c r="C491" i="60"/>
  <c r="C484" i="60" s="1"/>
  <c r="C483" i="60" s="1"/>
  <c r="D490" i="60"/>
  <c r="E490" i="60" s="1"/>
  <c r="D489" i="60"/>
  <c r="E489" i="60" s="1"/>
  <c r="E488" i="60"/>
  <c r="E486" i="60" s="1"/>
  <c r="D488" i="60"/>
  <c r="D487" i="60"/>
  <c r="E487" i="60" s="1"/>
  <c r="D486" i="60"/>
  <c r="C486" i="60"/>
  <c r="D485" i="60"/>
  <c r="J483" i="60"/>
  <c r="D481" i="60"/>
  <c r="E481" i="60" s="1"/>
  <c r="D480" i="60"/>
  <c r="E480" i="60" s="1"/>
  <c r="E479" i="60"/>
  <c r="E477" i="60" s="1"/>
  <c r="D479" i="60"/>
  <c r="D478" i="60"/>
  <c r="E478" i="60" s="1"/>
  <c r="D477" i="60"/>
  <c r="C477" i="60"/>
  <c r="D476" i="60"/>
  <c r="E476" i="60" s="1"/>
  <c r="E475" i="60"/>
  <c r="E474" i="60" s="1"/>
  <c r="D475" i="60"/>
  <c r="C474" i="60"/>
  <c r="D473" i="60"/>
  <c r="E473" i="60" s="1"/>
  <c r="D472" i="60"/>
  <c r="E472" i="60" s="1"/>
  <c r="D471" i="60"/>
  <c r="E471" i="60" s="1"/>
  <c r="D470" i="60"/>
  <c r="E470" i="60" s="1"/>
  <c r="D469" i="60"/>
  <c r="C468" i="60"/>
  <c r="D467" i="60"/>
  <c r="E467" i="60" s="1"/>
  <c r="E466" i="60"/>
  <c r="D466" i="60"/>
  <c r="D465" i="60"/>
  <c r="E465" i="60" s="1"/>
  <c r="E464" i="60"/>
  <c r="D464" i="60"/>
  <c r="D463" i="60"/>
  <c r="C463" i="60"/>
  <c r="D462" i="60"/>
  <c r="E462" i="60" s="1"/>
  <c r="D461" i="60"/>
  <c r="D459" i="60" s="1"/>
  <c r="D460" i="60"/>
  <c r="E460" i="60" s="1"/>
  <c r="C459" i="60"/>
  <c r="D458" i="60"/>
  <c r="E458" i="60" s="1"/>
  <c r="E457" i="60"/>
  <c r="D457" i="60"/>
  <c r="D456" i="60"/>
  <c r="E456" i="60" s="1"/>
  <c r="E454" i="60"/>
  <c r="D454" i="60"/>
  <c r="D453" i="60"/>
  <c r="E453" i="60" s="1"/>
  <c r="E452" i="60"/>
  <c r="D452" i="60"/>
  <c r="D451" i="60"/>
  <c r="D450" i="60" s="1"/>
  <c r="C450" i="60"/>
  <c r="D449" i="60"/>
  <c r="E449" i="60" s="1"/>
  <c r="D448" i="60"/>
  <c r="E448" i="60" s="1"/>
  <c r="E447" i="60"/>
  <c r="D447" i="60"/>
  <c r="D446" i="60"/>
  <c r="E446" i="60" s="1"/>
  <c r="E445" i="60"/>
  <c r="C445" i="60"/>
  <c r="C444" i="60"/>
  <c r="D443" i="60"/>
  <c r="E443" i="60" s="1"/>
  <c r="D442" i="60"/>
  <c r="E442" i="60" s="1"/>
  <c r="D441" i="60"/>
  <c r="E441" i="60" s="1"/>
  <c r="D440" i="60"/>
  <c r="E440" i="60" s="1"/>
  <c r="D439" i="60"/>
  <c r="E439" i="60" s="1"/>
  <c r="E438" i="60"/>
  <c r="D438" i="60"/>
  <c r="D437" i="60"/>
  <c r="E437" i="60" s="1"/>
  <c r="D436" i="60"/>
  <c r="E436" i="60" s="1"/>
  <c r="D435" i="60"/>
  <c r="E435" i="60" s="1"/>
  <c r="D434" i="60"/>
  <c r="E434" i="60" s="1"/>
  <c r="D433" i="60"/>
  <c r="E433" i="60" s="1"/>
  <c r="D432" i="60"/>
  <c r="E432" i="60" s="1"/>
  <c r="D431" i="60"/>
  <c r="E430" i="60"/>
  <c r="D430" i="60"/>
  <c r="C429" i="60"/>
  <c r="E428" i="60"/>
  <c r="D428" i="60"/>
  <c r="D427" i="60"/>
  <c r="E427" i="60" s="1"/>
  <c r="E426" i="60"/>
  <c r="D426" i="60"/>
  <c r="D425" i="60"/>
  <c r="E425" i="60" s="1"/>
  <c r="E424" i="60"/>
  <c r="D424" i="60"/>
  <c r="D423" i="60"/>
  <c r="C422" i="60"/>
  <c r="D421" i="60"/>
  <c r="E421" i="60" s="1"/>
  <c r="D420" i="60"/>
  <c r="E420" i="60" s="1"/>
  <c r="D419" i="60"/>
  <c r="E419" i="60" s="1"/>
  <c r="D418" i="60"/>
  <c r="E418" i="60" s="1"/>
  <c r="E417" i="60"/>
  <c r="D417" i="60"/>
  <c r="D415" i="60"/>
  <c r="E415" i="60" s="1"/>
  <c r="D414" i="60"/>
  <c r="E414" i="60" s="1"/>
  <c r="E412" i="60" s="1"/>
  <c r="D413" i="60"/>
  <c r="E413" i="60" s="1"/>
  <c r="D412" i="60"/>
  <c r="C412" i="60"/>
  <c r="D411" i="60"/>
  <c r="E411" i="60" s="1"/>
  <c r="E410" i="60"/>
  <c r="E409" i="60" s="1"/>
  <c r="D410" i="60"/>
  <c r="D409" i="60"/>
  <c r="C409" i="60"/>
  <c r="D408" i="60"/>
  <c r="E408" i="60" s="1"/>
  <c r="D407" i="60"/>
  <c r="E407" i="60" s="1"/>
  <c r="D406" i="60"/>
  <c r="E405" i="60"/>
  <c r="D405" i="60"/>
  <c r="C404" i="60"/>
  <c r="E403" i="60"/>
  <c r="D403" i="60"/>
  <c r="D402" i="60"/>
  <c r="E402" i="60" s="1"/>
  <c r="E401" i="60"/>
  <c r="D401" i="60"/>
  <c r="D400" i="60"/>
  <c r="C399" i="60"/>
  <c r="D398" i="60"/>
  <c r="E398" i="60" s="1"/>
  <c r="D397" i="60"/>
  <c r="E397" i="60" s="1"/>
  <c r="D396" i="60"/>
  <c r="E396" i="60" s="1"/>
  <c r="E395" i="60" s="1"/>
  <c r="D395" i="60"/>
  <c r="C395" i="60"/>
  <c r="E394" i="60"/>
  <c r="D394" i="60"/>
  <c r="E393" i="60"/>
  <c r="E392" i="60" s="1"/>
  <c r="D393" i="60"/>
  <c r="D392" i="60" s="1"/>
  <c r="C392" i="60"/>
  <c r="D391" i="60"/>
  <c r="E391" i="60" s="1"/>
  <c r="D390" i="60"/>
  <c r="E390" i="60" s="1"/>
  <c r="D389" i="60"/>
  <c r="E389" i="60" s="1"/>
  <c r="E388" i="60" s="1"/>
  <c r="D388" i="60"/>
  <c r="C388" i="60"/>
  <c r="E387" i="60"/>
  <c r="D387" i="60"/>
  <c r="E386" i="60"/>
  <c r="D386" i="60"/>
  <c r="E385" i="60"/>
  <c r="D385" i="60"/>
  <c r="E384" i="60"/>
  <c r="D384" i="60"/>
  <c r="E383" i="60"/>
  <c r="D383" i="60"/>
  <c r="E382" i="60"/>
  <c r="D382" i="60"/>
  <c r="C382" i="60"/>
  <c r="D381" i="60"/>
  <c r="E381" i="60" s="1"/>
  <c r="E380" i="60"/>
  <c r="E378" i="60" s="1"/>
  <c r="D380" i="60"/>
  <c r="D379" i="60"/>
  <c r="E379" i="60" s="1"/>
  <c r="D378" i="60"/>
  <c r="C378" i="60"/>
  <c r="D377" i="60"/>
  <c r="E377" i="60" s="1"/>
  <c r="E376" i="60"/>
  <c r="D376" i="60"/>
  <c r="D375" i="60"/>
  <c r="E375" i="60" s="1"/>
  <c r="E374" i="60"/>
  <c r="D374" i="60"/>
  <c r="C373" i="60"/>
  <c r="D372" i="60"/>
  <c r="E372" i="60" s="1"/>
  <c r="D371" i="60"/>
  <c r="E371" i="60" s="1"/>
  <c r="D370" i="60"/>
  <c r="E370" i="60" s="1"/>
  <c r="D369" i="60"/>
  <c r="E369" i="60" s="1"/>
  <c r="E368" i="60" s="1"/>
  <c r="C368" i="60"/>
  <c r="E367" i="60"/>
  <c r="D367" i="60"/>
  <c r="D366" i="60"/>
  <c r="E366" i="60" s="1"/>
  <c r="E365" i="60"/>
  <c r="D365" i="60"/>
  <c r="D364" i="60"/>
  <c r="E364" i="60" s="1"/>
  <c r="E362" i="60" s="1"/>
  <c r="E363" i="60"/>
  <c r="D363" i="60"/>
  <c r="D362" i="60"/>
  <c r="C362" i="60"/>
  <c r="D361" i="60"/>
  <c r="E361" i="60" s="1"/>
  <c r="D360" i="60"/>
  <c r="E360" i="60" s="1"/>
  <c r="D359" i="60"/>
  <c r="E359" i="60" s="1"/>
  <c r="D358" i="60"/>
  <c r="E358" i="60" s="1"/>
  <c r="C357" i="60"/>
  <c r="E356" i="60"/>
  <c r="D356" i="60"/>
  <c r="E355" i="60"/>
  <c r="D355" i="60"/>
  <c r="E354" i="60"/>
  <c r="D354" i="60"/>
  <c r="E353" i="60"/>
  <c r="D353" i="60"/>
  <c r="C353" i="60"/>
  <c r="D352" i="60"/>
  <c r="E352" i="60" s="1"/>
  <c r="E351" i="60"/>
  <c r="D351" i="60"/>
  <c r="D350" i="60"/>
  <c r="E350" i="60" s="1"/>
  <c r="E349" i="60"/>
  <c r="E348" i="60" s="1"/>
  <c r="D349" i="60"/>
  <c r="C348" i="60"/>
  <c r="E347" i="60"/>
  <c r="D347" i="60"/>
  <c r="D346" i="60"/>
  <c r="E346" i="60" s="1"/>
  <c r="E345" i="60"/>
  <c r="E344" i="60" s="1"/>
  <c r="D345" i="60"/>
  <c r="D344" i="60"/>
  <c r="C344" i="60"/>
  <c r="D343" i="60"/>
  <c r="E343" i="60" s="1"/>
  <c r="D342" i="60"/>
  <c r="E342" i="60" s="1"/>
  <c r="D341" i="60"/>
  <c r="J339" i="60"/>
  <c r="D338" i="60"/>
  <c r="E338" i="60" s="1"/>
  <c r="E337" i="60"/>
  <c r="D337" i="60"/>
  <c r="D336" i="60"/>
  <c r="E336" i="60" s="1"/>
  <c r="E335" i="60"/>
  <c r="D335" i="60"/>
  <c r="D334" i="60"/>
  <c r="E334" i="60" s="1"/>
  <c r="E333" i="60"/>
  <c r="D333" i="60"/>
  <c r="D332" i="60"/>
  <c r="D331" i="60" s="1"/>
  <c r="C331" i="60"/>
  <c r="C314" i="60" s="1"/>
  <c r="D330" i="60"/>
  <c r="E330" i="60" s="1"/>
  <c r="D329" i="60"/>
  <c r="C328" i="60"/>
  <c r="D327" i="60"/>
  <c r="E327" i="60" s="1"/>
  <c r="E325" i="60" s="1"/>
  <c r="E326" i="60"/>
  <c r="D326" i="60"/>
  <c r="D325" i="60"/>
  <c r="C325" i="60"/>
  <c r="D324" i="60"/>
  <c r="E324" i="60" s="1"/>
  <c r="D323" i="60"/>
  <c r="E323" i="60" s="1"/>
  <c r="D322" i="60"/>
  <c r="E322" i="60" s="1"/>
  <c r="D321" i="60"/>
  <c r="E321" i="60" s="1"/>
  <c r="D320" i="60"/>
  <c r="E320" i="60" s="1"/>
  <c r="D319" i="60"/>
  <c r="E319" i="60" s="1"/>
  <c r="D318" i="60"/>
  <c r="E318" i="60" s="1"/>
  <c r="E317" i="60"/>
  <c r="E315" i="60" s="1"/>
  <c r="D317" i="60"/>
  <c r="D316" i="60"/>
  <c r="E316" i="60" s="1"/>
  <c r="D315" i="60"/>
  <c r="C315" i="60"/>
  <c r="D313" i="60"/>
  <c r="E313" i="60" s="1"/>
  <c r="D312" i="60"/>
  <c r="E312" i="60" s="1"/>
  <c r="D311" i="60"/>
  <c r="E311" i="60" s="1"/>
  <c r="D310" i="60"/>
  <c r="E310" i="60" s="1"/>
  <c r="D309" i="60"/>
  <c r="C308" i="60"/>
  <c r="D307" i="60"/>
  <c r="E307" i="60" s="1"/>
  <c r="E305" i="60" s="1"/>
  <c r="E306" i="60"/>
  <c r="D306" i="60"/>
  <c r="D305" i="60"/>
  <c r="C305" i="60"/>
  <c r="D304" i="60"/>
  <c r="E304" i="60" s="1"/>
  <c r="D303" i="60"/>
  <c r="D302" i="60" s="1"/>
  <c r="C302" i="60"/>
  <c r="E301" i="60"/>
  <c r="D301" i="60"/>
  <c r="D300" i="60"/>
  <c r="E300" i="60" s="1"/>
  <c r="E299" i="60"/>
  <c r="D299" i="60"/>
  <c r="D298" i="60"/>
  <c r="C298" i="60"/>
  <c r="C263" i="60" s="1"/>
  <c r="C259" i="60" s="1"/>
  <c r="D297" i="60"/>
  <c r="C296" i="60"/>
  <c r="E295" i="60"/>
  <c r="D295" i="60"/>
  <c r="E294" i="60"/>
  <c r="D294" i="60"/>
  <c r="E293" i="60"/>
  <c r="D293" i="60"/>
  <c r="E292" i="60"/>
  <c r="D292" i="60"/>
  <c r="E291" i="60"/>
  <c r="D291" i="60"/>
  <c r="E290" i="60"/>
  <c r="D290" i="60"/>
  <c r="E289" i="60"/>
  <c r="D289" i="60"/>
  <c r="C289" i="60"/>
  <c r="D288" i="60"/>
  <c r="E288" i="60" s="1"/>
  <c r="E287" i="60"/>
  <c r="D287" i="60"/>
  <c r="D286" i="60"/>
  <c r="E286" i="60" s="1"/>
  <c r="D285" i="60"/>
  <c r="E285" i="60" s="1"/>
  <c r="D284" i="60"/>
  <c r="E284" i="60" s="1"/>
  <c r="D283" i="60"/>
  <c r="E283" i="60" s="1"/>
  <c r="D282" i="60"/>
  <c r="E282" i="60" s="1"/>
  <c r="D281" i="60"/>
  <c r="E281" i="60" s="1"/>
  <c r="D280" i="60"/>
  <c r="E280" i="60" s="1"/>
  <c r="E279" i="60"/>
  <c r="D279" i="60"/>
  <c r="D278" i="60"/>
  <c r="E278" i="60" s="1"/>
  <c r="E277" i="60"/>
  <c r="D277" i="60"/>
  <c r="D276" i="60"/>
  <c r="E276" i="60" s="1"/>
  <c r="D275" i="60"/>
  <c r="E275" i="60" s="1"/>
  <c r="D274" i="60"/>
  <c r="E274" i="60" s="1"/>
  <c r="D273" i="60"/>
  <c r="E273" i="60" s="1"/>
  <c r="D272" i="60"/>
  <c r="E272" i="60" s="1"/>
  <c r="E271" i="60"/>
  <c r="D271" i="60"/>
  <c r="D270" i="60"/>
  <c r="E270" i="60" s="1"/>
  <c r="D269" i="60"/>
  <c r="E269" i="60" s="1"/>
  <c r="D268" i="60"/>
  <c r="E268" i="60" s="1"/>
  <c r="D267" i="60"/>
  <c r="E267" i="60" s="1"/>
  <c r="D266" i="60"/>
  <c r="C265" i="60"/>
  <c r="E264" i="60"/>
  <c r="D264" i="60"/>
  <c r="E262" i="60"/>
  <c r="E260" i="60" s="1"/>
  <c r="D262" i="60"/>
  <c r="D261" i="60"/>
  <c r="E261" i="60" s="1"/>
  <c r="D260" i="60"/>
  <c r="C260" i="60"/>
  <c r="J259" i="60"/>
  <c r="J258" i="60"/>
  <c r="J257" i="60"/>
  <c r="E252" i="60"/>
  <c r="D252" i="60"/>
  <c r="D251" i="60"/>
  <c r="D250" i="60" s="1"/>
  <c r="C250" i="60"/>
  <c r="D249" i="60"/>
  <c r="E249" i="60" s="1"/>
  <c r="D248" i="60"/>
  <c r="E248" i="60" s="1"/>
  <c r="D247" i="60"/>
  <c r="E247" i="60" s="1"/>
  <c r="D246" i="60"/>
  <c r="E246" i="60" s="1"/>
  <c r="D245" i="60"/>
  <c r="E245" i="60" s="1"/>
  <c r="D244" i="60"/>
  <c r="D243" i="60" s="1"/>
  <c r="C244" i="60"/>
  <c r="C243" i="60" s="1"/>
  <c r="D242" i="60"/>
  <c r="E242" i="60" s="1"/>
  <c r="D241" i="60"/>
  <c r="E241" i="60" s="1"/>
  <c r="D240" i="60"/>
  <c r="E240" i="60" s="1"/>
  <c r="C239" i="60"/>
  <c r="C238" i="60"/>
  <c r="E237" i="60"/>
  <c r="E236" i="60" s="1"/>
  <c r="D237" i="60"/>
  <c r="D236" i="60"/>
  <c r="D235" i="60" s="1"/>
  <c r="C236" i="60"/>
  <c r="C235" i="60" s="1"/>
  <c r="E235" i="60"/>
  <c r="D234" i="60"/>
  <c r="E234" i="60" s="1"/>
  <c r="E233" i="60" s="1"/>
  <c r="D233" i="60"/>
  <c r="D228" i="60" s="1"/>
  <c r="C233" i="60"/>
  <c r="E232" i="60"/>
  <c r="D232" i="60"/>
  <c r="E231" i="60"/>
  <c r="D231" i="60"/>
  <c r="E230" i="60"/>
  <c r="D230" i="60"/>
  <c r="E229" i="60"/>
  <c r="E228" i="60" s="1"/>
  <c r="D229" i="60"/>
  <c r="C229" i="60"/>
  <c r="C228" i="60"/>
  <c r="E227" i="60"/>
  <c r="D227" i="60"/>
  <c r="D226" i="60"/>
  <c r="E225" i="60"/>
  <c r="D225" i="60"/>
  <c r="D224" i="60"/>
  <c r="E224" i="60" s="1"/>
  <c r="C223" i="60"/>
  <c r="C222" i="60" s="1"/>
  <c r="D221" i="60"/>
  <c r="D220" i="60" s="1"/>
  <c r="C220" i="60"/>
  <c r="D219" i="60"/>
  <c r="E219" i="60" s="1"/>
  <c r="D218" i="60"/>
  <c r="E217" i="60"/>
  <c r="D217" i="60"/>
  <c r="C216" i="60"/>
  <c r="D214" i="60"/>
  <c r="E214" i="60" s="1"/>
  <c r="E213" i="60" s="1"/>
  <c r="C213" i="60"/>
  <c r="E212" i="60"/>
  <c r="D212" i="60"/>
  <c r="E211" i="60"/>
  <c r="D211" i="60"/>
  <c r="C211" i="60"/>
  <c r="D210" i="60"/>
  <c r="E210" i="60" s="1"/>
  <c r="E209" i="60"/>
  <c r="D209" i="60"/>
  <c r="D208" i="60"/>
  <c r="E208" i="60" s="1"/>
  <c r="E207" i="60"/>
  <c r="C207" i="60"/>
  <c r="D206" i="60"/>
  <c r="E206" i="60" s="1"/>
  <c r="E205" i="60"/>
  <c r="E204" i="60" s="1"/>
  <c r="E203" i="60" s="1"/>
  <c r="D205" i="60"/>
  <c r="C204" i="60"/>
  <c r="C203" i="60" s="1"/>
  <c r="E202" i="60"/>
  <c r="E201" i="60" s="1"/>
  <c r="E200" i="60" s="1"/>
  <c r="D202" i="60"/>
  <c r="D201" i="60"/>
  <c r="C201" i="60"/>
  <c r="C200" i="60" s="1"/>
  <c r="D200" i="60"/>
  <c r="E199" i="60"/>
  <c r="D199" i="60"/>
  <c r="E198" i="60"/>
  <c r="E197" i="60" s="1"/>
  <c r="D198" i="60"/>
  <c r="C198" i="60"/>
  <c r="D197" i="60"/>
  <c r="C197" i="60"/>
  <c r="E196" i="60"/>
  <c r="D196" i="60"/>
  <c r="E195" i="60"/>
  <c r="D195" i="60"/>
  <c r="C195" i="60"/>
  <c r="D194" i="60"/>
  <c r="E194" i="60" s="1"/>
  <c r="E193" i="60"/>
  <c r="D193" i="60"/>
  <c r="C193" i="60"/>
  <c r="D192" i="60"/>
  <c r="E192" i="60" s="1"/>
  <c r="E191" i="60"/>
  <c r="D191" i="60"/>
  <c r="D190" i="60"/>
  <c r="C189" i="60"/>
  <c r="C188" i="60" s="1"/>
  <c r="E187" i="60"/>
  <c r="D187" i="60"/>
  <c r="E186" i="60"/>
  <c r="D186" i="60"/>
  <c r="E185" i="60"/>
  <c r="E184" i="60" s="1"/>
  <c r="D185" i="60"/>
  <c r="C185" i="60"/>
  <c r="D184" i="60"/>
  <c r="C184" i="60"/>
  <c r="E183" i="60"/>
  <c r="D183" i="60"/>
  <c r="E182" i="60"/>
  <c r="D182" i="60"/>
  <c r="E181" i="60"/>
  <c r="D181" i="60"/>
  <c r="E180" i="60"/>
  <c r="E179" i="60" s="1"/>
  <c r="D180" i="60"/>
  <c r="D179" i="60" s="1"/>
  <c r="C179" i="60"/>
  <c r="J178" i="60"/>
  <c r="J177" i="60"/>
  <c r="D176" i="60"/>
  <c r="E176" i="60" s="1"/>
  <c r="D175" i="60"/>
  <c r="C174" i="60"/>
  <c r="D173" i="60"/>
  <c r="E173" i="60" s="1"/>
  <c r="E171" i="60" s="1"/>
  <c r="E172" i="60"/>
  <c r="D172" i="60"/>
  <c r="D171" i="60"/>
  <c r="C171" i="60"/>
  <c r="J170" i="60"/>
  <c r="C170" i="60"/>
  <c r="D169" i="60"/>
  <c r="E169" i="60" s="1"/>
  <c r="D168" i="60"/>
  <c r="D167" i="60" s="1"/>
  <c r="C167" i="60"/>
  <c r="E166" i="60"/>
  <c r="D166" i="60"/>
  <c r="D165" i="60"/>
  <c r="D164" i="60" s="1"/>
  <c r="C164" i="60"/>
  <c r="J163" i="60"/>
  <c r="C163" i="60"/>
  <c r="E162" i="60"/>
  <c r="D162" i="60"/>
  <c r="D161" i="60"/>
  <c r="E161" i="60" s="1"/>
  <c r="E160" i="60"/>
  <c r="D160" i="60"/>
  <c r="C160" i="60"/>
  <c r="D159" i="60"/>
  <c r="E159" i="60" s="1"/>
  <c r="E158" i="60"/>
  <c r="E157" i="60" s="1"/>
  <c r="D158" i="60"/>
  <c r="C157" i="60"/>
  <c r="C153" i="60" s="1"/>
  <c r="D156" i="60"/>
  <c r="E156" i="60" s="1"/>
  <c r="D155" i="60"/>
  <c r="C154" i="60"/>
  <c r="J153" i="60"/>
  <c r="J152" i="60"/>
  <c r="E151" i="60"/>
  <c r="E149" i="60" s="1"/>
  <c r="D151" i="60"/>
  <c r="D150" i="60"/>
  <c r="E150" i="60" s="1"/>
  <c r="D149" i="60"/>
  <c r="C149" i="60"/>
  <c r="D148" i="60"/>
  <c r="E148" i="60" s="1"/>
  <c r="E147" i="60"/>
  <c r="E146" i="60" s="1"/>
  <c r="D147" i="60"/>
  <c r="C146" i="60"/>
  <c r="D145" i="60"/>
  <c r="E145" i="60" s="1"/>
  <c r="E144" i="60"/>
  <c r="E143" i="60" s="1"/>
  <c r="D144" i="60"/>
  <c r="D143" i="60" s="1"/>
  <c r="C143" i="60"/>
  <c r="E142" i="60"/>
  <c r="D142" i="60"/>
  <c r="D141" i="60"/>
  <c r="C140" i="60"/>
  <c r="E139" i="60"/>
  <c r="D139" i="60"/>
  <c r="D138" i="60"/>
  <c r="E138" i="60" s="1"/>
  <c r="D137" i="60"/>
  <c r="D136" i="60" s="1"/>
  <c r="C136" i="60"/>
  <c r="J135" i="60"/>
  <c r="C135" i="60"/>
  <c r="E134" i="60"/>
  <c r="D134" i="60"/>
  <c r="D133" i="60"/>
  <c r="C132" i="60"/>
  <c r="D131" i="60"/>
  <c r="E131" i="60" s="1"/>
  <c r="E129" i="60" s="1"/>
  <c r="D130" i="60"/>
  <c r="E130" i="60" s="1"/>
  <c r="C129" i="60"/>
  <c r="D128" i="60"/>
  <c r="E128" i="60" s="1"/>
  <c r="E127" i="60"/>
  <c r="E126" i="60" s="1"/>
  <c r="D127" i="60"/>
  <c r="C126" i="60"/>
  <c r="D125" i="60"/>
  <c r="E125" i="60" s="1"/>
  <c r="D124" i="60"/>
  <c r="D123" i="60" s="1"/>
  <c r="C123" i="60"/>
  <c r="E122" i="60"/>
  <c r="D122" i="60"/>
  <c r="D121" i="60"/>
  <c r="C120" i="60"/>
  <c r="C116" i="60" s="1"/>
  <c r="C115" i="60" s="1"/>
  <c r="D119" i="60"/>
  <c r="E119" i="60" s="1"/>
  <c r="E117" i="60" s="1"/>
  <c r="D118" i="60"/>
  <c r="E118" i="60" s="1"/>
  <c r="C117" i="60"/>
  <c r="J116" i="60"/>
  <c r="J115" i="60"/>
  <c r="J114" i="60"/>
  <c r="D113" i="60"/>
  <c r="E113" i="60" s="1"/>
  <c r="E112" i="60"/>
  <c r="D112" i="60"/>
  <c r="D111" i="60"/>
  <c r="E111" i="60" s="1"/>
  <c r="E110" i="60"/>
  <c r="D110" i="60"/>
  <c r="D109" i="60"/>
  <c r="E109" i="60" s="1"/>
  <c r="E108" i="60"/>
  <c r="D108" i="60"/>
  <c r="D107" i="60"/>
  <c r="E107" i="60" s="1"/>
  <c r="E106" i="60"/>
  <c r="D106" i="60"/>
  <c r="D105" i="60"/>
  <c r="E105" i="60" s="1"/>
  <c r="E104" i="60"/>
  <c r="D104" i="60"/>
  <c r="D103" i="60"/>
  <c r="E103" i="60" s="1"/>
  <c r="E102" i="60"/>
  <c r="D102" i="60"/>
  <c r="D101" i="60"/>
  <c r="E101" i="60" s="1"/>
  <c r="E100" i="60"/>
  <c r="D100" i="60"/>
  <c r="D99" i="60"/>
  <c r="E99" i="60" s="1"/>
  <c r="E98" i="60"/>
  <c r="E97" i="60" s="1"/>
  <c r="D98" i="60"/>
  <c r="J97" i="60"/>
  <c r="C97" i="60"/>
  <c r="D96" i="60"/>
  <c r="E96" i="60" s="1"/>
  <c r="E95" i="60"/>
  <c r="D95" i="60"/>
  <c r="D94" i="60"/>
  <c r="E94" i="60" s="1"/>
  <c r="E93" i="60"/>
  <c r="D93" i="60"/>
  <c r="D92" i="60"/>
  <c r="E92" i="60" s="1"/>
  <c r="E91" i="60"/>
  <c r="D91" i="60"/>
  <c r="D90" i="60"/>
  <c r="E90" i="60" s="1"/>
  <c r="E89" i="60"/>
  <c r="D89" i="60"/>
  <c r="D88" i="60"/>
  <c r="E88" i="60" s="1"/>
  <c r="E87" i="60"/>
  <c r="D87" i="60"/>
  <c r="D86" i="60"/>
  <c r="E86" i="60" s="1"/>
  <c r="E85" i="60"/>
  <c r="D85" i="60"/>
  <c r="D84" i="60"/>
  <c r="E84" i="60" s="1"/>
  <c r="E83" i="60"/>
  <c r="D83" i="60"/>
  <c r="D82" i="60"/>
  <c r="E82" i="60" s="1"/>
  <c r="E81" i="60"/>
  <c r="D81" i="60"/>
  <c r="D80" i="60"/>
  <c r="E80" i="60" s="1"/>
  <c r="E79" i="60"/>
  <c r="D79" i="60"/>
  <c r="D78" i="60"/>
  <c r="E78" i="60" s="1"/>
  <c r="E77" i="60"/>
  <c r="D77" i="60"/>
  <c r="D76" i="60"/>
  <c r="E76" i="60" s="1"/>
  <c r="E75" i="60"/>
  <c r="D75" i="60"/>
  <c r="D74" i="60"/>
  <c r="E74" i="60" s="1"/>
  <c r="E73" i="60"/>
  <c r="D73" i="60"/>
  <c r="D72" i="60"/>
  <c r="E72" i="60" s="1"/>
  <c r="E71" i="60"/>
  <c r="D71" i="60"/>
  <c r="D70" i="60"/>
  <c r="E70" i="60" s="1"/>
  <c r="E69" i="60"/>
  <c r="E68" i="60" s="1"/>
  <c r="D69" i="60"/>
  <c r="J68" i="60"/>
  <c r="D68" i="60"/>
  <c r="C68" i="60"/>
  <c r="J67" i="60"/>
  <c r="C67" i="60"/>
  <c r="D66" i="60"/>
  <c r="E66" i="60" s="1"/>
  <c r="E65" i="60"/>
  <c r="D65" i="60"/>
  <c r="D64" i="60"/>
  <c r="E64" i="60" s="1"/>
  <c r="E63" i="60"/>
  <c r="D63" i="60"/>
  <c r="D62" i="60"/>
  <c r="J61" i="60"/>
  <c r="C61" i="60"/>
  <c r="E60" i="60"/>
  <c r="D60" i="60"/>
  <c r="D59" i="60"/>
  <c r="E59" i="60" s="1"/>
  <c r="E58" i="60"/>
  <c r="D58" i="60"/>
  <c r="D57" i="60"/>
  <c r="E57" i="60" s="1"/>
  <c r="E56" i="60"/>
  <c r="D56" i="60"/>
  <c r="D55" i="60"/>
  <c r="E55" i="60" s="1"/>
  <c r="E54" i="60"/>
  <c r="D54" i="60"/>
  <c r="D53" i="60"/>
  <c r="E53" i="60" s="1"/>
  <c r="E52" i="60"/>
  <c r="D52" i="60"/>
  <c r="D51" i="60"/>
  <c r="E51" i="60" s="1"/>
  <c r="E50" i="60"/>
  <c r="D50" i="60"/>
  <c r="D49" i="60"/>
  <c r="E49" i="60" s="1"/>
  <c r="E48" i="60"/>
  <c r="D48" i="60"/>
  <c r="D47" i="60"/>
  <c r="E47" i="60" s="1"/>
  <c r="E46" i="60"/>
  <c r="D46" i="60"/>
  <c r="D45" i="60"/>
  <c r="E45" i="60" s="1"/>
  <c r="E44" i="60"/>
  <c r="D44" i="60"/>
  <c r="D43" i="60"/>
  <c r="E43" i="60" s="1"/>
  <c r="E42" i="60"/>
  <c r="D42" i="60"/>
  <c r="D41" i="60"/>
  <c r="E41" i="60" s="1"/>
  <c r="E40" i="60"/>
  <c r="D40" i="60"/>
  <c r="D39" i="60"/>
  <c r="J38" i="60"/>
  <c r="C38" i="60"/>
  <c r="E37" i="60"/>
  <c r="D37" i="60"/>
  <c r="D36" i="60"/>
  <c r="E36" i="60" s="1"/>
  <c r="E35" i="60"/>
  <c r="D35" i="60"/>
  <c r="D34" i="60"/>
  <c r="E34" i="60" s="1"/>
  <c r="E33" i="60"/>
  <c r="D33" i="60"/>
  <c r="D32" i="60"/>
  <c r="E32" i="60" s="1"/>
  <c r="E31" i="60"/>
  <c r="D31" i="60"/>
  <c r="D30" i="60"/>
  <c r="E30" i="60" s="1"/>
  <c r="E29" i="60"/>
  <c r="D29" i="60"/>
  <c r="D28" i="60"/>
  <c r="E28" i="60" s="1"/>
  <c r="E27" i="60"/>
  <c r="D27" i="60"/>
  <c r="D26" i="60"/>
  <c r="E26" i="60" s="1"/>
  <c r="E25" i="60"/>
  <c r="D25" i="60"/>
  <c r="D24" i="60"/>
  <c r="E24" i="60" s="1"/>
  <c r="E23" i="60"/>
  <c r="D23" i="60"/>
  <c r="D22" i="60"/>
  <c r="E22" i="60" s="1"/>
  <c r="E21" i="60"/>
  <c r="D21" i="60"/>
  <c r="D20" i="60"/>
  <c r="E20" i="60" s="1"/>
  <c r="E19" i="60"/>
  <c r="D19" i="60"/>
  <c r="D18" i="60"/>
  <c r="E18" i="60" s="1"/>
  <c r="E17" i="60"/>
  <c r="D17" i="60"/>
  <c r="D16" i="60"/>
  <c r="E16" i="60" s="1"/>
  <c r="E15" i="60"/>
  <c r="D15" i="60"/>
  <c r="D14" i="60"/>
  <c r="E14" i="60" s="1"/>
  <c r="E13" i="60"/>
  <c r="D13" i="60"/>
  <c r="D12" i="60"/>
  <c r="J11" i="60"/>
  <c r="C11" i="60"/>
  <c r="E10" i="60"/>
  <c r="D10" i="60"/>
  <c r="D9" i="60"/>
  <c r="E9" i="60" s="1"/>
  <c r="E8" i="60"/>
  <c r="D8" i="60"/>
  <c r="D7" i="60"/>
  <c r="E7" i="60" s="1"/>
  <c r="E6" i="60"/>
  <c r="D6" i="60"/>
  <c r="D5" i="60"/>
  <c r="J4" i="60"/>
  <c r="C4" i="60"/>
  <c r="J3" i="60"/>
  <c r="C3" i="60"/>
  <c r="C2" i="60" s="1"/>
  <c r="J2" i="60"/>
  <c r="C258" i="60" l="1"/>
  <c r="C257" i="60" s="1"/>
  <c r="E67" i="60"/>
  <c r="E463" i="60"/>
  <c r="E12" i="60"/>
  <c r="E11" i="60" s="1"/>
  <c r="D11" i="60"/>
  <c r="E62" i="60"/>
  <c r="E61" i="60" s="1"/>
  <c r="D61" i="60"/>
  <c r="C114" i="60"/>
  <c r="H1" i="60" s="1"/>
  <c r="J1" i="60" s="1"/>
  <c r="E175" i="60"/>
  <c r="E174" i="60" s="1"/>
  <c r="E170" i="60" s="1"/>
  <c r="D174" i="60"/>
  <c r="D170" i="60" s="1"/>
  <c r="D189" i="60"/>
  <c r="D188" i="60" s="1"/>
  <c r="E190" i="60"/>
  <c r="E189" i="60" s="1"/>
  <c r="E188" i="60" s="1"/>
  <c r="E309" i="60"/>
  <c r="E308" i="60" s="1"/>
  <c r="D308" i="60"/>
  <c r="E341" i="60"/>
  <c r="E357" i="60"/>
  <c r="D592" i="60"/>
  <c r="E593" i="60"/>
  <c r="E592" i="60" s="1"/>
  <c r="D595" i="60"/>
  <c r="E596" i="60"/>
  <c r="E595" i="60" s="1"/>
  <c r="D718" i="60"/>
  <c r="D717" i="60" s="1"/>
  <c r="D716" i="60" s="1"/>
  <c r="E719" i="60"/>
  <c r="E718" i="60" s="1"/>
  <c r="E717" i="60" s="1"/>
  <c r="E716" i="60" s="1"/>
  <c r="E774" i="60"/>
  <c r="E772" i="60" s="1"/>
  <c r="E771" i="60" s="1"/>
  <c r="D772" i="60"/>
  <c r="D771" i="60" s="1"/>
  <c r="E5" i="60"/>
  <c r="E4" i="60" s="1"/>
  <c r="E3" i="60" s="1"/>
  <c r="E2" i="60" s="1"/>
  <c r="D4" i="60"/>
  <c r="E39" i="60"/>
  <c r="E38" i="60" s="1"/>
  <c r="D38" i="60"/>
  <c r="E137" i="60"/>
  <c r="E136" i="60" s="1"/>
  <c r="E135" i="60" s="1"/>
  <c r="C152" i="60"/>
  <c r="E168" i="60"/>
  <c r="E167" i="60" s="1"/>
  <c r="E218" i="60"/>
  <c r="D216" i="60"/>
  <c r="D215" i="60" s="1"/>
  <c r="D223" i="60"/>
  <c r="D222" i="60" s="1"/>
  <c r="E251" i="60"/>
  <c r="E250" i="60" s="1"/>
  <c r="E303" i="60"/>
  <c r="E302" i="60" s="1"/>
  <c r="D373" i="60"/>
  <c r="D422" i="60"/>
  <c r="E423" i="60"/>
  <c r="E422" i="60" s="1"/>
  <c r="E431" i="60"/>
  <c r="E429" i="60" s="1"/>
  <c r="D429" i="60"/>
  <c r="E469" i="60"/>
  <c r="E468" i="60" s="1"/>
  <c r="D468" i="60"/>
  <c r="D497" i="60"/>
  <c r="D581" i="60"/>
  <c r="E582" i="60"/>
  <c r="E581" i="60" s="1"/>
  <c r="D603" i="60"/>
  <c r="E605" i="60"/>
  <c r="E603" i="60" s="1"/>
  <c r="E628" i="60"/>
  <c r="D642" i="60"/>
  <c r="E644" i="60"/>
  <c r="E642" i="60" s="1"/>
  <c r="E694" i="60"/>
  <c r="E702" i="60"/>
  <c r="E700" i="60" s="1"/>
  <c r="D700" i="60"/>
  <c r="E763" i="60"/>
  <c r="D761" i="60"/>
  <c r="D760" i="60" s="1"/>
  <c r="D97" i="60"/>
  <c r="D67" i="60" s="1"/>
  <c r="D120" i="60"/>
  <c r="E121" i="60"/>
  <c r="E120" i="60" s="1"/>
  <c r="E116" i="60" s="1"/>
  <c r="E115" i="60" s="1"/>
  <c r="D126" i="60"/>
  <c r="D132" i="60"/>
  <c r="E133" i="60"/>
  <c r="E132" i="60" s="1"/>
  <c r="D157" i="60"/>
  <c r="D204" i="60"/>
  <c r="E216" i="60"/>
  <c r="E226" i="60"/>
  <c r="E223" i="60" s="1"/>
  <c r="E222" i="60" s="1"/>
  <c r="D239" i="60"/>
  <c r="D238" i="60" s="1"/>
  <c r="E244" i="60"/>
  <c r="E243" i="60" s="1"/>
  <c r="E266" i="60"/>
  <c r="E265" i="60" s="1"/>
  <c r="E263" i="60" s="1"/>
  <c r="D265" i="60"/>
  <c r="E329" i="60"/>
  <c r="E328" i="60" s="1"/>
  <c r="D328" i="60"/>
  <c r="D314" i="60" s="1"/>
  <c r="D399" i="60"/>
  <c r="E400" i="60"/>
  <c r="E399" i="60" s="1"/>
  <c r="E461" i="60"/>
  <c r="E459" i="60" s="1"/>
  <c r="E444" i="60" s="1"/>
  <c r="D494" i="60"/>
  <c r="D484" i="60" s="1"/>
  <c r="D483" i="60" s="1"/>
  <c r="E495" i="60"/>
  <c r="E494" i="60" s="1"/>
  <c r="E533" i="60"/>
  <c r="E531" i="60" s="1"/>
  <c r="D531" i="60"/>
  <c r="D528" i="60" s="1"/>
  <c r="E564" i="60"/>
  <c r="D562" i="60"/>
  <c r="E621" i="60"/>
  <c r="D616" i="60"/>
  <c r="D727" i="60"/>
  <c r="E728" i="60"/>
  <c r="E727" i="60" s="1"/>
  <c r="D117" i="60"/>
  <c r="E124" i="60"/>
  <c r="E123" i="60" s="1"/>
  <c r="D129" i="60"/>
  <c r="D140" i="60"/>
  <c r="D135" i="60" s="1"/>
  <c r="E141" i="60"/>
  <c r="E140" i="60" s="1"/>
  <c r="D146" i="60"/>
  <c r="D154" i="60"/>
  <c r="D153" i="60" s="1"/>
  <c r="D152" i="60" s="1"/>
  <c r="E155" i="60"/>
  <c r="E154" i="60" s="1"/>
  <c r="E153" i="60" s="1"/>
  <c r="C178" i="60"/>
  <c r="C177" i="60" s="1"/>
  <c r="D207" i="60"/>
  <c r="D213" i="60"/>
  <c r="C215" i="60"/>
  <c r="E297" i="60"/>
  <c r="E296" i="60" s="1"/>
  <c r="D296" i="60"/>
  <c r="E298" i="60"/>
  <c r="C340" i="60"/>
  <c r="C339" i="60" s="1"/>
  <c r="D348" i="60"/>
  <c r="D357" i="60"/>
  <c r="D340" i="60" s="1"/>
  <c r="D339" i="60" s="1"/>
  <c r="D368" i="60"/>
  <c r="E373" i="60"/>
  <c r="E406" i="60"/>
  <c r="E404" i="60" s="1"/>
  <c r="D404" i="60"/>
  <c r="D445" i="60"/>
  <c r="D444" i="60" s="1"/>
  <c r="D474" i="60"/>
  <c r="E485" i="60"/>
  <c r="E484" i="60" s="1"/>
  <c r="D522" i="60"/>
  <c r="E523" i="60"/>
  <c r="E522" i="60" s="1"/>
  <c r="E569" i="60"/>
  <c r="E580" i="60"/>
  <c r="E577" i="60" s="1"/>
  <c r="D577" i="60"/>
  <c r="E688" i="60"/>
  <c r="E687" i="60" s="1"/>
  <c r="D687" i="60"/>
  <c r="E753" i="60"/>
  <c r="E751" i="60" s="1"/>
  <c r="E750" i="60" s="1"/>
  <c r="D751" i="60"/>
  <c r="D750" i="60" s="1"/>
  <c r="E756" i="60"/>
  <c r="E755" i="60" s="1"/>
  <c r="D509" i="60"/>
  <c r="E661" i="60"/>
  <c r="E671" i="60"/>
  <c r="D163" i="60"/>
  <c r="E510" i="60"/>
  <c r="E509" i="60" s="1"/>
  <c r="E548" i="60"/>
  <c r="E547" i="60" s="1"/>
  <c r="C551" i="60"/>
  <c r="C550" i="60" s="1"/>
  <c r="E616" i="60"/>
  <c r="E639" i="60"/>
  <c r="E638" i="60" s="1"/>
  <c r="E646" i="60"/>
  <c r="D676" i="60"/>
  <c r="E766" i="60"/>
  <c r="E765" i="60" s="1"/>
  <c r="E165" i="60"/>
  <c r="E164" i="60" s="1"/>
  <c r="E163" i="60" s="1"/>
  <c r="E221" i="60"/>
  <c r="E220" i="60" s="1"/>
  <c r="E239" i="60"/>
  <c r="E238" i="60" s="1"/>
  <c r="D263" i="60"/>
  <c r="E332" i="60"/>
  <c r="E331" i="60" s="1"/>
  <c r="E314" i="60" s="1"/>
  <c r="E451" i="60"/>
  <c r="E450" i="60" s="1"/>
  <c r="E492" i="60"/>
  <c r="E491" i="60" s="1"/>
  <c r="D504" i="60"/>
  <c r="E530" i="60"/>
  <c r="E529" i="60" s="1"/>
  <c r="E528" i="60" s="1"/>
  <c r="E539" i="60"/>
  <c r="E545" i="60"/>
  <c r="E544" i="60" s="1"/>
  <c r="D552" i="60"/>
  <c r="D551" i="60" s="1"/>
  <c r="D550" i="60" s="1"/>
  <c r="E562" i="60"/>
  <c r="D587" i="60"/>
  <c r="C645" i="60"/>
  <c r="C560" i="60" s="1"/>
  <c r="C559" i="60" s="1"/>
  <c r="D671" i="60"/>
  <c r="D645" i="60" s="1"/>
  <c r="D679" i="60"/>
  <c r="D722" i="60"/>
  <c r="E761" i="60"/>
  <c r="E760" i="60" s="1"/>
  <c r="D778" i="59"/>
  <c r="E778" i="59" s="1"/>
  <c r="E777" i="59"/>
  <c r="C777" i="59"/>
  <c r="D776" i="59"/>
  <c r="E776" i="59" s="1"/>
  <c r="E775" i="59"/>
  <c r="D775" i="59"/>
  <c r="D774" i="59"/>
  <c r="D773" i="59"/>
  <c r="E773" i="59" s="1"/>
  <c r="C772" i="59"/>
  <c r="C771" i="59" s="1"/>
  <c r="E770" i="59"/>
  <c r="D770" i="59"/>
  <c r="E769" i="59"/>
  <c r="E768" i="59" s="1"/>
  <c r="E767" i="59" s="1"/>
  <c r="D769" i="59"/>
  <c r="C768" i="59"/>
  <c r="C767" i="59" s="1"/>
  <c r="D766" i="59"/>
  <c r="D765" i="59" s="1"/>
  <c r="C765" i="59"/>
  <c r="D764" i="59"/>
  <c r="E764" i="59" s="1"/>
  <c r="D763" i="59"/>
  <c r="D762" i="59"/>
  <c r="E762" i="59" s="1"/>
  <c r="C761" i="59"/>
  <c r="C760" i="59"/>
  <c r="D759" i="59"/>
  <c r="E759" i="59" s="1"/>
  <c r="D758" i="59"/>
  <c r="E758" i="59" s="1"/>
  <c r="D757" i="59"/>
  <c r="D756" i="59" s="1"/>
  <c r="D755" i="59" s="1"/>
  <c r="C756" i="59"/>
  <c r="C755" i="59" s="1"/>
  <c r="D754" i="59"/>
  <c r="E754" i="59" s="1"/>
  <c r="D753" i="59"/>
  <c r="D752" i="59"/>
  <c r="E752" i="59" s="1"/>
  <c r="C751" i="59"/>
  <c r="C750" i="59" s="1"/>
  <c r="D749" i="59"/>
  <c r="E749" i="59" s="1"/>
  <c r="D748" i="59"/>
  <c r="E748" i="59" s="1"/>
  <c r="E747" i="59"/>
  <c r="E746" i="59" s="1"/>
  <c r="D747" i="59"/>
  <c r="D746" i="59"/>
  <c r="C746" i="59"/>
  <c r="E745" i="59"/>
  <c r="E744" i="59" s="1"/>
  <c r="E743" i="59" s="1"/>
  <c r="D745" i="59"/>
  <c r="D744" i="59"/>
  <c r="D743" i="59" s="1"/>
  <c r="C744" i="59"/>
  <c r="C743" i="59" s="1"/>
  <c r="E742" i="59"/>
  <c r="E741" i="59" s="1"/>
  <c r="D742" i="59"/>
  <c r="D741" i="59"/>
  <c r="C741" i="59"/>
  <c r="D740" i="59"/>
  <c r="E740" i="59" s="1"/>
  <c r="E739" i="59" s="1"/>
  <c r="C739" i="59"/>
  <c r="D738" i="59"/>
  <c r="E738" i="59" s="1"/>
  <c r="D737" i="59"/>
  <c r="E737" i="59" s="1"/>
  <c r="D736" i="59"/>
  <c r="E736" i="59" s="1"/>
  <c r="D735" i="59"/>
  <c r="E735" i="59" s="1"/>
  <c r="C734" i="59"/>
  <c r="C733" i="59" s="1"/>
  <c r="E732" i="59"/>
  <c r="D732" i="59"/>
  <c r="D731" i="59" s="1"/>
  <c r="D730" i="59" s="1"/>
  <c r="E731" i="59"/>
  <c r="E730" i="59" s="1"/>
  <c r="C731" i="59"/>
  <c r="C730" i="59"/>
  <c r="D729" i="59"/>
  <c r="E729" i="59" s="1"/>
  <c r="D728" i="59"/>
  <c r="C727" i="59"/>
  <c r="J726" i="59"/>
  <c r="J725" i="59"/>
  <c r="C725" i="59"/>
  <c r="E724" i="59"/>
  <c r="D724" i="59"/>
  <c r="E723" i="59"/>
  <c r="D723" i="59"/>
  <c r="E722" i="59"/>
  <c r="D722" i="59"/>
  <c r="C722" i="59"/>
  <c r="D721" i="59"/>
  <c r="E721" i="59" s="1"/>
  <c r="E720" i="59"/>
  <c r="E718" i="59" s="1"/>
  <c r="E717" i="59" s="1"/>
  <c r="E716" i="59" s="1"/>
  <c r="D720" i="59"/>
  <c r="D719" i="59"/>
  <c r="E719" i="59" s="1"/>
  <c r="C718" i="59"/>
  <c r="J717" i="59"/>
  <c r="J716" i="59"/>
  <c r="E715" i="59"/>
  <c r="D715" i="59"/>
  <c r="E714" i="59"/>
  <c r="D714" i="59"/>
  <c r="E713" i="59"/>
  <c r="D713" i="59"/>
  <c r="E712" i="59"/>
  <c r="D712" i="59"/>
  <c r="E711" i="59"/>
  <c r="D711" i="59"/>
  <c r="E710" i="59"/>
  <c r="D710" i="59"/>
  <c r="E709" i="59"/>
  <c r="D709" i="59"/>
  <c r="E708" i="59"/>
  <c r="D708" i="59"/>
  <c r="E707" i="59"/>
  <c r="D707" i="59"/>
  <c r="E706" i="59"/>
  <c r="D706" i="59"/>
  <c r="E705" i="59"/>
  <c r="D705" i="59"/>
  <c r="E704" i="59"/>
  <c r="D704" i="59"/>
  <c r="E703" i="59"/>
  <c r="D703" i="59"/>
  <c r="E702" i="59"/>
  <c r="D702" i="59"/>
  <c r="E701" i="59"/>
  <c r="E700" i="59" s="1"/>
  <c r="D701" i="59"/>
  <c r="D700" i="59" s="1"/>
  <c r="C700" i="59"/>
  <c r="D699" i="59"/>
  <c r="E699" i="59" s="1"/>
  <c r="D698" i="59"/>
  <c r="E698" i="59" s="1"/>
  <c r="D697" i="59"/>
  <c r="D696" i="59"/>
  <c r="E696" i="59" s="1"/>
  <c r="D695" i="59"/>
  <c r="E695" i="59" s="1"/>
  <c r="C694" i="59"/>
  <c r="E693" i="59"/>
  <c r="D693" i="59"/>
  <c r="E692" i="59"/>
  <c r="D692" i="59"/>
  <c r="E691" i="59"/>
  <c r="D691" i="59"/>
  <c r="E690" i="59"/>
  <c r="D690" i="59"/>
  <c r="E689" i="59"/>
  <c r="D689" i="59"/>
  <c r="E688" i="59"/>
  <c r="E687" i="59" s="1"/>
  <c r="D688" i="59"/>
  <c r="D687" i="59" s="1"/>
  <c r="C687" i="59"/>
  <c r="D686" i="59"/>
  <c r="E686" i="59" s="1"/>
  <c r="D685" i="59"/>
  <c r="E685" i="59" s="1"/>
  <c r="D684" i="59"/>
  <c r="C683" i="59"/>
  <c r="E682" i="59"/>
  <c r="D682" i="59"/>
  <c r="D681" i="59"/>
  <c r="D680" i="59"/>
  <c r="E680" i="59" s="1"/>
  <c r="C679" i="59"/>
  <c r="D678" i="59"/>
  <c r="E678" i="59" s="1"/>
  <c r="D677" i="59"/>
  <c r="E677" i="59" s="1"/>
  <c r="D676" i="59"/>
  <c r="C676" i="59"/>
  <c r="E675" i="59"/>
  <c r="D675" i="59"/>
  <c r="D674" i="59"/>
  <c r="E674" i="59" s="1"/>
  <c r="D673" i="59"/>
  <c r="E673" i="59" s="1"/>
  <c r="D672" i="59"/>
  <c r="C671" i="59"/>
  <c r="D670" i="59"/>
  <c r="E670" i="59" s="1"/>
  <c r="D669" i="59"/>
  <c r="E669" i="59" s="1"/>
  <c r="D668" i="59"/>
  <c r="E668" i="59" s="1"/>
  <c r="D667" i="59"/>
  <c r="E667" i="59" s="1"/>
  <c r="D666" i="59"/>
  <c r="C665" i="59"/>
  <c r="D664" i="59"/>
  <c r="E664" i="59" s="1"/>
  <c r="D663" i="59"/>
  <c r="E663" i="59" s="1"/>
  <c r="E662" i="59"/>
  <c r="D662" i="59"/>
  <c r="D661" i="59"/>
  <c r="C661" i="59"/>
  <c r="D660" i="59"/>
  <c r="E660" i="59" s="1"/>
  <c r="D659" i="59"/>
  <c r="E659" i="59" s="1"/>
  <c r="D658" i="59"/>
  <c r="E658" i="59" s="1"/>
  <c r="D657" i="59"/>
  <c r="E657" i="59" s="1"/>
  <c r="D656" i="59"/>
  <c r="E656" i="59" s="1"/>
  <c r="D655" i="59"/>
  <c r="E655" i="59" s="1"/>
  <c r="D654" i="59"/>
  <c r="C653" i="59"/>
  <c r="D652" i="59"/>
  <c r="E652" i="59" s="1"/>
  <c r="E651" i="59"/>
  <c r="D651" i="59"/>
  <c r="D650" i="59"/>
  <c r="E650" i="59" s="1"/>
  <c r="D649" i="59"/>
  <c r="E649" i="59" s="1"/>
  <c r="D648" i="59"/>
  <c r="E647" i="59"/>
  <c r="D647" i="59"/>
  <c r="C646" i="59"/>
  <c r="J645" i="59"/>
  <c r="D644" i="59"/>
  <c r="E644" i="59" s="1"/>
  <c r="D643" i="59"/>
  <c r="E643" i="59" s="1"/>
  <c r="J642" i="59"/>
  <c r="C642" i="59"/>
  <c r="D641" i="59"/>
  <c r="E641" i="59" s="1"/>
  <c r="D640" i="59"/>
  <c r="E640" i="59" s="1"/>
  <c r="D639" i="59"/>
  <c r="J638" i="59"/>
  <c r="C638" i="59"/>
  <c r="D637" i="59"/>
  <c r="E637" i="59" s="1"/>
  <c r="D636" i="59"/>
  <c r="E636" i="59" s="1"/>
  <c r="D635" i="59"/>
  <c r="E635" i="59" s="1"/>
  <c r="D634" i="59"/>
  <c r="E634" i="59" s="1"/>
  <c r="D633" i="59"/>
  <c r="E633" i="59" s="1"/>
  <c r="D632" i="59"/>
  <c r="E632" i="59" s="1"/>
  <c r="D631" i="59"/>
  <c r="E631" i="59" s="1"/>
  <c r="D630" i="59"/>
  <c r="E630" i="59" s="1"/>
  <c r="E629" i="59"/>
  <c r="D629" i="59"/>
  <c r="C628" i="59"/>
  <c r="E627" i="59"/>
  <c r="D627" i="59"/>
  <c r="E626" i="59"/>
  <c r="D626" i="59"/>
  <c r="E625" i="59"/>
  <c r="D625" i="59"/>
  <c r="E624" i="59"/>
  <c r="D624" i="59"/>
  <c r="E623" i="59"/>
  <c r="D623" i="59"/>
  <c r="E622" i="59"/>
  <c r="D622" i="59"/>
  <c r="E621" i="59"/>
  <c r="D621" i="59"/>
  <c r="E620" i="59"/>
  <c r="D620" i="59"/>
  <c r="E619" i="59"/>
  <c r="D619" i="59"/>
  <c r="E618" i="59"/>
  <c r="D618" i="59"/>
  <c r="E617" i="59"/>
  <c r="E616" i="59" s="1"/>
  <c r="D617" i="59"/>
  <c r="D616" i="59"/>
  <c r="C616" i="59"/>
  <c r="D615" i="59"/>
  <c r="E615" i="59" s="1"/>
  <c r="E614" i="59"/>
  <c r="D614" i="59"/>
  <c r="D613" i="59"/>
  <c r="E613" i="59" s="1"/>
  <c r="D612" i="59"/>
  <c r="E612" i="59" s="1"/>
  <c r="D611" i="59"/>
  <c r="C610" i="59"/>
  <c r="D609" i="59"/>
  <c r="E609" i="59" s="1"/>
  <c r="D608" i="59"/>
  <c r="E608" i="59" s="1"/>
  <c r="D607" i="59"/>
  <c r="E606" i="59"/>
  <c r="D606" i="59"/>
  <c r="D605" i="59"/>
  <c r="E605" i="59" s="1"/>
  <c r="D604" i="59"/>
  <c r="E604" i="59" s="1"/>
  <c r="C603" i="59"/>
  <c r="D602" i="59"/>
  <c r="E602" i="59" s="1"/>
  <c r="D601" i="59"/>
  <c r="D600" i="59"/>
  <c r="E600" i="59" s="1"/>
  <c r="C599" i="59"/>
  <c r="D598" i="59"/>
  <c r="E598" i="59" s="1"/>
  <c r="D597" i="59"/>
  <c r="E597" i="59" s="1"/>
  <c r="D596" i="59"/>
  <c r="C595" i="59"/>
  <c r="D594" i="59"/>
  <c r="E594" i="59" s="1"/>
  <c r="D593" i="59"/>
  <c r="C592" i="59"/>
  <c r="D591" i="59"/>
  <c r="D590" i="59"/>
  <c r="E590" i="59" s="1"/>
  <c r="D589" i="59"/>
  <c r="E589" i="59" s="1"/>
  <c r="E588" i="59"/>
  <c r="D588" i="59"/>
  <c r="C587" i="59"/>
  <c r="D586" i="59"/>
  <c r="E586" i="59" s="1"/>
  <c r="D585" i="59"/>
  <c r="E585" i="59" s="1"/>
  <c r="D584" i="59"/>
  <c r="E584" i="59" s="1"/>
  <c r="D583" i="59"/>
  <c r="E583" i="59" s="1"/>
  <c r="D582" i="59"/>
  <c r="C581" i="59"/>
  <c r="D580" i="59"/>
  <c r="E580" i="59" s="1"/>
  <c r="D579" i="59"/>
  <c r="E579" i="59" s="1"/>
  <c r="D578" i="59"/>
  <c r="D577" i="59" s="1"/>
  <c r="C577" i="59"/>
  <c r="E576" i="59"/>
  <c r="D576" i="59"/>
  <c r="D575" i="59"/>
  <c r="E575" i="59" s="1"/>
  <c r="D574" i="59"/>
  <c r="E574" i="59" s="1"/>
  <c r="D573" i="59"/>
  <c r="E573" i="59" s="1"/>
  <c r="D572" i="59"/>
  <c r="E572" i="59" s="1"/>
  <c r="D571" i="59"/>
  <c r="E571" i="59" s="1"/>
  <c r="D570" i="59"/>
  <c r="C569" i="59"/>
  <c r="D568" i="59"/>
  <c r="E568" i="59" s="1"/>
  <c r="D567" i="59"/>
  <c r="E567" i="59" s="1"/>
  <c r="E566" i="59"/>
  <c r="D566" i="59"/>
  <c r="D565" i="59"/>
  <c r="E565" i="59" s="1"/>
  <c r="D564" i="59"/>
  <c r="E564" i="59" s="1"/>
  <c r="D563" i="59"/>
  <c r="C562" i="59"/>
  <c r="C561" i="59" s="1"/>
  <c r="J561" i="59"/>
  <c r="J560" i="59"/>
  <c r="D558" i="59"/>
  <c r="E558" i="59" s="1"/>
  <c r="D557" i="59"/>
  <c r="C556" i="59"/>
  <c r="D555" i="59"/>
  <c r="E555" i="59" s="1"/>
  <c r="D554" i="59"/>
  <c r="E554" i="59" s="1"/>
  <c r="D553" i="59"/>
  <c r="E553" i="59" s="1"/>
  <c r="C552" i="59"/>
  <c r="J551" i="59"/>
  <c r="J550" i="59"/>
  <c r="E549" i="59"/>
  <c r="D549" i="59"/>
  <c r="E548" i="59"/>
  <c r="D548" i="59"/>
  <c r="D547" i="59" s="1"/>
  <c r="J547" i="59"/>
  <c r="C547" i="59"/>
  <c r="E546" i="59"/>
  <c r="D546" i="59"/>
  <c r="D545" i="59"/>
  <c r="C544" i="59"/>
  <c r="D543" i="59"/>
  <c r="E543" i="59" s="1"/>
  <c r="D542" i="59"/>
  <c r="E542" i="59" s="1"/>
  <c r="E541" i="59"/>
  <c r="D541" i="59"/>
  <c r="D540" i="59"/>
  <c r="E540" i="59" s="1"/>
  <c r="D539" i="59"/>
  <c r="C538" i="59"/>
  <c r="D537" i="59"/>
  <c r="E537" i="59" s="1"/>
  <c r="D536" i="59"/>
  <c r="E536" i="59" s="1"/>
  <c r="E535" i="59"/>
  <c r="D535" i="59"/>
  <c r="D534" i="59"/>
  <c r="E534" i="59" s="1"/>
  <c r="D533" i="59"/>
  <c r="E533" i="59" s="1"/>
  <c r="D532" i="59"/>
  <c r="C531" i="59"/>
  <c r="D530" i="59"/>
  <c r="C529" i="59"/>
  <c r="C528" i="59" s="1"/>
  <c r="E527" i="59"/>
  <c r="D527" i="59"/>
  <c r="D526" i="59"/>
  <c r="E526" i="59" s="1"/>
  <c r="D525" i="59"/>
  <c r="E525" i="59" s="1"/>
  <c r="E524" i="59"/>
  <c r="D524" i="59"/>
  <c r="D523" i="59"/>
  <c r="C522" i="59"/>
  <c r="D521" i="59"/>
  <c r="E521" i="59" s="1"/>
  <c r="D520" i="59"/>
  <c r="E520" i="59" s="1"/>
  <c r="D519" i="59"/>
  <c r="E519" i="59" s="1"/>
  <c r="D518" i="59"/>
  <c r="E518" i="59" s="1"/>
  <c r="D517" i="59"/>
  <c r="E517" i="59" s="1"/>
  <c r="D516" i="59"/>
  <c r="E516" i="59" s="1"/>
  <c r="E515" i="59"/>
  <c r="E513" i="59" s="1"/>
  <c r="D515" i="59"/>
  <c r="D514" i="59"/>
  <c r="E514" i="59" s="1"/>
  <c r="C513" i="59"/>
  <c r="C509" i="59" s="1"/>
  <c r="D512" i="59"/>
  <c r="E512" i="59" s="1"/>
  <c r="E511" i="59"/>
  <c r="D511" i="59"/>
  <c r="D510" i="59"/>
  <c r="D508" i="59"/>
  <c r="E508" i="59" s="1"/>
  <c r="D507" i="59"/>
  <c r="E507" i="59" s="1"/>
  <c r="D506" i="59"/>
  <c r="E506" i="59" s="1"/>
  <c r="D505" i="59"/>
  <c r="E505" i="59" s="1"/>
  <c r="C504" i="59"/>
  <c r="D503" i="59"/>
  <c r="E503" i="59" s="1"/>
  <c r="E502" i="59"/>
  <c r="D502" i="59"/>
  <c r="D501" i="59"/>
  <c r="E501" i="59" s="1"/>
  <c r="D500" i="59"/>
  <c r="E500" i="59" s="1"/>
  <c r="D499" i="59"/>
  <c r="E499" i="59" s="1"/>
  <c r="E498" i="59"/>
  <c r="D498" i="59"/>
  <c r="D497" i="59"/>
  <c r="C497" i="59"/>
  <c r="D496" i="59"/>
  <c r="E496" i="59" s="1"/>
  <c r="D495" i="59"/>
  <c r="C494" i="59"/>
  <c r="D493" i="59"/>
  <c r="E493" i="59" s="1"/>
  <c r="D492" i="59"/>
  <c r="C491" i="59"/>
  <c r="C484" i="59" s="1"/>
  <c r="D490" i="59"/>
  <c r="E490" i="59" s="1"/>
  <c r="D489" i="59"/>
  <c r="D488" i="59"/>
  <c r="E488" i="59" s="1"/>
  <c r="D487" i="59"/>
  <c r="E487" i="59" s="1"/>
  <c r="C486" i="59"/>
  <c r="D485" i="59"/>
  <c r="J483" i="59"/>
  <c r="D481" i="59"/>
  <c r="E481" i="59" s="1"/>
  <c r="D480" i="59"/>
  <c r="E480" i="59" s="1"/>
  <c r="D479" i="59"/>
  <c r="D477" i="59" s="1"/>
  <c r="D478" i="59"/>
  <c r="E478" i="59" s="1"/>
  <c r="C477" i="59"/>
  <c r="D476" i="59"/>
  <c r="E476" i="59" s="1"/>
  <c r="D475" i="59"/>
  <c r="E475" i="59" s="1"/>
  <c r="C474" i="59"/>
  <c r="D473" i="59"/>
  <c r="E473" i="59" s="1"/>
  <c r="D472" i="59"/>
  <c r="E472" i="59" s="1"/>
  <c r="D471" i="59"/>
  <c r="E471" i="59" s="1"/>
  <c r="D470" i="59"/>
  <c r="E470" i="59" s="1"/>
  <c r="D469" i="59"/>
  <c r="C468" i="59"/>
  <c r="D467" i="59"/>
  <c r="E467" i="59" s="1"/>
  <c r="D466" i="59"/>
  <c r="E466" i="59" s="1"/>
  <c r="D465" i="59"/>
  <c r="E465" i="59" s="1"/>
  <c r="D464" i="59"/>
  <c r="E464" i="59" s="1"/>
  <c r="D463" i="59"/>
  <c r="C463" i="59"/>
  <c r="D462" i="59"/>
  <c r="E462" i="59" s="1"/>
  <c r="D461" i="59"/>
  <c r="D459" i="59" s="1"/>
  <c r="D460" i="59"/>
  <c r="E460" i="59" s="1"/>
  <c r="C459" i="59"/>
  <c r="D458" i="59"/>
  <c r="E458" i="59" s="1"/>
  <c r="D457" i="59"/>
  <c r="E457" i="59" s="1"/>
  <c r="D456" i="59"/>
  <c r="E456" i="59" s="1"/>
  <c r="E454" i="59"/>
  <c r="D454" i="59"/>
  <c r="D453" i="59"/>
  <c r="E453" i="59" s="1"/>
  <c r="D452" i="59"/>
  <c r="E452" i="59" s="1"/>
  <c r="D451" i="59"/>
  <c r="C450" i="59"/>
  <c r="D449" i="59"/>
  <c r="E449" i="59" s="1"/>
  <c r="D448" i="59"/>
  <c r="E448" i="59" s="1"/>
  <c r="D447" i="59"/>
  <c r="E447" i="59" s="1"/>
  <c r="E445" i="59" s="1"/>
  <c r="D446" i="59"/>
  <c r="E446" i="59" s="1"/>
  <c r="D445" i="59"/>
  <c r="C445" i="59"/>
  <c r="D443" i="59"/>
  <c r="E443" i="59" s="1"/>
  <c r="D442" i="59"/>
  <c r="E442" i="59" s="1"/>
  <c r="D441" i="59"/>
  <c r="E441" i="59" s="1"/>
  <c r="D440" i="59"/>
  <c r="E440" i="59" s="1"/>
  <c r="D439" i="59"/>
  <c r="E439" i="59" s="1"/>
  <c r="D438" i="59"/>
  <c r="E438" i="59" s="1"/>
  <c r="D437" i="59"/>
  <c r="E437" i="59" s="1"/>
  <c r="E436" i="59"/>
  <c r="D436" i="59"/>
  <c r="D435" i="59"/>
  <c r="E435" i="59" s="1"/>
  <c r="D434" i="59"/>
  <c r="E434" i="59" s="1"/>
  <c r="D433" i="59"/>
  <c r="E433" i="59" s="1"/>
  <c r="D432" i="59"/>
  <c r="E432" i="59" s="1"/>
  <c r="D431" i="59"/>
  <c r="D430" i="59"/>
  <c r="E430" i="59" s="1"/>
  <c r="C429" i="59"/>
  <c r="E428" i="59"/>
  <c r="D428" i="59"/>
  <c r="D427" i="59"/>
  <c r="E427" i="59" s="1"/>
  <c r="D426" i="59"/>
  <c r="E426" i="59" s="1"/>
  <c r="D425" i="59"/>
  <c r="E425" i="59" s="1"/>
  <c r="E424" i="59"/>
  <c r="D424" i="59"/>
  <c r="D423" i="59"/>
  <c r="C422" i="59"/>
  <c r="D421" i="59"/>
  <c r="E421" i="59" s="1"/>
  <c r="D420" i="59"/>
  <c r="E420" i="59" s="1"/>
  <c r="D419" i="59"/>
  <c r="E419" i="59" s="1"/>
  <c r="D418" i="59"/>
  <c r="E417" i="59"/>
  <c r="D417" i="59"/>
  <c r="C416" i="59"/>
  <c r="D415" i="59"/>
  <c r="E415" i="59" s="1"/>
  <c r="D414" i="59"/>
  <c r="E414" i="59" s="1"/>
  <c r="E413" i="59"/>
  <c r="E412" i="59" s="1"/>
  <c r="D413" i="59"/>
  <c r="D412" i="59"/>
  <c r="C412" i="59"/>
  <c r="D411" i="59"/>
  <c r="E411" i="59" s="1"/>
  <c r="D410" i="59"/>
  <c r="E410" i="59" s="1"/>
  <c r="C409" i="59"/>
  <c r="E408" i="59"/>
  <c r="D408" i="59"/>
  <c r="E407" i="59"/>
  <c r="D407" i="59"/>
  <c r="E406" i="59"/>
  <c r="D406" i="59"/>
  <c r="E405" i="59"/>
  <c r="D405" i="59"/>
  <c r="C404" i="59"/>
  <c r="D403" i="59"/>
  <c r="E403" i="59" s="1"/>
  <c r="D402" i="59"/>
  <c r="E402" i="59" s="1"/>
  <c r="D401" i="59"/>
  <c r="D400" i="59"/>
  <c r="E400" i="59" s="1"/>
  <c r="C399" i="59"/>
  <c r="D398" i="59"/>
  <c r="E398" i="59" s="1"/>
  <c r="E397" i="59"/>
  <c r="D397" i="59"/>
  <c r="D396" i="59"/>
  <c r="D395" i="59" s="1"/>
  <c r="C395" i="59"/>
  <c r="D394" i="59"/>
  <c r="E394" i="59" s="1"/>
  <c r="D393" i="59"/>
  <c r="C392" i="59"/>
  <c r="D391" i="59"/>
  <c r="E391" i="59" s="1"/>
  <c r="E390" i="59"/>
  <c r="D390" i="59"/>
  <c r="D389" i="59"/>
  <c r="D388" i="59" s="1"/>
  <c r="C388" i="59"/>
  <c r="E387" i="59"/>
  <c r="D387" i="59"/>
  <c r="D386" i="59"/>
  <c r="E386" i="59" s="1"/>
  <c r="D385" i="59"/>
  <c r="E385" i="59" s="1"/>
  <c r="D384" i="59"/>
  <c r="D383" i="59"/>
  <c r="E383" i="59" s="1"/>
  <c r="C382" i="59"/>
  <c r="D381" i="59"/>
  <c r="E381" i="59" s="1"/>
  <c r="D380" i="59"/>
  <c r="E380" i="59" s="1"/>
  <c r="E379" i="59"/>
  <c r="D379" i="59"/>
  <c r="D378" i="59"/>
  <c r="C378" i="59"/>
  <c r="D377" i="59"/>
  <c r="E377" i="59" s="1"/>
  <c r="D376" i="59"/>
  <c r="E376" i="59" s="1"/>
  <c r="D375" i="59"/>
  <c r="E375" i="59" s="1"/>
  <c r="D374" i="59"/>
  <c r="E374" i="59" s="1"/>
  <c r="C373" i="59"/>
  <c r="E372" i="59"/>
  <c r="D372" i="59"/>
  <c r="E371" i="59"/>
  <c r="D371" i="59"/>
  <c r="E370" i="59"/>
  <c r="D370" i="59"/>
  <c r="E369" i="59"/>
  <c r="D369" i="59"/>
  <c r="C368" i="59"/>
  <c r="D367" i="59"/>
  <c r="E367" i="59" s="1"/>
  <c r="D366" i="59"/>
  <c r="E366" i="59" s="1"/>
  <c r="E365" i="59"/>
  <c r="D365" i="59"/>
  <c r="D364" i="59"/>
  <c r="E364" i="59" s="1"/>
  <c r="D363" i="59"/>
  <c r="E363" i="59" s="1"/>
  <c r="D362" i="59"/>
  <c r="C362" i="59"/>
  <c r="E361" i="59"/>
  <c r="D361" i="59"/>
  <c r="E360" i="59"/>
  <c r="D360" i="59"/>
  <c r="E359" i="59"/>
  <c r="D359" i="59"/>
  <c r="E358" i="59"/>
  <c r="E357" i="59" s="1"/>
  <c r="D358" i="59"/>
  <c r="D357" i="59" s="1"/>
  <c r="C357" i="59"/>
  <c r="D356" i="59"/>
  <c r="E356" i="59" s="1"/>
  <c r="D355" i="59"/>
  <c r="E355" i="59" s="1"/>
  <c r="D354" i="59"/>
  <c r="C353" i="59"/>
  <c r="E352" i="59"/>
  <c r="D352" i="59"/>
  <c r="D351" i="59"/>
  <c r="E351" i="59" s="1"/>
  <c r="D350" i="59"/>
  <c r="E350" i="59" s="1"/>
  <c r="D349" i="59"/>
  <c r="C348" i="59"/>
  <c r="D347" i="59"/>
  <c r="E347" i="59" s="1"/>
  <c r="D346" i="59"/>
  <c r="D345" i="59"/>
  <c r="E345" i="59" s="1"/>
  <c r="C344" i="59"/>
  <c r="E343" i="59"/>
  <c r="D343" i="59"/>
  <c r="D342" i="59"/>
  <c r="E342" i="59" s="1"/>
  <c r="D341" i="59"/>
  <c r="E341" i="59" s="1"/>
  <c r="J339" i="59"/>
  <c r="D338" i="59"/>
  <c r="E338" i="59" s="1"/>
  <c r="D337" i="59"/>
  <c r="E337" i="59" s="1"/>
  <c r="D336" i="59"/>
  <c r="E336" i="59" s="1"/>
  <c r="D335" i="59"/>
  <c r="E335" i="59" s="1"/>
  <c r="D334" i="59"/>
  <c r="D333" i="59"/>
  <c r="E333" i="59" s="1"/>
  <c r="D332" i="59"/>
  <c r="E332" i="59" s="1"/>
  <c r="C331" i="59"/>
  <c r="D330" i="59"/>
  <c r="E329" i="59"/>
  <c r="D329" i="59"/>
  <c r="C328" i="59"/>
  <c r="C314" i="59" s="1"/>
  <c r="D327" i="59"/>
  <c r="E327" i="59" s="1"/>
  <c r="D326" i="59"/>
  <c r="C325" i="59"/>
  <c r="D324" i="59"/>
  <c r="E324" i="59" s="1"/>
  <c r="D323" i="59"/>
  <c r="E323" i="59" s="1"/>
  <c r="D322" i="59"/>
  <c r="E322" i="59" s="1"/>
  <c r="D321" i="59"/>
  <c r="E321" i="59" s="1"/>
  <c r="D320" i="59"/>
  <c r="E320" i="59" s="1"/>
  <c r="D319" i="59"/>
  <c r="E319" i="59" s="1"/>
  <c r="D318" i="59"/>
  <c r="E318" i="59" s="1"/>
  <c r="D317" i="59"/>
  <c r="E317" i="59" s="1"/>
  <c r="D316" i="59"/>
  <c r="E316" i="59" s="1"/>
  <c r="E315" i="59" s="1"/>
  <c r="C315" i="59"/>
  <c r="E313" i="59"/>
  <c r="D313" i="59"/>
  <c r="D312" i="59"/>
  <c r="E312" i="59" s="1"/>
  <c r="D311" i="59"/>
  <c r="E311" i="59" s="1"/>
  <c r="D310" i="59"/>
  <c r="E310" i="59" s="1"/>
  <c r="E309" i="59"/>
  <c r="D309" i="59"/>
  <c r="D308" i="59"/>
  <c r="C308" i="59"/>
  <c r="D307" i="59"/>
  <c r="E307" i="59" s="1"/>
  <c r="D306" i="59"/>
  <c r="C305" i="59"/>
  <c r="D304" i="59"/>
  <c r="E304" i="59" s="1"/>
  <c r="D303" i="59"/>
  <c r="C302" i="59"/>
  <c r="D301" i="59"/>
  <c r="E301" i="59" s="1"/>
  <c r="D300" i="59"/>
  <c r="E300" i="59" s="1"/>
  <c r="D299" i="59"/>
  <c r="E299" i="59" s="1"/>
  <c r="D297" i="59"/>
  <c r="E297" i="59" s="1"/>
  <c r="E296" i="59"/>
  <c r="D296" i="59"/>
  <c r="C296" i="59"/>
  <c r="D295" i="59"/>
  <c r="E295" i="59" s="1"/>
  <c r="E294" i="59"/>
  <c r="D294" i="59"/>
  <c r="D293" i="59"/>
  <c r="E293" i="59" s="1"/>
  <c r="D292" i="59"/>
  <c r="E292" i="59" s="1"/>
  <c r="D291" i="59"/>
  <c r="E291" i="59" s="1"/>
  <c r="E290" i="59"/>
  <c r="D290" i="59"/>
  <c r="C289" i="59"/>
  <c r="D288" i="59"/>
  <c r="E288" i="59" s="1"/>
  <c r="D287" i="59"/>
  <c r="E287" i="59" s="1"/>
  <c r="D286" i="59"/>
  <c r="E286" i="59" s="1"/>
  <c r="D285" i="59"/>
  <c r="E285" i="59" s="1"/>
  <c r="D284" i="59"/>
  <c r="E284" i="59" s="1"/>
  <c r="E283" i="59"/>
  <c r="D283" i="59"/>
  <c r="D282" i="59"/>
  <c r="E282" i="59" s="1"/>
  <c r="D281" i="59"/>
  <c r="E281" i="59" s="1"/>
  <c r="D280" i="59"/>
  <c r="E280" i="59" s="1"/>
  <c r="D279" i="59"/>
  <c r="E279" i="59" s="1"/>
  <c r="D278" i="59"/>
  <c r="E278" i="59" s="1"/>
  <c r="D277" i="59"/>
  <c r="E277" i="59" s="1"/>
  <c r="D276" i="59"/>
  <c r="E276" i="59" s="1"/>
  <c r="E275" i="59"/>
  <c r="D275" i="59"/>
  <c r="D274" i="59"/>
  <c r="E274" i="59" s="1"/>
  <c r="D273" i="59"/>
  <c r="E273" i="59" s="1"/>
  <c r="D272" i="59"/>
  <c r="E272" i="59" s="1"/>
  <c r="D271" i="59"/>
  <c r="E271" i="59" s="1"/>
  <c r="D270" i="59"/>
  <c r="E270" i="59" s="1"/>
  <c r="D269" i="59"/>
  <c r="E269" i="59" s="1"/>
  <c r="D268" i="59"/>
  <c r="D267" i="59"/>
  <c r="E267" i="59" s="1"/>
  <c r="D266" i="59"/>
  <c r="E266" i="59" s="1"/>
  <c r="C265" i="59"/>
  <c r="D264" i="59"/>
  <c r="D262" i="59"/>
  <c r="E262" i="59" s="1"/>
  <c r="D261" i="59"/>
  <c r="C260" i="59"/>
  <c r="J259" i="59"/>
  <c r="J258" i="59"/>
  <c r="D252" i="59"/>
  <c r="E252" i="59" s="1"/>
  <c r="D251" i="59"/>
  <c r="E251" i="59" s="1"/>
  <c r="E250" i="59" s="1"/>
  <c r="D250" i="59"/>
  <c r="C250" i="59"/>
  <c r="D249" i="59"/>
  <c r="E249" i="59" s="1"/>
  <c r="D248" i="59"/>
  <c r="E248" i="59" s="1"/>
  <c r="D247" i="59"/>
  <c r="E247" i="59" s="1"/>
  <c r="D246" i="59"/>
  <c r="E246" i="59" s="1"/>
  <c r="D245" i="59"/>
  <c r="E245" i="59" s="1"/>
  <c r="C244" i="59"/>
  <c r="C243" i="59" s="1"/>
  <c r="D242" i="59"/>
  <c r="E242" i="59" s="1"/>
  <c r="D241" i="59"/>
  <c r="E241" i="59" s="1"/>
  <c r="D240" i="59"/>
  <c r="E240" i="59" s="1"/>
  <c r="C239" i="59"/>
  <c r="C238" i="59" s="1"/>
  <c r="D237" i="59"/>
  <c r="E237" i="59" s="1"/>
  <c r="E236" i="59" s="1"/>
  <c r="E235" i="59" s="1"/>
  <c r="C236" i="59"/>
  <c r="C235" i="59"/>
  <c r="D234" i="59"/>
  <c r="E234" i="59" s="1"/>
  <c r="E233" i="59" s="1"/>
  <c r="D233" i="59"/>
  <c r="C233" i="59"/>
  <c r="D232" i="59"/>
  <c r="D231" i="59"/>
  <c r="E231" i="59" s="1"/>
  <c r="D230" i="59"/>
  <c r="E230" i="59" s="1"/>
  <c r="C229" i="59"/>
  <c r="C228" i="59" s="1"/>
  <c r="D227" i="59"/>
  <c r="E227" i="59" s="1"/>
  <c r="E226" i="59"/>
  <c r="D226" i="59"/>
  <c r="D225" i="59"/>
  <c r="D224" i="59"/>
  <c r="E224" i="59" s="1"/>
  <c r="C223" i="59"/>
  <c r="C222" i="59" s="1"/>
  <c r="E221" i="59"/>
  <c r="E220" i="59" s="1"/>
  <c r="D221" i="59"/>
  <c r="D220" i="59"/>
  <c r="C220" i="59"/>
  <c r="D219" i="59"/>
  <c r="E219" i="59" s="1"/>
  <c r="D218" i="59"/>
  <c r="D217" i="59"/>
  <c r="E217" i="59" s="1"/>
  <c r="C216" i="59"/>
  <c r="D214" i="59"/>
  <c r="C213" i="59"/>
  <c r="E212" i="59"/>
  <c r="E211" i="59" s="1"/>
  <c r="D212" i="59"/>
  <c r="D211" i="59" s="1"/>
  <c r="C211" i="59"/>
  <c r="D210" i="59"/>
  <c r="E210" i="59" s="1"/>
  <c r="D209" i="59"/>
  <c r="E209" i="59" s="1"/>
  <c r="D208" i="59"/>
  <c r="E208" i="59" s="1"/>
  <c r="C207" i="59"/>
  <c r="D206" i="59"/>
  <c r="E206" i="59" s="1"/>
  <c r="D205" i="59"/>
  <c r="C204" i="59"/>
  <c r="D202" i="59"/>
  <c r="C201" i="59"/>
  <c r="C200" i="59" s="1"/>
  <c r="E199" i="59"/>
  <c r="E198" i="59" s="1"/>
  <c r="E197" i="59" s="1"/>
  <c r="D199" i="59"/>
  <c r="D198" i="59" s="1"/>
  <c r="C198" i="59"/>
  <c r="C197" i="59" s="1"/>
  <c r="D197" i="59"/>
  <c r="D196" i="59"/>
  <c r="C195" i="59"/>
  <c r="D194" i="59"/>
  <c r="E194" i="59" s="1"/>
  <c r="E193" i="59" s="1"/>
  <c r="C193" i="59"/>
  <c r="E192" i="59"/>
  <c r="D192" i="59"/>
  <c r="E191" i="59"/>
  <c r="D191" i="59"/>
  <c r="E190" i="59"/>
  <c r="E189" i="59" s="1"/>
  <c r="D190" i="59"/>
  <c r="D189" i="59"/>
  <c r="D187" i="59"/>
  <c r="D186" i="59"/>
  <c r="E186" i="59" s="1"/>
  <c r="C185" i="59"/>
  <c r="C184" i="59" s="1"/>
  <c r="D183" i="59"/>
  <c r="D181" i="59"/>
  <c r="C179" i="59"/>
  <c r="J178" i="59"/>
  <c r="J177" i="59"/>
  <c r="C177" i="59"/>
  <c r="D176" i="59"/>
  <c r="E176" i="59" s="1"/>
  <c r="D175" i="59"/>
  <c r="D174" i="59" s="1"/>
  <c r="C174" i="59"/>
  <c r="E173" i="59"/>
  <c r="D173" i="59"/>
  <c r="D172" i="59"/>
  <c r="D171" i="59" s="1"/>
  <c r="C171" i="59"/>
  <c r="C170" i="59" s="1"/>
  <c r="J170" i="59"/>
  <c r="E169" i="59"/>
  <c r="D169" i="59"/>
  <c r="D168" i="59"/>
  <c r="E168" i="59" s="1"/>
  <c r="E167" i="59" s="1"/>
  <c r="C167" i="59"/>
  <c r="D166" i="59"/>
  <c r="E166" i="59" s="1"/>
  <c r="D165" i="59"/>
  <c r="E165" i="59" s="1"/>
  <c r="C164" i="59"/>
  <c r="C163" i="59" s="1"/>
  <c r="J163" i="59"/>
  <c r="D162" i="59"/>
  <c r="E162" i="59" s="1"/>
  <c r="D161" i="59"/>
  <c r="C160" i="59"/>
  <c r="E159" i="59"/>
  <c r="D159" i="59"/>
  <c r="D158" i="59"/>
  <c r="D156" i="59"/>
  <c r="E156" i="59" s="1"/>
  <c r="D155" i="59"/>
  <c r="C154" i="59"/>
  <c r="C153" i="59" s="1"/>
  <c r="J153" i="59"/>
  <c r="J152" i="59"/>
  <c r="D151" i="59"/>
  <c r="E151" i="59" s="1"/>
  <c r="D150" i="59"/>
  <c r="C149" i="59"/>
  <c r="D148" i="59"/>
  <c r="D147" i="59"/>
  <c r="E147" i="59" s="1"/>
  <c r="C146" i="59"/>
  <c r="D145" i="59"/>
  <c r="E145" i="59" s="1"/>
  <c r="D144" i="59"/>
  <c r="E144" i="59" s="1"/>
  <c r="C143" i="59"/>
  <c r="D142" i="59"/>
  <c r="E142" i="59" s="1"/>
  <c r="D141" i="59"/>
  <c r="C140" i="59"/>
  <c r="D139" i="59"/>
  <c r="E139" i="59" s="1"/>
  <c r="D138" i="59"/>
  <c r="E137" i="59"/>
  <c r="D137" i="59"/>
  <c r="C136" i="59"/>
  <c r="J135" i="59"/>
  <c r="D134" i="59"/>
  <c r="E134" i="59" s="1"/>
  <c r="D133" i="59"/>
  <c r="C132" i="59"/>
  <c r="D131" i="59"/>
  <c r="E131" i="59" s="1"/>
  <c r="D130" i="59"/>
  <c r="C129" i="59"/>
  <c r="D128" i="59"/>
  <c r="E128" i="59" s="1"/>
  <c r="E126" i="59" s="1"/>
  <c r="D127" i="59"/>
  <c r="E127" i="59" s="1"/>
  <c r="D126" i="59"/>
  <c r="C126" i="59"/>
  <c r="D125" i="59"/>
  <c r="E125" i="59" s="1"/>
  <c r="D124" i="59"/>
  <c r="C123" i="59"/>
  <c r="D122" i="59"/>
  <c r="E122" i="59" s="1"/>
  <c r="E121" i="59"/>
  <c r="E120" i="59" s="1"/>
  <c r="D121" i="59"/>
  <c r="C120" i="59"/>
  <c r="C116" i="59" s="1"/>
  <c r="D119" i="59"/>
  <c r="E119" i="59" s="1"/>
  <c r="D118" i="59"/>
  <c r="C117" i="59"/>
  <c r="J116" i="59"/>
  <c r="J115" i="59"/>
  <c r="J114" i="59"/>
  <c r="D113" i="59"/>
  <c r="E113" i="59" s="1"/>
  <c r="D112" i="59"/>
  <c r="E112" i="59" s="1"/>
  <c r="E111" i="59"/>
  <c r="D111" i="59"/>
  <c r="D110" i="59"/>
  <c r="E110" i="59" s="1"/>
  <c r="D109" i="59"/>
  <c r="E109" i="59" s="1"/>
  <c r="D108" i="59"/>
  <c r="E108" i="59" s="1"/>
  <c r="D107" i="59"/>
  <c r="E107" i="59" s="1"/>
  <c r="D106" i="59"/>
  <c r="E106" i="59" s="1"/>
  <c r="D105" i="59"/>
  <c r="E105" i="59" s="1"/>
  <c r="D104" i="59"/>
  <c r="E104" i="59" s="1"/>
  <c r="E103" i="59"/>
  <c r="D103" i="59"/>
  <c r="D102" i="59"/>
  <c r="E102" i="59" s="1"/>
  <c r="D101" i="59"/>
  <c r="E101" i="59" s="1"/>
  <c r="D100" i="59"/>
  <c r="E100" i="59" s="1"/>
  <c r="D99" i="59"/>
  <c r="E99" i="59" s="1"/>
  <c r="D98" i="59"/>
  <c r="E98" i="59" s="1"/>
  <c r="J97" i="59"/>
  <c r="C97" i="59"/>
  <c r="E96" i="59"/>
  <c r="D96" i="59"/>
  <c r="D95" i="59"/>
  <c r="E95" i="59" s="1"/>
  <c r="D94" i="59"/>
  <c r="E94" i="59" s="1"/>
  <c r="D93" i="59"/>
  <c r="E93" i="59" s="1"/>
  <c r="D92" i="59"/>
  <c r="E92" i="59" s="1"/>
  <c r="D91" i="59"/>
  <c r="E91" i="59" s="1"/>
  <c r="D90" i="59"/>
  <c r="E90" i="59" s="1"/>
  <c r="D89" i="59"/>
  <c r="E89" i="59" s="1"/>
  <c r="E88" i="59"/>
  <c r="D88" i="59"/>
  <c r="D87" i="59"/>
  <c r="E87" i="59" s="1"/>
  <c r="D86" i="59"/>
  <c r="E86" i="59" s="1"/>
  <c r="D85" i="59"/>
  <c r="E85" i="59" s="1"/>
  <c r="D84" i="59"/>
  <c r="E84" i="59" s="1"/>
  <c r="D83" i="59"/>
  <c r="E83" i="59" s="1"/>
  <c r="D82" i="59"/>
  <c r="E82" i="59" s="1"/>
  <c r="D81" i="59"/>
  <c r="E81" i="59" s="1"/>
  <c r="E80" i="59"/>
  <c r="D80" i="59"/>
  <c r="D79" i="59"/>
  <c r="E79" i="59" s="1"/>
  <c r="D78" i="59"/>
  <c r="E78" i="59" s="1"/>
  <c r="D77" i="59"/>
  <c r="E77" i="59" s="1"/>
  <c r="D76" i="59"/>
  <c r="E76" i="59" s="1"/>
  <c r="D75" i="59"/>
  <c r="E75" i="59" s="1"/>
  <c r="D74" i="59"/>
  <c r="E74" i="59" s="1"/>
  <c r="D73" i="59"/>
  <c r="E73" i="59" s="1"/>
  <c r="E72" i="59"/>
  <c r="D72" i="59"/>
  <c r="D71" i="59"/>
  <c r="E71" i="59" s="1"/>
  <c r="D70" i="59"/>
  <c r="E70" i="59" s="1"/>
  <c r="D69" i="59"/>
  <c r="E69" i="59" s="1"/>
  <c r="J68" i="59"/>
  <c r="C68" i="59"/>
  <c r="J67" i="59"/>
  <c r="C67" i="59"/>
  <c r="E66" i="59"/>
  <c r="D66" i="59"/>
  <c r="D65" i="59"/>
  <c r="E65" i="59" s="1"/>
  <c r="D64" i="59"/>
  <c r="E64" i="59" s="1"/>
  <c r="D63" i="59"/>
  <c r="E63" i="59" s="1"/>
  <c r="D62" i="59"/>
  <c r="D61" i="59" s="1"/>
  <c r="J61" i="59"/>
  <c r="C61" i="59"/>
  <c r="D60" i="59"/>
  <c r="E60" i="59" s="1"/>
  <c r="E59" i="59"/>
  <c r="D59" i="59"/>
  <c r="D58" i="59"/>
  <c r="E58" i="59" s="1"/>
  <c r="D57" i="59"/>
  <c r="E57" i="59" s="1"/>
  <c r="D56" i="59"/>
  <c r="E56" i="59" s="1"/>
  <c r="D55" i="59"/>
  <c r="E55" i="59" s="1"/>
  <c r="D54" i="59"/>
  <c r="E54" i="59" s="1"/>
  <c r="D53" i="59"/>
  <c r="E53" i="59" s="1"/>
  <c r="D52" i="59"/>
  <c r="E52" i="59" s="1"/>
  <c r="E51" i="59"/>
  <c r="D51" i="59"/>
  <c r="D50" i="59"/>
  <c r="E50" i="59" s="1"/>
  <c r="D49" i="59"/>
  <c r="E49" i="59" s="1"/>
  <c r="D48" i="59"/>
  <c r="E48" i="59" s="1"/>
  <c r="D47" i="59"/>
  <c r="E47" i="59" s="1"/>
  <c r="D46" i="59"/>
  <c r="E46" i="59" s="1"/>
  <c r="D45" i="59"/>
  <c r="E45" i="59" s="1"/>
  <c r="D44" i="59"/>
  <c r="E44" i="59" s="1"/>
  <c r="E43" i="59"/>
  <c r="D43" i="59"/>
  <c r="D42" i="59"/>
  <c r="E42" i="59" s="1"/>
  <c r="D41" i="59"/>
  <c r="E41" i="59" s="1"/>
  <c r="D40" i="59"/>
  <c r="E40" i="59" s="1"/>
  <c r="D39" i="59"/>
  <c r="E39" i="59" s="1"/>
  <c r="J38" i="59"/>
  <c r="C38" i="59"/>
  <c r="D37" i="59"/>
  <c r="E37" i="59" s="1"/>
  <c r="E36" i="59"/>
  <c r="D36" i="59"/>
  <c r="D35" i="59"/>
  <c r="E35" i="59" s="1"/>
  <c r="D34" i="59"/>
  <c r="E34" i="59" s="1"/>
  <c r="D33" i="59"/>
  <c r="E33" i="59" s="1"/>
  <c r="D32" i="59"/>
  <c r="E32" i="59" s="1"/>
  <c r="D31" i="59"/>
  <c r="E31" i="59" s="1"/>
  <c r="D30" i="59"/>
  <c r="E30" i="59" s="1"/>
  <c r="D29" i="59"/>
  <c r="E29" i="59" s="1"/>
  <c r="E28" i="59"/>
  <c r="D28" i="59"/>
  <c r="D27" i="59"/>
  <c r="E27" i="59" s="1"/>
  <c r="D26" i="59"/>
  <c r="E26" i="59" s="1"/>
  <c r="D25" i="59"/>
  <c r="E25" i="59" s="1"/>
  <c r="D24" i="59"/>
  <c r="E24" i="59" s="1"/>
  <c r="D23" i="59"/>
  <c r="E23" i="59" s="1"/>
  <c r="D22" i="59"/>
  <c r="E22" i="59" s="1"/>
  <c r="D21" i="59"/>
  <c r="E21" i="59" s="1"/>
  <c r="E20" i="59"/>
  <c r="D20" i="59"/>
  <c r="D19" i="59"/>
  <c r="E19" i="59" s="1"/>
  <c r="D18" i="59"/>
  <c r="E18" i="59" s="1"/>
  <c r="D17" i="59"/>
  <c r="E17" i="59" s="1"/>
  <c r="D16" i="59"/>
  <c r="E16" i="59" s="1"/>
  <c r="D15" i="59"/>
  <c r="E15" i="59" s="1"/>
  <c r="D14" i="59"/>
  <c r="E14" i="59" s="1"/>
  <c r="D13" i="59"/>
  <c r="E13" i="59" s="1"/>
  <c r="E12" i="59"/>
  <c r="D12" i="59"/>
  <c r="J11" i="59"/>
  <c r="C11" i="59"/>
  <c r="D10" i="59"/>
  <c r="E10" i="59" s="1"/>
  <c r="D9" i="59"/>
  <c r="E9" i="59" s="1"/>
  <c r="D8" i="59"/>
  <c r="E8" i="59" s="1"/>
  <c r="D7" i="59"/>
  <c r="E7" i="59" s="1"/>
  <c r="D6" i="59"/>
  <c r="E6" i="59" s="1"/>
  <c r="E5" i="59"/>
  <c r="E4" i="59" s="1"/>
  <c r="D5" i="59"/>
  <c r="C4" i="59"/>
  <c r="C3" i="59" s="1"/>
  <c r="H3" i="59" s="1"/>
  <c r="J2" i="59"/>
  <c r="E259" i="60" l="1"/>
  <c r="E561" i="60"/>
  <c r="E560" i="60" s="1"/>
  <c r="D726" i="60"/>
  <c r="D725" i="60" s="1"/>
  <c r="D259" i="60"/>
  <c r="D258" i="60" s="1"/>
  <c r="D257" i="60" s="1"/>
  <c r="D203" i="60"/>
  <c r="D178" i="60" s="1"/>
  <c r="D177" i="60" s="1"/>
  <c r="D116" i="60"/>
  <c r="D115" i="60" s="1"/>
  <c r="D114" i="60" s="1"/>
  <c r="E340" i="60"/>
  <c r="E339" i="60" s="1"/>
  <c r="H256" i="60"/>
  <c r="J256" i="60" s="1"/>
  <c r="E538" i="60"/>
  <c r="E483" i="60" s="1"/>
  <c r="E215" i="60"/>
  <c r="E178" i="60" s="1"/>
  <c r="E177" i="60" s="1"/>
  <c r="E645" i="60"/>
  <c r="E152" i="60"/>
  <c r="E114" i="60" s="1"/>
  <c r="E726" i="60"/>
  <c r="E725" i="60" s="1"/>
  <c r="D561" i="60"/>
  <c r="D560" i="60" s="1"/>
  <c r="D559" i="60" s="1"/>
  <c r="D3" i="60"/>
  <c r="D2" i="60" s="1"/>
  <c r="E158" i="59"/>
  <c r="D157" i="59"/>
  <c r="E181" i="59"/>
  <c r="E180" i="59" s="1"/>
  <c r="E179" i="59" s="1"/>
  <c r="D180" i="59"/>
  <c r="D204" i="59"/>
  <c r="E205" i="59"/>
  <c r="E204" i="59" s="1"/>
  <c r="E124" i="59"/>
  <c r="E123" i="59" s="1"/>
  <c r="D123" i="59"/>
  <c r="E183" i="59"/>
  <c r="E182" i="59" s="1"/>
  <c r="D182" i="59"/>
  <c r="E225" i="59"/>
  <c r="E223" i="59" s="1"/>
  <c r="E222" i="59" s="1"/>
  <c r="D223" i="59"/>
  <c r="D222" i="59" s="1"/>
  <c r="E463" i="59"/>
  <c r="E157" i="59"/>
  <c r="E326" i="59"/>
  <c r="E325" i="59" s="1"/>
  <c r="D325" i="59"/>
  <c r="E368" i="59"/>
  <c r="D373" i="59"/>
  <c r="H4" i="59"/>
  <c r="D167" i="59"/>
  <c r="D236" i="59"/>
  <c r="D235" i="59" s="1"/>
  <c r="E239" i="59"/>
  <c r="E238" i="59" s="1"/>
  <c r="E244" i="59"/>
  <c r="E243" i="59" s="1"/>
  <c r="C263" i="59"/>
  <c r="D315" i="59"/>
  <c r="E734" i="59"/>
  <c r="E733" i="59" s="1"/>
  <c r="C483" i="59"/>
  <c r="D120" i="59"/>
  <c r="C203" i="59"/>
  <c r="D302" i="59"/>
  <c r="D368" i="59"/>
  <c r="D404" i="59"/>
  <c r="E461" i="59"/>
  <c r="E459" i="59" s="1"/>
  <c r="D474" i="59"/>
  <c r="E479" i="59"/>
  <c r="E477" i="59" s="1"/>
  <c r="D491" i="59"/>
  <c r="E504" i="59"/>
  <c r="D513" i="59"/>
  <c r="D552" i="59"/>
  <c r="D551" i="59" s="1"/>
  <c r="D550" i="59" s="1"/>
  <c r="D562" i="59"/>
  <c r="E578" i="59"/>
  <c r="E577" i="59" s="1"/>
  <c r="E642" i="59"/>
  <c r="E676" i="59"/>
  <c r="D718" i="59"/>
  <c r="D717" i="59" s="1"/>
  <c r="D716" i="59" s="1"/>
  <c r="D734" i="59"/>
  <c r="D733" i="59" s="1"/>
  <c r="E757" i="59"/>
  <c r="E756" i="59" s="1"/>
  <c r="E755" i="59" s="1"/>
  <c r="D768" i="59"/>
  <c r="D767" i="59" s="1"/>
  <c r="D777" i="59"/>
  <c r="C340" i="59"/>
  <c r="E404" i="59"/>
  <c r="D409" i="59"/>
  <c r="E547" i="59"/>
  <c r="C551" i="59"/>
  <c r="C550" i="59" s="1"/>
  <c r="D628" i="59"/>
  <c r="C717" i="59"/>
  <c r="C716" i="59" s="1"/>
  <c r="D132" i="59"/>
  <c r="C152" i="59"/>
  <c r="C215" i="59"/>
  <c r="D348" i="59"/>
  <c r="E373" i="59"/>
  <c r="E378" i="59"/>
  <c r="E409" i="59"/>
  <c r="D450" i="59"/>
  <c r="E497" i="59"/>
  <c r="D556" i="59"/>
  <c r="E661" i="59"/>
  <c r="D739" i="59"/>
  <c r="E97" i="59"/>
  <c r="E68" i="59"/>
  <c r="D522" i="59"/>
  <c r="E523" i="59"/>
  <c r="E522" i="59" s="1"/>
  <c r="C2" i="59"/>
  <c r="E62" i="59"/>
  <c r="E61" i="59" s="1"/>
  <c r="D117" i="59"/>
  <c r="E118" i="59"/>
  <c r="E117" i="59" s="1"/>
  <c r="E133" i="59"/>
  <c r="E132" i="59" s="1"/>
  <c r="C135" i="59"/>
  <c r="E143" i="59"/>
  <c r="D149" i="59"/>
  <c r="E150" i="59"/>
  <c r="E149" i="59" s="1"/>
  <c r="D164" i="59"/>
  <c r="D163" i="59" s="1"/>
  <c r="D193" i="59"/>
  <c r="D195" i="59"/>
  <c r="E196" i="59"/>
  <c r="E195" i="59" s="1"/>
  <c r="E188" i="59" s="1"/>
  <c r="E264" i="59"/>
  <c r="D289" i="59"/>
  <c r="D305" i="59"/>
  <c r="E306" i="59"/>
  <c r="E305" i="59" s="1"/>
  <c r="C444" i="59"/>
  <c r="C339" i="59" s="1"/>
  <c r="E607" i="59"/>
  <c r="E603" i="59" s="1"/>
  <c r="D603" i="59"/>
  <c r="D727" i="59"/>
  <c r="E728" i="59"/>
  <c r="E727" i="59" s="1"/>
  <c r="E38" i="59"/>
  <c r="D129" i="59"/>
  <c r="E130" i="59"/>
  <c r="E129" i="59" s="1"/>
  <c r="E138" i="59"/>
  <c r="E136" i="59" s="1"/>
  <c r="D136" i="59"/>
  <c r="D140" i="59"/>
  <c r="E141" i="59"/>
  <c r="E140" i="59" s="1"/>
  <c r="D154" i="59"/>
  <c r="E155" i="59"/>
  <c r="E154" i="59" s="1"/>
  <c r="E153" i="59" s="1"/>
  <c r="D160" i="59"/>
  <c r="E161" i="59"/>
  <c r="E160" i="59" s="1"/>
  <c r="D201" i="59"/>
  <c r="D200" i="59" s="1"/>
  <c r="E202" i="59"/>
  <c r="E201" i="59" s="1"/>
  <c r="E200" i="59" s="1"/>
  <c r="E214" i="59"/>
  <c r="E213" i="59" s="1"/>
  <c r="D213" i="59"/>
  <c r="E218" i="59"/>
  <c r="E216" i="59" s="1"/>
  <c r="E215" i="59" s="1"/>
  <c r="D216" i="59"/>
  <c r="D215" i="59" s="1"/>
  <c r="C259" i="59"/>
  <c r="E334" i="59"/>
  <c r="E331" i="59" s="1"/>
  <c r="D331" i="59"/>
  <c r="D314" i="59" s="1"/>
  <c r="D353" i="59"/>
  <c r="E354" i="59"/>
  <c r="E353" i="59" s="1"/>
  <c r="D399" i="59"/>
  <c r="E401" i="59"/>
  <c r="E399" i="59" s="1"/>
  <c r="D444" i="59"/>
  <c r="E485" i="59"/>
  <c r="E11" i="59"/>
  <c r="E148" i="59"/>
  <c r="E146" i="59" s="1"/>
  <c r="D146" i="59"/>
  <c r="D244" i="59"/>
  <c r="D243" i="59" s="1"/>
  <c r="E261" i="59"/>
  <c r="E260" i="59" s="1"/>
  <c r="D260" i="59"/>
  <c r="E330" i="59"/>
  <c r="E328" i="59" s="1"/>
  <c r="D328" i="59"/>
  <c r="E384" i="59"/>
  <c r="E382" i="59" s="1"/>
  <c r="D382" i="59"/>
  <c r="E489" i="59"/>
  <c r="E486" i="59" s="1"/>
  <c r="D486" i="59"/>
  <c r="E591" i="59"/>
  <c r="D587" i="59"/>
  <c r="E697" i="59"/>
  <c r="D694" i="59"/>
  <c r="D11" i="59"/>
  <c r="D38" i="59"/>
  <c r="D143" i="59"/>
  <c r="E164" i="59"/>
  <c r="E163" i="59" s="1"/>
  <c r="E175" i="59"/>
  <c r="E174" i="59" s="1"/>
  <c r="D207" i="59"/>
  <c r="E268" i="59"/>
  <c r="E265" i="59" s="1"/>
  <c r="D265" i="59"/>
  <c r="E289" i="59"/>
  <c r="E308" i="59"/>
  <c r="E362" i="59"/>
  <c r="E418" i="59"/>
  <c r="E416" i="59" s="1"/>
  <c r="D416" i="59"/>
  <c r="E570" i="59"/>
  <c r="E569" i="59" s="1"/>
  <c r="D569" i="59"/>
  <c r="E582" i="59"/>
  <c r="E581" i="59" s="1"/>
  <c r="D581" i="59"/>
  <c r="E648" i="59"/>
  <c r="E646" i="59" s="1"/>
  <c r="D646" i="59"/>
  <c r="E654" i="59"/>
  <c r="E653" i="59" s="1"/>
  <c r="D653" i="59"/>
  <c r="E666" i="59"/>
  <c r="E665" i="59" s="1"/>
  <c r="D665" i="59"/>
  <c r="E346" i="59"/>
  <c r="E344" i="59" s="1"/>
  <c r="D344" i="59"/>
  <c r="E393" i="59"/>
  <c r="E392" i="59" s="1"/>
  <c r="D392" i="59"/>
  <c r="E593" i="59"/>
  <c r="E592" i="59" s="1"/>
  <c r="D592" i="59"/>
  <c r="D671" i="59"/>
  <c r="E672" i="59"/>
  <c r="E671" i="59" s="1"/>
  <c r="E694" i="59"/>
  <c r="E774" i="59"/>
  <c r="D772" i="59"/>
  <c r="D771" i="59" s="1"/>
  <c r="D4" i="59"/>
  <c r="C115" i="59"/>
  <c r="C114" i="59" s="1"/>
  <c r="D179" i="59"/>
  <c r="E187" i="59"/>
  <c r="E185" i="59" s="1"/>
  <c r="E184" i="59" s="1"/>
  <c r="D185" i="59"/>
  <c r="D184" i="59" s="1"/>
  <c r="E389" i="59"/>
  <c r="E388" i="59" s="1"/>
  <c r="D422" i="59"/>
  <c r="E423" i="59"/>
  <c r="E422" i="59" s="1"/>
  <c r="E431" i="59"/>
  <c r="E429" i="59" s="1"/>
  <c r="D429" i="59"/>
  <c r="E469" i="59"/>
  <c r="E468" i="59" s="1"/>
  <c r="E444" i="59" s="1"/>
  <c r="D468" i="59"/>
  <c r="E474" i="59"/>
  <c r="D494" i="59"/>
  <c r="E495" i="59"/>
  <c r="E494" i="59" s="1"/>
  <c r="E552" i="59"/>
  <c r="E601" i="59"/>
  <c r="E599" i="59" s="1"/>
  <c r="D599" i="59"/>
  <c r="E681" i="59"/>
  <c r="E679" i="59" s="1"/>
  <c r="D679" i="59"/>
  <c r="D683" i="59"/>
  <c r="E684" i="59"/>
  <c r="E683" i="59" s="1"/>
  <c r="E763" i="59"/>
  <c r="D761" i="59"/>
  <c r="D760" i="59" s="1"/>
  <c r="E530" i="59"/>
  <c r="E529" i="59" s="1"/>
  <c r="D529" i="59"/>
  <c r="E587" i="59"/>
  <c r="D595" i="59"/>
  <c r="E596" i="59"/>
  <c r="E595" i="59" s="1"/>
  <c r="E611" i="59"/>
  <c r="E610" i="59" s="1"/>
  <c r="D610" i="59"/>
  <c r="E753" i="59"/>
  <c r="E751" i="59" s="1"/>
  <c r="E750" i="59" s="1"/>
  <c r="D751" i="59"/>
  <c r="D509" i="59"/>
  <c r="E639" i="59"/>
  <c r="E638" i="59" s="1"/>
  <c r="D638" i="59"/>
  <c r="D170" i="59"/>
  <c r="D229" i="59"/>
  <c r="D228" i="59" s="1"/>
  <c r="E510" i="59"/>
  <c r="E509" i="59" s="1"/>
  <c r="E539" i="59"/>
  <c r="D544" i="59"/>
  <c r="D538" i="59" s="1"/>
  <c r="E545" i="59"/>
  <c r="E544" i="59" s="1"/>
  <c r="E557" i="59"/>
  <c r="E556" i="59" s="1"/>
  <c r="E628" i="59"/>
  <c r="D642" i="59"/>
  <c r="C645" i="59"/>
  <c r="C560" i="59" s="1"/>
  <c r="E766" i="59"/>
  <c r="E765" i="59" s="1"/>
  <c r="D68" i="59"/>
  <c r="D97" i="59"/>
  <c r="E172" i="59"/>
  <c r="E171" i="59" s="1"/>
  <c r="E207" i="59"/>
  <c r="E203" i="59" s="1"/>
  <c r="E232" i="59"/>
  <c r="E229" i="59" s="1"/>
  <c r="E228" i="59" s="1"/>
  <c r="D239" i="59"/>
  <c r="D238" i="59" s="1"/>
  <c r="E303" i="59"/>
  <c r="E302" i="59" s="1"/>
  <c r="E349" i="59"/>
  <c r="E348" i="59" s="1"/>
  <c r="E396" i="59"/>
  <c r="E395" i="59" s="1"/>
  <c r="E451" i="59"/>
  <c r="E450" i="59" s="1"/>
  <c r="E492" i="59"/>
  <c r="E491" i="59" s="1"/>
  <c r="D504" i="59"/>
  <c r="D531" i="59"/>
  <c r="E532" i="59"/>
  <c r="E531" i="59" s="1"/>
  <c r="E563" i="59"/>
  <c r="E562" i="59" s="1"/>
  <c r="E761" i="59"/>
  <c r="E760" i="59" s="1"/>
  <c r="E772" i="59"/>
  <c r="E771" i="59" s="1"/>
  <c r="D750" i="59"/>
  <c r="D778" i="58"/>
  <c r="E778" i="58" s="1"/>
  <c r="E777" i="58" s="1"/>
  <c r="D777" i="58"/>
  <c r="C777" i="58"/>
  <c r="E776" i="58"/>
  <c r="D776" i="58"/>
  <c r="D775" i="58"/>
  <c r="E775" i="58" s="1"/>
  <c r="E774" i="58"/>
  <c r="D774" i="58"/>
  <c r="D773" i="58"/>
  <c r="D772" i="58" s="1"/>
  <c r="D771" i="58" s="1"/>
  <c r="C772" i="58"/>
  <c r="C771" i="58" s="1"/>
  <c r="D770" i="58"/>
  <c r="E770" i="58" s="1"/>
  <c r="E769" i="58"/>
  <c r="E768" i="58" s="1"/>
  <c r="E767" i="58" s="1"/>
  <c r="D769" i="58"/>
  <c r="D768" i="58"/>
  <c r="D767" i="58" s="1"/>
  <c r="C768" i="58"/>
  <c r="C767" i="58" s="1"/>
  <c r="E766" i="58"/>
  <c r="E765" i="58" s="1"/>
  <c r="D766" i="58"/>
  <c r="D765" i="58" s="1"/>
  <c r="C765" i="58"/>
  <c r="D764" i="58"/>
  <c r="E764" i="58" s="1"/>
  <c r="D763" i="58"/>
  <c r="E763" i="58" s="1"/>
  <c r="D762" i="58"/>
  <c r="E762" i="58" s="1"/>
  <c r="C761" i="58"/>
  <c r="C760" i="58"/>
  <c r="D759" i="58"/>
  <c r="E759" i="58" s="1"/>
  <c r="D758" i="58"/>
  <c r="D757" i="58"/>
  <c r="E757" i="58" s="1"/>
  <c r="C756" i="58"/>
  <c r="C755" i="58" s="1"/>
  <c r="D754" i="58"/>
  <c r="D753" i="58"/>
  <c r="E753" i="58" s="1"/>
  <c r="D752" i="58"/>
  <c r="C751" i="58"/>
  <c r="C750" i="58" s="1"/>
  <c r="D749" i="58"/>
  <c r="E749" i="58" s="1"/>
  <c r="D748" i="58"/>
  <c r="E748" i="58" s="1"/>
  <c r="D747" i="58"/>
  <c r="C746" i="58"/>
  <c r="D745" i="58"/>
  <c r="E745" i="58" s="1"/>
  <c r="E744" i="58" s="1"/>
  <c r="D744" i="58"/>
  <c r="C744" i="58"/>
  <c r="C743" i="58" s="1"/>
  <c r="E742" i="58"/>
  <c r="E741" i="58" s="1"/>
  <c r="D742" i="58"/>
  <c r="D741" i="58"/>
  <c r="C741" i="58"/>
  <c r="D740" i="58"/>
  <c r="C739" i="58"/>
  <c r="E738" i="58"/>
  <c r="D738" i="58"/>
  <c r="D737" i="58"/>
  <c r="E737" i="58" s="1"/>
  <c r="D736" i="58"/>
  <c r="D735" i="58"/>
  <c r="E735" i="58" s="1"/>
  <c r="C734" i="58"/>
  <c r="C733" i="58" s="1"/>
  <c r="D732" i="58"/>
  <c r="D731" i="58" s="1"/>
  <c r="D730" i="58" s="1"/>
  <c r="C731" i="58"/>
  <c r="C730" i="58" s="1"/>
  <c r="C726" i="58" s="1"/>
  <c r="C725" i="58" s="1"/>
  <c r="E729" i="58"/>
  <c r="D729" i="58"/>
  <c r="E728" i="58"/>
  <c r="E727" i="58" s="1"/>
  <c r="D728" i="58"/>
  <c r="D727" i="58" s="1"/>
  <c r="C727" i="58"/>
  <c r="J726" i="58"/>
  <c r="J725" i="58"/>
  <c r="D724" i="58"/>
  <c r="E724" i="58" s="1"/>
  <c r="D723" i="58"/>
  <c r="C722" i="58"/>
  <c r="E721" i="58"/>
  <c r="D721" i="58"/>
  <c r="D720" i="58"/>
  <c r="E720" i="58" s="1"/>
  <c r="D719" i="58"/>
  <c r="C718" i="58"/>
  <c r="J717" i="58"/>
  <c r="C717" i="58"/>
  <c r="C716" i="58" s="1"/>
  <c r="J716" i="58"/>
  <c r="D715" i="58"/>
  <c r="E715" i="58" s="1"/>
  <c r="D714" i="58"/>
  <c r="E714" i="58" s="1"/>
  <c r="D713" i="58"/>
  <c r="E713" i="58" s="1"/>
  <c r="D712" i="58"/>
  <c r="E712" i="58" s="1"/>
  <c r="D711" i="58"/>
  <c r="E711" i="58" s="1"/>
  <c r="D710" i="58"/>
  <c r="E710" i="58" s="1"/>
  <c r="D709" i="58"/>
  <c r="E709" i="58" s="1"/>
  <c r="D708" i="58"/>
  <c r="E708" i="58" s="1"/>
  <c r="D707" i="58"/>
  <c r="E707" i="58" s="1"/>
  <c r="D706" i="58"/>
  <c r="E706" i="58" s="1"/>
  <c r="D705" i="58"/>
  <c r="E705" i="58" s="1"/>
  <c r="D704" i="58"/>
  <c r="E704" i="58" s="1"/>
  <c r="D703" i="58"/>
  <c r="E703" i="58" s="1"/>
  <c r="D702" i="58"/>
  <c r="E702" i="58" s="1"/>
  <c r="D701" i="58"/>
  <c r="E701" i="58" s="1"/>
  <c r="C700" i="58"/>
  <c r="D699" i="58"/>
  <c r="E699" i="58" s="1"/>
  <c r="E698" i="58"/>
  <c r="D698" i="58"/>
  <c r="D697" i="58"/>
  <c r="E697" i="58" s="1"/>
  <c r="E696" i="58"/>
  <c r="D696" i="58"/>
  <c r="D695" i="58"/>
  <c r="D694" i="58" s="1"/>
  <c r="C694" i="58"/>
  <c r="D693" i="58"/>
  <c r="E693" i="58" s="1"/>
  <c r="D692" i="58"/>
  <c r="E692" i="58" s="1"/>
  <c r="D691" i="58"/>
  <c r="E691" i="58" s="1"/>
  <c r="D690" i="58"/>
  <c r="E690" i="58" s="1"/>
  <c r="D689" i="58"/>
  <c r="E689" i="58" s="1"/>
  <c r="D688" i="58"/>
  <c r="C687" i="58"/>
  <c r="E686" i="58"/>
  <c r="D686" i="58"/>
  <c r="D685" i="58"/>
  <c r="E685" i="58" s="1"/>
  <c r="D684" i="58"/>
  <c r="C683" i="58"/>
  <c r="D682" i="58"/>
  <c r="E682" i="58" s="1"/>
  <c r="D681" i="58"/>
  <c r="E681" i="58" s="1"/>
  <c r="D680" i="58"/>
  <c r="E680" i="58" s="1"/>
  <c r="C679" i="58"/>
  <c r="E678" i="58"/>
  <c r="D678" i="58"/>
  <c r="D677" i="58"/>
  <c r="D676" i="58" s="1"/>
  <c r="C676" i="58"/>
  <c r="D675" i="58"/>
  <c r="E675" i="58" s="1"/>
  <c r="D674" i="58"/>
  <c r="E674" i="58" s="1"/>
  <c r="D673" i="58"/>
  <c r="E673" i="58" s="1"/>
  <c r="D672" i="58"/>
  <c r="E672" i="58" s="1"/>
  <c r="C671" i="58"/>
  <c r="E670" i="58"/>
  <c r="D670" i="58"/>
  <c r="E669" i="58"/>
  <c r="D669" i="58"/>
  <c r="E668" i="58"/>
  <c r="D668" i="58"/>
  <c r="E667" i="58"/>
  <c r="D667" i="58"/>
  <c r="E666" i="58"/>
  <c r="D666" i="58"/>
  <c r="D665" i="58"/>
  <c r="C665" i="58"/>
  <c r="D664" i="58"/>
  <c r="E664" i="58" s="1"/>
  <c r="D663" i="58"/>
  <c r="E663" i="58" s="1"/>
  <c r="D662" i="58"/>
  <c r="C661" i="58"/>
  <c r="E660" i="58"/>
  <c r="D660" i="58"/>
  <c r="E659" i="58"/>
  <c r="D659" i="58"/>
  <c r="E658" i="58"/>
  <c r="D658" i="58"/>
  <c r="E657" i="58"/>
  <c r="D657" i="58"/>
  <c r="E656" i="58"/>
  <c r="D656" i="58"/>
  <c r="E655" i="58"/>
  <c r="D655" i="58"/>
  <c r="E654" i="58"/>
  <c r="D654" i="58"/>
  <c r="E653" i="58"/>
  <c r="C653" i="58"/>
  <c r="D652" i="58"/>
  <c r="E652" i="58" s="1"/>
  <c r="D651" i="58"/>
  <c r="E651" i="58" s="1"/>
  <c r="D650" i="58"/>
  <c r="E650" i="58" s="1"/>
  <c r="D649" i="58"/>
  <c r="E649" i="58" s="1"/>
  <c r="D648" i="58"/>
  <c r="E648" i="58" s="1"/>
  <c r="D647" i="58"/>
  <c r="C646" i="58"/>
  <c r="J645" i="58"/>
  <c r="D644" i="58"/>
  <c r="E644" i="58" s="1"/>
  <c r="D643" i="58"/>
  <c r="J642" i="58"/>
  <c r="C642" i="58"/>
  <c r="D641" i="58"/>
  <c r="E641" i="58" s="1"/>
  <c r="D640" i="58"/>
  <c r="E640" i="58" s="1"/>
  <c r="D639" i="58"/>
  <c r="J638" i="58"/>
  <c r="C638" i="58"/>
  <c r="D637" i="58"/>
  <c r="E637" i="58" s="1"/>
  <c r="D636" i="58"/>
  <c r="E636" i="58" s="1"/>
  <c r="D635" i="58"/>
  <c r="E635" i="58" s="1"/>
  <c r="D634" i="58"/>
  <c r="E634" i="58" s="1"/>
  <c r="D633" i="58"/>
  <c r="E633" i="58" s="1"/>
  <c r="D632" i="58"/>
  <c r="E632" i="58" s="1"/>
  <c r="D631" i="58"/>
  <c r="E631" i="58" s="1"/>
  <c r="D630" i="58"/>
  <c r="E630" i="58" s="1"/>
  <c r="D629" i="58"/>
  <c r="C628" i="58"/>
  <c r="D627" i="58"/>
  <c r="E627" i="58" s="1"/>
  <c r="D626" i="58"/>
  <c r="E626" i="58" s="1"/>
  <c r="E625" i="58"/>
  <c r="D625" i="58"/>
  <c r="D624" i="58"/>
  <c r="E624" i="58" s="1"/>
  <c r="E623" i="58"/>
  <c r="D623" i="58"/>
  <c r="D622" i="58"/>
  <c r="E622" i="58" s="1"/>
  <c r="D621" i="58"/>
  <c r="E621" i="58" s="1"/>
  <c r="D620" i="58"/>
  <c r="E620" i="58" s="1"/>
  <c r="D619" i="58"/>
  <c r="E619" i="58" s="1"/>
  <c r="D618" i="58"/>
  <c r="E617" i="58"/>
  <c r="D617" i="58"/>
  <c r="C616" i="58"/>
  <c r="D615" i="58"/>
  <c r="E615" i="58" s="1"/>
  <c r="D614" i="58"/>
  <c r="E614" i="58" s="1"/>
  <c r="D613" i="58"/>
  <c r="E613" i="58" s="1"/>
  <c r="D612" i="58"/>
  <c r="E612" i="58" s="1"/>
  <c r="D611" i="58"/>
  <c r="C610" i="58"/>
  <c r="D609" i="58"/>
  <c r="E609" i="58" s="1"/>
  <c r="E608" i="58"/>
  <c r="D608" i="58"/>
  <c r="D607" i="58"/>
  <c r="E607" i="58" s="1"/>
  <c r="E606" i="58"/>
  <c r="D606" i="58"/>
  <c r="D605" i="58"/>
  <c r="E604" i="58"/>
  <c r="D604" i="58"/>
  <c r="C603" i="58"/>
  <c r="D602" i="58"/>
  <c r="E602" i="58" s="1"/>
  <c r="D601" i="58"/>
  <c r="E601" i="58" s="1"/>
  <c r="D600" i="58"/>
  <c r="C599" i="58"/>
  <c r="E598" i="58"/>
  <c r="D598" i="58"/>
  <c r="D597" i="58"/>
  <c r="E597" i="58" s="1"/>
  <c r="E596" i="58"/>
  <c r="D596" i="58"/>
  <c r="C595" i="58"/>
  <c r="D594" i="58"/>
  <c r="E594" i="58" s="1"/>
  <c r="D593" i="58"/>
  <c r="C592" i="58"/>
  <c r="D591" i="58"/>
  <c r="E591" i="58" s="1"/>
  <c r="D590" i="58"/>
  <c r="E590" i="58" s="1"/>
  <c r="D589" i="58"/>
  <c r="E588" i="58"/>
  <c r="D588" i="58"/>
  <c r="C587" i="58"/>
  <c r="D586" i="58"/>
  <c r="E586" i="58" s="1"/>
  <c r="D585" i="58"/>
  <c r="E585" i="58" s="1"/>
  <c r="D584" i="58"/>
  <c r="E584" i="58" s="1"/>
  <c r="D583" i="58"/>
  <c r="E583" i="58" s="1"/>
  <c r="D582" i="58"/>
  <c r="C581" i="58"/>
  <c r="D580" i="58"/>
  <c r="E580" i="58" s="1"/>
  <c r="D579" i="58"/>
  <c r="E579" i="58" s="1"/>
  <c r="D578" i="58"/>
  <c r="C577" i="58"/>
  <c r="E576" i="58"/>
  <c r="D576" i="58"/>
  <c r="D575" i="58"/>
  <c r="E575" i="58" s="1"/>
  <c r="D574" i="58"/>
  <c r="E574" i="58" s="1"/>
  <c r="D573" i="58"/>
  <c r="E573" i="58" s="1"/>
  <c r="D572" i="58"/>
  <c r="E572" i="58" s="1"/>
  <c r="D571" i="58"/>
  <c r="E570" i="58"/>
  <c r="D570" i="58"/>
  <c r="C569" i="58"/>
  <c r="E568" i="58"/>
  <c r="D568" i="58"/>
  <c r="D567" i="58"/>
  <c r="E567" i="58" s="1"/>
  <c r="D566" i="58"/>
  <c r="E566" i="58" s="1"/>
  <c r="D565" i="58"/>
  <c r="E565" i="58" s="1"/>
  <c r="E564" i="58"/>
  <c r="D564" i="58"/>
  <c r="D563" i="58"/>
  <c r="C562" i="58"/>
  <c r="J561" i="58"/>
  <c r="J560" i="58"/>
  <c r="J559" i="58"/>
  <c r="E558" i="58"/>
  <c r="E556" i="58" s="1"/>
  <c r="D558" i="58"/>
  <c r="D556" i="58" s="1"/>
  <c r="D557" i="58"/>
  <c r="E557" i="58" s="1"/>
  <c r="C556" i="58"/>
  <c r="D555" i="58"/>
  <c r="E555" i="58" s="1"/>
  <c r="D554" i="58"/>
  <c r="E554" i="58" s="1"/>
  <c r="D553" i="58"/>
  <c r="C552" i="58"/>
  <c r="C551" i="58" s="1"/>
  <c r="C550" i="58" s="1"/>
  <c r="J551" i="58"/>
  <c r="J550" i="58"/>
  <c r="E549" i="58"/>
  <c r="D549" i="58"/>
  <c r="D548" i="58"/>
  <c r="J547" i="58"/>
  <c r="C547" i="58"/>
  <c r="D546" i="58"/>
  <c r="E546" i="58" s="1"/>
  <c r="D545" i="58"/>
  <c r="C544" i="58"/>
  <c r="C538" i="58" s="1"/>
  <c r="E543" i="58"/>
  <c r="D543" i="58"/>
  <c r="D542" i="58"/>
  <c r="E542" i="58" s="1"/>
  <c r="E541" i="58"/>
  <c r="D541" i="58"/>
  <c r="D540" i="58"/>
  <c r="E540" i="58" s="1"/>
  <c r="E539" i="58"/>
  <c r="D539" i="58"/>
  <c r="D537" i="58"/>
  <c r="E537" i="58" s="1"/>
  <c r="D536" i="58"/>
  <c r="E536" i="58" s="1"/>
  <c r="D535" i="58"/>
  <c r="E535" i="58" s="1"/>
  <c r="D534" i="58"/>
  <c r="E534" i="58" s="1"/>
  <c r="D533" i="58"/>
  <c r="E533" i="58" s="1"/>
  <c r="D532" i="58"/>
  <c r="E532" i="58" s="1"/>
  <c r="E531" i="58" s="1"/>
  <c r="C531" i="58"/>
  <c r="D530" i="58"/>
  <c r="E530" i="58" s="1"/>
  <c r="E529" i="58" s="1"/>
  <c r="D529" i="58"/>
  <c r="C529" i="58"/>
  <c r="C528" i="58"/>
  <c r="D527" i="58"/>
  <c r="E527" i="58" s="1"/>
  <c r="D526" i="58"/>
  <c r="E526" i="58" s="1"/>
  <c r="D525" i="58"/>
  <c r="E525" i="58" s="1"/>
  <c r="D524" i="58"/>
  <c r="D523" i="58"/>
  <c r="E523" i="58" s="1"/>
  <c r="C522" i="58"/>
  <c r="D521" i="58"/>
  <c r="E521" i="58" s="1"/>
  <c r="D520" i="58"/>
  <c r="E520" i="58" s="1"/>
  <c r="D519" i="58"/>
  <c r="E519" i="58" s="1"/>
  <c r="E518" i="58"/>
  <c r="D518" i="58"/>
  <c r="D517" i="58"/>
  <c r="E517" i="58" s="1"/>
  <c r="D516" i="58"/>
  <c r="E516" i="58" s="1"/>
  <c r="D515" i="58"/>
  <c r="E515" i="58" s="1"/>
  <c r="E514" i="58"/>
  <c r="D514" i="58"/>
  <c r="C513" i="58"/>
  <c r="C509" i="58" s="1"/>
  <c r="D512" i="58"/>
  <c r="E512" i="58" s="1"/>
  <c r="D511" i="58"/>
  <c r="E511" i="58" s="1"/>
  <c r="D510" i="58"/>
  <c r="E510" i="58" s="1"/>
  <c r="D508" i="58"/>
  <c r="E508" i="58" s="1"/>
  <c r="D507" i="58"/>
  <c r="E507" i="58" s="1"/>
  <c r="D506" i="58"/>
  <c r="E506" i="58" s="1"/>
  <c r="E505" i="58"/>
  <c r="D505" i="58"/>
  <c r="C504" i="58"/>
  <c r="D503" i="58"/>
  <c r="E503" i="58" s="1"/>
  <c r="D502" i="58"/>
  <c r="E502" i="58" s="1"/>
  <c r="D501" i="58"/>
  <c r="E501" i="58" s="1"/>
  <c r="E500" i="58"/>
  <c r="D500" i="58"/>
  <c r="D499" i="58"/>
  <c r="E499" i="58" s="1"/>
  <c r="D498" i="58"/>
  <c r="C497" i="58"/>
  <c r="E496" i="58"/>
  <c r="D496" i="58"/>
  <c r="D495" i="58"/>
  <c r="C494" i="58"/>
  <c r="E493" i="58"/>
  <c r="D493" i="58"/>
  <c r="D492" i="58"/>
  <c r="E492" i="58" s="1"/>
  <c r="D491" i="58"/>
  <c r="C491" i="58"/>
  <c r="D490" i="58"/>
  <c r="E490" i="58" s="1"/>
  <c r="D489" i="58"/>
  <c r="E489" i="58" s="1"/>
  <c r="D488" i="58"/>
  <c r="E487" i="58"/>
  <c r="D487" i="58"/>
  <c r="C486" i="58"/>
  <c r="D485" i="58"/>
  <c r="E485" i="58" s="1"/>
  <c r="J483" i="58"/>
  <c r="D481" i="58"/>
  <c r="E481" i="58" s="1"/>
  <c r="E480" i="58"/>
  <c r="D480" i="58"/>
  <c r="D479" i="58"/>
  <c r="E479" i="58" s="1"/>
  <c r="D478" i="58"/>
  <c r="E478" i="58" s="1"/>
  <c r="E477" i="58" s="1"/>
  <c r="D477" i="58"/>
  <c r="C477" i="58"/>
  <c r="D476" i="58"/>
  <c r="E476" i="58" s="1"/>
  <c r="D475" i="58"/>
  <c r="D474" i="58" s="1"/>
  <c r="C474" i="58"/>
  <c r="D473" i="58"/>
  <c r="E473" i="58" s="1"/>
  <c r="D472" i="58"/>
  <c r="E472" i="58" s="1"/>
  <c r="D471" i="58"/>
  <c r="E471" i="58" s="1"/>
  <c r="D470" i="58"/>
  <c r="E469" i="58"/>
  <c r="D469" i="58"/>
  <c r="C468" i="58"/>
  <c r="D467" i="58"/>
  <c r="E467" i="58" s="1"/>
  <c r="E466" i="58"/>
  <c r="D466" i="58"/>
  <c r="D465" i="58"/>
  <c r="E465" i="58" s="1"/>
  <c r="D464" i="58"/>
  <c r="C463" i="58"/>
  <c r="D462" i="58"/>
  <c r="E462" i="58" s="1"/>
  <c r="D461" i="58"/>
  <c r="E461" i="58" s="1"/>
  <c r="D460" i="58"/>
  <c r="C459" i="58"/>
  <c r="D458" i="58"/>
  <c r="E458" i="58" s="1"/>
  <c r="E457" i="58"/>
  <c r="D457" i="58"/>
  <c r="D456" i="58"/>
  <c r="D454" i="58"/>
  <c r="E454" i="58" s="1"/>
  <c r="E453" i="58"/>
  <c r="D453" i="58"/>
  <c r="D452" i="58"/>
  <c r="E452" i="58" s="1"/>
  <c r="D451" i="58"/>
  <c r="D450" i="58" s="1"/>
  <c r="C450" i="58"/>
  <c r="D449" i="58"/>
  <c r="E449" i="58" s="1"/>
  <c r="D448" i="58"/>
  <c r="E448" i="58" s="1"/>
  <c r="E447" i="58"/>
  <c r="D447" i="58"/>
  <c r="D446" i="58"/>
  <c r="C445" i="58"/>
  <c r="D443" i="58"/>
  <c r="E443" i="58" s="1"/>
  <c r="D442" i="58"/>
  <c r="E442" i="58" s="1"/>
  <c r="D441" i="58"/>
  <c r="E441" i="58" s="1"/>
  <c r="E440" i="58"/>
  <c r="D440" i="58"/>
  <c r="D439" i="58"/>
  <c r="E439" i="58" s="1"/>
  <c r="D438" i="58"/>
  <c r="E438" i="58" s="1"/>
  <c r="D437" i="58"/>
  <c r="E437" i="58" s="1"/>
  <c r="D436" i="58"/>
  <c r="E436" i="58" s="1"/>
  <c r="D435" i="58"/>
  <c r="E435" i="58" s="1"/>
  <c r="D434" i="58"/>
  <c r="E434" i="58" s="1"/>
  <c r="D433" i="58"/>
  <c r="E433" i="58" s="1"/>
  <c r="E432" i="58"/>
  <c r="D432" i="58"/>
  <c r="D431" i="58"/>
  <c r="E431" i="58" s="1"/>
  <c r="D430" i="58"/>
  <c r="E430" i="58" s="1"/>
  <c r="C429" i="58"/>
  <c r="D428" i="58"/>
  <c r="E428" i="58" s="1"/>
  <c r="D427" i="58"/>
  <c r="E427" i="58" s="1"/>
  <c r="D426" i="58"/>
  <c r="E426" i="58" s="1"/>
  <c r="E425" i="58"/>
  <c r="D425" i="58"/>
  <c r="D424" i="58"/>
  <c r="E424" i="58" s="1"/>
  <c r="D423" i="58"/>
  <c r="C422" i="58"/>
  <c r="E421" i="58"/>
  <c r="D421" i="58"/>
  <c r="D420" i="58"/>
  <c r="E420" i="58" s="1"/>
  <c r="E419" i="58"/>
  <c r="D419" i="58"/>
  <c r="D418" i="58"/>
  <c r="E418" i="58" s="1"/>
  <c r="D417" i="58"/>
  <c r="D416" i="58" s="1"/>
  <c r="C416" i="58"/>
  <c r="D415" i="58"/>
  <c r="E415" i="58" s="1"/>
  <c r="E414" i="58"/>
  <c r="E412" i="58" s="1"/>
  <c r="D414" i="58"/>
  <c r="D413" i="58"/>
  <c r="E413" i="58" s="1"/>
  <c r="D412" i="58"/>
  <c r="C412" i="58"/>
  <c r="D411" i="58"/>
  <c r="E411" i="58" s="1"/>
  <c r="D410" i="58"/>
  <c r="E410" i="58" s="1"/>
  <c r="E409" i="58" s="1"/>
  <c r="D409" i="58"/>
  <c r="C409" i="58"/>
  <c r="D408" i="58"/>
  <c r="E408" i="58" s="1"/>
  <c r="D407" i="58"/>
  <c r="E407" i="58" s="1"/>
  <c r="D406" i="58"/>
  <c r="E406" i="58" s="1"/>
  <c r="D405" i="58"/>
  <c r="C404" i="58"/>
  <c r="E403" i="58"/>
  <c r="D403" i="58"/>
  <c r="D402" i="58"/>
  <c r="E402" i="58" s="1"/>
  <c r="D401" i="58"/>
  <c r="E401" i="58" s="1"/>
  <c r="D400" i="58"/>
  <c r="C399" i="58"/>
  <c r="D398" i="58"/>
  <c r="E398" i="58" s="1"/>
  <c r="D397" i="58"/>
  <c r="E397" i="58" s="1"/>
  <c r="D396" i="58"/>
  <c r="D395" i="58" s="1"/>
  <c r="C395" i="58"/>
  <c r="D394" i="58"/>
  <c r="E394" i="58" s="1"/>
  <c r="D393" i="58"/>
  <c r="C392" i="58"/>
  <c r="D391" i="58"/>
  <c r="E391" i="58" s="1"/>
  <c r="D390" i="58"/>
  <c r="E390" i="58" s="1"/>
  <c r="E389" i="58"/>
  <c r="D389" i="58"/>
  <c r="C388" i="58"/>
  <c r="E387" i="58"/>
  <c r="D387" i="58"/>
  <c r="D386" i="58"/>
  <c r="E386" i="58" s="1"/>
  <c r="E385" i="58"/>
  <c r="D385" i="58"/>
  <c r="D384" i="58"/>
  <c r="E384" i="58" s="1"/>
  <c r="D383" i="58"/>
  <c r="E383" i="58" s="1"/>
  <c r="D382" i="58"/>
  <c r="C382" i="58"/>
  <c r="D381" i="58"/>
  <c r="E381" i="58" s="1"/>
  <c r="D380" i="58"/>
  <c r="E380" i="58" s="1"/>
  <c r="D379" i="58"/>
  <c r="E379" i="58" s="1"/>
  <c r="E378" i="58" s="1"/>
  <c r="C378" i="58"/>
  <c r="D377" i="58"/>
  <c r="E377" i="58" s="1"/>
  <c r="D376" i="58"/>
  <c r="E376" i="58" s="1"/>
  <c r="D375" i="58"/>
  <c r="E375" i="58" s="1"/>
  <c r="D374" i="58"/>
  <c r="E374" i="58" s="1"/>
  <c r="C373" i="58"/>
  <c r="D372" i="58"/>
  <c r="E372" i="58" s="1"/>
  <c r="E371" i="58"/>
  <c r="D371" i="58"/>
  <c r="D370" i="58"/>
  <c r="E370" i="58" s="1"/>
  <c r="D369" i="58"/>
  <c r="D368" i="58" s="1"/>
  <c r="C368" i="58"/>
  <c r="D367" i="58"/>
  <c r="E367" i="58" s="1"/>
  <c r="D366" i="58"/>
  <c r="E366" i="58" s="1"/>
  <c r="D365" i="58"/>
  <c r="E365" i="58" s="1"/>
  <c r="D364" i="58"/>
  <c r="E364" i="58" s="1"/>
  <c r="D363" i="58"/>
  <c r="E363" i="58" s="1"/>
  <c r="E362" i="58"/>
  <c r="C362" i="58"/>
  <c r="D361" i="58"/>
  <c r="E361" i="58" s="1"/>
  <c r="D360" i="58"/>
  <c r="E360" i="58" s="1"/>
  <c r="D359" i="58"/>
  <c r="E359" i="58" s="1"/>
  <c r="D358" i="58"/>
  <c r="E358" i="58" s="1"/>
  <c r="D357" i="58"/>
  <c r="C357" i="58"/>
  <c r="D356" i="58"/>
  <c r="E356" i="58" s="1"/>
  <c r="D355" i="58"/>
  <c r="E355" i="58" s="1"/>
  <c r="D354" i="58"/>
  <c r="C353" i="58"/>
  <c r="D352" i="58"/>
  <c r="E352" i="58" s="1"/>
  <c r="E351" i="58"/>
  <c r="D351" i="58"/>
  <c r="D350" i="58"/>
  <c r="E350" i="58" s="1"/>
  <c r="D349" i="58"/>
  <c r="E349" i="58" s="1"/>
  <c r="C348" i="58"/>
  <c r="D347" i="58"/>
  <c r="E347" i="58" s="1"/>
  <c r="D346" i="58"/>
  <c r="E346" i="58" s="1"/>
  <c r="D345" i="58"/>
  <c r="C344" i="58"/>
  <c r="D343" i="58"/>
  <c r="E343" i="58" s="1"/>
  <c r="E342" i="58"/>
  <c r="D342" i="58"/>
  <c r="D341" i="58"/>
  <c r="J339" i="58"/>
  <c r="E338" i="58"/>
  <c r="D338" i="58"/>
  <c r="D337" i="58"/>
  <c r="E337" i="58" s="1"/>
  <c r="D336" i="58"/>
  <c r="E336" i="58" s="1"/>
  <c r="D335" i="58"/>
  <c r="E335" i="58" s="1"/>
  <c r="D334" i="58"/>
  <c r="E334" i="58" s="1"/>
  <c r="D333" i="58"/>
  <c r="E333" i="58" s="1"/>
  <c r="D332" i="58"/>
  <c r="C331" i="58"/>
  <c r="D330" i="58"/>
  <c r="E330" i="58" s="1"/>
  <c r="D329" i="58"/>
  <c r="C328" i="58"/>
  <c r="D327" i="58"/>
  <c r="E327" i="58" s="1"/>
  <c r="D326" i="58"/>
  <c r="D325" i="58" s="1"/>
  <c r="C325" i="58"/>
  <c r="D324" i="58"/>
  <c r="E324" i="58" s="1"/>
  <c r="D323" i="58"/>
  <c r="E323" i="58" s="1"/>
  <c r="D322" i="58"/>
  <c r="E322" i="58" s="1"/>
  <c r="D321" i="58"/>
  <c r="E321" i="58" s="1"/>
  <c r="D320" i="58"/>
  <c r="E320" i="58" s="1"/>
  <c r="E319" i="58"/>
  <c r="D319" i="58"/>
  <c r="D318" i="58"/>
  <c r="E318" i="58" s="1"/>
  <c r="D317" i="58"/>
  <c r="E317" i="58" s="1"/>
  <c r="D316" i="58"/>
  <c r="C315" i="58"/>
  <c r="D313" i="58"/>
  <c r="E313" i="58" s="1"/>
  <c r="E312" i="58"/>
  <c r="D312" i="58"/>
  <c r="D311" i="58"/>
  <c r="E311" i="58" s="1"/>
  <c r="D310" i="58"/>
  <c r="E310" i="58" s="1"/>
  <c r="D309" i="58"/>
  <c r="C308" i="58"/>
  <c r="D307" i="58"/>
  <c r="E307" i="58" s="1"/>
  <c r="D306" i="58"/>
  <c r="C305" i="58"/>
  <c r="D304" i="58"/>
  <c r="E304" i="58" s="1"/>
  <c r="E303" i="58"/>
  <c r="D303" i="58"/>
  <c r="C302" i="58"/>
  <c r="D301" i="58"/>
  <c r="E301" i="58" s="1"/>
  <c r="D300" i="58"/>
  <c r="E300" i="58" s="1"/>
  <c r="D299" i="58"/>
  <c r="D297" i="58"/>
  <c r="D296" i="58" s="1"/>
  <c r="C296" i="58"/>
  <c r="D295" i="58"/>
  <c r="E295" i="58" s="1"/>
  <c r="D294" i="58"/>
  <c r="E294" i="58" s="1"/>
  <c r="D293" i="58"/>
  <c r="E293" i="58" s="1"/>
  <c r="E292" i="58"/>
  <c r="D292" i="58"/>
  <c r="D291" i="58"/>
  <c r="E291" i="58" s="1"/>
  <c r="D290" i="58"/>
  <c r="E290" i="58" s="1"/>
  <c r="C289" i="58"/>
  <c r="D288" i="58"/>
  <c r="E288" i="58" s="1"/>
  <c r="D287" i="58"/>
  <c r="E287" i="58" s="1"/>
  <c r="D286" i="58"/>
  <c r="E286" i="58" s="1"/>
  <c r="E285" i="58"/>
  <c r="D285" i="58"/>
  <c r="D284" i="58"/>
  <c r="E284" i="58" s="1"/>
  <c r="E283" i="58"/>
  <c r="D283" i="58"/>
  <c r="D282" i="58"/>
  <c r="E282" i="58" s="1"/>
  <c r="D281" i="58"/>
  <c r="E281" i="58" s="1"/>
  <c r="D280" i="58"/>
  <c r="E280" i="58" s="1"/>
  <c r="D279" i="58"/>
  <c r="E279" i="58" s="1"/>
  <c r="D278" i="58"/>
  <c r="E278" i="58" s="1"/>
  <c r="E277" i="58"/>
  <c r="D277" i="58"/>
  <c r="D276" i="58"/>
  <c r="E276" i="58" s="1"/>
  <c r="D275" i="58"/>
  <c r="E275" i="58" s="1"/>
  <c r="D274" i="58"/>
  <c r="E274" i="58" s="1"/>
  <c r="D273" i="58"/>
  <c r="E273" i="58" s="1"/>
  <c r="D272" i="58"/>
  <c r="E272" i="58" s="1"/>
  <c r="D271" i="58"/>
  <c r="E271" i="58" s="1"/>
  <c r="D270" i="58"/>
  <c r="E270" i="58" s="1"/>
  <c r="E269" i="58"/>
  <c r="D269" i="58"/>
  <c r="D268" i="58"/>
  <c r="E268" i="58" s="1"/>
  <c r="D267" i="58"/>
  <c r="E267" i="58" s="1"/>
  <c r="D266" i="58"/>
  <c r="C265" i="58"/>
  <c r="C263" i="58" s="1"/>
  <c r="D264" i="58"/>
  <c r="D262" i="58"/>
  <c r="E262" i="58" s="1"/>
  <c r="D261" i="58"/>
  <c r="D260" i="58" s="1"/>
  <c r="C260" i="58"/>
  <c r="J259" i="58"/>
  <c r="J258" i="58"/>
  <c r="D252" i="58"/>
  <c r="E252" i="58" s="1"/>
  <c r="E251" i="58"/>
  <c r="D251" i="58"/>
  <c r="C250" i="58"/>
  <c r="E249" i="58"/>
  <c r="D249" i="58"/>
  <c r="D248" i="58"/>
  <c r="E248" i="58" s="1"/>
  <c r="E247" i="58"/>
  <c r="D247" i="58"/>
  <c r="D246" i="58"/>
  <c r="E246" i="58" s="1"/>
  <c r="D245" i="58"/>
  <c r="E245" i="58" s="1"/>
  <c r="C244" i="58"/>
  <c r="C243" i="58" s="1"/>
  <c r="D242" i="58"/>
  <c r="E242" i="58" s="1"/>
  <c r="D241" i="58"/>
  <c r="E241" i="58" s="1"/>
  <c r="E239" i="58" s="1"/>
  <c r="E238" i="58" s="1"/>
  <c r="D240" i="58"/>
  <c r="E240" i="58" s="1"/>
  <c r="C239" i="58"/>
  <c r="C238" i="58"/>
  <c r="D237" i="58"/>
  <c r="C236" i="58"/>
  <c r="C235" i="58"/>
  <c r="D234" i="58"/>
  <c r="E234" i="58" s="1"/>
  <c r="E233" i="58" s="1"/>
  <c r="D233" i="58"/>
  <c r="C233" i="58"/>
  <c r="D232" i="58"/>
  <c r="D231" i="58"/>
  <c r="E231" i="58" s="1"/>
  <c r="D230" i="58"/>
  <c r="E230" i="58" s="1"/>
  <c r="C229" i="58"/>
  <c r="C228" i="58" s="1"/>
  <c r="D227" i="58"/>
  <c r="E227" i="58" s="1"/>
  <c r="E226" i="58"/>
  <c r="D226" i="58"/>
  <c r="D225" i="58"/>
  <c r="D224" i="58"/>
  <c r="E224" i="58" s="1"/>
  <c r="C223" i="58"/>
  <c r="C222" i="58" s="1"/>
  <c r="D221" i="58"/>
  <c r="D220" i="58" s="1"/>
  <c r="C220" i="58"/>
  <c r="C215" i="58" s="1"/>
  <c r="E219" i="58"/>
  <c r="D219" i="58"/>
  <c r="D218" i="58"/>
  <c r="E218" i="58" s="1"/>
  <c r="D217" i="58"/>
  <c r="E217" i="58" s="1"/>
  <c r="C216" i="58"/>
  <c r="E214" i="58"/>
  <c r="D214" i="58"/>
  <c r="E213" i="58"/>
  <c r="D213" i="58"/>
  <c r="C213" i="58"/>
  <c r="D212" i="58"/>
  <c r="D211" i="58" s="1"/>
  <c r="C211" i="58"/>
  <c r="D210" i="58"/>
  <c r="E210" i="58" s="1"/>
  <c r="E209" i="58"/>
  <c r="D209" i="58"/>
  <c r="D208" i="58"/>
  <c r="C207" i="58"/>
  <c r="E206" i="58"/>
  <c r="D206" i="58"/>
  <c r="D205" i="58"/>
  <c r="D204" i="58" s="1"/>
  <c r="C204" i="58"/>
  <c r="D202" i="58"/>
  <c r="D201" i="58" s="1"/>
  <c r="C201" i="58"/>
  <c r="D200" i="58"/>
  <c r="C200" i="58"/>
  <c r="D199" i="58"/>
  <c r="D198" i="58" s="1"/>
  <c r="D197" i="58" s="1"/>
  <c r="C198" i="58"/>
  <c r="C197" i="58"/>
  <c r="D196" i="58"/>
  <c r="D195" i="58" s="1"/>
  <c r="C195" i="58"/>
  <c r="D194" i="58"/>
  <c r="C193" i="58"/>
  <c r="E192" i="58"/>
  <c r="D192" i="58"/>
  <c r="D191" i="58"/>
  <c r="E191" i="58" s="1"/>
  <c r="E190" i="58"/>
  <c r="D190" i="58"/>
  <c r="D189" i="58" s="1"/>
  <c r="C189" i="58"/>
  <c r="D187" i="58"/>
  <c r="E187" i="58" s="1"/>
  <c r="D186" i="58"/>
  <c r="C185" i="58"/>
  <c r="C184" i="58" s="1"/>
  <c r="D183" i="58"/>
  <c r="D182" i="58" s="1"/>
  <c r="D181" i="58"/>
  <c r="D180" i="58" s="1"/>
  <c r="C179" i="58"/>
  <c r="J178" i="58"/>
  <c r="J177" i="58"/>
  <c r="E176" i="58"/>
  <c r="D176" i="58"/>
  <c r="D175" i="58"/>
  <c r="C174" i="58"/>
  <c r="E173" i="58"/>
  <c r="D173" i="58"/>
  <c r="D172" i="58"/>
  <c r="D171" i="58" s="1"/>
  <c r="C171" i="58"/>
  <c r="C170" i="58" s="1"/>
  <c r="J170" i="58"/>
  <c r="D169" i="58"/>
  <c r="E169" i="58" s="1"/>
  <c r="D168" i="58"/>
  <c r="E168" i="58" s="1"/>
  <c r="C167" i="58"/>
  <c r="D166" i="58"/>
  <c r="E166" i="58" s="1"/>
  <c r="D165" i="58"/>
  <c r="E165" i="58" s="1"/>
  <c r="D164" i="58"/>
  <c r="C164" i="58"/>
  <c r="J163" i="58"/>
  <c r="D162" i="58"/>
  <c r="E162" i="58" s="1"/>
  <c r="D161" i="58"/>
  <c r="C160" i="58"/>
  <c r="D159" i="58"/>
  <c r="E159" i="58" s="1"/>
  <c r="D158" i="58"/>
  <c r="D157" i="58" s="1"/>
  <c r="C157" i="58"/>
  <c r="D156" i="58"/>
  <c r="E156" i="58" s="1"/>
  <c r="D155" i="58"/>
  <c r="E155" i="58" s="1"/>
  <c r="E154" i="58" s="1"/>
  <c r="C154" i="58"/>
  <c r="C153" i="58" s="1"/>
  <c r="J153" i="58"/>
  <c r="J152" i="58"/>
  <c r="E151" i="58"/>
  <c r="D151" i="58"/>
  <c r="D150" i="58"/>
  <c r="C149" i="58"/>
  <c r="D148" i="58"/>
  <c r="E148" i="58" s="1"/>
  <c r="D147" i="58"/>
  <c r="E147" i="58" s="1"/>
  <c r="E146" i="58" s="1"/>
  <c r="C146" i="58"/>
  <c r="E145" i="58"/>
  <c r="D145" i="58"/>
  <c r="D144" i="58"/>
  <c r="E144" i="58" s="1"/>
  <c r="D143" i="58"/>
  <c r="C143" i="58"/>
  <c r="D142" i="58"/>
  <c r="E142" i="58" s="1"/>
  <c r="D141" i="58"/>
  <c r="E141" i="58" s="1"/>
  <c r="C140" i="58"/>
  <c r="D139" i="58"/>
  <c r="E139" i="58" s="1"/>
  <c r="D138" i="58"/>
  <c r="E138" i="58" s="1"/>
  <c r="D137" i="58"/>
  <c r="C136" i="58"/>
  <c r="J135" i="58"/>
  <c r="D134" i="58"/>
  <c r="E134" i="58" s="1"/>
  <c r="D133" i="58"/>
  <c r="C132" i="58"/>
  <c r="D131" i="58"/>
  <c r="E131" i="58" s="1"/>
  <c r="E129" i="58" s="1"/>
  <c r="E130" i="58"/>
  <c r="D130" i="58"/>
  <c r="C129" i="58"/>
  <c r="D128" i="58"/>
  <c r="E128" i="58" s="1"/>
  <c r="D127" i="58"/>
  <c r="C126" i="58"/>
  <c r="D125" i="58"/>
  <c r="E125" i="58" s="1"/>
  <c r="E124" i="58"/>
  <c r="D124" i="58"/>
  <c r="C123" i="58"/>
  <c r="C116" i="58" s="1"/>
  <c r="D122" i="58"/>
  <c r="E122" i="58" s="1"/>
  <c r="D121" i="58"/>
  <c r="C120" i="58"/>
  <c r="E119" i="58"/>
  <c r="D119" i="58"/>
  <c r="D118" i="58"/>
  <c r="C117" i="58"/>
  <c r="J116" i="58"/>
  <c r="J115" i="58"/>
  <c r="E113" i="58"/>
  <c r="D113" i="58"/>
  <c r="D112" i="58"/>
  <c r="E112" i="58" s="1"/>
  <c r="E111" i="58"/>
  <c r="D111" i="58"/>
  <c r="D110" i="58"/>
  <c r="E110" i="58" s="1"/>
  <c r="E109" i="58"/>
  <c r="D109" i="58"/>
  <c r="D108" i="58"/>
  <c r="E108" i="58" s="1"/>
  <c r="E107" i="58"/>
  <c r="D107" i="58"/>
  <c r="D106" i="58"/>
  <c r="E106" i="58" s="1"/>
  <c r="E105" i="58"/>
  <c r="D105" i="58"/>
  <c r="D104" i="58"/>
  <c r="E104" i="58" s="1"/>
  <c r="E103" i="58"/>
  <c r="D103" i="58"/>
  <c r="D102" i="58"/>
  <c r="E102" i="58" s="1"/>
  <c r="E101" i="58"/>
  <c r="D101" i="58"/>
  <c r="D100" i="58"/>
  <c r="E100" i="58" s="1"/>
  <c r="E99" i="58"/>
  <c r="D99" i="58"/>
  <c r="D98" i="58"/>
  <c r="J97" i="58"/>
  <c r="C97" i="58"/>
  <c r="D96" i="58"/>
  <c r="E96" i="58" s="1"/>
  <c r="D95" i="58"/>
  <c r="E95" i="58" s="1"/>
  <c r="E94" i="58"/>
  <c r="D94" i="58"/>
  <c r="D93" i="58"/>
  <c r="E93" i="58" s="1"/>
  <c r="D92" i="58"/>
  <c r="E92" i="58" s="1"/>
  <c r="D91" i="58"/>
  <c r="E91" i="58" s="1"/>
  <c r="D90" i="58"/>
  <c r="E90" i="58" s="1"/>
  <c r="D89" i="58"/>
  <c r="E89" i="58" s="1"/>
  <c r="D88" i="58"/>
  <c r="E88" i="58" s="1"/>
  <c r="D87" i="58"/>
  <c r="E87" i="58" s="1"/>
  <c r="E86" i="58"/>
  <c r="D86" i="58"/>
  <c r="D85" i="58"/>
  <c r="E85" i="58" s="1"/>
  <c r="D84" i="58"/>
  <c r="E84" i="58" s="1"/>
  <c r="D83" i="58"/>
  <c r="E83" i="58" s="1"/>
  <c r="D82" i="58"/>
  <c r="E82" i="58" s="1"/>
  <c r="D81" i="58"/>
  <c r="E81" i="58" s="1"/>
  <c r="D80" i="58"/>
  <c r="E80" i="58" s="1"/>
  <c r="D79" i="58"/>
  <c r="E79" i="58" s="1"/>
  <c r="E78" i="58"/>
  <c r="D78" i="58"/>
  <c r="D77" i="58"/>
  <c r="E77" i="58" s="1"/>
  <c r="D76" i="58"/>
  <c r="E76" i="58" s="1"/>
  <c r="D75" i="58"/>
  <c r="E75" i="58" s="1"/>
  <c r="D74" i="58"/>
  <c r="E74" i="58" s="1"/>
  <c r="D73" i="58"/>
  <c r="E73" i="58" s="1"/>
  <c r="D72" i="58"/>
  <c r="E72" i="58" s="1"/>
  <c r="D71" i="58"/>
  <c r="E71" i="58" s="1"/>
  <c r="E70" i="58"/>
  <c r="D70" i="58"/>
  <c r="D69" i="58"/>
  <c r="E69" i="58" s="1"/>
  <c r="J68" i="58"/>
  <c r="D68" i="58"/>
  <c r="C68" i="58"/>
  <c r="J67" i="58"/>
  <c r="C67" i="58"/>
  <c r="D66" i="58"/>
  <c r="E66" i="58" s="1"/>
  <c r="D65" i="58"/>
  <c r="E65" i="58" s="1"/>
  <c r="D64" i="58"/>
  <c r="E64" i="58" s="1"/>
  <c r="D63" i="58"/>
  <c r="E63" i="58" s="1"/>
  <c r="D62" i="58"/>
  <c r="E62" i="58" s="1"/>
  <c r="J61" i="58"/>
  <c r="C61" i="58"/>
  <c r="D60" i="58"/>
  <c r="E60" i="58" s="1"/>
  <c r="E59" i="58"/>
  <c r="D59" i="58"/>
  <c r="D58" i="58"/>
  <c r="E58" i="58" s="1"/>
  <c r="E57" i="58"/>
  <c r="D57" i="58"/>
  <c r="D56" i="58"/>
  <c r="E56" i="58" s="1"/>
  <c r="E55" i="58"/>
  <c r="D55" i="58"/>
  <c r="D54" i="58"/>
  <c r="E54" i="58" s="1"/>
  <c r="E53" i="58"/>
  <c r="D53" i="58"/>
  <c r="D52" i="58"/>
  <c r="E52" i="58" s="1"/>
  <c r="E51" i="58"/>
  <c r="D51" i="58"/>
  <c r="D50" i="58"/>
  <c r="E50" i="58" s="1"/>
  <c r="E49" i="58"/>
  <c r="D49" i="58"/>
  <c r="D48" i="58"/>
  <c r="E48" i="58" s="1"/>
  <c r="E47" i="58"/>
  <c r="D47" i="58"/>
  <c r="D46" i="58"/>
  <c r="E46" i="58" s="1"/>
  <c r="E45" i="58"/>
  <c r="D45" i="58"/>
  <c r="D44" i="58"/>
  <c r="E44" i="58" s="1"/>
  <c r="E43" i="58"/>
  <c r="D43" i="58"/>
  <c r="D42" i="58"/>
  <c r="E42" i="58" s="1"/>
  <c r="E41" i="58"/>
  <c r="D41" i="58"/>
  <c r="D40" i="58"/>
  <c r="E40" i="58" s="1"/>
  <c r="E39" i="58"/>
  <c r="D39" i="58"/>
  <c r="J38" i="58"/>
  <c r="C38" i="58"/>
  <c r="D37" i="58"/>
  <c r="E37" i="58" s="1"/>
  <c r="E36" i="58"/>
  <c r="D36" i="58"/>
  <c r="D35" i="58"/>
  <c r="E35" i="58" s="1"/>
  <c r="D34" i="58"/>
  <c r="E34" i="58" s="1"/>
  <c r="D33" i="58"/>
  <c r="E33" i="58" s="1"/>
  <c r="D32" i="58"/>
  <c r="E32" i="58" s="1"/>
  <c r="D31" i="58"/>
  <c r="E31" i="58" s="1"/>
  <c r="D30" i="58"/>
  <c r="E30" i="58" s="1"/>
  <c r="D29" i="58"/>
  <c r="E29" i="58" s="1"/>
  <c r="E28" i="58"/>
  <c r="D28" i="58"/>
  <c r="D27" i="58"/>
  <c r="E27" i="58" s="1"/>
  <c r="D26" i="58"/>
  <c r="E26" i="58" s="1"/>
  <c r="D25" i="58"/>
  <c r="E25" i="58" s="1"/>
  <c r="D24" i="58"/>
  <c r="E24" i="58" s="1"/>
  <c r="D23" i="58"/>
  <c r="E23" i="58" s="1"/>
  <c r="D22" i="58"/>
  <c r="E22" i="58" s="1"/>
  <c r="D21" i="58"/>
  <c r="E21" i="58" s="1"/>
  <c r="E20" i="58"/>
  <c r="D20" i="58"/>
  <c r="D19" i="58"/>
  <c r="E19" i="58" s="1"/>
  <c r="D18" i="58"/>
  <c r="E18" i="58" s="1"/>
  <c r="D17" i="58"/>
  <c r="E17" i="58" s="1"/>
  <c r="D16" i="58"/>
  <c r="E16" i="58" s="1"/>
  <c r="D15" i="58"/>
  <c r="E15" i="58" s="1"/>
  <c r="D14" i="58"/>
  <c r="E14" i="58" s="1"/>
  <c r="D13" i="58"/>
  <c r="E13" i="58" s="1"/>
  <c r="E12" i="58"/>
  <c r="D12" i="58"/>
  <c r="J11" i="58"/>
  <c r="C11" i="58"/>
  <c r="E10" i="58"/>
  <c r="D10" i="58"/>
  <c r="D9" i="58"/>
  <c r="E9" i="58" s="1"/>
  <c r="E8" i="58"/>
  <c r="D8" i="58"/>
  <c r="D7" i="58"/>
  <c r="E7" i="58" s="1"/>
  <c r="E6" i="58"/>
  <c r="D6" i="58"/>
  <c r="D5" i="58"/>
  <c r="J4" i="58"/>
  <c r="C4" i="58"/>
  <c r="J3" i="58"/>
  <c r="C3" i="58"/>
  <c r="C2" i="58" s="1"/>
  <c r="S360" i="51"/>
  <c r="M360" i="51"/>
  <c r="S359" i="51"/>
  <c r="M359" i="51"/>
  <c r="S358" i="51"/>
  <c r="M358" i="51"/>
  <c r="S357" i="51"/>
  <c r="M357" i="51"/>
  <c r="S356" i="51"/>
  <c r="M356" i="51"/>
  <c r="S355" i="51"/>
  <c r="M355" i="51"/>
  <c r="S354" i="51"/>
  <c r="M354" i="51"/>
  <c r="S353" i="51"/>
  <c r="M353" i="51"/>
  <c r="S352" i="51"/>
  <c r="M352" i="51"/>
  <c r="S351" i="51"/>
  <c r="M351" i="51"/>
  <c r="S350" i="51"/>
  <c r="M350" i="51"/>
  <c r="S349" i="51"/>
  <c r="M349" i="51"/>
  <c r="S348" i="51"/>
  <c r="M348" i="51"/>
  <c r="S347" i="51"/>
  <c r="M347" i="51"/>
  <c r="S346" i="51"/>
  <c r="M346" i="51"/>
  <c r="S345" i="51"/>
  <c r="M345" i="51"/>
  <c r="S344" i="51"/>
  <c r="M344" i="51"/>
  <c r="S343" i="51"/>
  <c r="M343" i="51"/>
  <c r="S342" i="51"/>
  <c r="M342" i="51"/>
  <c r="S341" i="51"/>
  <c r="M341" i="51"/>
  <c r="S340" i="51"/>
  <c r="M340" i="51"/>
  <c r="S339" i="51"/>
  <c r="M339" i="51"/>
  <c r="S338" i="51"/>
  <c r="M338" i="51"/>
  <c r="S337" i="51"/>
  <c r="M337" i="51"/>
  <c r="S336" i="51"/>
  <c r="M336" i="51"/>
  <c r="S335" i="51"/>
  <c r="M335" i="51"/>
  <c r="S334" i="51"/>
  <c r="M334" i="51"/>
  <c r="S333" i="51"/>
  <c r="M333" i="51"/>
  <c r="S332" i="51"/>
  <c r="M332" i="51"/>
  <c r="S331" i="51"/>
  <c r="M331" i="51"/>
  <c r="S330" i="51"/>
  <c r="M330" i="51"/>
  <c r="S329" i="51"/>
  <c r="M329" i="51"/>
  <c r="S328" i="51"/>
  <c r="M328" i="51"/>
  <c r="S327" i="51"/>
  <c r="M327" i="51"/>
  <c r="S326" i="51"/>
  <c r="M326" i="51"/>
  <c r="S325" i="51"/>
  <c r="M325" i="51"/>
  <c r="S324" i="51"/>
  <c r="M324" i="51"/>
  <c r="S323" i="51"/>
  <c r="M323" i="51"/>
  <c r="S322" i="51"/>
  <c r="M322" i="51"/>
  <c r="S321" i="51"/>
  <c r="M321" i="51"/>
  <c r="S320" i="51"/>
  <c r="M320" i="51"/>
  <c r="S319" i="51"/>
  <c r="M319" i="51"/>
  <c r="S318" i="51"/>
  <c r="M318" i="51"/>
  <c r="S317" i="51"/>
  <c r="M317" i="51"/>
  <c r="S316" i="51"/>
  <c r="M316" i="51"/>
  <c r="S315" i="51"/>
  <c r="M315" i="51"/>
  <c r="S314" i="51"/>
  <c r="M314" i="51"/>
  <c r="S313" i="51"/>
  <c r="M313" i="51"/>
  <c r="S312" i="51"/>
  <c r="M312" i="51"/>
  <c r="S311" i="51"/>
  <c r="M311" i="51"/>
  <c r="S310" i="51"/>
  <c r="M310" i="51"/>
  <c r="S309" i="51"/>
  <c r="M309" i="51"/>
  <c r="S308" i="51"/>
  <c r="M308" i="51"/>
  <c r="S307" i="51"/>
  <c r="M307" i="51"/>
  <c r="S306" i="51"/>
  <c r="M306" i="51"/>
  <c r="S305" i="51"/>
  <c r="M305" i="51"/>
  <c r="S304" i="51"/>
  <c r="M304" i="51"/>
  <c r="S303" i="51"/>
  <c r="M303" i="51"/>
  <c r="S302" i="51"/>
  <c r="M302" i="51"/>
  <c r="S301" i="51"/>
  <c r="M301" i="51"/>
  <c r="S300" i="51"/>
  <c r="M300" i="51"/>
  <c r="S299" i="51"/>
  <c r="M299" i="51"/>
  <c r="S298" i="51"/>
  <c r="M298" i="51"/>
  <c r="S297" i="51"/>
  <c r="M297" i="51"/>
  <c r="S296" i="51"/>
  <c r="M296" i="51"/>
  <c r="S295" i="51"/>
  <c r="M295" i="51"/>
  <c r="S294" i="51"/>
  <c r="M294" i="51"/>
  <c r="S293" i="51"/>
  <c r="M293" i="51"/>
  <c r="S292" i="51"/>
  <c r="M292" i="51"/>
  <c r="S291" i="51"/>
  <c r="M291" i="51"/>
  <c r="S290" i="51"/>
  <c r="M290" i="51"/>
  <c r="S289" i="51"/>
  <c r="M289" i="51"/>
  <c r="S288" i="51"/>
  <c r="M288" i="51"/>
  <c r="S287" i="51"/>
  <c r="M287" i="51"/>
  <c r="S286" i="51"/>
  <c r="M286" i="51"/>
  <c r="S285" i="51"/>
  <c r="M285" i="51"/>
  <c r="S284" i="51"/>
  <c r="M284" i="51"/>
  <c r="S283" i="51"/>
  <c r="M283" i="51"/>
  <c r="S282" i="51"/>
  <c r="M282" i="51"/>
  <c r="S281" i="51"/>
  <c r="M281" i="51"/>
  <c r="S280" i="51"/>
  <c r="M280" i="51"/>
  <c r="S279" i="51"/>
  <c r="M279" i="51"/>
  <c r="S278" i="51"/>
  <c r="M278" i="51"/>
  <c r="S277" i="51"/>
  <c r="M277" i="51"/>
  <c r="S276" i="51"/>
  <c r="M276" i="51"/>
  <c r="S275" i="51"/>
  <c r="M275" i="51"/>
  <c r="S274" i="51"/>
  <c r="M274" i="51"/>
  <c r="S273" i="51"/>
  <c r="M273" i="51"/>
  <c r="S272" i="51"/>
  <c r="M272" i="51"/>
  <c r="S271" i="51"/>
  <c r="M271" i="51"/>
  <c r="S270" i="51"/>
  <c r="M270" i="51"/>
  <c r="S269" i="51"/>
  <c r="M269" i="51"/>
  <c r="S268" i="51"/>
  <c r="M268" i="51"/>
  <c r="S267" i="51"/>
  <c r="M267" i="51"/>
  <c r="S266" i="51"/>
  <c r="M266" i="51"/>
  <c r="S265" i="51"/>
  <c r="M265" i="51"/>
  <c r="S264" i="51"/>
  <c r="M264" i="51"/>
  <c r="S263" i="51"/>
  <c r="M263" i="51"/>
  <c r="S262" i="51"/>
  <c r="M262" i="51"/>
  <c r="S261" i="51"/>
  <c r="M261" i="51"/>
  <c r="S260" i="51"/>
  <c r="M260" i="51"/>
  <c r="S259" i="51"/>
  <c r="M259" i="51"/>
  <c r="S258" i="51"/>
  <c r="M258" i="51"/>
  <c r="S257" i="51"/>
  <c r="M257" i="51"/>
  <c r="S256" i="51"/>
  <c r="M256" i="51"/>
  <c r="S255" i="51"/>
  <c r="M255" i="51"/>
  <c r="S254" i="51"/>
  <c r="M254" i="51"/>
  <c r="S253" i="51"/>
  <c r="M253" i="51"/>
  <c r="S252" i="51"/>
  <c r="M252" i="51"/>
  <c r="S251" i="51"/>
  <c r="M251" i="51"/>
  <c r="S250" i="51"/>
  <c r="M250" i="51"/>
  <c r="S249" i="51"/>
  <c r="M249" i="51"/>
  <c r="S248" i="51"/>
  <c r="M248" i="51"/>
  <c r="S247" i="51"/>
  <c r="M247" i="51"/>
  <c r="S246" i="51"/>
  <c r="M246" i="51"/>
  <c r="S245" i="51"/>
  <c r="M245" i="51"/>
  <c r="S244" i="51"/>
  <c r="M244" i="51"/>
  <c r="S243" i="51"/>
  <c r="M243" i="51"/>
  <c r="S242" i="51"/>
  <c r="M242" i="51"/>
  <c r="S241" i="51"/>
  <c r="M241" i="51"/>
  <c r="S240" i="51"/>
  <c r="M240" i="51"/>
  <c r="S239" i="51"/>
  <c r="M239" i="51"/>
  <c r="S238" i="51"/>
  <c r="M238" i="51"/>
  <c r="S237" i="51"/>
  <c r="M237" i="51"/>
  <c r="S236" i="51"/>
  <c r="M236" i="51"/>
  <c r="S235" i="51"/>
  <c r="M235" i="51"/>
  <c r="S234" i="51"/>
  <c r="M234" i="51"/>
  <c r="S233" i="51"/>
  <c r="M233" i="51"/>
  <c r="S232" i="51"/>
  <c r="M232" i="51"/>
  <c r="S231" i="51"/>
  <c r="M231" i="51"/>
  <c r="S230" i="51"/>
  <c r="M230" i="51"/>
  <c r="S229" i="51"/>
  <c r="M229" i="51"/>
  <c r="S228" i="51"/>
  <c r="M228" i="51"/>
  <c r="S227" i="51"/>
  <c r="M227" i="51"/>
  <c r="S226" i="51"/>
  <c r="M226" i="51"/>
  <c r="S225" i="51"/>
  <c r="M225" i="51"/>
  <c r="S224" i="51"/>
  <c r="M224" i="51"/>
  <c r="S223" i="51"/>
  <c r="M223" i="51"/>
  <c r="S222" i="51"/>
  <c r="M222" i="51"/>
  <c r="S221" i="51"/>
  <c r="M221" i="51"/>
  <c r="S220" i="51"/>
  <c r="M220" i="51"/>
  <c r="S219" i="51"/>
  <c r="M219" i="51"/>
  <c r="S218" i="51"/>
  <c r="M218" i="51"/>
  <c r="S217" i="51"/>
  <c r="M217" i="51"/>
  <c r="S216" i="51"/>
  <c r="M216" i="51"/>
  <c r="S215" i="51"/>
  <c r="M215" i="51"/>
  <c r="S214" i="51"/>
  <c r="M214" i="51"/>
  <c r="S213" i="51"/>
  <c r="M213" i="51"/>
  <c r="S212" i="51"/>
  <c r="M212" i="51"/>
  <c r="S211" i="51"/>
  <c r="M211" i="51"/>
  <c r="S210" i="51"/>
  <c r="M210" i="51"/>
  <c r="S209" i="51"/>
  <c r="M209" i="51"/>
  <c r="S208" i="51"/>
  <c r="M208" i="51"/>
  <c r="S207" i="51"/>
  <c r="M207" i="51"/>
  <c r="S206" i="51"/>
  <c r="M206" i="51"/>
  <c r="S205" i="51"/>
  <c r="M205" i="51"/>
  <c r="S204" i="51"/>
  <c r="M204" i="51"/>
  <c r="S203" i="51"/>
  <c r="M203" i="51"/>
  <c r="S202" i="51"/>
  <c r="M202" i="51"/>
  <c r="S201" i="51"/>
  <c r="M201" i="51"/>
  <c r="S200" i="51"/>
  <c r="M200" i="51"/>
  <c r="S199" i="51"/>
  <c r="M199" i="51"/>
  <c r="S198" i="51"/>
  <c r="M198" i="51"/>
  <c r="S197" i="51"/>
  <c r="M197" i="51"/>
  <c r="S196" i="51"/>
  <c r="M196" i="51"/>
  <c r="S195" i="51"/>
  <c r="M195" i="51"/>
  <c r="S194" i="51"/>
  <c r="M194" i="51"/>
  <c r="S193" i="51"/>
  <c r="M193" i="51"/>
  <c r="S192" i="51"/>
  <c r="M192" i="51"/>
  <c r="S191" i="51"/>
  <c r="M191" i="51"/>
  <c r="S190" i="51"/>
  <c r="M190" i="51"/>
  <c r="S189" i="51"/>
  <c r="M189" i="51"/>
  <c r="S188" i="51"/>
  <c r="M188" i="51"/>
  <c r="S187" i="51"/>
  <c r="M187" i="51"/>
  <c r="S186" i="51"/>
  <c r="M186" i="51"/>
  <c r="S185" i="51"/>
  <c r="M185" i="51"/>
  <c r="S184" i="51"/>
  <c r="M184" i="51"/>
  <c r="S183" i="51"/>
  <c r="M183" i="51"/>
  <c r="S182" i="51"/>
  <c r="M182" i="51"/>
  <c r="S181" i="51"/>
  <c r="M181" i="51"/>
  <c r="S180" i="51"/>
  <c r="M180" i="51"/>
  <c r="S179" i="51"/>
  <c r="M179" i="51"/>
  <c r="S178" i="51"/>
  <c r="M178" i="51"/>
  <c r="S177" i="51"/>
  <c r="M177" i="51"/>
  <c r="S176" i="51"/>
  <c r="M176" i="51"/>
  <c r="S175" i="51"/>
  <c r="M175" i="51"/>
  <c r="S174" i="51"/>
  <c r="M174" i="51"/>
  <c r="S173" i="51"/>
  <c r="M173" i="51"/>
  <c r="S172" i="51"/>
  <c r="M172" i="51"/>
  <c r="S171" i="51"/>
  <c r="M171" i="51"/>
  <c r="S170" i="51"/>
  <c r="M170" i="51"/>
  <c r="S169" i="51"/>
  <c r="M169" i="51"/>
  <c r="S168" i="51"/>
  <c r="M168" i="51"/>
  <c r="S167" i="51"/>
  <c r="M167" i="51"/>
  <c r="S166" i="51"/>
  <c r="M166" i="51"/>
  <c r="S165" i="51"/>
  <c r="M165" i="51"/>
  <c r="S164" i="51"/>
  <c r="M164" i="51"/>
  <c r="S163" i="51"/>
  <c r="M163" i="51"/>
  <c r="S162" i="51"/>
  <c r="M162" i="51"/>
  <c r="S161" i="51"/>
  <c r="M161" i="51"/>
  <c r="S160" i="51"/>
  <c r="M160" i="51"/>
  <c r="S159" i="51"/>
  <c r="M159" i="51"/>
  <c r="S158" i="51"/>
  <c r="M158" i="51"/>
  <c r="S157" i="51"/>
  <c r="M157" i="51"/>
  <c r="S156" i="51"/>
  <c r="M156" i="51"/>
  <c r="S155" i="51"/>
  <c r="M155" i="51"/>
  <c r="S154" i="51"/>
  <c r="M154" i="51"/>
  <c r="S153" i="51"/>
  <c r="M153" i="51"/>
  <c r="S152" i="51"/>
  <c r="M152" i="51"/>
  <c r="S151" i="51"/>
  <c r="M151" i="51"/>
  <c r="S150" i="51"/>
  <c r="M150" i="51"/>
  <c r="S149" i="51"/>
  <c r="M149" i="51"/>
  <c r="S148" i="51"/>
  <c r="M148" i="51"/>
  <c r="S147" i="51"/>
  <c r="M147" i="51"/>
  <c r="S146" i="51"/>
  <c r="M146" i="51"/>
  <c r="S145" i="51"/>
  <c r="M145" i="51"/>
  <c r="S144" i="51"/>
  <c r="M144" i="51"/>
  <c r="S143" i="51"/>
  <c r="M143" i="51"/>
  <c r="S142" i="51"/>
  <c r="M142" i="51"/>
  <c r="S141" i="51"/>
  <c r="M141" i="51"/>
  <c r="S140" i="51"/>
  <c r="M140" i="51"/>
  <c r="S139" i="51"/>
  <c r="M139" i="51"/>
  <c r="S138" i="51"/>
  <c r="M138" i="51"/>
  <c r="S137" i="51"/>
  <c r="M137" i="51"/>
  <c r="S136" i="51"/>
  <c r="M136" i="51"/>
  <c r="S135" i="51"/>
  <c r="M135" i="51"/>
  <c r="S134" i="51"/>
  <c r="M134" i="51"/>
  <c r="S133" i="51"/>
  <c r="M133" i="51"/>
  <c r="S132" i="51"/>
  <c r="M132" i="51"/>
  <c r="S131" i="51"/>
  <c r="M131" i="51"/>
  <c r="S130" i="51"/>
  <c r="M130" i="51"/>
  <c r="S129" i="51"/>
  <c r="M129" i="51"/>
  <c r="S128" i="51"/>
  <c r="M128" i="51"/>
  <c r="S127" i="51"/>
  <c r="M127" i="51"/>
  <c r="S126" i="51"/>
  <c r="M126" i="51"/>
  <c r="S125" i="51"/>
  <c r="M125" i="51"/>
  <c r="S124" i="51"/>
  <c r="M124" i="51"/>
  <c r="S123" i="51"/>
  <c r="M123" i="51"/>
  <c r="S122" i="51"/>
  <c r="M122" i="51"/>
  <c r="S121" i="51"/>
  <c r="M121" i="51"/>
  <c r="S120" i="51"/>
  <c r="M120" i="51"/>
  <c r="S119" i="51"/>
  <c r="M119" i="51"/>
  <c r="S118" i="51"/>
  <c r="M118" i="51"/>
  <c r="S117" i="51"/>
  <c r="M117" i="51"/>
  <c r="S116" i="51"/>
  <c r="M116" i="51"/>
  <c r="S115" i="51"/>
  <c r="M115" i="51"/>
  <c r="S114" i="51"/>
  <c r="M114" i="51"/>
  <c r="S113" i="51"/>
  <c r="M113" i="51"/>
  <c r="S112" i="51"/>
  <c r="M112" i="51"/>
  <c r="S111" i="51"/>
  <c r="M111" i="51"/>
  <c r="S110" i="51"/>
  <c r="M110" i="51"/>
  <c r="S109" i="51"/>
  <c r="M109" i="51"/>
  <c r="S108" i="51"/>
  <c r="M108" i="51"/>
  <c r="S107" i="51"/>
  <c r="M107" i="51"/>
  <c r="S106" i="51"/>
  <c r="M106" i="51"/>
  <c r="S105" i="51"/>
  <c r="M105" i="51"/>
  <c r="S104" i="51"/>
  <c r="M104" i="51"/>
  <c r="S103" i="51"/>
  <c r="M103" i="51"/>
  <c r="S102" i="51"/>
  <c r="M102" i="51"/>
  <c r="S101" i="51"/>
  <c r="M101" i="51"/>
  <c r="S100" i="51"/>
  <c r="M100" i="51"/>
  <c r="S99" i="51"/>
  <c r="M99" i="51"/>
  <c r="S98" i="51"/>
  <c r="M98" i="51"/>
  <c r="S97" i="51"/>
  <c r="M97" i="51"/>
  <c r="S96" i="51"/>
  <c r="M96" i="51"/>
  <c r="S95" i="51"/>
  <c r="M95" i="51"/>
  <c r="S94" i="51"/>
  <c r="M94" i="51"/>
  <c r="S93" i="51"/>
  <c r="M93" i="51"/>
  <c r="S92" i="51"/>
  <c r="M92" i="51"/>
  <c r="S91" i="51"/>
  <c r="M91" i="51"/>
  <c r="S90" i="51"/>
  <c r="M90" i="51"/>
  <c r="S89" i="51"/>
  <c r="M89" i="51"/>
  <c r="S88" i="51"/>
  <c r="M88" i="51"/>
  <c r="S87" i="51"/>
  <c r="M87" i="51"/>
  <c r="S86" i="51"/>
  <c r="M86" i="51"/>
  <c r="S85" i="51"/>
  <c r="M85" i="51"/>
  <c r="S84" i="51"/>
  <c r="M84" i="51"/>
  <c r="S83" i="51"/>
  <c r="M83" i="51"/>
  <c r="S82" i="51"/>
  <c r="M82" i="51"/>
  <c r="S81" i="51"/>
  <c r="M81" i="51"/>
  <c r="S80" i="51"/>
  <c r="M80" i="51"/>
  <c r="S79" i="51"/>
  <c r="M79" i="51"/>
  <c r="S78" i="51"/>
  <c r="M78" i="51"/>
  <c r="S77" i="51"/>
  <c r="M77" i="51"/>
  <c r="S76" i="51"/>
  <c r="M76" i="51"/>
  <c r="S75" i="51"/>
  <c r="M75" i="51"/>
  <c r="S74" i="51"/>
  <c r="M74" i="51"/>
  <c r="S73" i="51"/>
  <c r="M73" i="51"/>
  <c r="S72" i="51"/>
  <c r="M72" i="51"/>
  <c r="S71" i="51"/>
  <c r="M71" i="51"/>
  <c r="S70" i="51"/>
  <c r="M70" i="51"/>
  <c r="S69" i="51"/>
  <c r="M69" i="51"/>
  <c r="S68" i="51"/>
  <c r="M68" i="51"/>
  <c r="S67" i="51"/>
  <c r="M67" i="51"/>
  <c r="S66" i="51"/>
  <c r="M66" i="51"/>
  <c r="S65" i="51"/>
  <c r="M65" i="51"/>
  <c r="S64" i="51"/>
  <c r="M64" i="51"/>
  <c r="S63" i="51"/>
  <c r="M63" i="51"/>
  <c r="S62" i="51"/>
  <c r="M62" i="51"/>
  <c r="S61" i="51"/>
  <c r="M61" i="51"/>
  <c r="S60" i="51"/>
  <c r="M60" i="51"/>
  <c r="S59" i="51"/>
  <c r="M59" i="51"/>
  <c r="S58" i="51"/>
  <c r="M58" i="51"/>
  <c r="S57" i="51"/>
  <c r="M57" i="51"/>
  <c r="S56" i="51"/>
  <c r="M56" i="51"/>
  <c r="S55" i="51"/>
  <c r="M55" i="51"/>
  <c r="S54" i="51"/>
  <c r="M54" i="51"/>
  <c r="S53" i="51"/>
  <c r="M53" i="51"/>
  <c r="S52" i="51"/>
  <c r="M52" i="51"/>
  <c r="S51" i="51"/>
  <c r="M51" i="51"/>
  <c r="S50" i="51"/>
  <c r="M50" i="51"/>
  <c r="S49" i="51"/>
  <c r="M49" i="51"/>
  <c r="S48" i="51"/>
  <c r="M48" i="51"/>
  <c r="S47" i="51"/>
  <c r="M47" i="51"/>
  <c r="S46" i="51"/>
  <c r="M46" i="51"/>
  <c r="S45" i="51"/>
  <c r="M45" i="51"/>
  <c r="S44" i="51"/>
  <c r="M44" i="51"/>
  <c r="S43" i="51"/>
  <c r="M43" i="51"/>
  <c r="S42" i="51"/>
  <c r="M42" i="51"/>
  <c r="S41" i="51"/>
  <c r="M41" i="51"/>
  <c r="S40" i="51"/>
  <c r="M40" i="51"/>
  <c r="S39" i="51"/>
  <c r="M39" i="51"/>
  <c r="S38" i="51"/>
  <c r="M38" i="51"/>
  <c r="S37" i="51"/>
  <c r="M37" i="51"/>
  <c r="S36" i="51"/>
  <c r="M36" i="51"/>
  <c r="S35" i="51"/>
  <c r="M35" i="51"/>
  <c r="S34" i="51"/>
  <c r="M34" i="51"/>
  <c r="S33" i="51"/>
  <c r="M33" i="51"/>
  <c r="S32" i="51"/>
  <c r="M32" i="51"/>
  <c r="S31" i="51"/>
  <c r="M31" i="51"/>
  <c r="S30" i="51"/>
  <c r="M30" i="51"/>
  <c r="S29" i="51"/>
  <c r="M29" i="51"/>
  <c r="S28" i="51"/>
  <c r="M28" i="51"/>
  <c r="S27" i="51"/>
  <c r="M27" i="51"/>
  <c r="S26" i="51"/>
  <c r="M26" i="51"/>
  <c r="S25" i="51"/>
  <c r="M25" i="51"/>
  <c r="S24" i="51"/>
  <c r="M24" i="51"/>
  <c r="S23" i="51"/>
  <c r="M23" i="51"/>
  <c r="S22" i="51"/>
  <c r="M22" i="51"/>
  <c r="S21" i="51"/>
  <c r="S20" i="51"/>
  <c r="S19" i="51"/>
  <c r="S18" i="51"/>
  <c r="S17" i="51"/>
  <c r="S16" i="51"/>
  <c r="S15" i="51"/>
  <c r="S14" i="51"/>
  <c r="S13" i="51"/>
  <c r="M13" i="51"/>
  <c r="S12" i="51"/>
  <c r="M12" i="51"/>
  <c r="S11" i="51"/>
  <c r="M11" i="51"/>
  <c r="S10" i="51"/>
  <c r="M10" i="51"/>
  <c r="S9" i="51"/>
  <c r="M9" i="51"/>
  <c r="S8" i="51"/>
  <c r="M8" i="51"/>
  <c r="S7" i="51"/>
  <c r="M7" i="51"/>
  <c r="A7" i="5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210" i="51" s="1"/>
  <c r="A211" i="51" s="1"/>
  <c r="A212" i="51" s="1"/>
  <c r="A213" i="51" s="1"/>
  <c r="A214" i="51" s="1"/>
  <c r="A215" i="51" s="1"/>
  <c r="A216" i="51" s="1"/>
  <c r="A217" i="51" s="1"/>
  <c r="A218" i="51" s="1"/>
  <c r="A219" i="51" s="1"/>
  <c r="A220" i="51" s="1"/>
  <c r="A221" i="51" s="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A240" i="51" s="1"/>
  <c r="A241" i="51" s="1"/>
  <c r="A242" i="51" s="1"/>
  <c r="A243" i="51" s="1"/>
  <c r="A244" i="51" s="1"/>
  <c r="A245" i="51" s="1"/>
  <c r="A246" i="51" s="1"/>
  <c r="A247" i="51" s="1"/>
  <c r="A248" i="51" s="1"/>
  <c r="A249" i="51" s="1"/>
  <c r="A250" i="51" s="1"/>
  <c r="A251" i="51" s="1"/>
  <c r="A252" i="51" s="1"/>
  <c r="A253" i="51" s="1"/>
  <c r="A254" i="51" s="1"/>
  <c r="A255" i="51" s="1"/>
  <c r="A256" i="51" s="1"/>
  <c r="A257" i="51" s="1"/>
  <c r="A258" i="51" s="1"/>
  <c r="A259" i="51" s="1"/>
  <c r="A260" i="51" s="1"/>
  <c r="A261" i="51" s="1"/>
  <c r="A262" i="51" s="1"/>
  <c r="A263" i="51" s="1"/>
  <c r="A264" i="51" s="1"/>
  <c r="A265" i="51" s="1"/>
  <c r="A266" i="51" s="1"/>
  <c r="A267" i="51" s="1"/>
  <c r="A268" i="51" s="1"/>
  <c r="A269" i="51" s="1"/>
  <c r="A270" i="51" s="1"/>
  <c r="A271" i="51" s="1"/>
  <c r="A272" i="51" s="1"/>
  <c r="A273" i="51" s="1"/>
  <c r="A274" i="51" s="1"/>
  <c r="A275" i="51" s="1"/>
  <c r="A276" i="51" s="1"/>
  <c r="A277" i="51" s="1"/>
  <c r="A278" i="51" s="1"/>
  <c r="A279" i="51" s="1"/>
  <c r="A280" i="51" s="1"/>
  <c r="A281" i="51" s="1"/>
  <c r="A282" i="51" s="1"/>
  <c r="A283" i="51" s="1"/>
  <c r="A284" i="51" s="1"/>
  <c r="A285" i="51" s="1"/>
  <c r="A286" i="51" s="1"/>
  <c r="A287" i="51" s="1"/>
  <c r="A288" i="51" s="1"/>
  <c r="A289" i="51" s="1"/>
  <c r="A290" i="51" s="1"/>
  <c r="A291" i="51" s="1"/>
  <c r="A292" i="51" s="1"/>
  <c r="A293" i="51" s="1"/>
  <c r="A294" i="51" s="1"/>
  <c r="A295" i="51" s="1"/>
  <c r="A296" i="51" s="1"/>
  <c r="A297" i="51" s="1"/>
  <c r="A298" i="51" s="1"/>
  <c r="A299" i="51" s="1"/>
  <c r="A300" i="51" s="1"/>
  <c r="A301" i="51" s="1"/>
  <c r="A302" i="51" s="1"/>
  <c r="A303" i="51" s="1"/>
  <c r="A304" i="51" s="1"/>
  <c r="A305" i="51" s="1"/>
  <c r="A306" i="51" s="1"/>
  <c r="A307" i="51" s="1"/>
  <c r="A308" i="51" s="1"/>
  <c r="A309" i="51" s="1"/>
  <c r="A310" i="51" s="1"/>
  <c r="A311" i="51" s="1"/>
  <c r="A312" i="51" s="1"/>
  <c r="A313" i="51" s="1"/>
  <c r="A314" i="51" s="1"/>
  <c r="A315" i="51" s="1"/>
  <c r="A316" i="51" s="1"/>
  <c r="A317" i="51" s="1"/>
  <c r="A318" i="51" s="1"/>
  <c r="A319" i="51" s="1"/>
  <c r="A320" i="51" s="1"/>
  <c r="A321" i="51" s="1"/>
  <c r="A322" i="51" s="1"/>
  <c r="A323" i="51" s="1"/>
  <c r="A324" i="51" s="1"/>
  <c r="A325" i="51" s="1"/>
  <c r="A326" i="51" s="1"/>
  <c r="A327" i="51" s="1"/>
  <c r="A328" i="51" s="1"/>
  <c r="A329" i="51" s="1"/>
  <c r="A330" i="51" s="1"/>
  <c r="A331" i="51" s="1"/>
  <c r="A332" i="51" s="1"/>
  <c r="A333" i="51" s="1"/>
  <c r="A334" i="51" s="1"/>
  <c r="A335" i="51" s="1"/>
  <c r="A336" i="51" s="1"/>
  <c r="A337" i="51" s="1"/>
  <c r="A338" i="51" s="1"/>
  <c r="A339" i="51" s="1"/>
  <c r="A340" i="51" s="1"/>
  <c r="A341" i="51" s="1"/>
  <c r="A342" i="51" s="1"/>
  <c r="A343" i="51" s="1"/>
  <c r="A344" i="51" s="1"/>
  <c r="A345" i="51" s="1"/>
  <c r="A346" i="51" s="1"/>
  <c r="A347" i="51" s="1"/>
  <c r="A348" i="51" s="1"/>
  <c r="A349" i="51" s="1"/>
  <c r="A350" i="51" s="1"/>
  <c r="A351" i="51" s="1"/>
  <c r="A352" i="51" s="1"/>
  <c r="A353" i="51" s="1"/>
  <c r="A354" i="51" s="1"/>
  <c r="A355" i="51" s="1"/>
  <c r="A356" i="51" s="1"/>
  <c r="A357" i="51" s="1"/>
  <c r="A358" i="51" s="1"/>
  <c r="S6" i="51"/>
  <c r="M6" i="51"/>
  <c r="S5" i="51"/>
  <c r="M5" i="51"/>
  <c r="A5" i="51"/>
  <c r="A6" i="51" s="1"/>
  <c r="S4" i="51"/>
  <c r="M4" i="51"/>
  <c r="A4" i="51"/>
  <c r="S3" i="51"/>
  <c r="M3" i="51"/>
  <c r="E559" i="60" l="1"/>
  <c r="E258" i="60"/>
  <c r="E257" i="60" s="1"/>
  <c r="D263" i="59"/>
  <c r="D561" i="59"/>
  <c r="D560" i="59" s="1"/>
  <c r="D559" i="59" s="1"/>
  <c r="E314" i="59"/>
  <c r="C559" i="59"/>
  <c r="H559" i="59" s="1"/>
  <c r="J559" i="59" s="1"/>
  <c r="D484" i="59"/>
  <c r="D135" i="59"/>
  <c r="E528" i="59"/>
  <c r="E3" i="59"/>
  <c r="D203" i="59"/>
  <c r="D726" i="59"/>
  <c r="D725" i="59" s="1"/>
  <c r="E340" i="59"/>
  <c r="E339" i="59" s="1"/>
  <c r="E178" i="59"/>
  <c r="E177" i="59" s="1"/>
  <c r="E538" i="59"/>
  <c r="D528" i="59"/>
  <c r="D483" i="59" s="1"/>
  <c r="I4" i="59"/>
  <c r="J4" i="59" s="1"/>
  <c r="D3" i="59"/>
  <c r="D259" i="59"/>
  <c r="D153" i="59"/>
  <c r="D152" i="59" s="1"/>
  <c r="D340" i="59"/>
  <c r="D339" i="59" s="1"/>
  <c r="E645" i="59"/>
  <c r="E484" i="59"/>
  <c r="E152" i="59"/>
  <c r="E263" i="59"/>
  <c r="E561" i="59"/>
  <c r="E560" i="59" s="1"/>
  <c r="E170" i="59"/>
  <c r="E116" i="59"/>
  <c r="E115" i="59" s="1"/>
  <c r="E114" i="59" s="1"/>
  <c r="H1" i="59"/>
  <c r="D67" i="59"/>
  <c r="E551" i="59"/>
  <c r="E550" i="59" s="1"/>
  <c r="D178" i="59"/>
  <c r="D177" i="59" s="1"/>
  <c r="D645" i="59"/>
  <c r="E135" i="59"/>
  <c r="C258" i="59"/>
  <c r="C257" i="59" s="1"/>
  <c r="E726" i="59"/>
  <c r="E725" i="59" s="1"/>
  <c r="D116" i="59"/>
  <c r="E67" i="59"/>
  <c r="E2" i="59" s="1"/>
  <c r="D378" i="58"/>
  <c r="E417" i="58"/>
  <c r="E416" i="58" s="1"/>
  <c r="D422" i="58"/>
  <c r="E423" i="58"/>
  <c r="E422" i="58" s="1"/>
  <c r="E451" i="58"/>
  <c r="E450" i="58" s="1"/>
  <c r="E475" i="58"/>
  <c r="E474" i="58" s="1"/>
  <c r="E504" i="58"/>
  <c r="D513" i="58"/>
  <c r="D509" i="58" s="1"/>
  <c r="E603" i="58"/>
  <c r="D4" i="58"/>
  <c r="E5" i="58"/>
  <c r="E4" i="58" s="1"/>
  <c r="E11" i="58"/>
  <c r="E332" i="58"/>
  <c r="E331" i="58" s="1"/>
  <c r="D331" i="58"/>
  <c r="E455" i="58"/>
  <c r="E736" i="58"/>
  <c r="E734" i="58" s="1"/>
  <c r="E733" i="58" s="1"/>
  <c r="D734" i="58"/>
  <c r="D733" i="58" s="1"/>
  <c r="E743" i="58"/>
  <c r="E61" i="58"/>
  <c r="D123" i="58"/>
  <c r="D149" i="58"/>
  <c r="E150" i="58"/>
  <c r="E149" i="58" s="1"/>
  <c r="E237" i="58"/>
  <c r="E236" i="58" s="1"/>
  <c r="E235" i="58" s="1"/>
  <c r="D236" i="58"/>
  <c r="D235" i="58" s="1"/>
  <c r="D250" i="58"/>
  <c r="E38" i="58"/>
  <c r="E68" i="58"/>
  <c r="E67" i="58" s="1"/>
  <c r="D97" i="58"/>
  <c r="D67" i="58" s="1"/>
  <c r="E98" i="58"/>
  <c r="E97" i="58" s="1"/>
  <c r="D117" i="58"/>
  <c r="E118" i="58"/>
  <c r="E117" i="58" s="1"/>
  <c r="E137" i="58"/>
  <c r="E136" i="58" s="1"/>
  <c r="D136" i="58"/>
  <c r="E143" i="58"/>
  <c r="E369" i="58"/>
  <c r="E368" i="58" s="1"/>
  <c r="C340" i="58"/>
  <c r="E524" i="58"/>
  <c r="D522" i="58"/>
  <c r="D577" i="58"/>
  <c r="E578" i="58"/>
  <c r="E577" i="58" s="1"/>
  <c r="E605" i="58"/>
  <c r="D603" i="58"/>
  <c r="E618" i="58"/>
  <c r="E616" i="58" s="1"/>
  <c r="D616" i="58"/>
  <c r="D718" i="58"/>
  <c r="D717" i="58" s="1"/>
  <c r="D716" i="58" s="1"/>
  <c r="E719" i="58"/>
  <c r="E718" i="58" s="1"/>
  <c r="E747" i="58"/>
  <c r="E746" i="58" s="1"/>
  <c r="D746" i="58"/>
  <c r="D743" i="58" s="1"/>
  <c r="D11" i="58"/>
  <c r="D38" i="58"/>
  <c r="D61" i="58"/>
  <c r="E127" i="58"/>
  <c r="D126" i="58"/>
  <c r="C203" i="58"/>
  <c r="C178" i="58" s="1"/>
  <c r="C177" i="58" s="1"/>
  <c r="E460" i="58"/>
  <c r="E459" i="58" s="1"/>
  <c r="D459" i="58"/>
  <c r="D463" i="58"/>
  <c r="E464" i="58"/>
  <c r="E488" i="58"/>
  <c r="E486" i="58" s="1"/>
  <c r="D486" i="58"/>
  <c r="E595" i="58"/>
  <c r="D683" i="58"/>
  <c r="E684" i="58"/>
  <c r="E683" i="58" s="1"/>
  <c r="C135" i="58"/>
  <c r="C115" i="58" s="1"/>
  <c r="E289" i="58"/>
  <c r="E302" i="58"/>
  <c r="E456" i="58"/>
  <c r="D455" i="58"/>
  <c r="E491" i="58"/>
  <c r="D497" i="58"/>
  <c r="D552" i="58"/>
  <c r="E665" i="58"/>
  <c r="E688" i="58"/>
  <c r="D687" i="58"/>
  <c r="E723" i="58"/>
  <c r="D722" i="58"/>
  <c r="E732" i="58"/>
  <c r="E731" i="58" s="1"/>
  <c r="E730" i="58" s="1"/>
  <c r="E740" i="58"/>
  <c r="E739" i="58" s="1"/>
  <c r="D739" i="58"/>
  <c r="E773" i="58"/>
  <c r="E772" i="58" s="1"/>
  <c r="E771" i="58" s="1"/>
  <c r="E123" i="58"/>
  <c r="D129" i="58"/>
  <c r="D132" i="58"/>
  <c r="D185" i="58"/>
  <c r="D184" i="58" s="1"/>
  <c r="E221" i="58"/>
  <c r="E220" i="58" s="1"/>
  <c r="E215" i="58" s="1"/>
  <c r="E225" i="58"/>
  <c r="E223" i="58" s="1"/>
  <c r="E222" i="58" s="1"/>
  <c r="D223" i="58"/>
  <c r="D222" i="58" s="1"/>
  <c r="D229" i="58"/>
  <c r="D228" i="58" s="1"/>
  <c r="D298" i="58"/>
  <c r="D302" i="58"/>
  <c r="C314" i="58"/>
  <c r="C259" i="58" s="1"/>
  <c r="E396" i="58"/>
  <c r="E395" i="58" s="1"/>
  <c r="D404" i="58"/>
  <c r="E405" i="58"/>
  <c r="E404" i="58" s="1"/>
  <c r="E498" i="58"/>
  <c r="D504" i="58"/>
  <c r="E522" i="58"/>
  <c r="E677" i="58"/>
  <c r="E676" i="58" s="1"/>
  <c r="E695" i="58"/>
  <c r="E694" i="58" s="1"/>
  <c r="D120" i="58"/>
  <c r="C163" i="58"/>
  <c r="C152" i="58" s="1"/>
  <c r="C188" i="58"/>
  <c r="E244" i="58"/>
  <c r="E243" i="58" s="1"/>
  <c r="D265" i="58"/>
  <c r="D305" i="58"/>
  <c r="D344" i="58"/>
  <c r="D353" i="58"/>
  <c r="E373" i="58"/>
  <c r="E382" i="58"/>
  <c r="D388" i="58"/>
  <c r="C561" i="58"/>
  <c r="C560" i="58" s="1"/>
  <c r="C559" i="58" s="1"/>
  <c r="D595" i="58"/>
  <c r="D653" i="58"/>
  <c r="E126" i="58"/>
  <c r="D116" i="58"/>
  <c r="E3" i="58"/>
  <c r="E153" i="58"/>
  <c r="D160" i="58"/>
  <c r="E161" i="58"/>
  <c r="E160" i="58" s="1"/>
  <c r="E545" i="58"/>
  <c r="E544" i="58" s="1"/>
  <c r="D544" i="58"/>
  <c r="D538" i="58" s="1"/>
  <c r="E589" i="58"/>
  <c r="E587" i="58" s="1"/>
  <c r="D587" i="58"/>
  <c r="H2" i="58"/>
  <c r="J2" i="58" s="1"/>
  <c r="E121" i="58"/>
  <c r="E120" i="58" s="1"/>
  <c r="E133" i="58"/>
  <c r="E132" i="58" s="1"/>
  <c r="D146" i="58"/>
  <c r="D207" i="58"/>
  <c r="D203" i="58" s="1"/>
  <c r="E208" i="58"/>
  <c r="E207" i="58" s="1"/>
  <c r="E216" i="58"/>
  <c r="D239" i="58"/>
  <c r="D238" i="58" s="1"/>
  <c r="D244" i="58"/>
  <c r="D243" i="58" s="1"/>
  <c r="E250" i="58"/>
  <c r="D289" i="58"/>
  <c r="D263" i="58" s="1"/>
  <c r="E348" i="58"/>
  <c r="E470" i="58"/>
  <c r="E468" i="58" s="1"/>
  <c r="D468" i="58"/>
  <c r="E528" i="58"/>
  <c r="D562" i="58"/>
  <c r="E563" i="58"/>
  <c r="E562" i="58" s="1"/>
  <c r="E571" i="58"/>
  <c r="E569" i="58" s="1"/>
  <c r="D569" i="58"/>
  <c r="D140" i="58"/>
  <c r="D135" i="58" s="1"/>
  <c r="D167" i="58"/>
  <c r="D163" i="58" s="1"/>
  <c r="D174" i="58"/>
  <c r="D170" i="58" s="1"/>
  <c r="E175" i="58"/>
  <c r="E174" i="58" s="1"/>
  <c r="D308" i="58"/>
  <c r="E309" i="58"/>
  <c r="E308" i="58" s="1"/>
  <c r="D328" i="58"/>
  <c r="E329" i="58"/>
  <c r="E328" i="58" s="1"/>
  <c r="D348" i="58"/>
  <c r="E647" i="58"/>
  <c r="E646" i="58" s="1"/>
  <c r="D646" i="58"/>
  <c r="D193" i="58"/>
  <c r="D188" i="58" s="1"/>
  <c r="E194" i="58"/>
  <c r="E193" i="58" s="1"/>
  <c r="E140" i="58"/>
  <c r="E135" i="58" s="1"/>
  <c r="D154" i="58"/>
  <c r="D153" i="58" s="1"/>
  <c r="E164" i="58"/>
  <c r="E167" i="58"/>
  <c r="D179" i="58"/>
  <c r="E189" i="58"/>
  <c r="D216" i="58"/>
  <c r="D215" i="58" s="1"/>
  <c r="E264" i="58"/>
  <c r="D315" i="58"/>
  <c r="E316" i="58"/>
  <c r="E315" i="58" s="1"/>
  <c r="E341" i="58"/>
  <c r="E357" i="58"/>
  <c r="D399" i="58"/>
  <c r="E400" i="58"/>
  <c r="E399" i="58" s="1"/>
  <c r="E429" i="58"/>
  <c r="D494" i="58"/>
  <c r="E495" i="58"/>
  <c r="E494" i="58" s="1"/>
  <c r="E600" i="58"/>
  <c r="E599" i="58" s="1"/>
  <c r="D599" i="58"/>
  <c r="E639" i="58"/>
  <c r="E638" i="58" s="1"/>
  <c r="D638" i="58"/>
  <c r="E158" i="58"/>
  <c r="E157" i="58" s="1"/>
  <c r="E172" i="58"/>
  <c r="E171" i="58" s="1"/>
  <c r="E181" i="58"/>
  <c r="E180" i="58" s="1"/>
  <c r="E183" i="58"/>
  <c r="E182" i="58" s="1"/>
  <c r="E186" i="58"/>
  <c r="E185" i="58" s="1"/>
  <c r="E184" i="58" s="1"/>
  <c r="E196" i="58"/>
  <c r="E195" i="58" s="1"/>
  <c r="E199" i="58"/>
  <c r="E198" i="58" s="1"/>
  <c r="E197" i="58" s="1"/>
  <c r="E202" i="58"/>
  <c r="E201" i="58" s="1"/>
  <c r="E200" i="58" s="1"/>
  <c r="E205" i="58"/>
  <c r="E204" i="58" s="1"/>
  <c r="E212" i="58"/>
  <c r="E211" i="58" s="1"/>
  <c r="E232" i="58"/>
  <c r="E229" i="58" s="1"/>
  <c r="E228" i="58" s="1"/>
  <c r="E261" i="58"/>
  <c r="E260" i="58" s="1"/>
  <c r="E266" i="58"/>
  <c r="E265" i="58" s="1"/>
  <c r="E297" i="58"/>
  <c r="E296" i="58" s="1"/>
  <c r="E299" i="58"/>
  <c r="E298" i="58" s="1"/>
  <c r="E306" i="58"/>
  <c r="E305" i="58" s="1"/>
  <c r="E326" i="58"/>
  <c r="E325" i="58" s="1"/>
  <c r="E345" i="58"/>
  <c r="E344" i="58" s="1"/>
  <c r="E354" i="58"/>
  <c r="E353" i="58" s="1"/>
  <c r="E388" i="58"/>
  <c r="C444" i="58"/>
  <c r="C339" i="58" s="1"/>
  <c r="C484" i="58"/>
  <c r="C483" i="58" s="1"/>
  <c r="E497" i="58"/>
  <c r="E513" i="58"/>
  <c r="E509" i="58" s="1"/>
  <c r="D531" i="58"/>
  <c r="D528" i="58" s="1"/>
  <c r="E538" i="58"/>
  <c r="E593" i="58"/>
  <c r="E592" i="58" s="1"/>
  <c r="D592" i="58"/>
  <c r="E629" i="58"/>
  <c r="E628" i="58" s="1"/>
  <c r="D628" i="58"/>
  <c r="E758" i="58"/>
  <c r="D756" i="58"/>
  <c r="D755" i="58" s="1"/>
  <c r="D362" i="58"/>
  <c r="D373" i="58"/>
  <c r="D392" i="58"/>
  <c r="E393" i="58"/>
  <c r="E392" i="58" s="1"/>
  <c r="D429" i="58"/>
  <c r="D445" i="58"/>
  <c r="D444" i="58" s="1"/>
  <c r="E446" i="58"/>
  <c r="E445" i="58" s="1"/>
  <c r="E463" i="58"/>
  <c r="D484" i="58"/>
  <c r="E582" i="58"/>
  <c r="E581" i="58" s="1"/>
  <c r="D581" i="58"/>
  <c r="E611" i="58"/>
  <c r="E610" i="58" s="1"/>
  <c r="D610" i="58"/>
  <c r="E662" i="58"/>
  <c r="E661" i="58" s="1"/>
  <c r="D661" i="58"/>
  <c r="E752" i="58"/>
  <c r="D751" i="58"/>
  <c r="D551" i="58"/>
  <c r="D550" i="58" s="1"/>
  <c r="D671" i="58"/>
  <c r="E687" i="58"/>
  <c r="D700" i="58"/>
  <c r="E722" i="58"/>
  <c r="E751" i="58"/>
  <c r="D761" i="58"/>
  <c r="D760" i="58" s="1"/>
  <c r="E548" i="58"/>
  <c r="E547" i="58" s="1"/>
  <c r="D547" i="58"/>
  <c r="E553" i="58"/>
  <c r="E552" i="58" s="1"/>
  <c r="E551" i="58" s="1"/>
  <c r="E550" i="58" s="1"/>
  <c r="E643" i="58"/>
  <c r="E642" i="58" s="1"/>
  <c r="D642" i="58"/>
  <c r="E671" i="58"/>
  <c r="D679" i="58"/>
  <c r="E700" i="58"/>
  <c r="D750" i="58"/>
  <c r="D726" i="58" s="1"/>
  <c r="D725" i="58" s="1"/>
  <c r="E754" i="58"/>
  <c r="E761" i="58"/>
  <c r="E760" i="58" s="1"/>
  <c r="E679" i="58"/>
  <c r="E756" i="58"/>
  <c r="E755" i="58" s="1"/>
  <c r="E483" i="59" l="1"/>
  <c r="D115" i="59"/>
  <c r="E259" i="59"/>
  <c r="E258" i="59" s="1"/>
  <c r="E257" i="59" s="1"/>
  <c r="D258" i="59"/>
  <c r="D257" i="59" s="1"/>
  <c r="I256" i="59" s="1"/>
  <c r="H256" i="59"/>
  <c r="H257" i="59"/>
  <c r="J257" i="59" s="1"/>
  <c r="D114" i="59"/>
  <c r="E559" i="59"/>
  <c r="I3" i="59"/>
  <c r="J3" i="59" s="1"/>
  <c r="D2" i="59"/>
  <c r="E717" i="58"/>
  <c r="E716" i="58" s="1"/>
  <c r="C258" i="58"/>
  <c r="C257" i="58" s="1"/>
  <c r="E116" i="58"/>
  <c r="D3" i="58"/>
  <c r="D2" i="58" s="1"/>
  <c r="D340" i="58"/>
  <c r="D339" i="58" s="1"/>
  <c r="E170" i="58"/>
  <c r="E163" i="58"/>
  <c r="E152" i="58" s="1"/>
  <c r="H256" i="58"/>
  <c r="J256" i="58" s="1"/>
  <c r="H257" i="58"/>
  <c r="J257" i="58" s="1"/>
  <c r="E115" i="58"/>
  <c r="E340" i="58"/>
  <c r="E263" i="58"/>
  <c r="E561" i="58"/>
  <c r="E203" i="58"/>
  <c r="E188" i="58"/>
  <c r="D152" i="58"/>
  <c r="D561" i="58"/>
  <c r="E2" i="58"/>
  <c r="C114" i="58"/>
  <c r="D483" i="58"/>
  <c r="E444" i="58"/>
  <c r="E484" i="58"/>
  <c r="E483" i="58" s="1"/>
  <c r="E314" i="58"/>
  <c r="D178" i="58"/>
  <c r="D177" i="58" s="1"/>
  <c r="D645" i="58"/>
  <c r="E750" i="58"/>
  <c r="E726" i="58" s="1"/>
  <c r="E725" i="58" s="1"/>
  <c r="E179" i="58"/>
  <c r="D314" i="58"/>
  <c r="D259" i="58" s="1"/>
  <c r="D258" i="58" s="1"/>
  <c r="D257" i="58" s="1"/>
  <c r="E645" i="58"/>
  <c r="D115" i="58"/>
  <c r="I1" i="59" l="1"/>
  <c r="J1" i="59" s="1"/>
  <c r="J256" i="59"/>
  <c r="E259" i="58"/>
  <c r="D560" i="58"/>
  <c r="D559" i="58" s="1"/>
  <c r="E560" i="58"/>
  <c r="E559" i="58" s="1"/>
  <c r="E178" i="58"/>
  <c r="E177" i="58" s="1"/>
  <c r="E114" i="58" s="1"/>
  <c r="D114" i="58"/>
  <c r="I1" i="58" s="1"/>
  <c r="H114" i="58"/>
  <c r="J114" i="58" s="1"/>
  <c r="H1" i="58"/>
  <c r="E339" i="58"/>
  <c r="J1" i="58" l="1"/>
  <c r="E258" i="58"/>
  <c r="E257" i="58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C745" i="49"/>
  <c r="C744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D689" i="49"/>
  <c r="D688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E676" i="49"/>
  <c r="D676" i="49"/>
  <c r="D675" i="49"/>
  <c r="E675" i="49" s="1"/>
  <c r="E674" i="49"/>
  <c r="D674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C647" i="49"/>
  <c r="C646" i="49" s="1"/>
  <c r="J646" i="49"/>
  <c r="E645" i="49"/>
  <c r="D645" i="49"/>
  <c r="D644" i="49"/>
  <c r="J643" i="49"/>
  <c r="C643" i="49"/>
  <c r="D642" i="49"/>
  <c r="E642" i="49" s="1"/>
  <c r="E641" i="49"/>
  <c r="D641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E464" i="49"/>
  <c r="D464" i="49"/>
  <c r="D463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D418" i="49"/>
  <c r="E418" i="49" s="1"/>
  <c r="E417" i="49"/>
  <c r="D417" i="49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D313" i="49"/>
  <c r="E313" i="49" s="1"/>
  <c r="E312" i="49"/>
  <c r="D312" i="49"/>
  <c r="D311" i="49"/>
  <c r="E311" i="49" s="1"/>
  <c r="E310" i="49"/>
  <c r="D310" i="49"/>
  <c r="D309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3" i="49" s="1"/>
  <c r="D222" i="49" s="1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E205" i="49"/>
  <c r="E204" i="49" s="1"/>
  <c r="D205" i="49"/>
  <c r="C204" i="49"/>
  <c r="E202" i="49"/>
  <c r="E201" i="49" s="1"/>
  <c r="E200" i="49" s="1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E189" i="49" s="1"/>
  <c r="D189" i="49"/>
  <c r="C189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D169" i="49"/>
  <c r="E169" i="49" s="1"/>
  <c r="D168" i="49"/>
  <c r="E168" i="49" s="1"/>
  <c r="E167" i="49" s="1"/>
  <c r="C167" i="49"/>
  <c r="D166" i="49"/>
  <c r="E166" i="49" s="1"/>
  <c r="D165" i="49"/>
  <c r="E165" i="49" s="1"/>
  <c r="E164" i="49" s="1"/>
  <c r="C164" i="49"/>
  <c r="C163" i="49" s="1"/>
  <c r="J163" i="49"/>
  <c r="D162" i="49"/>
  <c r="E162" i="49" s="1"/>
  <c r="E161" i="49"/>
  <c r="D161" i="49"/>
  <c r="C160" i="49"/>
  <c r="D159" i="49"/>
  <c r="E159" i="49" s="1"/>
  <c r="D158" i="49"/>
  <c r="E158" i="49" s="1"/>
  <c r="C157" i="49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5" i="49" s="1"/>
  <c r="E124" i="49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E117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E54" i="49"/>
  <c r="D54" i="49"/>
  <c r="D53" i="49"/>
  <c r="E53" i="49" s="1"/>
  <c r="D52" i="49"/>
  <c r="E52" i="49" s="1"/>
  <c r="D51" i="49"/>
  <c r="E51" i="49" s="1"/>
  <c r="D50" i="49"/>
  <c r="E50" i="49" s="1"/>
  <c r="E49" i="49"/>
  <c r="D49" i="49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E32" i="49"/>
  <c r="D32" i="49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E20" i="49"/>
  <c r="D20" i="49"/>
  <c r="D19" i="49"/>
  <c r="E19" i="49" s="1"/>
  <c r="E18" i="49"/>
  <c r="D18" i="49"/>
  <c r="D17" i="49"/>
  <c r="E17" i="49" s="1"/>
  <c r="E16" i="49"/>
  <c r="D16" i="49"/>
  <c r="D15" i="49"/>
  <c r="E15" i="49" s="1"/>
  <c r="E14" i="49"/>
  <c r="D14" i="49"/>
  <c r="D13" i="49"/>
  <c r="E13" i="49" s="1"/>
  <c r="D12" i="49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C67" i="35" s="1"/>
  <c r="I64" i="35"/>
  <c r="I63" i="35" s="1"/>
  <c r="H64" i="35"/>
  <c r="G64" i="35"/>
  <c r="F64" i="35"/>
  <c r="F63" i="35" s="1"/>
  <c r="E64" i="35"/>
  <c r="D64" i="35"/>
  <c r="E63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E29" i="35"/>
  <c r="D29" i="35"/>
  <c r="I26" i="35"/>
  <c r="I25" i="35" s="1"/>
  <c r="H26" i="35"/>
  <c r="G26" i="35"/>
  <c r="F26" i="35"/>
  <c r="E26" i="35"/>
  <c r="E25" i="35" s="1"/>
  <c r="D26" i="35"/>
  <c r="F25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4" i="35" l="1"/>
  <c r="C33" i="35"/>
  <c r="C57" i="35"/>
  <c r="C13" i="35"/>
  <c r="C19" i="35"/>
  <c r="D25" i="35"/>
  <c r="C25" i="35" s="1"/>
  <c r="C4" i="35" s="1"/>
  <c r="C29" i="35"/>
  <c r="E32" i="35"/>
  <c r="C51" i="35"/>
  <c r="G25" i="35"/>
  <c r="E40" i="49"/>
  <c r="D38" i="49"/>
  <c r="D236" i="49"/>
  <c r="D235" i="49" s="1"/>
  <c r="E237" i="49"/>
  <c r="E236" i="49" s="1"/>
  <c r="E235" i="49" s="1"/>
  <c r="D308" i="49"/>
  <c r="E309" i="49"/>
  <c r="E308" i="49" s="1"/>
  <c r="C10" i="35"/>
  <c r="F4" i="35"/>
  <c r="C16" i="35"/>
  <c r="C22" i="35"/>
  <c r="C26" i="35"/>
  <c r="C48" i="35"/>
  <c r="C54" i="35"/>
  <c r="C60" i="35"/>
  <c r="C64" i="35"/>
  <c r="H63" i="35"/>
  <c r="C70" i="35"/>
  <c r="E644" i="49"/>
  <c r="E643" i="49" s="1"/>
  <c r="D643" i="49"/>
  <c r="E221" i="49"/>
  <c r="E220" i="49" s="1"/>
  <c r="D220" i="49"/>
  <c r="E292" i="49"/>
  <c r="D289" i="49"/>
  <c r="E601" i="49"/>
  <c r="E600" i="49" s="1"/>
  <c r="D600" i="49"/>
  <c r="D639" i="49"/>
  <c r="E640" i="49"/>
  <c r="E639" i="49" s="1"/>
  <c r="E12" i="49"/>
  <c r="D11" i="49"/>
  <c r="E354" i="49"/>
  <c r="E353" i="49" s="1"/>
  <c r="D353" i="49"/>
  <c r="E673" i="49"/>
  <c r="E672" i="49" s="1"/>
  <c r="D672" i="49"/>
  <c r="E69" i="49"/>
  <c r="E68" i="49" s="1"/>
  <c r="D68" i="49"/>
  <c r="C67" i="49"/>
  <c r="D117" i="49"/>
  <c r="D123" i="49"/>
  <c r="E160" i="49"/>
  <c r="E163" i="49"/>
  <c r="C188" i="49"/>
  <c r="D207" i="49"/>
  <c r="D445" i="49"/>
  <c r="D486" i="49"/>
  <c r="E689" i="49"/>
  <c r="D732" i="49"/>
  <c r="D731" i="49" s="1"/>
  <c r="E733" i="49"/>
  <c r="E732" i="49" s="1"/>
  <c r="E731" i="49" s="1"/>
  <c r="C3" i="49"/>
  <c r="C2" i="49" s="1"/>
  <c r="E98" i="49"/>
  <c r="D97" i="49"/>
  <c r="E617" i="49"/>
  <c r="D629" i="49"/>
  <c r="E763" i="49"/>
  <c r="D762" i="49"/>
  <c r="D761" i="49" s="1"/>
  <c r="C116" i="49"/>
  <c r="C115" i="49" s="1"/>
  <c r="C114" i="49" s="1"/>
  <c r="D160" i="49"/>
  <c r="E410" i="49"/>
  <c r="E409" i="49" s="1"/>
  <c r="E463" i="49"/>
  <c r="C484" i="49"/>
  <c r="C483" i="49" s="1"/>
  <c r="C529" i="49"/>
  <c r="D578" i="49"/>
  <c r="E589" i="49"/>
  <c r="E701" i="49"/>
  <c r="E149" i="49"/>
  <c r="C153" i="49"/>
  <c r="C152" i="49" s="1"/>
  <c r="D198" i="49"/>
  <c r="D197" i="49" s="1"/>
  <c r="D328" i="49"/>
  <c r="D344" i="49"/>
  <c r="C340" i="49"/>
  <c r="E368" i="49"/>
  <c r="E382" i="49"/>
  <c r="D416" i="49"/>
  <c r="D429" i="49"/>
  <c r="E459" i="49"/>
  <c r="E468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35" i="49"/>
  <c r="D734" i="49" s="1"/>
  <c r="D742" i="49"/>
  <c r="E744" i="49"/>
  <c r="E126" i="49"/>
  <c r="D146" i="49"/>
  <c r="D204" i="49"/>
  <c r="C263" i="49"/>
  <c r="D325" i="49"/>
  <c r="D373" i="49"/>
  <c r="E416" i="49"/>
  <c r="E497" i="49"/>
  <c r="C562" i="49"/>
  <c r="C561" i="49" s="1"/>
  <c r="E728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03" i="49" s="1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D153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D314" i="49"/>
  <c r="E362" i="49"/>
  <c r="E553" i="49"/>
  <c r="E552" i="49" s="1"/>
  <c r="E551" i="49" s="1"/>
  <c r="E757" i="49"/>
  <c r="E756" i="49" s="1"/>
  <c r="C560" i="49"/>
  <c r="E120" i="49"/>
  <c r="E116" i="49" s="1"/>
  <c r="E357" i="49"/>
  <c r="E422" i="49"/>
  <c r="E450" i="49"/>
  <c r="E477" i="49"/>
  <c r="E494" i="49"/>
  <c r="E532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29" i="49"/>
  <c r="E588" i="49"/>
  <c r="E147" i="49"/>
  <c r="E146" i="49" s="1"/>
  <c r="E194" i="49"/>
  <c r="E193" i="49" s="1"/>
  <c r="E188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C63" i="35" s="1"/>
  <c r="D32" i="35"/>
  <c r="H32" i="35"/>
  <c r="E74" i="35"/>
  <c r="F74" i="35"/>
  <c r="F32" i="35"/>
  <c r="G32" i="35"/>
  <c r="G74" i="35"/>
  <c r="D727" i="49" l="1"/>
  <c r="D726" i="49" s="1"/>
  <c r="E67" i="49"/>
  <c r="D646" i="49"/>
  <c r="C259" i="49"/>
  <c r="D4" i="35"/>
  <c r="C32" i="35"/>
  <c r="D444" i="49"/>
  <c r="D562" i="49"/>
  <c r="E314" i="49"/>
  <c r="D3" i="49"/>
  <c r="D74" i="35"/>
  <c r="C74" i="35" s="1"/>
  <c r="D552" i="49"/>
  <c r="D551" i="49" s="1"/>
  <c r="E444" i="49"/>
  <c r="E3" i="49"/>
  <c r="D116" i="49"/>
  <c r="D115" i="49" s="1"/>
  <c r="D263" i="49"/>
  <c r="D67" i="49"/>
  <c r="E727" i="49"/>
  <c r="E726" i="49" s="1"/>
  <c r="D259" i="49"/>
  <c r="E263" i="49"/>
  <c r="E646" i="49"/>
  <c r="D163" i="49"/>
  <c r="C258" i="49"/>
  <c r="C257" i="49" s="1"/>
  <c r="D561" i="49"/>
  <c r="D560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E340" i="49"/>
  <c r="E339" i="49" s="1"/>
  <c r="E2" i="49"/>
  <c r="D340" i="49"/>
  <c r="D339" i="49" s="1"/>
  <c r="E135" i="49"/>
  <c r="E115" i="49" s="1"/>
  <c r="E152" i="49"/>
  <c r="E562" i="49"/>
  <c r="E561" i="49" s="1"/>
  <c r="E178" i="49"/>
  <c r="E177" i="49" s="1"/>
  <c r="H74" i="35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E681" i="26"/>
  <c r="D681" i="26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E671" i="26"/>
  <c r="D671" i="26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E465" i="26"/>
  <c r="D465" i="26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353" i="26" l="1"/>
  <c r="D2" i="49"/>
  <c r="E183" i="26"/>
  <c r="E182" i="26" s="1"/>
  <c r="E560" i="49"/>
  <c r="D152" i="49"/>
  <c r="E259" i="49"/>
  <c r="E258" i="49" s="1"/>
  <c r="E257" i="49" s="1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497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D4" i="26"/>
  <c r="E62" i="26"/>
  <c r="E61" i="26" s="1"/>
  <c r="D120" i="26"/>
  <c r="D123" i="26"/>
  <c r="D38" i="26"/>
  <c r="D68" i="26"/>
  <c r="D67" i="26" s="1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E11" i="26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D552" i="26" s="1"/>
  <c r="D551" i="26" s="1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D484" i="26" s="1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70" i="26" l="1"/>
  <c r="E203" i="26"/>
  <c r="E744" i="26"/>
  <c r="D529" i="26"/>
  <c r="D483" i="26" s="1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E152" i="26" s="1"/>
  <c r="D135" i="26"/>
  <c r="D562" i="26"/>
  <c r="D152" i="26"/>
  <c r="E340" i="26"/>
  <c r="D116" i="26"/>
  <c r="D115" i="26" s="1"/>
  <c r="D3" i="26"/>
  <c r="D2" i="26" s="1"/>
  <c r="E3" i="26"/>
  <c r="E67" i="26"/>
  <c r="E552" i="26"/>
  <c r="E551" i="26" s="1"/>
  <c r="D178" i="26"/>
  <c r="D177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339" i="26" s="1"/>
  <c r="E562" i="26"/>
  <c r="D646" i="26"/>
  <c r="D561" i="26" s="1"/>
  <c r="D259" i="26" l="1"/>
  <c r="D258" i="26" s="1"/>
  <c r="D257" i="26" s="1"/>
  <c r="D560" i="26"/>
  <c r="E114" i="26"/>
  <c r="D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 l="1"/>
  <c r="C170" i="26"/>
  <c r="C228" i="26"/>
  <c r="C135" i="26"/>
  <c r="C163" i="26"/>
  <c r="C552" i="26"/>
  <c r="C551" i="26" s="1"/>
  <c r="C3" i="26"/>
  <c r="C2" i="26" s="1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61" i="26" s="1"/>
  <c r="C529" i="26"/>
  <c r="C203" i="26"/>
  <c r="C263" i="26"/>
  <c r="C727" i="26"/>
  <c r="C726" i="26" s="1"/>
  <c r="C9" i="4"/>
  <c r="C12" i="4"/>
  <c r="C19" i="4"/>
  <c r="C17" i="4"/>
  <c r="C15" i="4"/>
  <c r="C483" i="26" l="1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<sst xmlns="http://schemas.openxmlformats.org/spreadsheetml/2006/main" count="6972" uniqueCount="1326">
  <si>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</si>
  <si>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</si>
  <si>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</si>
  <si>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</si>
  <si>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</si>
  <si>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</si>
  <si>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</si>
  <si>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</si>
  <si>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</si>
  <si>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</si>
  <si>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</si>
  <si>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</si>
  <si>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</si>
  <si>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</si>
  <si>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</si>
  <si>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</si>
  <si>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</si>
  <si>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</si>
  <si>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</si>
  <si>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</si>
  <si>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</si>
  <si>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</si>
  <si>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</si>
  <si>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</si>
  <si>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</si>
  <si>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</si>
  <si>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</si>
  <si>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</si>
  <si>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</si>
  <si>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</si>
  <si>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</si>
  <si>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</si>
  <si>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</si>
  <si>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</si>
  <si>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</si>
  <si>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</si>
  <si>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</si>
  <si>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</si>
  <si>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</si>
  <si>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</si>
  <si>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</si>
  <si>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</si>
  <si>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</si>
  <si>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</si>
  <si>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</si>
  <si>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</si>
  <si>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</si>
  <si>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</si>
  <si>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</si>
  <si>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</si>
  <si>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</si>
  <si>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</si>
  <si>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</si>
  <si>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</si>
  <si>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</si>
  <si>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</si>
  <si>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</si>
  <si>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</si>
  <si>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</si>
  <si>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</si>
  <si>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</si>
  <si>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</si>
  <si>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</si>
  <si>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</si>
  <si>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</si>
  <si>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</si>
  <si>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</si>
  <si>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</si>
  <si>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</si>
  <si>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</si>
  <si>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</si>
  <si>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</si>
  <si>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</si>
  <si>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</si>
  <si>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</si>
  <si>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</si>
  <si>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</si>
  <si>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</si>
  <si>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</si>
  <si>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</si>
  <si>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</si>
  <si>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</si>
  <si>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</si>
  <si>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</si>
  <si>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</si>
  <si>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</si>
  <si>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</si>
  <si>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</si>
  <si>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</si>
  <si>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</si>
  <si>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</si>
  <si>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</si>
  <si>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</si>
  <si>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</si>
  <si>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</si>
  <si>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</si>
  <si>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</si>
  <si>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</si>
  <si>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</si>
  <si>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</si>
  <si>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</si>
  <si>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</si>
  <si>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</si>
  <si>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</si>
  <si>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</si>
  <si>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</si>
  <si>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</si>
  <si>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</si>
  <si>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</si>
  <si>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</si>
  <si>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</si>
  <si>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</si>
  <si>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</si>
  <si>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</si>
  <si>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</si>
  <si>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</si>
  <si>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</si>
  <si>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</si>
  <si>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</si>
  <si>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</si>
  <si>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</si>
  <si>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</si>
  <si>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</si>
  <si>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</si>
  <si>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</si>
  <si>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</si>
  <si>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</si>
  <si>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</si>
  <si>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</si>
  <si>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</si>
  <si>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</si>
  <si>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</si>
  <si>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</si>
  <si>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</si>
  <si>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</si>
  <si>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</si>
  <si>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</si>
  <si>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</si>
  <si>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</si>
  <si>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</si>
  <si>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</si>
  <si>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</si>
  <si>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</si>
  <si>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</si>
  <si>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</si>
  <si>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</si>
  <si>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</si>
  <si>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</si>
  <si>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</si>
  <si>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</si>
  <si>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</si>
  <si>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</si>
  <si>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</si>
  <si>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</si>
  <si>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</si>
  <si>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</si>
  <si>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</si>
  <si>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</si>
  <si>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</si>
  <si>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</si>
  <si>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</si>
  <si>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</si>
  <si>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</si>
  <si>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</si>
  <si>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</si>
  <si>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</si>
  <si>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</si>
  <si>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</si>
  <si>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</si>
  <si>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</si>
  <si>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</si>
  <si>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</si>
  <si>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</si>
  <si>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</si>
  <si>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</si>
  <si>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</si>
  <si>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</si>
  <si>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</si>
  <si>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</si>
  <si>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</si>
  <si>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</si>
  <si>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</si>
  <si>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</si>
  <si>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</si>
  <si>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</si>
  <si>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</si>
  <si>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</si>
  <si>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</si>
  <si>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</si>
  <si>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</si>
  <si>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</si>
  <si>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</si>
  <si>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</si>
  <si>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</si>
  <si>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</si>
  <si>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</si>
  <si>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</si>
  <si>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</si>
  <si>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</si>
  <si>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</si>
  <si>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</si>
  <si>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</si>
  <si>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</si>
  <si>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</si>
  <si>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</si>
  <si>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</si>
  <si>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</si>
  <si>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</si>
  <si>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</si>
  <si>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</si>
  <si>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</si>
  <si>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</si>
  <si>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</si>
  <si>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</si>
  <si>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</si>
  <si>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</si>
  <si>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</si>
  <si>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</si>
  <si>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</si>
  <si>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</si>
  <si>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</si>
  <si>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</si>
  <si>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</si>
  <si>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</si>
  <si>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</si>
  <si>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</si>
  <si>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</si>
  <si>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</si>
  <si>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</si>
  <si>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</si>
  <si>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</si>
  <si>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</si>
  <si>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</si>
  <si>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</si>
  <si>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</si>
  <si>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</si>
  <si>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</si>
  <si>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</si>
  <si>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</si>
  <si>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</si>
  <si>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</si>
  <si>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</si>
  <si>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</si>
  <si>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</si>
  <si>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</si>
  <si>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</si>
  <si>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</si>
  <si>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</si>
  <si>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</si>
  <si>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</si>
  <si>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</si>
  <si>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</si>
  <si>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</si>
  <si>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</si>
  <si>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</si>
  <si>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</si>
  <si>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</si>
  <si>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</si>
  <si>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</si>
  <si>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</si>
  <si>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</si>
  <si>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</si>
  <si>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</si>
  <si>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</si>
  <si>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</si>
  <si>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</si>
  <si>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</si>
  <si>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</si>
  <si>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</si>
  <si>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</si>
  <si>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</si>
  <si>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</si>
  <si>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</si>
  <si>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</si>
  <si>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</si>
  <si>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</si>
  <si>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</si>
  <si>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</si>
  <si>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</si>
  <si>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</si>
  <si>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</si>
  <si>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</si>
  <si>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</si>
  <si>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</si>
  <si>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</si>
  <si>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</si>
  <si>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</si>
  <si>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</si>
  <si>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</si>
  <si>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</si>
  <si>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</si>
  <si>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</si>
  <si>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</si>
  <si>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</si>
  <si>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</si>
  <si>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</si>
  <si>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</si>
  <si>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</si>
  <si>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</si>
  <si>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</si>
  <si>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</si>
  <si>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</si>
  <si>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</si>
  <si>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</si>
  <si>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</si>
  <si>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</si>
  <si>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</si>
  <si>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</si>
  <si>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</si>
  <si>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</si>
  <si>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</si>
  <si>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</si>
  <si>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</si>
  <si>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</si>
  <si>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</si>
  <si>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</si>
  <si>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</si>
  <si>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</si>
  <si>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</si>
  <si>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</si>
  <si>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</si>
  <si>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</si>
  <si>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</si>
  <si>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</si>
  <si>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</si>
  <si>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</si>
  <si>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</si>
  <si>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</si>
  <si>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</si>
  <si>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</si>
  <si>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</si>
  <si>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</si>
  <si>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</si>
  <si>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</si>
  <si>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</si>
  <si>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</si>
  <si>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</si>
  <si>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</si>
  <si>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</si>
  <si>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</si>
  <si>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</si>
  <si>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</si>
  <si>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</si>
  <si>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</si>
  <si>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</si>
  <si>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</si>
  <si>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</si>
  <si>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</si>
  <si>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</si>
  <si>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</si>
  <si>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</si>
  <si>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</si>
  <si>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</si>
  <si>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</si>
  <si>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</si>
  <si>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</si>
  <si>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</si>
  <si>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</si>
  <si>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</si>
  <si>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</si>
  <si>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</si>
  <si>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</si>
  <si>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</si>
  <si>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</si>
  <si>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</si>
  <si>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</si>
  <si>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</si>
  <si>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</si>
  <si>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</si>
  <si>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</si>
  <si>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</si>
  <si>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</si>
  <si>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</si>
  <si>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</si>
  <si>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</si>
  <si>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</si>
  <si>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</si>
  <si>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</si>
  <si>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</si>
  <si>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</si>
  <si>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</si>
  <si>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</si>
  <si>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</si>
  <si>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</si>
  <si>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</si>
  <si>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</si>
  <si>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</si>
  <si>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</si>
  <si>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</si>
  <si>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</si>
  <si>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</si>
  <si>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</si>
  <si>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</si>
  <si>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</si>
  <si>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</si>
  <si>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</si>
  <si>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</si>
  <si>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</si>
  <si>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</si>
  <si>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</si>
  <si>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</si>
  <si>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</si>
  <si>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</si>
  <si>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</si>
  <si>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</si>
  <si>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</si>
  <si>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</si>
  <si>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</si>
  <si>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</si>
  <si>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</si>
  <si>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</si>
  <si>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</si>
  <si>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</si>
  <si>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</si>
  <si>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</si>
  <si>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</si>
  <si>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</si>
  <si>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</si>
  <si>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</si>
  <si>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</si>
  <si>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</si>
  <si>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</si>
  <si>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</si>
  <si>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</si>
  <si>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</si>
  <si>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</si>
  <si>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</si>
  <si>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</si>
  <si>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</si>
  <si>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</si>
  <si>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</si>
  <si>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</si>
  <si>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</si>
  <si>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</si>
  <si>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</si>
  <si>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</si>
  <si>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</si>
  <si>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</si>
  <si>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</si>
  <si>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</si>
  <si>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</si>
  <si>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</si>
  <si>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</si>
  <si>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</si>
  <si>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</si>
  <si>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</si>
  <si>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</si>
  <si>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</si>
  <si>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</si>
  <si>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</si>
  <si>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</si>
  <si>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</si>
  <si>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</si>
  <si>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</si>
  <si>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</si>
  <si>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</si>
  <si>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</si>
  <si>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</si>
  <si>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</si>
  <si>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</si>
  <si>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</si>
  <si>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</si>
  <si>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</si>
  <si>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</si>
  <si>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</si>
  <si>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</si>
  <si>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</si>
  <si>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</si>
  <si>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</si>
  <si>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</si>
  <si>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</si>
  <si>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</si>
  <si>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</si>
  <si>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</si>
  <si>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</si>
  <si>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</si>
  <si>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</si>
  <si>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</si>
  <si>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</si>
  <si>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</si>
  <si>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</si>
  <si>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</si>
  <si>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</si>
  <si>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</si>
  <si>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</si>
  <si>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</si>
  <si>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</si>
  <si>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</si>
  <si>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</si>
  <si>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</si>
  <si>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</si>
  <si>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</si>
  <si>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</si>
  <si>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</si>
  <si>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</si>
  <si>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</si>
  <si>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</si>
  <si>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</si>
  <si>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</si>
  <si>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</si>
  <si>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</si>
  <si>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</si>
  <si>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</si>
  <si>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</si>
  <si>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</si>
  <si>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</si>
  <si>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</si>
  <si>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</si>
  <si>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</si>
  <si>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</si>
  <si>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</si>
  <si>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</si>
  <si>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</si>
  <si>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</si>
  <si>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</si>
  <si>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</si>
  <si>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</si>
  <si>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</si>
  <si>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</si>
  <si>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</si>
  <si>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</si>
  <si>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</si>
  <si>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</si>
  <si>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</si>
  <si>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</si>
  <si>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</si>
  <si>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</si>
  <si>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</si>
  <si>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</si>
  <si>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</si>
  <si>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</si>
  <si>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</si>
  <si>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</si>
  <si>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</si>
  <si>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</si>
  <si>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</si>
  <si>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</si>
  <si>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</si>
  <si>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</si>
  <si>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</si>
  <si>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</si>
  <si>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</si>
  <si>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</si>
  <si>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</si>
  <si>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</si>
  <si>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</si>
  <si>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</si>
  <si>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</si>
  <si>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</si>
  <si>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</si>
  <si>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</si>
  <si>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</si>
  <si>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</si>
  <si>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</si>
  <si>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</si>
  <si>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</si>
  <si>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</si>
  <si>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</si>
  <si>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</si>
  <si>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</si>
  <si>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</si>
  <si>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</si>
  <si>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</si>
  <si>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</si>
  <si>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</si>
  <si>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</si>
  <si>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</si>
  <si>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</si>
  <si>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</si>
  <si>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</si>
  <si>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</si>
  <si>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</si>
  <si>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</si>
  <si>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</si>
  <si>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</si>
  <si>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</si>
  <si>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</si>
  <si>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</si>
  <si>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</si>
  <si>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</si>
  <si>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</si>
  <si>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</si>
  <si>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</si>
  <si>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</si>
  <si>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</si>
  <si>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</si>
  <si>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</si>
  <si>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</si>
  <si>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</si>
  <si>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</si>
  <si>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</si>
  <si>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</si>
  <si>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</si>
  <si>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</si>
  <si>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</si>
  <si>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</si>
  <si>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</si>
  <si>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</si>
  <si>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</si>
  <si>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</si>
  <si>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</si>
  <si>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</si>
  <si>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</si>
  <si>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</si>
  <si>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</si>
  <si>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</si>
  <si>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</si>
  <si>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</si>
  <si>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</si>
  <si>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</si>
  <si>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</si>
  <si>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</si>
  <si>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</si>
  <si>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</si>
  <si>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</si>
  <si>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</si>
  <si>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</si>
  <si>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</si>
  <si>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</si>
  <si>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</si>
  <si>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</si>
  <si>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</si>
  <si>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</si>
  <si>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</si>
  <si>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</si>
  <si>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</si>
  <si>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</si>
  <si>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</si>
  <si>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</si>
  <si>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</si>
  <si>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</si>
  <si>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</si>
  <si>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</si>
  <si>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</si>
  <si>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</si>
  <si>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</si>
  <si>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</si>
  <si>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</si>
  <si>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</si>
  <si>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</si>
  <si>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</si>
  <si>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</si>
  <si>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</si>
  <si>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</si>
  <si>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</si>
  <si>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</si>
  <si>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</si>
  <si>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</si>
  <si>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</si>
  <si>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</si>
  <si>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</si>
  <si>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</si>
  <si>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</si>
  <si>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</si>
  <si>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</si>
  <si>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</si>
  <si>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</si>
  <si>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</si>
  <si>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</si>
  <si>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</si>
  <si>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</si>
  <si>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</si>
  <si>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</si>
  <si>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</si>
  <si>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</si>
  <si>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</si>
  <si>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</si>
  <si>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</si>
  <si>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</si>
  <si>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</si>
  <si>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</si>
  <si>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</si>
  <si>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</si>
  <si>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</si>
  <si>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</si>
  <si>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</si>
  <si>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</si>
  <si>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</si>
  <si>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</si>
  <si>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</si>
  <si>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</si>
  <si>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</si>
  <si>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</si>
  <si>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</si>
  <si>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</si>
  <si>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</si>
  <si>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</si>
  <si>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</si>
  <si>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</si>
  <si>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</si>
  <si>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</si>
  <si>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</si>
  <si>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</si>
  <si>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</si>
  <si>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</si>
  <si>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</si>
  <si>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</si>
  <si>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</si>
  <si>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</si>
  <si>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</si>
  <si>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</si>
  <si>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</si>
  <si>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</si>
  <si>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</si>
  <si>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</si>
  <si>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</si>
  <si>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</si>
  <si>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</si>
  <si>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</si>
  <si>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</si>
  <si>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</si>
  <si>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</si>
  <si>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</si>
  <si>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</si>
  <si>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</si>
  <si>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</si>
  <si>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</si>
  <si>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</si>
  <si>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</si>
  <si>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</si>
  <si>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</si>
  <si>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</si>
  <si>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</si>
  <si>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</si>
  <si>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</si>
  <si>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</si>
  <si>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</si>
  <si>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</si>
  <si>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</si>
  <si>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</si>
  <si>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</si>
  <si>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</si>
  <si>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</si>
  <si>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</si>
  <si>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</si>
  <si>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</si>
  <si>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</si>
  <si>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</si>
  <si>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</si>
  <si>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</si>
  <si>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</si>
  <si>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</si>
  <si>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</si>
  <si>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</si>
  <si>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</si>
  <si>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</si>
  <si>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</si>
  <si>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</si>
  <si>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</si>
  <si>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</si>
  <si>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</si>
  <si>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</si>
  <si>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</si>
  <si>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</si>
  <si>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</si>
  <si>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</si>
  <si>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</si>
  <si>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</si>
  <si>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</si>
  <si>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</si>
  <si>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</si>
  <si>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</si>
  <si>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</si>
  <si>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</si>
  <si>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</si>
  <si>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</si>
  <si>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</si>
  <si>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</si>
  <si>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</si>
  <si>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</si>
  <si>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</si>
  <si>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</si>
  <si>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</si>
  <si>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</si>
  <si>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</si>
  <si>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</si>
  <si>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</si>
  <si>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</si>
  <si>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</si>
  <si>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</si>
  <si>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</si>
  <si>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</si>
  <si>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</si>
  <si>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</si>
  <si>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</si>
  <si>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</si>
  <si>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</si>
  <si>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</si>
  <si>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</si>
  <si>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</si>
  <si>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</si>
  <si>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</si>
  <si>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</si>
  <si>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</si>
  <si>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</si>
  <si>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</si>
  <si>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</si>
  <si>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</si>
  <si>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</si>
  <si>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</si>
  <si>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</si>
  <si>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</si>
  <si>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</si>
  <si>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</si>
  <si>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</si>
  <si>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</si>
  <si>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</si>
  <si>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</si>
  <si>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</si>
  <si>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</si>
  <si>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</si>
  <si>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</si>
  <si>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</si>
  <si>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</si>
  <si>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</si>
  <si>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</si>
  <si>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</si>
  <si>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</si>
  <si>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</si>
  <si>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</si>
  <si>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</si>
  <si>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</si>
  <si>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</si>
  <si>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</si>
  <si>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</si>
  <si>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</si>
  <si>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</si>
  <si>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</si>
  <si>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</si>
  <si>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</si>
  <si>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</si>
  <si>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</si>
  <si>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</si>
  <si>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</si>
  <si>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</si>
  <si>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</si>
  <si>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</si>
  <si>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</si>
  <si>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</si>
  <si>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</si>
  <si>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</si>
  <si>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</si>
  <si>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</si>
  <si>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</si>
  <si>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</si>
  <si>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</si>
  <si>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</si>
  <si>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</si>
  <si>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</si>
  <si>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</si>
  <si>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</si>
  <si>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</si>
  <si>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</si>
  <si>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</si>
  <si>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</si>
  <si>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</si>
  <si>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</si>
  <si>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</si>
  <si>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</si>
  <si>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</si>
  <si>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</si>
  <si>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</si>
  <si>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</si>
  <si>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</si>
  <si>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</si>
  <si>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</si>
  <si>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</si>
  <si>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</si>
  <si>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</si>
  <si>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</si>
  <si>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</si>
  <si>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</si>
  <si>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</si>
  <si>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</si>
  <si>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</si>
  <si>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</si>
  <si>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الكتابة العامة</t>
  </si>
  <si>
    <t>إدارة الشؤون الإدارية العامة</t>
  </si>
  <si>
    <t>مصلحة التنوير العمومي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</si>
  <si>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</si>
  <si>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</si>
  <si>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</si>
  <si>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</si>
  <si>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</si>
  <si>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</si>
  <si>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</si>
  <si>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</si>
  <si>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</si>
  <si>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</si>
  <si>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</si>
  <si>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</si>
  <si>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</si>
  <si>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</si>
  <si>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</si>
  <si>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</si>
  <si>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</si>
  <si>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</si>
  <si>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</si>
  <si>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</si>
  <si>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</si>
  <si>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</si>
  <si>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</si>
  <si>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</si>
  <si>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</si>
  <si>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</si>
  <si>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</si>
  <si>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</si>
  <si>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</si>
  <si>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</si>
  <si>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</si>
  <si>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</si>
  <si>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</si>
  <si>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</si>
  <si>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</si>
  <si>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</si>
  <si>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</si>
  <si>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</si>
  <si>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</si>
  <si>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</si>
  <si>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</si>
  <si>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</si>
  <si>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</si>
  <si>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</si>
  <si>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</si>
  <si>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</si>
  <si>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</si>
  <si>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</si>
  <si>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</si>
  <si>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</si>
  <si>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</si>
  <si>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</si>
  <si>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</si>
  <si>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</si>
  <si>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</si>
  <si>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</si>
  <si>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</si>
  <si>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</si>
  <si>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</si>
  <si>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</si>
  <si>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بلدية صرف</t>
  </si>
  <si>
    <t>البنية الاساسية</t>
  </si>
  <si>
    <t>الطرقات و الأرصفة</t>
  </si>
  <si>
    <t>تهيئة و تهذيب</t>
  </si>
  <si>
    <t>مقبرة</t>
  </si>
  <si>
    <t>اقتناء المعدات</t>
  </si>
  <si>
    <t>اقتناء معدات إعلامية</t>
  </si>
  <si>
    <t>قصر البلدية</t>
  </si>
  <si>
    <t>البناءات الادارية</t>
  </si>
  <si>
    <t>مخططات المرور</t>
  </si>
  <si>
    <t>مشاريع في إطار الشراكة</t>
  </si>
  <si>
    <t>نادي الشباب</t>
  </si>
  <si>
    <t>مشتركة</t>
  </si>
  <si>
    <t>المشاريع الرياضية</t>
  </si>
  <si>
    <t>تهيئة الاحياء الشعبية</t>
  </si>
  <si>
    <t>الوطنية</t>
  </si>
  <si>
    <t>تهذيب الاحياء الشعبية</t>
  </si>
  <si>
    <t>النجاح1</t>
  </si>
  <si>
    <t>تأهيل مسالك التوزيع</t>
  </si>
  <si>
    <t>سوق الجملة</t>
  </si>
  <si>
    <t>مسالك التوزيع</t>
  </si>
  <si>
    <t>مشروع تعبيد الطرقات</t>
  </si>
  <si>
    <t>تم اقتناء المعدات التالية : جرار /شاحنة/الة  مجهزة بمجرفة</t>
  </si>
  <si>
    <t>اقتناء معدات النظافة والطرقات</t>
  </si>
  <si>
    <t>دراسة مشروع احداث سوق جملة للخضر والغلال</t>
  </si>
  <si>
    <t>الاشغال جارية</t>
  </si>
  <si>
    <t>انتهت الاشغال وتم استلامها مؤقتا وسيقع تمكين الصندوق من ملف تحويل الاعتمادات قبل موفى شهر فيفري 2015</t>
  </si>
  <si>
    <t>تهيئة قصر البلدية</t>
  </si>
  <si>
    <t>اقتناء معدات اضافية</t>
  </si>
  <si>
    <t>تم اقتناء التجهيزات وتم طلب تحويل الاعتمادات من الصندوق</t>
  </si>
  <si>
    <t>مخمد العربي الميموني</t>
  </si>
  <si>
    <t>امال الحمراني كاهية</t>
  </si>
  <si>
    <t>حمادي بن ملاح</t>
  </si>
  <si>
    <t>معز طوبال</t>
  </si>
  <si>
    <t>بشير البجاوي</t>
  </si>
  <si>
    <t>خالد روابح</t>
  </si>
  <si>
    <t>خالد الصغير</t>
  </si>
  <si>
    <t>فهيمة بن سهيل</t>
  </si>
  <si>
    <t>لسعد الذوادي</t>
  </si>
  <si>
    <t>يسري المزاتي</t>
  </si>
  <si>
    <t xml:space="preserve">امال الحمراني </t>
  </si>
  <si>
    <t>محمد علي الحمدوني</t>
  </si>
  <si>
    <t>نافع بن صولة</t>
  </si>
  <si>
    <t>اقدام الدراجي</t>
  </si>
  <si>
    <t>الفة المزوغي</t>
  </si>
  <si>
    <t>سندة بن ددو</t>
  </si>
  <si>
    <t>قاسم الذوادي</t>
  </si>
  <si>
    <t xml:space="preserve">قصر البلدية </t>
  </si>
  <si>
    <t>المقرات الإدارية البلدية</t>
  </si>
  <si>
    <t>مقر دائرة حي النجاح</t>
  </si>
  <si>
    <t>مقر دائرة حي الثورة</t>
  </si>
  <si>
    <t>بناية إدارة بشارع الجمهورية</t>
  </si>
  <si>
    <t>بناية إدارة ساحة الاستقلال</t>
  </si>
  <si>
    <t>المستودع البلدي</t>
  </si>
  <si>
    <t>المسلخ البلدي</t>
  </si>
  <si>
    <t>النبت البلدي</t>
  </si>
  <si>
    <t>مقبرة سيدي رزيق</t>
  </si>
  <si>
    <t>المقابر</t>
  </si>
  <si>
    <t>المقبرة الأروبية</t>
  </si>
  <si>
    <t>المقبرة الأربعين</t>
  </si>
  <si>
    <t>ساحة التحرير</t>
  </si>
  <si>
    <t>الساحات العام</t>
  </si>
  <si>
    <t>ساحة شتودقارت</t>
  </si>
  <si>
    <t xml:space="preserve">ساحة الشهداء </t>
  </si>
  <si>
    <t>ساحة المغرب العربي</t>
  </si>
  <si>
    <t>ساحة الستقلال</t>
  </si>
  <si>
    <t>ساحة مفترق الهادي شاكر و نهج عبد العزيز الثعانبي</t>
  </si>
  <si>
    <t>سوق الطاهر صفر</t>
  </si>
  <si>
    <t xml:space="preserve">الأسواق </t>
  </si>
  <si>
    <t>السوق المركزية</t>
  </si>
  <si>
    <t xml:space="preserve">شركة يازاكي </t>
  </si>
  <si>
    <t>محلات ذات صبغة صناعية مسوغة</t>
  </si>
  <si>
    <t>شركة فليس</t>
  </si>
  <si>
    <t>الملعب البلدي</t>
  </si>
  <si>
    <t>الفضاءات الرياضية</t>
  </si>
  <si>
    <t>القاعة الرياضية</t>
  </si>
  <si>
    <t>القاعة الرياضية بالشلاغمية</t>
  </si>
  <si>
    <t>ملعب بحي الشلاغمية</t>
  </si>
  <si>
    <t>مسجد جامع عمر ابن الخطاب</t>
  </si>
  <si>
    <t>المساجد</t>
  </si>
  <si>
    <t>مسجد جامع حي الثورة</t>
  </si>
  <si>
    <t>ميجد حي حشاد</t>
  </si>
  <si>
    <t>مسجد شارع 17 جانفي</t>
  </si>
  <si>
    <t>مسجد حي الفتح</t>
  </si>
  <si>
    <t>روضة الاطفال حي النجاح</t>
  </si>
  <si>
    <t>فضاءات الشباب و الطفولة</t>
  </si>
  <si>
    <t>قاعة اولمبيا</t>
  </si>
  <si>
    <t>مضيف الشباب</t>
  </si>
  <si>
    <t>قاعة الأفراح (طابقين)</t>
  </si>
  <si>
    <t>روضة حي الثورة (مركز طفولة حاليا)</t>
  </si>
  <si>
    <t>روضة الصاسام</t>
  </si>
  <si>
    <t>محطة المسافرين (طابقين)</t>
  </si>
  <si>
    <t>بنايات تمثيليات الإدارات و المصالح الجهوية</t>
  </si>
  <si>
    <t>محطة ضخ</t>
  </si>
  <si>
    <t>محطة سياريات سوق الجملة</t>
  </si>
  <si>
    <t>مركز المرور</t>
  </si>
  <si>
    <t>ممرات و انهج طرقات و مفترقات</t>
  </si>
  <si>
    <t>قطعة أرض بيضاء</t>
  </si>
  <si>
    <t>نهج عقبة ابن نافع, مساحة 6748مم مخصصة لصبغة ثقافية</t>
  </si>
  <si>
    <t xml:space="preserve">سيدي يحي,مساحة 3500مم مخصصة لصبغة تربوية </t>
  </si>
  <si>
    <t>سيدي يحي ,مساحة 900مم مخصصة لصبغة روضة اطفال</t>
  </si>
  <si>
    <t>حي خير الدين ,المساحة 4000مم مخصصة لصبغة سكنية</t>
  </si>
  <si>
    <t>02-208490</t>
  </si>
  <si>
    <t>02-212403</t>
  </si>
  <si>
    <t>02-212833</t>
  </si>
  <si>
    <t>02-210833</t>
  </si>
  <si>
    <t>02-210181</t>
  </si>
  <si>
    <t>ford</t>
  </si>
  <si>
    <t>02-213195</t>
  </si>
  <si>
    <t>02-210728</t>
  </si>
  <si>
    <t>02-207723</t>
  </si>
  <si>
    <t>02-214562</t>
  </si>
  <si>
    <t>02-214718</t>
  </si>
  <si>
    <t>02-206657</t>
  </si>
  <si>
    <t>Renault</t>
  </si>
  <si>
    <t>02-216760</t>
  </si>
  <si>
    <t>02-211981</t>
  </si>
  <si>
    <t>02-212927</t>
  </si>
  <si>
    <t>02-212928</t>
  </si>
  <si>
    <t>02-212742</t>
  </si>
  <si>
    <t>بستنة</t>
  </si>
  <si>
    <t>02-212788</t>
  </si>
  <si>
    <t>02-214338</t>
  </si>
  <si>
    <t>02-212932</t>
  </si>
  <si>
    <t>02-212933</t>
  </si>
  <si>
    <t>02-212376</t>
  </si>
  <si>
    <t>02-212375</t>
  </si>
  <si>
    <t>02-212930</t>
  </si>
  <si>
    <t>02-213068</t>
  </si>
  <si>
    <t>02-213064</t>
  </si>
  <si>
    <t>02-216094</t>
  </si>
  <si>
    <t>y01lb0158kl</t>
  </si>
  <si>
    <t>y01lko471kh</t>
  </si>
  <si>
    <t>02-216786</t>
  </si>
  <si>
    <t>fonton</t>
  </si>
  <si>
    <t>مصلحة إعلامية</t>
  </si>
  <si>
    <t>الإدارة الفرعية للعمل الإجتماعي و الثقافي</t>
  </si>
  <si>
    <t xml:space="preserve">مصلحة العمل الإجتماعي </t>
  </si>
  <si>
    <t>مصلحة الشباب و الرياضة</t>
  </si>
  <si>
    <t>مصلحة العمل الثقافي والمهرجانات</t>
  </si>
  <si>
    <t>مصلحة التفقد</t>
  </si>
  <si>
    <t>قسم الضبط المركزي</t>
  </si>
  <si>
    <t>قسم العلاقات العامة</t>
  </si>
  <si>
    <t>قسم مراقبة التراتيب</t>
  </si>
  <si>
    <t>قسم تنسيق عمل الدوائر</t>
  </si>
  <si>
    <t>قسم شؤون المجلس</t>
  </si>
  <si>
    <t xml:space="preserve">الإدارة الفرعية للشؤون الإدارية </t>
  </si>
  <si>
    <t xml:space="preserve">مصلحة النزعات </t>
  </si>
  <si>
    <t>مصلحة التراتيب و الشوؤن اقتصادية</t>
  </si>
  <si>
    <t>مصلحة التوثيق</t>
  </si>
  <si>
    <t xml:space="preserve">الإدارة الفرعية الأعوان و المالية </t>
  </si>
  <si>
    <t>مصلحة الأعوان</t>
  </si>
  <si>
    <t>مصلحة الحسابية و الميزانية</t>
  </si>
  <si>
    <t>قسم الحسابية</t>
  </si>
  <si>
    <t>قسم المالية</t>
  </si>
  <si>
    <t>مصلحة الأداءات و الإستخلاصات</t>
  </si>
  <si>
    <t>قسم الأداءات</t>
  </si>
  <si>
    <t>قسم الاستخلاصات</t>
  </si>
  <si>
    <t xml:space="preserve">الادارة الفنية </t>
  </si>
  <si>
    <t xml:space="preserve">الإدارة الفرعية و الشغال </t>
  </si>
  <si>
    <t>مصلحة الأشغال و الصيانة</t>
  </si>
  <si>
    <t>مصلحة الورشة</t>
  </si>
  <si>
    <t xml:space="preserve">الإدارة الفرعية للتهيئة العمرانية </t>
  </si>
  <si>
    <t>مصلحة التهيئة العمرانية و الدراسات</t>
  </si>
  <si>
    <t>مصلحة التراخيص العمرانية</t>
  </si>
  <si>
    <t xml:space="preserve">إدارة النظافة و المحيط </t>
  </si>
  <si>
    <t>الإدارة الفرعية للتنظيف و التطهير</t>
  </si>
  <si>
    <t>مصلحة التنظيف</t>
  </si>
  <si>
    <t>مصلحة المراقبة الصحية و مقاومة الأوبئة</t>
  </si>
  <si>
    <t>مصلحة المناطق الخضراء و المنابت</t>
  </si>
  <si>
    <t>الأزهربنجماعة</t>
  </si>
  <si>
    <t>سنية البولاهمي</t>
  </si>
  <si>
    <t>كمال الشنيتي</t>
  </si>
  <si>
    <t>ربيعة الخترشي</t>
  </si>
  <si>
    <t>يوسف المقدم</t>
  </si>
  <si>
    <t>حواء العذاوي</t>
  </si>
  <si>
    <t>طبيب بيطري</t>
  </si>
  <si>
    <t>منصف البجاوي الجباري</t>
  </si>
  <si>
    <t>محمد الشريف</t>
  </si>
  <si>
    <t>تفني أول</t>
  </si>
  <si>
    <t>صالح السميشي</t>
  </si>
  <si>
    <t xml:space="preserve">تفني  </t>
  </si>
  <si>
    <t>تلأزهر الزواوي</t>
  </si>
  <si>
    <t>تفني</t>
  </si>
  <si>
    <t>روضة طالبي</t>
  </si>
  <si>
    <t>ليليا بن اللوصيف</t>
  </si>
  <si>
    <t>نعيمة بنعيسى</t>
  </si>
  <si>
    <t xml:space="preserve">عادل بنصر </t>
  </si>
  <si>
    <t>سامية النفاتي</t>
  </si>
  <si>
    <t>منشطة رياض الأطفال</t>
  </si>
  <si>
    <t>نجوى بن صالح</t>
  </si>
  <si>
    <t xml:space="preserve">سنية بنصر </t>
  </si>
  <si>
    <t>سهام الزيتوني</t>
  </si>
  <si>
    <t>منشطة تطبيق رياض أطفال</t>
  </si>
  <si>
    <t>نادية التبرسقي</t>
  </si>
  <si>
    <t>لطفي بنسالم</t>
  </si>
  <si>
    <t>متصرف مساعد في الوثائق و الأرشيف</t>
  </si>
  <si>
    <t>طارق المهناوي</t>
  </si>
  <si>
    <t>سماح العباسي</t>
  </si>
  <si>
    <t>متصلرفة</t>
  </si>
  <si>
    <t>سلوى السلطاني</t>
  </si>
  <si>
    <t xml:space="preserve">قيس الحطاب </t>
  </si>
  <si>
    <t>خولة البجاوي</t>
  </si>
  <si>
    <t>عائشة الصادقي</t>
  </si>
  <si>
    <t>نجوى اليفرني</t>
  </si>
  <si>
    <t>محسن بنعبد الله</t>
  </si>
  <si>
    <t>وليد القبطني</t>
  </si>
  <si>
    <t>رشيدة العوسجي</t>
  </si>
  <si>
    <t>كمال بالرحال</t>
  </si>
  <si>
    <t>محسن الماكني</t>
  </si>
  <si>
    <t>جنات الرداسي</t>
  </si>
  <si>
    <t>سامية بوبكر</t>
  </si>
  <si>
    <t>ماهر اللواتي</t>
  </si>
  <si>
    <t>عماد الغرسلي</t>
  </si>
  <si>
    <t>مهندس أول إختصاصي إعلامية</t>
  </si>
  <si>
    <t>عفاف عياد</t>
  </si>
  <si>
    <t>مهندس أول معماري</t>
  </si>
  <si>
    <t>عبد الرؤوف بنصر</t>
  </si>
  <si>
    <t>عامل</t>
  </si>
  <si>
    <t>محفوظ بوزيدي</t>
  </si>
  <si>
    <t>نادرة عتيق</t>
  </si>
  <si>
    <t>عبد الجليل اليزيدي</t>
  </si>
  <si>
    <t>البشير الطرابلسي</t>
  </si>
  <si>
    <t>نور الدين القاسمي</t>
  </si>
  <si>
    <t>مجدي القوسي</t>
  </si>
  <si>
    <t>جمال الدين الحشاني</t>
  </si>
  <si>
    <t>توفيق القبطني</t>
  </si>
  <si>
    <t>لطفي العبدلي</t>
  </si>
  <si>
    <t>يوسف الساحلي</t>
  </si>
  <si>
    <t>المنجي الفرجاني</t>
  </si>
  <si>
    <t>رجاء ضيف الله</t>
  </si>
  <si>
    <t>حمادي التفاحي</t>
  </si>
  <si>
    <t>رضا بن عمار</t>
  </si>
  <si>
    <t>جلال عون</t>
  </si>
  <si>
    <t>جمال الغالي</t>
  </si>
  <si>
    <t>علي الشلغومي</t>
  </si>
  <si>
    <t>عزيز جفال</t>
  </si>
  <si>
    <t>عبد الجليل السميشي</t>
  </si>
  <si>
    <t>عبد العزيز العبدلي</t>
  </si>
  <si>
    <t>لطفي الرزقي</t>
  </si>
  <si>
    <t>محمد المزي</t>
  </si>
  <si>
    <t>المنجي الجميعي</t>
  </si>
  <si>
    <t>السيدة بنصر</t>
  </si>
  <si>
    <t>المنصف الماي</t>
  </si>
  <si>
    <t>الصادق الاحمر</t>
  </si>
  <si>
    <t>صلاح الجميعي</t>
  </si>
  <si>
    <t>يوسف الطرابلسي</t>
  </si>
  <si>
    <t>نور الدين اليونسي</t>
  </si>
  <si>
    <t>عبد الرزاق بن فرحات</t>
  </si>
  <si>
    <t>حمودة اللواتي</t>
  </si>
  <si>
    <t>رضا مرزوق</t>
  </si>
  <si>
    <t>فتحي بن عمار</t>
  </si>
  <si>
    <t>مصطفى بن بلقاسم</t>
  </si>
  <si>
    <t>حمادي البجاوي</t>
  </si>
  <si>
    <t>كمال الرقيق</t>
  </si>
  <si>
    <t>رشيد الفرشيشي</t>
  </si>
  <si>
    <t>البشير بن كيلاني</t>
  </si>
  <si>
    <t>العربي المزي</t>
  </si>
  <si>
    <t>رفيق الزغبي</t>
  </si>
  <si>
    <t>جمال الطرابلسي</t>
  </si>
  <si>
    <t>محسن الحكيري</t>
  </si>
  <si>
    <t>خير الدين الغاوي</t>
  </si>
  <si>
    <t>المنذر الدريدي</t>
  </si>
  <si>
    <t>المنصف بن عثمان</t>
  </si>
  <si>
    <t>فريد الوصيف</t>
  </si>
  <si>
    <t>محمد علي بن رجب</t>
  </si>
  <si>
    <t>علي الجميعي</t>
  </si>
  <si>
    <t>فتحي الصالحي</t>
  </si>
  <si>
    <t>عبد الكريم الغالمي</t>
  </si>
  <si>
    <t>توفيق بن بو بكر</t>
  </si>
  <si>
    <t>عبد الرزاق الطرابلسي</t>
  </si>
  <si>
    <t>نادر الوصيف</t>
  </si>
  <si>
    <t>محجوب القبطني</t>
  </si>
  <si>
    <t>التيجاني السعيداني</t>
  </si>
  <si>
    <t>فتحي الفيتوري</t>
  </si>
  <si>
    <t>فوزي اللواتي</t>
  </si>
  <si>
    <t>نور الدين البجاوي</t>
  </si>
  <si>
    <t>عفيفة المحمودي</t>
  </si>
  <si>
    <t>رياض ابراهيم</t>
  </si>
  <si>
    <t>رضا الجميعي</t>
  </si>
  <si>
    <t>حنان الاحمر</t>
  </si>
  <si>
    <t>الاسعد ذويب</t>
  </si>
  <si>
    <t>عادل عبية</t>
  </si>
  <si>
    <t>فوزي بن نصر</t>
  </si>
  <si>
    <t>طارق الجواني</t>
  </si>
  <si>
    <t>جلال الفرشيشي</t>
  </si>
  <si>
    <t>الحبيب بن سعد</t>
  </si>
  <si>
    <t>عبد القادر الرياحي</t>
  </si>
  <si>
    <t>نوفل الوذرفس</t>
  </si>
  <si>
    <t>المختار اليفرني</t>
  </si>
  <si>
    <t>عبد الرزاق الحزامي</t>
  </si>
  <si>
    <t>رشيد اللواتي</t>
  </si>
  <si>
    <t>فاطمة البةغانمي</t>
  </si>
  <si>
    <t>فيصل بن عمر</t>
  </si>
  <si>
    <t>فيصل السميشي</t>
  </si>
  <si>
    <t>محمد علي العجابي</t>
  </si>
  <si>
    <t>محجوب الحمدي</t>
  </si>
  <si>
    <t>علجية المعلاوي</t>
  </si>
  <si>
    <t>جلال الجبالي</t>
  </si>
  <si>
    <t>ريم العمامي</t>
  </si>
  <si>
    <t>عبد الكريم اللواتي</t>
  </si>
  <si>
    <t>سامي المرداسي</t>
  </si>
  <si>
    <t>علي المناعي</t>
  </si>
  <si>
    <t>عز الدين الساسي</t>
  </si>
  <si>
    <t>عز الدين المنصري</t>
  </si>
  <si>
    <t>توفيق الذوادي</t>
  </si>
  <si>
    <t>زهير النفاتي</t>
  </si>
  <si>
    <t>سامي العبيدي</t>
  </si>
  <si>
    <t>رشسد الفاضلي</t>
  </si>
  <si>
    <t>محسن السعيداني</t>
  </si>
  <si>
    <t>محمد الصادق اللواتي</t>
  </si>
  <si>
    <t>نجيب النفاتي</t>
  </si>
  <si>
    <t>حمودة الجميعي</t>
  </si>
  <si>
    <t>محمد الصالح بن سعد</t>
  </si>
  <si>
    <t>البشير بن سالم</t>
  </si>
  <si>
    <t>الطاهر خشروم</t>
  </si>
  <si>
    <t>محسن البجاوي</t>
  </si>
  <si>
    <t>محمد الجباري</t>
  </si>
  <si>
    <t>خميس الدريدي</t>
  </si>
  <si>
    <t>محمد الجميعي</t>
  </si>
  <si>
    <t>محمد الجميلي</t>
  </si>
  <si>
    <t>قابيل السعيداني</t>
  </si>
  <si>
    <t>محمد العبيدي</t>
  </si>
  <si>
    <t>وليد الشريف</t>
  </si>
  <si>
    <t>عبد المجيد الهمامي</t>
  </si>
  <si>
    <t>عامر الجوادي</t>
  </si>
  <si>
    <t>امير الجميعي</t>
  </si>
  <si>
    <t>ماهر النفزي</t>
  </si>
  <si>
    <t>شكري السعيداني</t>
  </si>
  <si>
    <t>عثمان السعفي</t>
  </si>
  <si>
    <t>البشير البجاوي</t>
  </si>
  <si>
    <t>محمد بن البشير الجميلي</t>
  </si>
  <si>
    <t>مروان ذويب</t>
  </si>
  <si>
    <t>خليفة البلطي</t>
  </si>
  <si>
    <t>عبد اللطيف الجبالي</t>
  </si>
  <si>
    <t>التهامي الذكواني</t>
  </si>
  <si>
    <t>الانور المزي</t>
  </si>
  <si>
    <t>علي النفزي</t>
  </si>
  <si>
    <t>محمد يسري الاحمر</t>
  </si>
  <si>
    <t>علي الجمائلي</t>
  </si>
  <si>
    <t>البشير الاحمر</t>
  </si>
  <si>
    <t>جهاد بن عمر</t>
  </si>
  <si>
    <t>بلقاسم الفطناسي</t>
  </si>
  <si>
    <t>جمال بن علي</t>
  </si>
  <si>
    <t>سالم بن بريك</t>
  </si>
  <si>
    <t>صالحة بالحاج علي</t>
  </si>
  <si>
    <t>نعيمة الدلاجي</t>
  </si>
  <si>
    <t>حي سيدي يحي</t>
  </si>
  <si>
    <t xml:space="preserve">حي حشاد </t>
  </si>
  <si>
    <t>حي بن علية</t>
  </si>
  <si>
    <t>حي القدس</t>
  </si>
  <si>
    <t>الحي البحري</t>
  </si>
  <si>
    <t>حي خير الدين</t>
  </si>
  <si>
    <t>حي الزغابة</t>
  </si>
  <si>
    <t>حي سيدي رزيق</t>
  </si>
  <si>
    <t>الحي الجديد</t>
  </si>
  <si>
    <t>حي الصاسام</t>
  </si>
  <si>
    <t>حي الفتح</t>
  </si>
  <si>
    <t>حي الليمون</t>
  </si>
  <si>
    <t>حي الثورة</t>
  </si>
  <si>
    <t>حي النجاح</t>
  </si>
  <si>
    <t>اقتناء عقارات</t>
  </si>
  <si>
    <t>دراسة مشروع تعبيد الطرقات</t>
  </si>
  <si>
    <t>مشروع تهيئة الملعب البلدي</t>
  </si>
  <si>
    <t>دراسة مشروع تهيئة القاعة المغطاة</t>
  </si>
  <si>
    <t>مشروع تهيئة القاعة المغطاة</t>
  </si>
  <si>
    <t>دراسة مشروع تعشيب الملعب الرئيسي</t>
  </si>
  <si>
    <t>دراسة مشروع تنوير الملعب الفرعي</t>
  </si>
  <si>
    <t>مشروع تنوير الملعب الفرعي</t>
  </si>
  <si>
    <t>مشروع تعشيب الملعب الفرعي بالعشب الاصطناعي</t>
  </si>
  <si>
    <t>دراسة مشروع توسعة دار الشباب</t>
  </si>
  <si>
    <t>دراسة اختبار لهيكل المدارج المغطاة بالملعب البلدي</t>
  </si>
  <si>
    <t>وزارة الشباب والرياضة</t>
  </si>
  <si>
    <t>ة المغطاة</t>
  </si>
  <si>
    <t>دراسة مشروع تهيئة قصر البلدية</t>
  </si>
  <si>
    <t>مشروع تهيئة قصر البلدية</t>
  </si>
  <si>
    <t>مشروع تكييف ودهن قصر البلدية</t>
  </si>
  <si>
    <t>مشروع الطرقات</t>
  </si>
  <si>
    <t>دراسة مشروع تهيئة المستودع البلدي</t>
  </si>
  <si>
    <t>الجماعات العمومية المحلية</t>
  </si>
  <si>
    <t>احداث فضاء الانتصاب</t>
  </si>
  <si>
    <t>دراسة مشروع تهيئة مضيف الشباب</t>
  </si>
  <si>
    <t>دراسة مراجعة مثال التهيئة العمرانية</t>
  </si>
  <si>
    <t>وزارة التجهيز والاسكان</t>
  </si>
  <si>
    <t>تهيئة القاعة المغطاة</t>
  </si>
  <si>
    <t xml:space="preserve">مشروع تعشيب الملعب الرئيسي بالعشب الطبيعي </t>
  </si>
  <si>
    <t>مشروع توسعة دار الشباب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</si>
</sst>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1" fillId="0" borderId="1" xfId="0" applyFont="1" applyBorder="1"/>
    <xf numFmtId="0" fontId="20" fillId="0" borderId="1" xfId="0" applyFont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6;&#1606;&#1586;&#1585;&#1578;/&#1605;&#1606;&#1586;&#1604;%20&#1576;&#1608;&#1585;&#1602;&#1610;&#1576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 "/>
      <sheetName val="ميزانية 2015"/>
      <sheetName val="ميزانية 2016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4" t="s">
        <v>846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4" t="s">
        <v>843</v>
      </c>
      <c r="B197" s="18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4" t="s">
        <v>841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6" t="s">
        <v>67</v>
      </c>
      <c r="B256" s="186"/>
      <c r="C256" s="186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938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0" t="s">
        <v>449</v>
      </c>
      <c r="B548" s="18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74" t="s">
        <v>455</v>
      </c>
      <c r="B551" s="17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2" t="s">
        <v>456</v>
      </c>
      <c r="B552" s="173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4" t="s">
        <v>464</v>
      </c>
      <c r="B561" s="17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2" t="s">
        <v>465</v>
      </c>
      <c r="B562" s="173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2" t="s">
        <v>541</v>
      </c>
      <c r="B639" s="173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2" t="s">
        <v>545</v>
      </c>
      <c r="B643" s="173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2" t="s">
        <v>548</v>
      </c>
      <c r="B646" s="173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4" t="s">
        <v>570</v>
      </c>
      <c r="B717" s="17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2" t="s">
        <v>571</v>
      </c>
      <c r="B718" s="173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70" t="s">
        <v>851</v>
      </c>
      <c r="B719" s="17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70" t="s">
        <v>850</v>
      </c>
      <c r="B723" s="17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4" t="s">
        <v>577</v>
      </c>
      <c r="B726" s="17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2" t="s">
        <v>588</v>
      </c>
      <c r="B727" s="173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70" t="s">
        <v>849</v>
      </c>
      <c r="B728" s="17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70" t="s">
        <v>848</v>
      </c>
      <c r="B731" s="17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70" t="s">
        <v>846</v>
      </c>
      <c r="B734" s="17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70" t="s">
        <v>843</v>
      </c>
      <c r="B740" s="17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70" t="s">
        <v>842</v>
      </c>
      <c r="B742" s="17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70" t="s">
        <v>841</v>
      </c>
      <c r="B744" s="17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70" t="s">
        <v>836</v>
      </c>
      <c r="B751" s="17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70" t="s">
        <v>834</v>
      </c>
      <c r="B756" s="17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70" t="s">
        <v>830</v>
      </c>
      <c r="B761" s="17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70" t="s">
        <v>828</v>
      </c>
      <c r="B766" s="17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70" t="s">
        <v>826</v>
      </c>
      <c r="B768" s="17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70" t="s">
        <v>823</v>
      </c>
      <c r="B772" s="17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70" t="s">
        <v>817</v>
      </c>
      <c r="B778" s="17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8" t="s">
        <v>915</v>
      </c>
      <c r="B1" s="148" t="s">
        <v>916</v>
      </c>
      <c r="C1" s="148" t="s">
        <v>937</v>
      </c>
      <c r="D1" s="148" t="s">
        <v>917</v>
      </c>
      <c r="E1" s="148" t="s">
        <v>918</v>
      </c>
    </row>
    <row r="2" spans="1:5">
      <c r="A2" s="205" t="s">
        <v>919</v>
      </c>
      <c r="B2" s="149">
        <v>2011</v>
      </c>
      <c r="C2" s="150"/>
      <c r="D2" s="150"/>
      <c r="E2" s="150"/>
    </row>
    <row r="3" spans="1:5">
      <c r="A3" s="206"/>
      <c r="B3" s="149">
        <v>2012</v>
      </c>
      <c r="C3" s="150"/>
      <c r="D3" s="150"/>
      <c r="E3" s="150"/>
    </row>
    <row r="4" spans="1:5">
      <c r="A4" s="206"/>
      <c r="B4" s="149">
        <v>2013</v>
      </c>
      <c r="C4" s="150"/>
      <c r="D4" s="150"/>
      <c r="E4" s="150"/>
    </row>
    <row r="5" spans="1:5">
      <c r="A5" s="206"/>
      <c r="B5" s="149">
        <v>2014</v>
      </c>
      <c r="C5" s="150"/>
      <c r="D5" s="150"/>
      <c r="E5" s="150"/>
    </row>
    <row r="6" spans="1:5">
      <c r="A6" s="206"/>
      <c r="B6" s="149">
        <v>2015</v>
      </c>
      <c r="C6" s="150"/>
      <c r="D6" s="150"/>
      <c r="E6" s="150"/>
    </row>
    <row r="7" spans="1:5">
      <c r="A7" s="207"/>
      <c r="B7" s="149">
        <v>2016</v>
      </c>
      <c r="C7" s="150"/>
      <c r="D7" s="150"/>
      <c r="E7" s="150"/>
    </row>
    <row r="8" spans="1:5">
      <c r="A8" s="208" t="s">
        <v>920</v>
      </c>
      <c r="B8" s="151">
        <v>2011</v>
      </c>
      <c r="C8" s="152"/>
      <c r="D8" s="152"/>
      <c r="E8" s="152"/>
    </row>
    <row r="9" spans="1:5">
      <c r="A9" s="209"/>
      <c r="B9" s="151">
        <v>2012</v>
      </c>
      <c r="C9" s="152"/>
      <c r="D9" s="152"/>
      <c r="E9" s="152"/>
    </row>
    <row r="10" spans="1:5">
      <c r="A10" s="209"/>
      <c r="B10" s="151">
        <v>2013</v>
      </c>
      <c r="C10" s="152"/>
      <c r="D10" s="152"/>
      <c r="E10" s="152"/>
    </row>
    <row r="11" spans="1:5">
      <c r="A11" s="209"/>
      <c r="B11" s="151">
        <v>2014</v>
      </c>
      <c r="C11" s="152"/>
      <c r="D11" s="152"/>
      <c r="E11" s="152"/>
    </row>
    <row r="12" spans="1:5">
      <c r="A12" s="209"/>
      <c r="B12" s="151">
        <v>2015</v>
      </c>
      <c r="C12" s="152"/>
      <c r="D12" s="152"/>
      <c r="E12" s="152"/>
    </row>
    <row r="13" spans="1:5">
      <c r="A13" s="210"/>
      <c r="B13" s="151">
        <v>2016</v>
      </c>
      <c r="C13" s="152"/>
      <c r="D13" s="152"/>
      <c r="E13" s="152"/>
    </row>
    <row r="14" spans="1:5">
      <c r="A14" s="205" t="s">
        <v>123</v>
      </c>
      <c r="B14" s="149">
        <v>2011</v>
      </c>
      <c r="C14" s="150"/>
      <c r="D14" s="150"/>
      <c r="E14" s="150"/>
    </row>
    <row r="15" spans="1:5">
      <c r="A15" s="206"/>
      <c r="B15" s="149">
        <v>2012</v>
      </c>
      <c r="C15" s="150"/>
      <c r="D15" s="150"/>
      <c r="E15" s="150"/>
    </row>
    <row r="16" spans="1:5">
      <c r="A16" s="206"/>
      <c r="B16" s="149">
        <v>2013</v>
      </c>
      <c r="C16" s="150"/>
      <c r="D16" s="150"/>
      <c r="E16" s="150"/>
    </row>
    <row r="17" spans="1:5">
      <c r="A17" s="206"/>
      <c r="B17" s="149">
        <v>2014</v>
      </c>
      <c r="C17" s="150"/>
      <c r="D17" s="150"/>
      <c r="E17" s="150"/>
    </row>
    <row r="18" spans="1:5">
      <c r="A18" s="206"/>
      <c r="B18" s="149">
        <v>2015</v>
      </c>
      <c r="C18" s="150"/>
      <c r="D18" s="150"/>
      <c r="E18" s="150"/>
    </row>
    <row r="19" spans="1:5">
      <c r="A19" s="207"/>
      <c r="B19" s="149">
        <v>2016</v>
      </c>
      <c r="C19" s="150"/>
      <c r="D19" s="150"/>
      <c r="E19" s="150"/>
    </row>
    <row r="20" spans="1:5">
      <c r="A20" s="211" t="s">
        <v>921</v>
      </c>
      <c r="B20" s="151">
        <v>2011</v>
      </c>
      <c r="C20" s="152"/>
      <c r="D20" s="152"/>
      <c r="E20" s="152"/>
    </row>
    <row r="21" spans="1:5">
      <c r="A21" s="212"/>
      <c r="B21" s="151">
        <v>2012</v>
      </c>
      <c r="C21" s="152"/>
      <c r="D21" s="152"/>
      <c r="E21" s="152"/>
    </row>
    <row r="22" spans="1:5">
      <c r="A22" s="212"/>
      <c r="B22" s="151">
        <v>2013</v>
      </c>
      <c r="C22" s="152"/>
      <c r="D22" s="152"/>
      <c r="E22" s="152"/>
    </row>
    <row r="23" spans="1:5">
      <c r="A23" s="212"/>
      <c r="B23" s="151">
        <v>2014</v>
      </c>
      <c r="C23" s="152"/>
      <c r="D23" s="152"/>
      <c r="E23" s="152"/>
    </row>
    <row r="24" spans="1:5">
      <c r="A24" s="212"/>
      <c r="B24" s="151">
        <v>2015</v>
      </c>
      <c r="C24" s="152"/>
      <c r="D24" s="152"/>
      <c r="E24" s="152"/>
    </row>
    <row r="25" spans="1:5">
      <c r="A25" s="213"/>
      <c r="B25" s="151">
        <v>2016</v>
      </c>
      <c r="C25" s="152"/>
      <c r="D25" s="152"/>
      <c r="E25" s="152"/>
    </row>
    <row r="26" spans="1:5">
      <c r="A26" s="214" t="s">
        <v>922</v>
      </c>
      <c r="B26" s="149">
        <v>2011</v>
      </c>
      <c r="C26" s="150">
        <f>C20+C14+C8+C2</f>
        <v>0</v>
      </c>
      <c r="D26" s="150">
        <f>D20+D14+D8+D2</f>
        <v>0</v>
      </c>
      <c r="E26" s="150">
        <f>E20+E14+E8+E2</f>
        <v>0</v>
      </c>
    </row>
    <row r="27" spans="1:5">
      <c r="A27" s="215"/>
      <c r="B27" s="149">
        <v>2012</v>
      </c>
      <c r="C27" s="150">
        <f>C21+C26+C15+C9+C3</f>
        <v>0</v>
      </c>
      <c r="D27" s="150">
        <f t="shared" ref="D27:E31" si="0">D21+D15+D9+D3</f>
        <v>0</v>
      </c>
      <c r="E27" s="150">
        <f t="shared" si="0"/>
        <v>0</v>
      </c>
    </row>
    <row r="28" spans="1:5">
      <c r="A28" s="215"/>
      <c r="B28" s="149">
        <v>2013</v>
      </c>
      <c r="C28" s="150">
        <f>C22+C16+C10+C4</f>
        <v>0</v>
      </c>
      <c r="D28" s="150">
        <f t="shared" si="0"/>
        <v>0</v>
      </c>
      <c r="E28" s="150">
        <f t="shared" si="0"/>
        <v>0</v>
      </c>
    </row>
    <row r="29" spans="1:5">
      <c r="A29" s="215"/>
      <c r="B29" s="149">
        <v>2014</v>
      </c>
      <c r="C29" s="150">
        <f>C23+C17+C11+C5</f>
        <v>0</v>
      </c>
      <c r="D29" s="150">
        <f t="shared" si="0"/>
        <v>0</v>
      </c>
      <c r="E29" s="150">
        <f t="shared" si="0"/>
        <v>0</v>
      </c>
    </row>
    <row r="30" spans="1:5">
      <c r="A30" s="215"/>
      <c r="B30" s="149">
        <v>2015</v>
      </c>
      <c r="C30" s="150">
        <f>C24+C18+C12+C6</f>
        <v>0</v>
      </c>
      <c r="D30" s="150">
        <f t="shared" si="0"/>
        <v>0</v>
      </c>
      <c r="E30" s="150">
        <f t="shared" si="0"/>
        <v>0</v>
      </c>
    </row>
    <row r="31" spans="1:5">
      <c r="A31" s="216"/>
      <c r="B31" s="149">
        <v>2016</v>
      </c>
      <c r="C31" s="150">
        <f>C25+C19+C13+C7</f>
        <v>0</v>
      </c>
      <c r="D31" s="150">
        <f t="shared" si="0"/>
        <v>0</v>
      </c>
      <c r="E31" s="150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7" t="s">
        <v>923</v>
      </c>
      <c r="B1" s="218"/>
      <c r="C1" s="218"/>
      <c r="D1" s="219"/>
    </row>
    <row r="2" spans="1:4">
      <c r="A2" s="220"/>
      <c r="B2" s="221"/>
      <c r="C2" s="221"/>
      <c r="D2" s="222"/>
    </row>
    <row r="3" spans="1:4">
      <c r="A3" s="153"/>
      <c r="B3" s="154" t="s">
        <v>924</v>
      </c>
      <c r="C3" s="155" t="s">
        <v>925</v>
      </c>
      <c r="D3" s="223" t="s">
        <v>926</v>
      </c>
    </row>
    <row r="4" spans="1:4">
      <c r="A4" s="156" t="s">
        <v>927</v>
      </c>
      <c r="B4" s="148" t="s">
        <v>928</v>
      </c>
      <c r="C4" s="148" t="s">
        <v>929</v>
      </c>
      <c r="D4" s="224"/>
    </row>
    <row r="5" spans="1:4">
      <c r="A5" s="148" t="s">
        <v>930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7" t="s">
        <v>931</v>
      </c>
      <c r="B6" s="10"/>
      <c r="C6" s="10"/>
      <c r="D6" s="10"/>
    </row>
    <row r="7" spans="1:4">
      <c r="A7" s="148" t="s">
        <v>932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7" t="s">
        <v>933</v>
      </c>
      <c r="B8" s="10"/>
      <c r="C8" s="10"/>
      <c r="D8" s="10"/>
    </row>
    <row r="9" spans="1:4">
      <c r="A9" s="148" t="s">
        <v>934</v>
      </c>
      <c r="B9" s="158">
        <f>B8+B6</f>
        <v>0</v>
      </c>
      <c r="C9" s="158">
        <f>C8+C6</f>
        <v>0</v>
      </c>
      <c r="D9" s="158">
        <f>D8+D6</f>
        <v>0</v>
      </c>
    </row>
    <row r="10" spans="1:4">
      <c r="A10" s="157" t="s">
        <v>935</v>
      </c>
      <c r="B10" s="10"/>
      <c r="C10" s="10"/>
      <c r="D10" s="10"/>
    </row>
    <row r="11" spans="1:4">
      <c r="A11" s="148" t="s">
        <v>936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rightToLeft="1" zoomScale="160" zoomScaleNormal="160" workbookViewId="0">
      <selection activeCell="C35" sqref="C35"/>
    </sheetView>
  </sheetViews>
  <sheetFormatPr defaultColWidth="9.140625" defaultRowHeight="15"/>
  <cols>
    <col min="1" max="1" width="19.85546875" style="117" bestFit="1" customWidth="1"/>
    <col min="2" max="2" width="22.7109375" style="117" bestFit="1" customWidth="1"/>
    <col min="3" max="3" width="29.5703125" style="117" bestFit="1" customWidth="1"/>
    <col min="4" max="4" width="15.28515625" style="117" customWidth="1"/>
    <col min="5" max="25" width="9.140625" style="117"/>
  </cols>
  <sheetData>
    <row r="1" spans="1:4" customFormat="1">
      <c r="A1" s="162" t="s">
        <v>788</v>
      </c>
      <c r="B1" s="162" t="s">
        <v>789</v>
      </c>
      <c r="C1" s="162" t="s">
        <v>790</v>
      </c>
      <c r="D1" s="162" t="s">
        <v>791</v>
      </c>
    </row>
    <row r="2" spans="1:4" customFormat="1">
      <c r="A2" s="102" t="s">
        <v>876</v>
      </c>
      <c r="B2" s="102" t="s">
        <v>1074</v>
      </c>
      <c r="C2" s="96"/>
      <c r="D2" s="96"/>
    </row>
    <row r="3" spans="1:4" customFormat="1" ht="30">
      <c r="A3" s="102"/>
      <c r="B3" s="102" t="s">
        <v>1075</v>
      </c>
      <c r="C3" s="136" t="s">
        <v>1076</v>
      </c>
      <c r="D3" s="96"/>
    </row>
    <row r="4" spans="1:4" customFormat="1">
      <c r="A4" s="102"/>
      <c r="B4" s="105"/>
      <c r="C4" s="135" t="s">
        <v>1077</v>
      </c>
      <c r="D4" s="96"/>
    </row>
    <row r="5" spans="1:4" customFormat="1">
      <c r="A5" s="105"/>
      <c r="B5" s="102"/>
      <c r="C5" s="135" t="s">
        <v>1078</v>
      </c>
      <c r="D5" s="105"/>
    </row>
    <row r="6" spans="1:4" customFormat="1">
      <c r="A6" s="105"/>
      <c r="B6" s="105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 t="s">
        <v>1079</v>
      </c>
      <c r="C8" s="135" t="s">
        <v>1080</v>
      </c>
      <c r="D8" s="96"/>
    </row>
    <row r="9" spans="1:4" customFormat="1">
      <c r="A9" s="102"/>
      <c r="B9" s="102"/>
      <c r="C9" s="135" t="s">
        <v>1081</v>
      </c>
      <c r="D9" s="96"/>
    </row>
    <row r="10" spans="1:4" customFormat="1">
      <c r="A10" s="105"/>
      <c r="B10" s="105"/>
      <c r="C10" s="135" t="s">
        <v>1082</v>
      </c>
      <c r="D10" s="96"/>
    </row>
    <row r="11" spans="1:4" customFormat="1">
      <c r="A11" s="105"/>
      <c r="B11" s="102"/>
      <c r="C11" s="135" t="s">
        <v>1083</v>
      </c>
      <c r="D11" s="96"/>
    </row>
    <row r="12" spans="1:4" customFormat="1">
      <c r="A12" s="105"/>
      <c r="B12" s="105"/>
      <c r="C12" s="135" t="s">
        <v>1084</v>
      </c>
      <c r="D12" s="96"/>
    </row>
    <row r="13" spans="1:4" customFormat="1">
      <c r="A13" s="105"/>
      <c r="B13" s="105"/>
      <c r="C13" s="96"/>
      <c r="D13" s="96"/>
    </row>
    <row r="14" spans="1:4" customFormat="1">
      <c r="A14" s="136" t="s">
        <v>877</v>
      </c>
      <c r="B14" s="136" t="s">
        <v>1085</v>
      </c>
      <c r="C14" s="135" t="s">
        <v>1086</v>
      </c>
      <c r="D14" s="96"/>
    </row>
    <row r="15" spans="1:4" customFormat="1">
      <c r="A15" s="105"/>
      <c r="B15" s="105"/>
      <c r="C15" s="135" t="s">
        <v>1087</v>
      </c>
      <c r="D15" s="96"/>
    </row>
    <row r="16" spans="1:4" customFormat="1">
      <c r="A16" s="105"/>
      <c r="B16" s="105"/>
      <c r="C16" s="135" t="s">
        <v>1088</v>
      </c>
      <c r="D16" s="96"/>
    </row>
    <row r="17" spans="1:4" customFormat="1">
      <c r="A17" s="105"/>
      <c r="B17" s="105"/>
      <c r="C17" s="96"/>
      <c r="D17" s="96"/>
    </row>
    <row r="18" spans="1:4" customFormat="1">
      <c r="A18" s="105"/>
      <c r="B18" s="136" t="s">
        <v>1089</v>
      </c>
      <c r="C18" s="135" t="s">
        <v>1090</v>
      </c>
      <c r="D18" s="96"/>
    </row>
    <row r="19" spans="1:4" customFormat="1">
      <c r="A19" s="105"/>
      <c r="B19" s="105"/>
      <c r="C19" s="135" t="s">
        <v>1091</v>
      </c>
      <c r="D19" s="135" t="s">
        <v>1092</v>
      </c>
    </row>
    <row r="20" spans="1:4" customFormat="1">
      <c r="A20" s="105"/>
      <c r="B20" s="105"/>
      <c r="C20" s="96"/>
      <c r="D20" s="135" t="s">
        <v>1093</v>
      </c>
    </row>
    <row r="21" spans="1:4" customFormat="1">
      <c r="A21" s="105"/>
      <c r="B21" s="102"/>
      <c r="C21" s="96"/>
      <c r="D21" s="96"/>
    </row>
    <row r="22" spans="1:4" customFormat="1">
      <c r="A22" s="105"/>
      <c r="B22" s="105"/>
      <c r="C22" s="135" t="s">
        <v>1094</v>
      </c>
      <c r="D22" s="135" t="s">
        <v>1095</v>
      </c>
    </row>
    <row r="23" spans="1:4" customFormat="1">
      <c r="A23" s="105"/>
      <c r="B23" s="102"/>
      <c r="C23" s="96"/>
      <c r="D23" s="135" t="s">
        <v>1096</v>
      </c>
    </row>
    <row r="24" spans="1:4" customFormat="1">
      <c r="A24" s="105"/>
      <c r="B24" s="105"/>
      <c r="C24" s="96"/>
      <c r="D24" s="96"/>
    </row>
    <row r="25" spans="1:4" customFormat="1">
      <c r="A25" s="136" t="s">
        <v>1097</v>
      </c>
      <c r="B25" s="102" t="s">
        <v>1098</v>
      </c>
      <c r="C25" s="135" t="s">
        <v>1099</v>
      </c>
      <c r="D25" s="96"/>
    </row>
    <row r="26" spans="1:4">
      <c r="A26" s="105"/>
      <c r="B26" s="105"/>
      <c r="C26" s="135" t="s">
        <v>878</v>
      </c>
      <c r="D26" s="96"/>
    </row>
    <row r="27" spans="1:4">
      <c r="A27" s="105"/>
      <c r="B27" s="102"/>
      <c r="C27" s="135" t="s">
        <v>1100</v>
      </c>
      <c r="D27" s="96"/>
    </row>
    <row r="28" spans="1:4">
      <c r="A28" s="105"/>
      <c r="B28" s="105"/>
      <c r="C28" s="96"/>
      <c r="D28" s="96"/>
    </row>
    <row r="29" spans="1:4">
      <c r="A29" s="105"/>
      <c r="B29" s="102" t="s">
        <v>1101</v>
      </c>
      <c r="C29" s="135" t="s">
        <v>1102</v>
      </c>
      <c r="D29" s="96"/>
    </row>
    <row r="30" spans="1:4">
      <c r="A30" s="105"/>
      <c r="B30" s="105"/>
      <c r="C30" s="135" t="s">
        <v>1103</v>
      </c>
      <c r="D30" s="96"/>
    </row>
    <row r="31" spans="1:4">
      <c r="A31" s="105"/>
      <c r="B31" s="102"/>
      <c r="C31" s="96"/>
      <c r="D31" s="96"/>
    </row>
    <row r="32" spans="1:4">
      <c r="A32" s="136" t="s">
        <v>1104</v>
      </c>
      <c r="B32" s="136" t="s">
        <v>1105</v>
      </c>
      <c r="C32" s="135" t="s">
        <v>1106</v>
      </c>
      <c r="D32" s="96"/>
    </row>
    <row r="33" spans="1:4">
      <c r="A33" s="105"/>
      <c r="B33" s="102"/>
      <c r="C33" s="135" t="s">
        <v>1107</v>
      </c>
      <c r="D33" s="96"/>
    </row>
    <row r="34" spans="1:4">
      <c r="A34" s="105"/>
      <c r="B34" s="105"/>
      <c r="C34" s="135" t="s">
        <v>1108</v>
      </c>
      <c r="D34" s="96"/>
    </row>
    <row r="35" spans="1:4">
      <c r="A35" s="105"/>
      <c r="B35" s="102"/>
      <c r="C35" s="96"/>
      <c r="D35" s="96"/>
    </row>
    <row r="36" spans="1:4">
      <c r="A36" s="105"/>
      <c r="B36" s="105"/>
      <c r="C36" s="96"/>
      <c r="D36" s="96"/>
    </row>
    <row r="37" spans="1:4">
      <c r="A37" s="105"/>
      <c r="B37" s="102"/>
      <c r="C37" s="96"/>
      <c r="D37" s="96"/>
    </row>
    <row r="38" spans="1:4">
      <c r="A38" s="105"/>
      <c r="B38" s="105"/>
      <c r="C38" s="96"/>
      <c r="D38" s="96"/>
    </row>
    <row r="39" spans="1:4">
      <c r="A39" s="105"/>
      <c r="B39" s="102"/>
      <c r="C39" s="96"/>
      <c r="D39" s="96"/>
    </row>
    <row r="40" spans="1:4">
      <c r="A40" s="105"/>
      <c r="B40" s="105"/>
      <c r="C40" s="96"/>
      <c r="D40" s="96"/>
    </row>
    <row r="41" spans="1:4">
      <c r="A41" s="105"/>
      <c r="B41" s="102"/>
      <c r="C41" s="96"/>
      <c r="D41" s="96"/>
    </row>
    <row r="42" spans="1:4">
      <c r="A42" s="105"/>
      <c r="B42" s="105"/>
      <c r="C42" s="96"/>
      <c r="D42" s="96"/>
    </row>
    <row r="43" spans="1:4">
      <c r="A43" s="105"/>
      <c r="B43" s="102"/>
      <c r="C43" s="96"/>
      <c r="D43" s="96"/>
    </row>
    <row r="44" spans="1:4">
      <c r="A44" s="105"/>
      <c r="B44" s="105"/>
      <c r="C44" s="96"/>
      <c r="D44" s="96"/>
    </row>
    <row r="45" spans="1:4">
      <c r="A45" s="105"/>
      <c r="B45" s="102"/>
      <c r="C45" s="96"/>
      <c r="D45" s="96"/>
    </row>
    <row r="46" spans="1:4">
      <c r="A46" s="105"/>
      <c r="B46" s="105"/>
      <c r="C46" s="96"/>
      <c r="D46" s="96"/>
    </row>
    <row r="47" spans="1:4">
      <c r="A47" s="105"/>
      <c r="B47" s="102"/>
      <c r="C47" s="96"/>
      <c r="D47" s="96"/>
    </row>
    <row r="48" spans="1:4">
      <c r="A48" s="105"/>
      <c r="B48" s="105"/>
      <c r="C48" s="96"/>
      <c r="D48" s="96"/>
    </row>
    <row r="49" spans="1:4">
      <c r="A49" s="105"/>
      <c r="B49" s="102"/>
      <c r="C49" s="96"/>
      <c r="D49" s="96"/>
    </row>
    <row r="50" spans="1:4">
      <c r="A50" s="105"/>
      <c r="B50" s="105"/>
      <c r="C50" s="96"/>
      <c r="D50" s="96"/>
    </row>
    <row r="51" spans="1:4">
      <c r="A51" s="105"/>
      <c r="B51" s="102"/>
      <c r="C51" s="96"/>
      <c r="D51" s="96"/>
    </row>
    <row r="52" spans="1:4">
      <c r="A52" s="105"/>
      <c r="B52" s="105"/>
      <c r="C52" s="96"/>
      <c r="D52" s="96"/>
    </row>
    <row r="53" spans="1:4">
      <c r="A53" s="105"/>
      <c r="B53" s="102"/>
      <c r="C53" s="96"/>
      <c r="D53" s="96"/>
    </row>
    <row r="54" spans="1:4">
      <c r="A54" s="105"/>
      <c r="B54" s="105"/>
      <c r="C54" s="96"/>
      <c r="D54" s="96"/>
    </row>
    <row r="55" spans="1:4">
      <c r="A55" s="105"/>
      <c r="B55" s="102"/>
      <c r="C55" s="96"/>
      <c r="D55" s="96"/>
    </row>
    <row r="56" spans="1:4">
      <c r="A56" s="105"/>
      <c r="B56" s="105"/>
      <c r="C56" s="96"/>
      <c r="D56" s="96"/>
    </row>
    <row r="57" spans="1:4">
      <c r="A57" s="105"/>
      <c r="B57" s="102"/>
      <c r="C57" s="96"/>
      <c r="D57" s="96"/>
    </row>
    <row r="58" spans="1:4">
      <c r="A58" s="105"/>
      <c r="B58" s="105"/>
      <c r="C58" s="96"/>
      <c r="D58" s="96"/>
    </row>
    <row r="59" spans="1:4">
      <c r="A59" s="105"/>
      <c r="B59" s="102"/>
      <c r="C59" s="96"/>
      <c r="D59" s="96"/>
    </row>
    <row r="60" spans="1:4">
      <c r="A60" s="105"/>
      <c r="B60" s="105"/>
      <c r="C60" s="96"/>
      <c r="D60" s="96"/>
    </row>
    <row r="61" spans="1:4">
      <c r="A61" s="105"/>
      <c r="B61" s="102"/>
      <c r="C61" s="96"/>
      <c r="D61" s="96"/>
    </row>
    <row r="62" spans="1:4">
      <c r="A62" s="105"/>
      <c r="B62" s="105"/>
      <c r="C62" s="96"/>
      <c r="D62" s="96"/>
    </row>
    <row r="63" spans="1:4">
      <c r="A63" s="105"/>
      <c r="B63" s="102"/>
      <c r="C63" s="96"/>
      <c r="D63" s="96"/>
    </row>
    <row r="64" spans="1:4">
      <c r="A64" s="105"/>
      <c r="B64" s="105"/>
      <c r="C64" s="96"/>
      <c r="D64" s="96"/>
    </row>
    <row r="65" spans="1:4">
      <c r="A65" s="105"/>
      <c r="B65" s="102"/>
      <c r="C65" s="96"/>
      <c r="D65" s="96"/>
    </row>
    <row r="66" spans="1:4">
      <c r="A66" s="105"/>
      <c r="B66" s="105"/>
      <c r="C66" s="96"/>
      <c r="D66" s="96"/>
    </row>
    <row r="67" spans="1:4">
      <c r="A67" s="105"/>
      <c r="B67" s="102"/>
      <c r="C67" s="96"/>
      <c r="D67" s="96"/>
    </row>
    <row r="68" spans="1:4">
      <c r="A68" s="105"/>
      <c r="B68" s="105"/>
      <c r="C68" s="96"/>
      <c r="D68" s="96"/>
    </row>
    <row r="69" spans="1:4">
      <c r="A69" s="105"/>
      <c r="B69" s="102"/>
      <c r="C69" s="96"/>
      <c r="D69" s="96"/>
    </row>
    <row r="70" spans="1:4">
      <c r="A70" s="105"/>
      <c r="B70" s="105"/>
      <c r="C70" s="96"/>
      <c r="D70" s="96"/>
    </row>
    <row r="71" spans="1:4">
      <c r="A71" s="105"/>
      <c r="B71" s="102"/>
      <c r="C71" s="96"/>
      <c r="D71" s="96"/>
    </row>
    <row r="72" spans="1:4">
      <c r="A72" s="105"/>
      <c r="B72" s="105"/>
      <c r="C72" s="96"/>
      <c r="D72" s="96"/>
    </row>
    <row r="73" spans="1:4">
      <c r="A73" s="105"/>
      <c r="B73" s="102"/>
      <c r="C73" s="96"/>
      <c r="D73" s="96"/>
    </row>
    <row r="74" spans="1:4">
      <c r="A74" s="105"/>
      <c r="B74" s="105"/>
      <c r="C74" s="96"/>
      <c r="D74" s="96"/>
    </row>
    <row r="75" spans="1:4">
      <c r="A75" s="105"/>
      <c r="B75" s="102"/>
      <c r="C75" s="96"/>
      <c r="D75" s="96"/>
    </row>
    <row r="76" spans="1:4">
      <c r="A76" s="105"/>
      <c r="B76" s="105"/>
      <c r="C76" s="96"/>
      <c r="D76" s="96"/>
    </row>
    <row r="77" spans="1:4">
      <c r="A77" s="105"/>
      <c r="B77" s="102"/>
      <c r="C77" s="96"/>
      <c r="D77" s="96"/>
    </row>
    <row r="78" spans="1:4">
      <c r="A78" s="105"/>
      <c r="B78" s="105"/>
      <c r="C78" s="96"/>
      <c r="D78" s="96"/>
    </row>
    <row r="79" spans="1:4">
      <c r="A79" s="105"/>
      <c r="B79" s="102"/>
      <c r="C79" s="96"/>
      <c r="D79" s="96"/>
    </row>
    <row r="80" spans="1:4">
      <c r="A80" s="105"/>
      <c r="B80" s="105"/>
      <c r="C80" s="96"/>
      <c r="D80" s="96"/>
    </row>
    <row r="81" spans="1:4">
      <c r="A81" s="105"/>
      <c r="B81" s="102"/>
      <c r="C81" s="96"/>
      <c r="D81" s="96"/>
    </row>
    <row r="82" spans="1:4">
      <c r="A82" s="105"/>
      <c r="B82" s="105"/>
      <c r="C82" s="96"/>
      <c r="D82" s="96"/>
    </row>
    <row r="83" spans="1:4">
      <c r="A83" s="105"/>
      <c r="B83" s="102"/>
      <c r="C83" s="96"/>
      <c r="D83" s="96"/>
    </row>
    <row r="84" spans="1:4">
      <c r="A84" s="105"/>
      <c r="B84" s="105"/>
      <c r="C84" s="96"/>
      <c r="D84" s="96"/>
    </row>
    <row r="85" spans="1:4">
      <c r="A85" s="105"/>
      <c r="B85" s="102"/>
      <c r="C85" s="96"/>
      <c r="D85" s="96"/>
    </row>
    <row r="86" spans="1:4">
      <c r="A86" s="105"/>
      <c r="B86" s="105"/>
      <c r="C86" s="96"/>
      <c r="D86" s="96"/>
    </row>
    <row r="87" spans="1:4">
      <c r="A87" s="105"/>
      <c r="B87" s="102"/>
      <c r="C87" s="96"/>
      <c r="D87" s="96"/>
    </row>
    <row r="88" spans="1:4">
      <c r="A88" s="105"/>
      <c r="B88" s="105"/>
      <c r="C88" s="96"/>
      <c r="D88" s="96"/>
    </row>
    <row r="89" spans="1:4">
      <c r="A89" s="105"/>
      <c r="B89" s="102"/>
      <c r="C89" s="96"/>
      <c r="D89" s="96"/>
    </row>
    <row r="90" spans="1:4">
      <c r="A90" s="105"/>
      <c r="B90" s="105"/>
      <c r="C90" s="96"/>
      <c r="D90" s="96"/>
    </row>
    <row r="91" spans="1:4">
      <c r="A91" s="105"/>
      <c r="B91" s="102"/>
      <c r="C91" s="96"/>
      <c r="D91" s="96"/>
    </row>
    <row r="92" spans="1:4">
      <c r="A92" s="105"/>
      <c r="B92" s="105"/>
      <c r="C92" s="96"/>
      <c r="D92" s="96"/>
    </row>
    <row r="93" spans="1:4">
      <c r="A93" s="105"/>
      <c r="B93" s="102"/>
      <c r="C93" s="96"/>
      <c r="D93" s="96"/>
    </row>
    <row r="94" spans="1:4">
      <c r="A94" s="105"/>
      <c r="B94" s="105"/>
      <c r="C94" s="96"/>
      <c r="D94" s="96"/>
    </row>
    <row r="95" spans="1:4">
      <c r="A95" s="105"/>
      <c r="B95" s="102"/>
      <c r="C95" s="96"/>
      <c r="D95" s="96"/>
    </row>
    <row r="96" spans="1:4">
      <c r="A96" s="105"/>
      <c r="B96" s="105"/>
      <c r="C96" s="96"/>
      <c r="D96" s="96"/>
    </row>
    <row r="97" spans="1:4">
      <c r="A97" s="105"/>
      <c r="B97" s="102"/>
      <c r="C97" s="96"/>
      <c r="D97" s="96"/>
    </row>
  </sheetData>
  <protectedRanges>
    <protectedRange password="CC3D" sqref="A2:D97" name="Range1"/>
  </protectedRanges>
  <conditionalFormatting sqref="A2:D97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60" zoomScaleNormal="160" workbookViewId="0">
      <selection activeCell="A40" sqref="A40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5" t="s">
        <v>68</v>
      </c>
      <c r="B1" s="225" t="s">
        <v>793</v>
      </c>
      <c r="C1" s="225" t="s">
        <v>794</v>
      </c>
      <c r="D1" s="226" t="s">
        <v>792</v>
      </c>
      <c r="E1" s="225" t="s">
        <v>739</v>
      </c>
      <c r="F1" s="225"/>
      <c r="G1" s="225"/>
      <c r="H1" s="225"/>
      <c r="I1" s="225" t="s">
        <v>799</v>
      </c>
    </row>
    <row r="2" spans="1:9" s="113" customFormat="1" ht="23.25" customHeight="1">
      <c r="A2" s="225"/>
      <c r="B2" s="225"/>
      <c r="C2" s="225"/>
      <c r="D2" s="227"/>
      <c r="E2" s="162" t="s">
        <v>788</v>
      </c>
      <c r="F2" s="162" t="s">
        <v>789</v>
      </c>
      <c r="G2" s="162" t="s">
        <v>790</v>
      </c>
      <c r="H2" s="162" t="s">
        <v>791</v>
      </c>
      <c r="I2" s="225"/>
    </row>
    <row r="3" spans="1:9" s="113" customFormat="1">
      <c r="A3" s="137" t="s">
        <v>1109</v>
      </c>
      <c r="B3" s="101"/>
      <c r="C3" s="101" t="s">
        <v>672</v>
      </c>
      <c r="D3" s="101"/>
      <c r="E3" s="102"/>
      <c r="F3" s="96"/>
      <c r="G3" s="96"/>
      <c r="H3" s="96"/>
      <c r="I3" s="101"/>
    </row>
    <row r="4" spans="1:9" s="113" customFormat="1">
      <c r="A4" s="103" t="s">
        <v>1110</v>
      </c>
      <c r="B4" s="103"/>
      <c r="C4" s="103" t="s">
        <v>672</v>
      </c>
      <c r="D4" s="103"/>
      <c r="E4" s="102"/>
      <c r="F4" s="96"/>
      <c r="G4" s="96"/>
      <c r="H4" s="96"/>
      <c r="I4" s="103"/>
    </row>
    <row r="5" spans="1:9" s="113" customFormat="1">
      <c r="A5" s="103" t="s">
        <v>1111</v>
      </c>
      <c r="B5" s="103"/>
      <c r="C5" s="103" t="s">
        <v>675</v>
      </c>
      <c r="D5" s="103"/>
      <c r="E5" s="102"/>
      <c r="F5" s="96"/>
      <c r="G5" s="96"/>
      <c r="H5" s="96"/>
      <c r="I5" s="103"/>
    </row>
    <row r="6" spans="1:9" s="113" customFormat="1">
      <c r="A6" s="104" t="s">
        <v>1112</v>
      </c>
      <c r="B6" s="104"/>
      <c r="C6" s="104" t="s">
        <v>680</v>
      </c>
      <c r="D6" s="104"/>
      <c r="E6" s="105"/>
      <c r="F6" s="96"/>
      <c r="G6" s="105"/>
      <c r="H6" s="105"/>
      <c r="I6" s="104"/>
    </row>
    <row r="7" spans="1:9" s="113" customFormat="1">
      <c r="A7" s="104" t="s">
        <v>1113</v>
      </c>
      <c r="B7" s="104"/>
      <c r="C7" s="104" t="s">
        <v>675</v>
      </c>
      <c r="D7" s="104"/>
      <c r="E7" s="105"/>
      <c r="F7" s="106"/>
      <c r="G7" s="96"/>
      <c r="H7" s="96"/>
      <c r="I7" s="104"/>
    </row>
    <row r="8" spans="1:9" s="113" customFormat="1">
      <c r="A8" s="103" t="s">
        <v>1114</v>
      </c>
      <c r="B8" s="103"/>
      <c r="C8" s="103" t="s">
        <v>1115</v>
      </c>
      <c r="D8" s="103"/>
      <c r="E8" s="105"/>
      <c r="F8" s="102"/>
      <c r="G8" s="96"/>
      <c r="H8" s="96"/>
      <c r="I8" s="103"/>
    </row>
    <row r="9" spans="1:9" s="113" customFormat="1">
      <c r="A9" s="103" t="s">
        <v>1116</v>
      </c>
      <c r="B9" s="103"/>
      <c r="C9" s="103" t="s">
        <v>671</v>
      </c>
      <c r="D9" s="103"/>
      <c r="E9" s="102"/>
      <c r="F9" s="102"/>
      <c r="G9" s="96"/>
      <c r="H9" s="96"/>
      <c r="I9" s="103"/>
    </row>
    <row r="10" spans="1:9" s="113" customFormat="1">
      <c r="A10" s="103" t="s">
        <v>1117</v>
      </c>
      <c r="B10" s="103"/>
      <c r="C10" s="103" t="s">
        <v>1118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1119</v>
      </c>
      <c r="B11" s="103"/>
      <c r="C11" s="103" t="s">
        <v>1120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1121</v>
      </c>
      <c r="B12" s="103"/>
      <c r="C12" s="103" t="s">
        <v>1122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1123</v>
      </c>
      <c r="B13" s="103"/>
      <c r="C13" s="103" t="s">
        <v>679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1124</v>
      </c>
      <c r="B14" s="103"/>
      <c r="C14" s="103" t="s">
        <v>679</v>
      </c>
      <c r="D14" s="103"/>
      <c r="E14" s="105"/>
      <c r="F14" s="102"/>
      <c r="G14" s="96"/>
      <c r="H14" s="96"/>
      <c r="I14" s="103"/>
    </row>
    <row r="15" spans="1:9" s="113" customFormat="1">
      <c r="A15" s="103" t="s">
        <v>1125</v>
      </c>
      <c r="B15" s="103"/>
      <c r="C15" s="103" t="s">
        <v>679</v>
      </c>
      <c r="D15" s="103"/>
      <c r="E15" s="102"/>
      <c r="F15" s="105"/>
      <c r="G15" s="96"/>
      <c r="H15" s="96"/>
      <c r="I15" s="103"/>
    </row>
    <row r="16" spans="1:9" s="113" customFormat="1">
      <c r="A16" s="103" t="s">
        <v>1126</v>
      </c>
      <c r="B16" s="103"/>
      <c r="C16" s="103" t="s">
        <v>679</v>
      </c>
      <c r="D16" s="103"/>
      <c r="E16" s="105"/>
      <c r="F16" s="102"/>
      <c r="G16" s="96"/>
      <c r="H16" s="96"/>
      <c r="I16" s="103"/>
    </row>
    <row r="17" spans="1:9" s="113" customFormat="1" ht="30">
      <c r="A17" s="103" t="s">
        <v>1127</v>
      </c>
      <c r="B17" s="103"/>
      <c r="C17" s="103" t="s">
        <v>1128</v>
      </c>
      <c r="D17" s="103"/>
      <c r="E17" s="105"/>
      <c r="F17" s="105"/>
      <c r="G17" s="96"/>
      <c r="H17" s="96"/>
      <c r="I17" s="103"/>
    </row>
    <row r="18" spans="1:9" s="113" customFormat="1" ht="30">
      <c r="A18" s="103" t="s">
        <v>1129</v>
      </c>
      <c r="B18" s="103"/>
      <c r="C18" s="103" t="s">
        <v>1128</v>
      </c>
      <c r="D18" s="103"/>
      <c r="E18" s="105"/>
      <c r="F18" s="105"/>
      <c r="G18" s="96"/>
      <c r="H18" s="96"/>
      <c r="I18" s="103"/>
    </row>
    <row r="19" spans="1:9" s="113" customFormat="1">
      <c r="A19" s="103" t="s">
        <v>1130</v>
      </c>
      <c r="B19" s="103"/>
      <c r="C19" s="103" t="s">
        <v>678</v>
      </c>
      <c r="D19" s="103"/>
      <c r="E19" s="105"/>
      <c r="F19" s="105"/>
      <c r="G19" s="96"/>
      <c r="H19" s="96"/>
      <c r="I19" s="103"/>
    </row>
    <row r="20" spans="1:9" s="113" customFormat="1" ht="30">
      <c r="A20" s="103" t="s">
        <v>1131</v>
      </c>
      <c r="B20" s="103"/>
      <c r="C20" s="103" t="s">
        <v>1132</v>
      </c>
      <c r="D20" s="103"/>
      <c r="E20" s="105"/>
      <c r="F20" s="105"/>
      <c r="G20" s="96"/>
      <c r="H20" s="96"/>
      <c r="I20" s="103"/>
    </row>
    <row r="21" spans="1:9" s="113" customFormat="1" ht="30">
      <c r="A21" s="103" t="s">
        <v>1133</v>
      </c>
      <c r="B21" s="103"/>
      <c r="C21" s="103" t="s">
        <v>1132</v>
      </c>
      <c r="D21" s="103"/>
      <c r="E21" s="105"/>
      <c r="F21" s="105"/>
      <c r="G21" s="96"/>
      <c r="H21" s="96"/>
      <c r="I21" s="103"/>
    </row>
    <row r="22" spans="1:9" s="113" customFormat="1" ht="30">
      <c r="A22" s="103" t="s">
        <v>1134</v>
      </c>
      <c r="B22" s="103"/>
      <c r="C22" s="103" t="s">
        <v>1135</v>
      </c>
      <c r="D22" s="103"/>
      <c r="E22" s="105"/>
      <c r="F22" s="105"/>
      <c r="G22" s="96"/>
      <c r="H22" s="96"/>
      <c r="I22" s="103"/>
    </row>
    <row r="23" spans="1:9" s="113" customFormat="1">
      <c r="A23" s="103" t="s">
        <v>1136</v>
      </c>
      <c r="B23" s="103"/>
      <c r="C23" s="103" t="s">
        <v>689</v>
      </c>
      <c r="D23" s="103"/>
      <c r="E23" s="105"/>
      <c r="F23" s="105"/>
      <c r="G23" s="96"/>
      <c r="H23" s="96"/>
      <c r="I23" s="103"/>
    </row>
    <row r="24" spans="1:9" s="113" customFormat="1">
      <c r="A24" s="103" t="s">
        <v>1137</v>
      </c>
      <c r="B24" s="103"/>
      <c r="C24" s="103" t="s">
        <v>1138</v>
      </c>
      <c r="D24" s="103"/>
      <c r="E24" s="102"/>
      <c r="F24" s="96"/>
      <c r="G24" s="96"/>
      <c r="H24" s="96"/>
      <c r="I24" s="103"/>
    </row>
    <row r="25" spans="1:9" s="113" customFormat="1">
      <c r="A25" s="103" t="s">
        <v>1139</v>
      </c>
      <c r="B25" s="103"/>
      <c r="C25" s="103" t="s">
        <v>1138</v>
      </c>
      <c r="D25" s="103"/>
      <c r="E25" s="102"/>
      <c r="F25" s="96"/>
      <c r="G25" s="96"/>
      <c r="H25" s="96"/>
      <c r="I25" s="103"/>
    </row>
    <row r="26" spans="1:9" s="113" customFormat="1">
      <c r="A26" s="103" t="s">
        <v>1140</v>
      </c>
      <c r="B26" s="103"/>
      <c r="C26" s="103" t="s">
        <v>1138</v>
      </c>
      <c r="D26" s="103"/>
      <c r="E26" s="102"/>
      <c r="F26" s="96"/>
      <c r="G26" s="96"/>
      <c r="H26" s="96"/>
      <c r="I26" s="103"/>
    </row>
    <row r="27" spans="1:9" s="113" customFormat="1">
      <c r="A27" s="107" t="s">
        <v>1141</v>
      </c>
      <c r="B27" s="107"/>
      <c r="C27" s="103" t="s">
        <v>1138</v>
      </c>
      <c r="D27" s="107"/>
      <c r="E27" s="102"/>
      <c r="F27" s="96"/>
      <c r="G27" s="96"/>
      <c r="H27" s="96"/>
      <c r="I27" s="107"/>
    </row>
    <row r="28" spans="1:9" s="113" customFormat="1">
      <c r="A28" s="99" t="s">
        <v>1142</v>
      </c>
      <c r="B28" s="100"/>
      <c r="C28" s="103" t="s">
        <v>1138</v>
      </c>
      <c r="D28" s="100"/>
      <c r="E28" s="105"/>
      <c r="F28" s="96"/>
      <c r="G28" s="96"/>
      <c r="H28" s="96"/>
      <c r="I28" s="100"/>
    </row>
    <row r="29" spans="1:9" s="113" customFormat="1">
      <c r="A29" s="99" t="s">
        <v>1143</v>
      </c>
      <c r="B29" s="100"/>
      <c r="C29" s="103" t="s">
        <v>1138</v>
      </c>
      <c r="D29" s="100"/>
      <c r="E29" s="102"/>
      <c r="F29" s="96"/>
      <c r="G29" s="96"/>
      <c r="H29" s="96"/>
      <c r="I29" s="100"/>
    </row>
    <row r="30" spans="1:9" s="113" customFormat="1">
      <c r="A30" s="99" t="s">
        <v>1144</v>
      </c>
      <c r="B30" s="100"/>
      <c r="C30" s="103" t="s">
        <v>1138</v>
      </c>
      <c r="D30" s="100"/>
      <c r="E30" s="105"/>
      <c r="F30" s="96"/>
      <c r="G30" s="96"/>
      <c r="H30" s="96"/>
      <c r="I30" s="100"/>
    </row>
    <row r="31" spans="1:9" s="113" customFormat="1">
      <c r="A31" s="99" t="s">
        <v>1145</v>
      </c>
      <c r="B31" s="100"/>
      <c r="C31" s="103" t="s">
        <v>1138</v>
      </c>
      <c r="D31" s="100"/>
      <c r="E31" s="102"/>
      <c r="F31" s="96"/>
      <c r="G31" s="96"/>
      <c r="H31" s="96"/>
      <c r="I31" s="100"/>
    </row>
    <row r="32" spans="1:9" s="113" customFormat="1">
      <c r="A32" s="99" t="s">
        <v>1146</v>
      </c>
      <c r="B32" s="100"/>
      <c r="C32" s="100" t="s">
        <v>679</v>
      </c>
      <c r="D32" s="100"/>
      <c r="E32" s="105"/>
      <c r="F32" s="96"/>
      <c r="G32" s="96"/>
      <c r="H32" s="96"/>
      <c r="I32" s="100"/>
    </row>
    <row r="33" spans="1:9" s="113" customFormat="1">
      <c r="A33" s="99" t="s">
        <v>1147</v>
      </c>
      <c r="B33" s="100"/>
      <c r="C33" s="100" t="s">
        <v>679</v>
      </c>
      <c r="D33" s="100"/>
      <c r="E33" s="105"/>
      <c r="F33" s="96"/>
      <c r="G33" s="96"/>
      <c r="H33" s="96"/>
      <c r="I33" s="100"/>
    </row>
    <row r="34" spans="1:9" s="113" customFormat="1">
      <c r="A34" s="99" t="s">
        <v>1148</v>
      </c>
      <c r="B34" s="100"/>
      <c r="C34" s="100" t="s">
        <v>691</v>
      </c>
      <c r="D34" s="100"/>
      <c r="E34" s="102"/>
      <c r="F34" s="96"/>
      <c r="G34" s="96"/>
      <c r="H34" s="96"/>
      <c r="I34" s="100"/>
    </row>
    <row r="35" spans="1:9" s="113" customFormat="1">
      <c r="A35" s="99" t="s">
        <v>1149</v>
      </c>
      <c r="B35" s="100"/>
      <c r="C35" s="100" t="s">
        <v>679</v>
      </c>
      <c r="D35" s="100"/>
      <c r="E35" s="105"/>
      <c r="F35" s="96"/>
      <c r="G35" s="96"/>
      <c r="H35" s="96"/>
      <c r="I35" s="100"/>
    </row>
    <row r="36" spans="1:9" s="113" customFormat="1">
      <c r="A36" s="99" t="s">
        <v>1150</v>
      </c>
      <c r="B36" s="100"/>
      <c r="C36" s="100" t="s">
        <v>679</v>
      </c>
      <c r="D36" s="100"/>
      <c r="E36" s="105"/>
      <c r="F36" s="96"/>
      <c r="G36" s="96"/>
      <c r="H36" s="96"/>
      <c r="I36" s="100"/>
    </row>
    <row r="37" spans="1:9" s="113" customFormat="1">
      <c r="A37" s="99" t="s">
        <v>1151</v>
      </c>
      <c r="B37" s="100"/>
      <c r="C37" s="100" t="s">
        <v>679</v>
      </c>
      <c r="D37" s="100"/>
      <c r="E37" s="96"/>
      <c r="F37" s="96"/>
      <c r="G37" s="96"/>
      <c r="H37" s="96"/>
      <c r="I37" s="100"/>
    </row>
    <row r="38" spans="1:9" s="113" customFormat="1" ht="28.5">
      <c r="A38" s="99" t="s">
        <v>1152</v>
      </c>
      <c r="B38" s="100"/>
      <c r="C38" s="100" t="s">
        <v>1153</v>
      </c>
      <c r="D38" s="100"/>
      <c r="E38" s="102"/>
      <c r="F38" s="96"/>
      <c r="G38" s="96"/>
      <c r="H38" s="96"/>
      <c r="I38" s="100"/>
    </row>
    <row r="39" spans="1:9" s="113" customFormat="1">
      <c r="A39" s="99" t="s">
        <v>1154</v>
      </c>
      <c r="B39" s="100"/>
      <c r="C39" s="100" t="s">
        <v>1155</v>
      </c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[1]الدوائر!#REF!</xm:f>
          </x14:formula1>
          <xm:sqref>I3:I1048576</xm:sqref>
        </x14:dataValidation>
        <x14:dataValidation type="list" allowBlank="1" showInputMessage="1" showErrorMessage="1">
          <x14:formula1>
            <xm:f>'[1]قانون الإطار'!#REF!</xm:f>
          </x14:formula1>
          <xm:sqref>B3:B1048576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H3:H1048576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G3:G1048576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F3:F1048576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80" zoomScaleNormal="180" workbookViewId="0">
      <selection activeCell="B105" sqref="B105:B131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5" t="s">
        <v>68</v>
      </c>
      <c r="B1" s="225" t="s">
        <v>793</v>
      </c>
      <c r="C1" s="225" t="s">
        <v>795</v>
      </c>
      <c r="D1" s="225" t="s">
        <v>799</v>
      </c>
    </row>
    <row r="2" spans="1:10" s="113" customFormat="1" ht="23.25" customHeight="1">
      <c r="A2" s="225"/>
      <c r="B2" s="225"/>
      <c r="C2" s="225"/>
      <c r="D2" s="225"/>
    </row>
    <row r="3" spans="1:10" s="113" customFormat="1">
      <c r="A3" s="137" t="s">
        <v>1156</v>
      </c>
      <c r="B3" s="101" t="s">
        <v>1157</v>
      </c>
      <c r="C3" s="101"/>
      <c r="D3" s="101"/>
      <c r="J3" s="113" t="s">
        <v>796</v>
      </c>
    </row>
    <row r="4" spans="1:10" s="113" customFormat="1">
      <c r="A4" s="103" t="s">
        <v>1158</v>
      </c>
      <c r="B4" s="101" t="s">
        <v>1157</v>
      </c>
      <c r="C4" s="103"/>
      <c r="D4" s="103"/>
      <c r="J4" s="113" t="s">
        <v>797</v>
      </c>
    </row>
    <row r="5" spans="1:10" s="113" customFormat="1">
      <c r="A5" s="103" t="s">
        <v>1159</v>
      </c>
      <c r="B5" s="101" t="s">
        <v>1157</v>
      </c>
      <c r="C5" s="103"/>
      <c r="D5" s="103"/>
      <c r="J5" s="113" t="s">
        <v>798</v>
      </c>
    </row>
    <row r="6" spans="1:10" s="113" customFormat="1">
      <c r="A6" s="104" t="s">
        <v>1160</v>
      </c>
      <c r="B6" s="101" t="s">
        <v>1157</v>
      </c>
      <c r="C6" s="104"/>
      <c r="D6" s="104"/>
      <c r="J6" s="113" t="s">
        <v>779</v>
      </c>
    </row>
    <row r="7" spans="1:10" s="113" customFormat="1">
      <c r="A7" s="104" t="s">
        <v>1161</v>
      </c>
      <c r="B7" s="101" t="s">
        <v>1157</v>
      </c>
      <c r="C7" s="104"/>
      <c r="D7" s="104"/>
    </row>
    <row r="8" spans="1:10" s="113" customFormat="1">
      <c r="A8" s="103" t="s">
        <v>1162</v>
      </c>
      <c r="B8" s="101" t="s">
        <v>1157</v>
      </c>
      <c r="C8" s="103"/>
      <c r="D8" s="103"/>
    </row>
    <row r="9" spans="1:10" s="113" customFormat="1">
      <c r="A9" s="103" t="s">
        <v>1163</v>
      </c>
      <c r="B9" s="101" t="s">
        <v>1157</v>
      </c>
      <c r="C9" s="103"/>
      <c r="D9" s="103"/>
    </row>
    <row r="10" spans="1:10" s="113" customFormat="1">
      <c r="A10" s="103" t="s">
        <v>1164</v>
      </c>
      <c r="B10" s="101" t="s">
        <v>1157</v>
      </c>
      <c r="C10" s="103"/>
      <c r="D10" s="103"/>
    </row>
    <row r="11" spans="1:10" s="113" customFormat="1">
      <c r="A11" s="103" t="s">
        <v>1165</v>
      </c>
      <c r="B11" s="101" t="s">
        <v>1157</v>
      </c>
      <c r="C11" s="103"/>
      <c r="D11" s="103"/>
    </row>
    <row r="12" spans="1:10" s="113" customFormat="1">
      <c r="A12" s="103" t="s">
        <v>1166</v>
      </c>
      <c r="B12" s="101" t="s">
        <v>1157</v>
      </c>
      <c r="C12" s="103"/>
      <c r="D12" s="103"/>
    </row>
    <row r="13" spans="1:10" s="113" customFormat="1">
      <c r="A13" s="103" t="s">
        <v>1167</v>
      </c>
      <c r="B13" s="101" t="s">
        <v>1157</v>
      </c>
      <c r="C13" s="103"/>
      <c r="D13" s="103"/>
    </row>
    <row r="14" spans="1:10" s="113" customFormat="1">
      <c r="A14" s="103" t="s">
        <v>1168</v>
      </c>
      <c r="B14" s="101" t="s">
        <v>1157</v>
      </c>
      <c r="C14" s="103"/>
      <c r="D14" s="103"/>
    </row>
    <row r="15" spans="1:10" s="113" customFormat="1">
      <c r="A15" s="103" t="s">
        <v>1169</v>
      </c>
      <c r="B15" s="101" t="s">
        <v>1157</v>
      </c>
      <c r="C15" s="103"/>
      <c r="D15" s="103"/>
    </row>
    <row r="16" spans="1:10" s="113" customFormat="1">
      <c r="A16" s="103" t="s">
        <v>1170</v>
      </c>
      <c r="B16" s="101" t="s">
        <v>1157</v>
      </c>
      <c r="C16" s="103"/>
      <c r="D16" s="103"/>
    </row>
    <row r="17" spans="1:4" s="113" customFormat="1">
      <c r="A17" s="103" t="s">
        <v>1171</v>
      </c>
      <c r="B17" s="101" t="s">
        <v>1157</v>
      </c>
      <c r="C17" s="103"/>
      <c r="D17" s="103"/>
    </row>
    <row r="18" spans="1:4" s="113" customFormat="1">
      <c r="A18" s="103" t="s">
        <v>1172</v>
      </c>
      <c r="B18" s="101" t="s">
        <v>1157</v>
      </c>
      <c r="C18" s="103"/>
      <c r="D18" s="103"/>
    </row>
    <row r="19" spans="1:4" s="113" customFormat="1">
      <c r="A19" s="103" t="s">
        <v>1173</v>
      </c>
      <c r="B19" s="101" t="s">
        <v>1157</v>
      </c>
      <c r="C19" s="103"/>
      <c r="D19" s="103"/>
    </row>
    <row r="20" spans="1:4" s="113" customFormat="1">
      <c r="A20" s="103" t="s">
        <v>1174</v>
      </c>
      <c r="B20" s="101" t="s">
        <v>1157</v>
      </c>
      <c r="C20" s="103"/>
      <c r="D20" s="103"/>
    </row>
    <row r="21" spans="1:4" s="113" customFormat="1">
      <c r="A21" s="103" t="s">
        <v>1175</v>
      </c>
      <c r="B21" s="101" t="s">
        <v>1157</v>
      </c>
      <c r="C21" s="103"/>
      <c r="D21" s="103"/>
    </row>
    <row r="22" spans="1:4" s="113" customFormat="1">
      <c r="A22" s="103" t="s">
        <v>1176</v>
      </c>
      <c r="B22" s="101" t="s">
        <v>1157</v>
      </c>
      <c r="C22" s="103"/>
      <c r="D22" s="103"/>
    </row>
    <row r="23" spans="1:4" s="113" customFormat="1">
      <c r="A23" s="103" t="s">
        <v>1177</v>
      </c>
      <c r="B23" s="101" t="s">
        <v>1157</v>
      </c>
      <c r="C23" s="103"/>
      <c r="D23" s="103"/>
    </row>
    <row r="24" spans="1:4" s="113" customFormat="1">
      <c r="A24" s="103" t="s">
        <v>1178</v>
      </c>
      <c r="B24" s="101" t="s">
        <v>1157</v>
      </c>
      <c r="C24" s="103"/>
      <c r="D24" s="103"/>
    </row>
    <row r="25" spans="1:4" s="113" customFormat="1">
      <c r="A25" s="103" t="s">
        <v>1179</v>
      </c>
      <c r="B25" s="101" t="s">
        <v>1157</v>
      </c>
      <c r="C25" s="103"/>
      <c r="D25" s="103"/>
    </row>
    <row r="26" spans="1:4" s="113" customFormat="1">
      <c r="A26" s="103" t="s">
        <v>1180</v>
      </c>
      <c r="B26" s="101" t="s">
        <v>1157</v>
      </c>
      <c r="C26" s="103"/>
      <c r="D26" s="103"/>
    </row>
    <row r="27" spans="1:4" s="113" customFormat="1">
      <c r="A27" s="107" t="s">
        <v>1181</v>
      </c>
      <c r="B27" s="101" t="s">
        <v>1157</v>
      </c>
      <c r="C27" s="107"/>
      <c r="D27" s="107"/>
    </row>
    <row r="28" spans="1:4" s="113" customFormat="1">
      <c r="A28" s="99" t="s">
        <v>1182</v>
      </c>
      <c r="B28" s="101" t="s">
        <v>1157</v>
      </c>
      <c r="C28" s="100"/>
      <c r="D28" s="100"/>
    </row>
    <row r="29" spans="1:4" s="113" customFormat="1">
      <c r="A29" s="99" t="s">
        <v>1183</v>
      </c>
      <c r="B29" s="101" t="s">
        <v>1157</v>
      </c>
      <c r="C29" s="100"/>
      <c r="D29" s="100"/>
    </row>
    <row r="30" spans="1:4" s="113" customFormat="1">
      <c r="A30" s="99" t="s">
        <v>1184</v>
      </c>
      <c r="B30" s="101" t="s">
        <v>1157</v>
      </c>
      <c r="C30" s="100"/>
      <c r="D30" s="100"/>
    </row>
    <row r="31" spans="1:4" s="113" customFormat="1">
      <c r="A31" s="99" t="s">
        <v>1185</v>
      </c>
      <c r="B31" s="101" t="s">
        <v>1157</v>
      </c>
      <c r="C31" s="100"/>
      <c r="D31" s="100"/>
    </row>
    <row r="32" spans="1:4" s="113" customFormat="1">
      <c r="A32" s="99" t="s">
        <v>1186</v>
      </c>
      <c r="B32" s="101" t="s">
        <v>1157</v>
      </c>
      <c r="C32" s="100"/>
      <c r="D32" s="100"/>
    </row>
    <row r="33" spans="1:4" s="113" customFormat="1">
      <c r="A33" s="99" t="s">
        <v>1187</v>
      </c>
      <c r="B33" s="101" t="s">
        <v>1157</v>
      </c>
      <c r="C33" s="100"/>
      <c r="D33" s="100"/>
    </row>
    <row r="34" spans="1:4" s="113" customFormat="1">
      <c r="A34" s="99" t="s">
        <v>1188</v>
      </c>
      <c r="B34" s="101" t="s">
        <v>1157</v>
      </c>
      <c r="C34" s="100"/>
      <c r="D34" s="100"/>
    </row>
    <row r="35" spans="1:4" s="113" customFormat="1">
      <c r="A35" s="99" t="s">
        <v>1189</v>
      </c>
      <c r="B35" s="101" t="s">
        <v>1157</v>
      </c>
      <c r="C35" s="100"/>
      <c r="D35" s="100"/>
    </row>
    <row r="36" spans="1:4" s="113" customFormat="1">
      <c r="A36" s="99" t="s">
        <v>1190</v>
      </c>
      <c r="B36" s="101" t="s">
        <v>1157</v>
      </c>
      <c r="C36" s="100"/>
      <c r="D36" s="100"/>
    </row>
    <row r="37" spans="1:4" s="113" customFormat="1">
      <c r="A37" s="99" t="s">
        <v>1191</v>
      </c>
      <c r="B37" s="101" t="s">
        <v>1157</v>
      </c>
      <c r="C37" s="100"/>
      <c r="D37" s="100"/>
    </row>
    <row r="38" spans="1:4" s="113" customFormat="1">
      <c r="A38" s="99" t="s">
        <v>1192</v>
      </c>
      <c r="B38" s="101" t="s">
        <v>1157</v>
      </c>
      <c r="C38" s="100"/>
      <c r="D38" s="100"/>
    </row>
    <row r="39" spans="1:4" s="113" customFormat="1">
      <c r="A39" s="99" t="s">
        <v>1193</v>
      </c>
      <c r="B39" s="101" t="s">
        <v>1157</v>
      </c>
      <c r="C39" s="100"/>
      <c r="D39" s="100"/>
    </row>
    <row r="40" spans="1:4" s="113" customFormat="1">
      <c r="A40" s="108" t="s">
        <v>1194</v>
      </c>
      <c r="B40" s="101" t="s">
        <v>1157</v>
      </c>
      <c r="C40" s="108"/>
      <c r="D40" s="108"/>
    </row>
    <row r="41" spans="1:4" s="113" customFormat="1">
      <c r="A41" s="108" t="s">
        <v>1195</v>
      </c>
      <c r="B41" s="101" t="s">
        <v>1157</v>
      </c>
      <c r="C41" s="108"/>
      <c r="D41" s="108"/>
    </row>
    <row r="42" spans="1:4" s="113" customFormat="1">
      <c r="A42" s="108" t="s">
        <v>1196</v>
      </c>
      <c r="B42" s="101" t="s">
        <v>1157</v>
      </c>
      <c r="C42" s="108"/>
      <c r="D42" s="108"/>
    </row>
    <row r="43" spans="1:4" s="113" customFormat="1">
      <c r="A43" s="108" t="s">
        <v>1197</v>
      </c>
      <c r="B43" s="101" t="s">
        <v>1157</v>
      </c>
      <c r="C43" s="108"/>
      <c r="D43" s="108"/>
    </row>
    <row r="44" spans="1:4" s="113" customFormat="1">
      <c r="A44" s="108" t="s">
        <v>1198</v>
      </c>
      <c r="B44" s="101" t="s">
        <v>1157</v>
      </c>
      <c r="C44" s="108"/>
      <c r="D44" s="108"/>
    </row>
    <row r="45" spans="1:4" s="113" customFormat="1">
      <c r="A45" s="108" t="s">
        <v>1199</v>
      </c>
      <c r="B45" s="101" t="s">
        <v>1157</v>
      </c>
      <c r="C45" s="108"/>
      <c r="D45" s="108"/>
    </row>
    <row r="46" spans="1:4" s="113" customFormat="1">
      <c r="A46" s="108" t="s">
        <v>1200</v>
      </c>
      <c r="B46" s="101" t="s">
        <v>1157</v>
      </c>
      <c r="C46" s="108"/>
      <c r="D46" s="108"/>
    </row>
    <row r="47" spans="1:4" s="113" customFormat="1">
      <c r="A47" s="108" t="s">
        <v>1201</v>
      </c>
      <c r="B47" s="101" t="s">
        <v>1157</v>
      </c>
      <c r="C47" s="108"/>
      <c r="D47" s="108"/>
    </row>
    <row r="48" spans="1:4" s="113" customFormat="1">
      <c r="A48" s="65" t="s">
        <v>1202</v>
      </c>
      <c r="B48" s="101" t="s">
        <v>1157</v>
      </c>
      <c r="C48" s="97"/>
      <c r="D48" s="97"/>
    </row>
    <row r="49" spans="1:4" s="113" customFormat="1">
      <c r="A49" s="65" t="s">
        <v>1203</v>
      </c>
      <c r="B49" s="101" t="s">
        <v>1157</v>
      </c>
      <c r="C49" s="97"/>
      <c r="D49" s="97"/>
    </row>
    <row r="50" spans="1:4" s="113" customFormat="1">
      <c r="A50" s="138" t="s">
        <v>1204</v>
      </c>
      <c r="B50" s="101" t="s">
        <v>1157</v>
      </c>
      <c r="C50" s="96"/>
      <c r="D50" s="96"/>
    </row>
    <row r="51" spans="1:4" s="113" customFormat="1">
      <c r="A51" s="138" t="s">
        <v>1205</v>
      </c>
      <c r="B51" s="101" t="s">
        <v>1157</v>
      </c>
      <c r="C51" s="96"/>
      <c r="D51" s="96"/>
    </row>
    <row r="52" spans="1:4" s="113" customFormat="1">
      <c r="A52" s="138" t="s">
        <v>1206</v>
      </c>
      <c r="B52" s="101" t="s">
        <v>1157</v>
      </c>
      <c r="C52" s="96"/>
      <c r="D52" s="96"/>
    </row>
    <row r="53" spans="1:4" s="113" customFormat="1">
      <c r="A53" s="138" t="s">
        <v>1207</v>
      </c>
      <c r="B53" s="101" t="s">
        <v>1157</v>
      </c>
      <c r="C53" s="96"/>
      <c r="D53" s="96"/>
    </row>
    <row r="54" spans="1:4" s="113" customFormat="1">
      <c r="A54" s="138" t="s">
        <v>1208</v>
      </c>
      <c r="B54" s="101" t="s">
        <v>1157</v>
      </c>
      <c r="C54" s="96"/>
      <c r="D54" s="96"/>
    </row>
    <row r="55" spans="1:4" s="113" customFormat="1">
      <c r="A55" s="138" t="s">
        <v>1209</v>
      </c>
      <c r="B55" s="101" t="s">
        <v>1157</v>
      </c>
      <c r="C55" s="96"/>
      <c r="D55" s="96"/>
    </row>
    <row r="56" spans="1:4" s="113" customFormat="1">
      <c r="A56" s="138" t="s">
        <v>1210</v>
      </c>
      <c r="B56" s="101" t="s">
        <v>1157</v>
      </c>
      <c r="C56" s="96"/>
      <c r="D56" s="96"/>
    </row>
    <row r="57" spans="1:4" s="113" customFormat="1">
      <c r="A57" s="138" t="s">
        <v>1211</v>
      </c>
      <c r="B57" s="101" t="s">
        <v>1157</v>
      </c>
      <c r="C57" s="96"/>
      <c r="D57" s="96"/>
    </row>
    <row r="58" spans="1:4" s="113" customFormat="1">
      <c r="A58" s="104" t="s">
        <v>1212</v>
      </c>
      <c r="B58" s="101" t="s">
        <v>1157</v>
      </c>
      <c r="C58" s="104"/>
      <c r="D58" s="104"/>
    </row>
    <row r="59" spans="1:4" s="113" customFormat="1">
      <c r="A59" s="103" t="s">
        <v>1213</v>
      </c>
      <c r="B59" s="101" t="s">
        <v>1157</v>
      </c>
      <c r="C59" s="103"/>
      <c r="D59" s="103"/>
    </row>
    <row r="60" spans="1:4" s="113" customFormat="1">
      <c r="A60" s="103" t="s">
        <v>1214</v>
      </c>
      <c r="B60" s="101" t="s">
        <v>1157</v>
      </c>
      <c r="C60" s="103"/>
      <c r="D60" s="103"/>
    </row>
    <row r="61" spans="1:4" s="113" customFormat="1">
      <c r="A61" s="103" t="s">
        <v>1215</v>
      </c>
      <c r="B61" s="101" t="s">
        <v>1157</v>
      </c>
      <c r="C61" s="103"/>
      <c r="D61" s="103"/>
    </row>
    <row r="62" spans="1:4" s="113" customFormat="1">
      <c r="A62" s="103" t="s">
        <v>1216</v>
      </c>
      <c r="B62" s="101" t="s">
        <v>1157</v>
      </c>
      <c r="C62" s="103"/>
      <c r="D62" s="103"/>
    </row>
    <row r="63" spans="1:4" s="113" customFormat="1">
      <c r="A63" s="103" t="s">
        <v>1217</v>
      </c>
      <c r="B63" s="101" t="s">
        <v>1157</v>
      </c>
      <c r="C63" s="103"/>
      <c r="D63" s="103"/>
    </row>
    <row r="64" spans="1:4" s="113" customFormat="1">
      <c r="A64" s="103" t="s">
        <v>1218</v>
      </c>
      <c r="B64" s="101" t="s">
        <v>1157</v>
      </c>
      <c r="C64" s="103"/>
      <c r="D64" s="103"/>
    </row>
    <row r="65" spans="1:4" s="113" customFormat="1">
      <c r="A65" s="103" t="s">
        <v>1219</v>
      </c>
      <c r="B65" s="101" t="s">
        <v>1157</v>
      </c>
      <c r="C65" s="103"/>
      <c r="D65" s="103"/>
    </row>
    <row r="66" spans="1:4" s="113" customFormat="1">
      <c r="A66" s="103" t="s">
        <v>1220</v>
      </c>
      <c r="B66" s="101" t="s">
        <v>1157</v>
      </c>
      <c r="C66" s="103"/>
      <c r="D66" s="103"/>
    </row>
    <row r="67" spans="1:4" s="113" customFormat="1">
      <c r="A67" s="103" t="s">
        <v>1221</v>
      </c>
      <c r="B67" s="101" t="s">
        <v>1157</v>
      </c>
      <c r="C67" s="103"/>
      <c r="D67" s="103"/>
    </row>
    <row r="68" spans="1:4" s="113" customFormat="1">
      <c r="A68" s="103" t="s">
        <v>1222</v>
      </c>
      <c r="B68" s="101" t="s">
        <v>1157</v>
      </c>
      <c r="C68" s="103"/>
      <c r="D68" s="103"/>
    </row>
    <row r="69" spans="1:4" s="113" customFormat="1">
      <c r="A69" s="103" t="s">
        <v>1223</v>
      </c>
      <c r="B69" s="101" t="s">
        <v>1157</v>
      </c>
      <c r="C69" s="103"/>
      <c r="D69" s="103"/>
    </row>
    <row r="70" spans="1:4" s="113" customFormat="1">
      <c r="A70" s="103" t="s">
        <v>1224</v>
      </c>
      <c r="B70" s="101" t="s">
        <v>1157</v>
      </c>
      <c r="C70" s="103"/>
      <c r="D70" s="103"/>
    </row>
    <row r="71" spans="1:4" s="113" customFormat="1">
      <c r="A71" s="103" t="s">
        <v>1225</v>
      </c>
      <c r="B71" s="101" t="s">
        <v>1157</v>
      </c>
      <c r="C71" s="103"/>
      <c r="D71" s="103"/>
    </row>
    <row r="72" spans="1:4" s="113" customFormat="1">
      <c r="A72" s="103" t="s">
        <v>1226</v>
      </c>
      <c r="B72" s="101" t="s">
        <v>1157</v>
      </c>
      <c r="C72" s="103"/>
      <c r="D72" s="103"/>
    </row>
    <row r="73" spans="1:4" s="113" customFormat="1">
      <c r="A73" s="103" t="s">
        <v>1227</v>
      </c>
      <c r="B73" s="101" t="s">
        <v>1157</v>
      </c>
      <c r="C73" s="103"/>
      <c r="D73" s="103"/>
    </row>
    <row r="74" spans="1:4" s="113" customFormat="1">
      <c r="A74" s="103" t="s">
        <v>1228</v>
      </c>
      <c r="B74" s="101" t="s">
        <v>1157</v>
      </c>
      <c r="C74" s="103"/>
      <c r="D74" s="103"/>
    </row>
    <row r="75" spans="1:4" s="113" customFormat="1">
      <c r="A75" s="103" t="s">
        <v>1229</v>
      </c>
      <c r="B75" s="101" t="s">
        <v>1157</v>
      </c>
      <c r="C75" s="103"/>
      <c r="D75" s="103"/>
    </row>
    <row r="76" spans="1:4" s="113" customFormat="1">
      <c r="A76" s="103" t="s">
        <v>1230</v>
      </c>
      <c r="B76" s="101" t="s">
        <v>1157</v>
      </c>
      <c r="C76" s="103"/>
      <c r="D76" s="103"/>
    </row>
    <row r="77" spans="1:4" s="113" customFormat="1">
      <c r="A77" s="103" t="s">
        <v>1231</v>
      </c>
      <c r="B77" s="101" t="s">
        <v>1157</v>
      </c>
      <c r="C77" s="103"/>
      <c r="D77" s="103"/>
    </row>
    <row r="78" spans="1:4" s="113" customFormat="1">
      <c r="A78" s="104" t="s">
        <v>1232</v>
      </c>
      <c r="B78" s="101" t="s">
        <v>1157</v>
      </c>
      <c r="C78" s="104"/>
      <c r="D78" s="104"/>
    </row>
    <row r="79" spans="1:4" s="113" customFormat="1">
      <c r="A79" s="103" t="s">
        <v>1233</v>
      </c>
      <c r="B79" s="101" t="s">
        <v>1157</v>
      </c>
      <c r="C79" s="103"/>
      <c r="D79" s="103"/>
    </row>
    <row r="80" spans="1:4" s="113" customFormat="1">
      <c r="A80" s="103" t="s">
        <v>1234</v>
      </c>
      <c r="B80" s="101" t="s">
        <v>1157</v>
      </c>
      <c r="C80" s="103"/>
      <c r="D80" s="103"/>
    </row>
    <row r="81" spans="1:4" s="113" customFormat="1">
      <c r="A81" s="103" t="s">
        <v>1235</v>
      </c>
      <c r="B81" s="101" t="s">
        <v>1157</v>
      </c>
      <c r="C81" s="103"/>
      <c r="D81" s="103"/>
    </row>
    <row r="82" spans="1:4" s="113" customFormat="1">
      <c r="A82" s="103" t="s">
        <v>1236</v>
      </c>
      <c r="B82" s="101" t="s">
        <v>1157</v>
      </c>
      <c r="C82" s="103"/>
      <c r="D82" s="103"/>
    </row>
    <row r="83" spans="1:4" s="113" customFormat="1">
      <c r="A83" s="103" t="s">
        <v>1237</v>
      </c>
      <c r="B83" s="101" t="s">
        <v>1157</v>
      </c>
      <c r="C83" s="103"/>
      <c r="D83" s="103"/>
    </row>
    <row r="84" spans="1:4" s="113" customFormat="1">
      <c r="A84" s="103" t="s">
        <v>1238</v>
      </c>
      <c r="B84" s="101" t="s">
        <v>1157</v>
      </c>
      <c r="C84" s="103"/>
      <c r="D84" s="103"/>
    </row>
    <row r="85" spans="1:4" s="113" customFormat="1">
      <c r="A85" s="103" t="s">
        <v>1239</v>
      </c>
      <c r="B85" s="101" t="s">
        <v>1157</v>
      </c>
      <c r="C85" s="103"/>
      <c r="D85" s="103"/>
    </row>
    <row r="86" spans="1:4" s="113" customFormat="1">
      <c r="A86" s="103" t="s">
        <v>1240</v>
      </c>
      <c r="B86" s="101" t="s">
        <v>1157</v>
      </c>
      <c r="C86" s="103"/>
      <c r="D86" s="103"/>
    </row>
    <row r="87" spans="1:4" s="113" customFormat="1">
      <c r="A87" s="103" t="s">
        <v>1241</v>
      </c>
      <c r="B87" s="101" t="s">
        <v>1157</v>
      </c>
      <c r="C87" s="103"/>
      <c r="D87" s="103"/>
    </row>
    <row r="88" spans="1:4" s="113" customFormat="1">
      <c r="A88" s="103" t="s">
        <v>1242</v>
      </c>
      <c r="B88" s="101" t="s">
        <v>1157</v>
      </c>
      <c r="C88" s="103"/>
      <c r="D88" s="103"/>
    </row>
    <row r="89" spans="1:4" s="113" customFormat="1">
      <c r="A89" s="103" t="s">
        <v>1243</v>
      </c>
      <c r="B89" s="101" t="s">
        <v>1157</v>
      </c>
      <c r="C89" s="103"/>
      <c r="D89" s="103"/>
    </row>
    <row r="90" spans="1:4" s="113" customFormat="1">
      <c r="A90" s="103" t="s">
        <v>1244</v>
      </c>
      <c r="B90" s="101" t="s">
        <v>1157</v>
      </c>
      <c r="C90" s="103"/>
      <c r="D90" s="103"/>
    </row>
    <row r="91" spans="1:4" s="113" customFormat="1">
      <c r="A91" s="103" t="s">
        <v>1245</v>
      </c>
      <c r="B91" s="101" t="s">
        <v>1157</v>
      </c>
      <c r="C91" s="103"/>
      <c r="D91" s="103"/>
    </row>
    <row r="92" spans="1:4" s="113" customFormat="1">
      <c r="A92" s="103" t="s">
        <v>1246</v>
      </c>
      <c r="B92" s="101" t="s">
        <v>1157</v>
      </c>
      <c r="C92" s="103"/>
      <c r="D92" s="103"/>
    </row>
    <row r="93" spans="1:4" s="113" customFormat="1">
      <c r="A93" s="103" t="s">
        <v>1247</v>
      </c>
      <c r="B93" s="101" t="s">
        <v>1157</v>
      </c>
      <c r="C93" s="103"/>
      <c r="D93" s="103"/>
    </row>
    <row r="94" spans="1:4" s="113" customFormat="1">
      <c r="A94" s="103" t="s">
        <v>1248</v>
      </c>
      <c r="B94" s="101" t="s">
        <v>1157</v>
      </c>
      <c r="C94" s="103"/>
      <c r="D94" s="103"/>
    </row>
    <row r="95" spans="1:4" s="113" customFormat="1">
      <c r="A95" s="103" t="s">
        <v>1249</v>
      </c>
      <c r="B95" s="101" t="s">
        <v>1157</v>
      </c>
      <c r="C95" s="103"/>
      <c r="D95" s="103"/>
    </row>
    <row r="96" spans="1:4" s="113" customFormat="1">
      <c r="A96" s="103" t="s">
        <v>1250</v>
      </c>
      <c r="B96" s="101" t="s">
        <v>1157</v>
      </c>
      <c r="C96" s="103"/>
      <c r="D96" s="103"/>
    </row>
    <row r="97" spans="1:4" s="113" customFormat="1">
      <c r="A97" s="103" t="s">
        <v>1251</v>
      </c>
      <c r="B97" s="101" t="s">
        <v>1157</v>
      </c>
      <c r="C97" s="103"/>
      <c r="D97" s="103"/>
    </row>
    <row r="98" spans="1:4" s="113" customFormat="1">
      <c r="A98" s="104" t="s">
        <v>1252</v>
      </c>
      <c r="B98" s="101" t="s">
        <v>1157</v>
      </c>
      <c r="C98" s="104"/>
      <c r="D98" s="104"/>
    </row>
    <row r="99" spans="1:4" s="113" customFormat="1">
      <c r="A99" s="103" t="s">
        <v>1253</v>
      </c>
      <c r="B99" s="101" t="s">
        <v>1157</v>
      </c>
      <c r="C99" s="103"/>
      <c r="D99" s="103"/>
    </row>
    <row r="100" spans="1:4" s="113" customFormat="1">
      <c r="A100" s="103" t="s">
        <v>1254</v>
      </c>
      <c r="B100" s="101" t="s">
        <v>1157</v>
      </c>
      <c r="C100" s="103"/>
      <c r="D100" s="103"/>
    </row>
    <row r="101" spans="1:4" s="113" customFormat="1">
      <c r="A101" s="103" t="s">
        <v>1255</v>
      </c>
      <c r="B101" s="101" t="s">
        <v>1157</v>
      </c>
      <c r="C101" s="103"/>
      <c r="D101" s="103"/>
    </row>
    <row r="102" spans="1:4" s="113" customFormat="1">
      <c r="A102" s="103" t="s">
        <v>1256</v>
      </c>
      <c r="B102" s="101" t="s">
        <v>1157</v>
      </c>
      <c r="C102" s="103"/>
      <c r="D102" s="103"/>
    </row>
    <row r="103" spans="1:4" s="113" customFormat="1">
      <c r="A103" s="103" t="s">
        <v>1257</v>
      </c>
      <c r="B103" s="101" t="s">
        <v>1157</v>
      </c>
      <c r="C103" s="103"/>
      <c r="D103" s="103"/>
    </row>
    <row r="104" spans="1:4" s="113" customFormat="1">
      <c r="A104" s="103" t="s">
        <v>1258</v>
      </c>
      <c r="B104" s="101" t="s">
        <v>1157</v>
      </c>
      <c r="C104" s="103"/>
      <c r="D104" s="103"/>
    </row>
    <row r="105" spans="1:4" s="113" customFormat="1">
      <c r="A105" s="103" t="s">
        <v>1259</v>
      </c>
      <c r="B105" s="101" t="s">
        <v>1157</v>
      </c>
      <c r="C105" s="103"/>
      <c r="D105" s="103"/>
    </row>
    <row r="106" spans="1:4" s="113" customFormat="1">
      <c r="A106" s="103" t="s">
        <v>1260</v>
      </c>
      <c r="B106" s="101" t="s">
        <v>1157</v>
      </c>
      <c r="C106" s="103"/>
      <c r="D106" s="103"/>
    </row>
    <row r="107" spans="1:4" s="113" customFormat="1">
      <c r="A107" s="103" t="s">
        <v>1261</v>
      </c>
      <c r="B107" s="101" t="s">
        <v>1157</v>
      </c>
      <c r="C107" s="103"/>
      <c r="D107" s="103"/>
    </row>
    <row r="108" spans="1:4" s="113" customFormat="1">
      <c r="A108" s="103" t="s">
        <v>1262</v>
      </c>
      <c r="B108" s="101" t="s">
        <v>1157</v>
      </c>
      <c r="C108" s="103"/>
      <c r="D108" s="103"/>
    </row>
    <row r="109" spans="1:4" s="113" customFormat="1">
      <c r="A109" s="103" t="s">
        <v>1263</v>
      </c>
      <c r="B109" s="101" t="s">
        <v>1157</v>
      </c>
      <c r="C109" s="103"/>
      <c r="D109" s="103"/>
    </row>
    <row r="110" spans="1:4" s="113" customFormat="1">
      <c r="A110" s="103" t="s">
        <v>1264</v>
      </c>
      <c r="B110" s="101" t="s">
        <v>1157</v>
      </c>
      <c r="C110" s="103"/>
      <c r="D110" s="103"/>
    </row>
    <row r="111" spans="1:4" s="113" customFormat="1">
      <c r="A111" s="103" t="s">
        <v>1265</v>
      </c>
      <c r="B111" s="101" t="s">
        <v>1157</v>
      </c>
      <c r="C111" s="103"/>
      <c r="D111" s="103"/>
    </row>
    <row r="112" spans="1:4" s="113" customFormat="1">
      <c r="A112" s="103" t="s">
        <v>1266</v>
      </c>
      <c r="B112" s="101" t="s">
        <v>1157</v>
      </c>
      <c r="C112" s="103"/>
      <c r="D112" s="103"/>
    </row>
    <row r="113" spans="1:4" s="113" customFormat="1">
      <c r="A113" s="103" t="s">
        <v>1267</v>
      </c>
      <c r="B113" s="101" t="s">
        <v>1157</v>
      </c>
      <c r="C113" s="103"/>
      <c r="D113" s="103"/>
    </row>
    <row r="114" spans="1:4" s="113" customFormat="1">
      <c r="A114" s="103" t="s">
        <v>1268</v>
      </c>
      <c r="B114" s="101" t="s">
        <v>1157</v>
      </c>
      <c r="C114" s="103"/>
      <c r="D114" s="103"/>
    </row>
    <row r="115" spans="1:4" s="113" customFormat="1">
      <c r="A115" s="103" t="s">
        <v>1269</v>
      </c>
      <c r="B115" s="101" t="s">
        <v>1157</v>
      </c>
      <c r="C115" s="103"/>
      <c r="D115" s="103"/>
    </row>
    <row r="116" spans="1:4" s="113" customFormat="1">
      <c r="A116" s="103" t="s">
        <v>1270</v>
      </c>
      <c r="B116" s="101" t="s">
        <v>1157</v>
      </c>
      <c r="C116" s="103"/>
      <c r="D116" s="103"/>
    </row>
    <row r="117" spans="1:4" s="113" customFormat="1">
      <c r="A117" s="103" t="s">
        <v>1271</v>
      </c>
      <c r="B117" s="101" t="s">
        <v>1157</v>
      </c>
      <c r="C117" s="103"/>
      <c r="D117" s="103"/>
    </row>
    <row r="118" spans="1:4" s="113" customFormat="1">
      <c r="A118" s="104" t="s">
        <v>1272</v>
      </c>
      <c r="B118" s="101" t="s">
        <v>1157</v>
      </c>
      <c r="C118" s="104"/>
      <c r="D118" s="104"/>
    </row>
    <row r="119" spans="1:4" s="113" customFormat="1">
      <c r="A119" s="103" t="s">
        <v>1273</v>
      </c>
      <c r="B119" s="101" t="s">
        <v>1157</v>
      </c>
      <c r="C119" s="103"/>
      <c r="D119" s="103"/>
    </row>
    <row r="120" spans="1:4" s="113" customFormat="1">
      <c r="A120" s="103" t="s">
        <v>1274</v>
      </c>
      <c r="B120" s="101" t="s">
        <v>1157</v>
      </c>
      <c r="C120" s="103"/>
      <c r="D120" s="103"/>
    </row>
    <row r="121" spans="1:4" s="113" customFormat="1">
      <c r="A121" s="103" t="s">
        <v>1275</v>
      </c>
      <c r="B121" s="101" t="s">
        <v>1157</v>
      </c>
      <c r="C121" s="103"/>
      <c r="D121" s="103"/>
    </row>
    <row r="122" spans="1:4" s="113" customFormat="1">
      <c r="A122" s="103" t="s">
        <v>1276</v>
      </c>
      <c r="B122" s="101" t="s">
        <v>1157</v>
      </c>
      <c r="C122" s="103"/>
      <c r="D122" s="103"/>
    </row>
    <row r="123" spans="1:4" s="113" customFormat="1">
      <c r="A123" s="103" t="s">
        <v>1277</v>
      </c>
      <c r="B123" s="101" t="s">
        <v>1157</v>
      </c>
      <c r="C123" s="103"/>
      <c r="D123" s="103"/>
    </row>
    <row r="124" spans="1:4" s="113" customFormat="1">
      <c r="A124" s="103" t="s">
        <v>1278</v>
      </c>
      <c r="B124" s="101" t="s">
        <v>1157</v>
      </c>
      <c r="C124" s="103"/>
      <c r="D124" s="103"/>
    </row>
    <row r="125" spans="1:4" s="113" customFormat="1">
      <c r="A125" s="103" t="s">
        <v>1279</v>
      </c>
      <c r="B125" s="101" t="s">
        <v>1157</v>
      </c>
      <c r="C125" s="103"/>
      <c r="D125" s="103"/>
    </row>
    <row r="126" spans="1:4" s="113" customFormat="1">
      <c r="A126" s="103" t="s">
        <v>1280</v>
      </c>
      <c r="B126" s="101" t="s">
        <v>1157</v>
      </c>
      <c r="C126" s="103"/>
      <c r="D126" s="103"/>
    </row>
    <row r="127" spans="1:4" s="113" customFormat="1">
      <c r="A127" s="103" t="s">
        <v>1281</v>
      </c>
      <c r="B127" s="101" t="s">
        <v>1157</v>
      </c>
      <c r="C127" s="103"/>
      <c r="D127" s="103"/>
    </row>
    <row r="128" spans="1:4" s="113" customFormat="1">
      <c r="A128" s="103" t="s">
        <v>1282</v>
      </c>
      <c r="B128" s="101" t="s">
        <v>1157</v>
      </c>
      <c r="C128" s="103"/>
      <c r="D128" s="103"/>
    </row>
    <row r="129" spans="1:4" s="113" customFormat="1">
      <c r="A129" s="103" t="s">
        <v>1283</v>
      </c>
      <c r="B129" s="101" t="s">
        <v>1157</v>
      </c>
      <c r="C129" s="103"/>
      <c r="D129" s="103"/>
    </row>
    <row r="130" spans="1:4" s="113" customFormat="1">
      <c r="A130" s="103" t="s">
        <v>1284</v>
      </c>
      <c r="B130" s="101" t="s">
        <v>1157</v>
      </c>
      <c r="C130" s="103"/>
      <c r="D130" s="103"/>
    </row>
    <row r="131" spans="1:4" s="113" customFormat="1">
      <c r="A131" s="103" t="s">
        <v>1285</v>
      </c>
      <c r="B131" s="101" t="s">
        <v>1157</v>
      </c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15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[1]الدوائر!#REF!</xm:f>
          </x14:formula1>
          <xm:sqref>D3:D1048576</xm:sqref>
        </x14:dataValidation>
        <x14:dataValidation type="list" allowBlank="1" showInputMessage="1" showErrorMessage="1">
          <x14:formula1>
            <xm:f>'[1]قانون الإطار'!#REF!</xm:f>
          </x14:formula1>
          <xm:sqref>B3:B1048576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30" t="s">
        <v>82</v>
      </c>
      <c r="B1" s="230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1" t="s">
        <v>780</v>
      </c>
      <c r="B6" s="231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8" t="s">
        <v>749</v>
      </c>
      <c r="B9" s="229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8" t="s">
        <v>73</v>
      </c>
      <c r="B12" s="229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8" t="s">
        <v>76</v>
      </c>
      <c r="B15" s="229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8" t="s">
        <v>78</v>
      </c>
      <c r="B17" s="229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8" t="s">
        <v>747</v>
      </c>
      <c r="B19" s="229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8" t="s">
        <v>784</v>
      </c>
      <c r="B21" s="229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3" sqref="B2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2" t="s">
        <v>83</v>
      </c>
      <c r="B1" s="232"/>
    </row>
    <row r="2" spans="1:7">
      <c r="A2" s="10" t="s">
        <v>84</v>
      </c>
      <c r="B2" s="12">
        <v>41536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0" t="s">
        <v>85</v>
      </c>
      <c r="B5" s="233"/>
      <c r="G5" s="117" t="s">
        <v>800</v>
      </c>
    </row>
    <row r="6" spans="1:7">
      <c r="A6" s="88" t="s">
        <v>95</v>
      </c>
      <c r="B6" s="10" t="s">
        <v>969</v>
      </c>
      <c r="G6" s="117" t="s">
        <v>801</v>
      </c>
    </row>
    <row r="7" spans="1:7">
      <c r="A7" s="88" t="s">
        <v>741</v>
      </c>
      <c r="B7" s="10" t="s">
        <v>970</v>
      </c>
      <c r="G7" s="117" t="s">
        <v>802</v>
      </c>
    </row>
    <row r="8" spans="1:7">
      <c r="A8" s="88" t="s">
        <v>86</v>
      </c>
      <c r="B8" s="10" t="s">
        <v>971</v>
      </c>
      <c r="G8" s="117" t="s">
        <v>803</v>
      </c>
    </row>
    <row r="9" spans="1:7">
      <c r="A9" s="88" t="s">
        <v>86</v>
      </c>
      <c r="B9" s="10" t="s">
        <v>972</v>
      </c>
    </row>
    <row r="10" spans="1:7">
      <c r="A10" s="88" t="s">
        <v>86</v>
      </c>
      <c r="B10" s="10" t="s">
        <v>973</v>
      </c>
    </row>
    <row r="11" spans="1:7">
      <c r="A11" s="88" t="s">
        <v>86</v>
      </c>
      <c r="B11" s="10" t="s">
        <v>974</v>
      </c>
    </row>
    <row r="12" spans="1:7">
      <c r="A12" s="88" t="s">
        <v>86</v>
      </c>
      <c r="B12" s="10" t="s">
        <v>975</v>
      </c>
    </row>
    <row r="13" spans="1:7">
      <c r="A13" s="88" t="s">
        <v>86</v>
      </c>
      <c r="B13" s="10" t="s">
        <v>976</v>
      </c>
    </row>
    <row r="14" spans="1:7">
      <c r="A14" s="88" t="s">
        <v>86</v>
      </c>
      <c r="B14" s="10" t="s">
        <v>977</v>
      </c>
    </row>
    <row r="15" spans="1:7">
      <c r="A15" s="88" t="s">
        <v>86</v>
      </c>
      <c r="B15" s="10" t="s">
        <v>978</v>
      </c>
    </row>
    <row r="16" spans="1:7">
      <c r="A16" s="88" t="s">
        <v>86</v>
      </c>
      <c r="B16" s="10" t="s">
        <v>979</v>
      </c>
    </row>
    <row r="17" spans="1:7">
      <c r="A17" s="88" t="s">
        <v>86</v>
      </c>
      <c r="B17" s="10" t="s">
        <v>980</v>
      </c>
    </row>
    <row r="18" spans="1:7">
      <c r="A18" s="88" t="s">
        <v>86</v>
      </c>
      <c r="B18" s="10" t="s">
        <v>981</v>
      </c>
    </row>
    <row r="19" spans="1:7">
      <c r="A19" s="88" t="s">
        <v>86</v>
      </c>
      <c r="B19" s="10" t="s">
        <v>982</v>
      </c>
    </row>
    <row r="20" spans="1:7">
      <c r="A20" s="88" t="s">
        <v>86</v>
      </c>
      <c r="B20" s="10" t="s">
        <v>983</v>
      </c>
    </row>
    <row r="21" spans="1:7">
      <c r="A21" s="88" t="s">
        <v>86</v>
      </c>
      <c r="B21" s="10" t="s">
        <v>984</v>
      </c>
      <c r="G21" s="117" t="s">
        <v>803</v>
      </c>
    </row>
    <row r="22" spans="1:7">
      <c r="A22" s="88" t="s">
        <v>86</v>
      </c>
      <c r="B22" s="10" t="s">
        <v>985</v>
      </c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5" sqref="B1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41814</v>
      </c>
    </row>
    <row r="4" spans="1:11">
      <c r="A4" s="10" t="s">
        <v>99</v>
      </c>
      <c r="B4" s="12">
        <v>41898</v>
      </c>
    </row>
    <row r="5" spans="1:11">
      <c r="A5" s="10" t="s">
        <v>100</v>
      </c>
      <c r="B5" s="12">
        <v>41975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41669</v>
      </c>
    </row>
    <row r="8" spans="1:11">
      <c r="A8" s="10" t="s">
        <v>102</v>
      </c>
      <c r="B8" s="12">
        <v>41782</v>
      </c>
    </row>
    <row r="9" spans="1:11">
      <c r="A9" s="10" t="s">
        <v>99</v>
      </c>
      <c r="B9" s="12">
        <v>41859</v>
      </c>
    </row>
    <row r="10" spans="1:11">
      <c r="A10" s="10" t="s">
        <v>100</v>
      </c>
      <c r="B10" s="12">
        <v>41912</v>
      </c>
    </row>
    <row r="11" spans="1:11">
      <c r="A11" s="111" t="s">
        <v>103</v>
      </c>
      <c r="B11" s="94" t="s">
        <v>763</v>
      </c>
    </row>
    <row r="12" spans="1:11">
      <c r="A12" s="10"/>
      <c r="B12" s="12">
        <v>41711</v>
      </c>
    </row>
    <row r="13" spans="1:11">
      <c r="A13" s="10"/>
      <c r="B13" s="12">
        <v>41852</v>
      </c>
    </row>
    <row r="14" spans="1:11">
      <c r="A14" s="10"/>
      <c r="B14" s="12">
        <v>41906</v>
      </c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5" sqref="B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42060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42249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>
        <v>42118</v>
      </c>
    </row>
    <row r="9" spans="1:11">
      <c r="A9" s="10" t="s">
        <v>99</v>
      </c>
      <c r="B9" s="12">
        <v>42154</v>
      </c>
    </row>
    <row r="10" spans="1:11">
      <c r="A10" s="10" t="s">
        <v>100</v>
      </c>
      <c r="B10" s="12">
        <v>42209</v>
      </c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42" zoomScale="110" zoomScaleNormal="110" workbookViewId="0">
      <selection activeCell="C247" sqref="C247"/>
    </sheetView>
  </sheetViews>
  <sheetFormatPr defaultColWidth="9.140625" defaultRowHeight="15" outlineLevelRow="3"/>
  <cols>
    <col min="1" max="1" width="7" bestFit="1" customWidth="1"/>
    <col min="2" max="2" width="45" customWidth="1"/>
    <col min="3" max="3" width="16.7109375" bestFit="1" customWidth="1"/>
    <col min="4" max="5" width="15.7109375" bestFit="1" customWidth="1"/>
    <col min="7" max="7" width="15.5703125" bestFit="1" customWidth="1"/>
    <col min="8" max="8" width="15.7109375" bestFit="1" customWidth="1"/>
    <col min="9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68" t="s">
        <v>853</v>
      </c>
      <c r="E1" s="168" t="s">
        <v>852</v>
      </c>
      <c r="G1" s="43" t="s">
        <v>31</v>
      </c>
      <c r="H1" s="44">
        <f>C2+C114</f>
        <v>4275000</v>
      </c>
      <c r="I1" s="45"/>
      <c r="J1" s="46" t="b">
        <f>AND(H1=I1)</f>
        <v>0</v>
      </c>
    </row>
    <row r="2" spans="1:14">
      <c r="A2" s="194" t="s">
        <v>60</v>
      </c>
      <c r="B2" s="194"/>
      <c r="C2" s="26">
        <f>C3+C67</f>
        <v>3600000</v>
      </c>
      <c r="D2" s="26">
        <f>D3+D67</f>
        <v>3600000</v>
      </c>
      <c r="E2" s="26">
        <f>E3+E67</f>
        <v>3600000</v>
      </c>
      <c r="G2" s="39" t="s">
        <v>60</v>
      </c>
      <c r="H2" s="41">
        <f>C2</f>
        <v>3600000</v>
      </c>
      <c r="I2" s="42"/>
      <c r="J2" s="40" t="b">
        <f>AND(H2=I2)</f>
        <v>0</v>
      </c>
    </row>
    <row r="3" spans="1:14">
      <c r="A3" s="191" t="s">
        <v>578</v>
      </c>
      <c r="B3" s="191"/>
      <c r="C3" s="23">
        <f>C4+C11+C38+C61</f>
        <v>2047650</v>
      </c>
      <c r="D3" s="23">
        <f>D4+D11+D38+D61</f>
        <v>2047650</v>
      </c>
      <c r="E3" s="23">
        <f>E4+E11+E38+E61</f>
        <v>2047650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602500</v>
      </c>
      <c r="D4" s="21">
        <f>SUM(D5:D10)</f>
        <v>602500</v>
      </c>
      <c r="E4" s="21">
        <f>SUM(E5:E10)</f>
        <v>602500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340000</v>
      </c>
      <c r="D7" s="2">
        <f t="shared" si="0"/>
        <v>340000</v>
      </c>
      <c r="E7" s="2">
        <f t="shared" si="0"/>
        <v>340000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2500</v>
      </c>
      <c r="D10" s="2">
        <f t="shared" si="0"/>
        <v>2500</v>
      </c>
      <c r="E10" s="2">
        <f t="shared" si="0"/>
        <v>2500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367000</v>
      </c>
      <c r="D11" s="21">
        <f>SUM(D12:D37)</f>
        <v>367000</v>
      </c>
      <c r="E11" s="21">
        <f>SUM(E12:E37)</f>
        <v>367000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</row>
    <row r="13" spans="1:14" outlineLevel="1">
      <c r="A13" s="3">
        <v>2102</v>
      </c>
      <c r="B13" s="1" t="s">
        <v>126</v>
      </c>
      <c r="C13" s="2">
        <v>196000</v>
      </c>
      <c r="D13" s="2">
        <f t="shared" ref="D13:E28" si="1">C13</f>
        <v>196000</v>
      </c>
      <c r="E13" s="2">
        <f t="shared" si="1"/>
        <v>196000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34000</v>
      </c>
      <c r="D15" s="2">
        <f t="shared" si="1"/>
        <v>34000</v>
      </c>
      <c r="E15" s="2">
        <f t="shared" si="1"/>
        <v>34000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2"/>
        <v>5000</v>
      </c>
      <c r="E33" s="2">
        <f t="shared" si="2"/>
        <v>5000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2"/>
        <v>40000</v>
      </c>
      <c r="E34" s="2">
        <f t="shared" si="2"/>
        <v>40000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2"/>
        <v>6000</v>
      </c>
      <c r="E36" s="2">
        <f t="shared" si="2"/>
        <v>6000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7" t="s">
        <v>145</v>
      </c>
      <c r="B38" s="188"/>
      <c r="C38" s="21">
        <f>SUM(C39:C60)</f>
        <v>1066150</v>
      </c>
      <c r="D38" s="21">
        <f>SUM(D39:D60)</f>
        <v>1066150</v>
      </c>
      <c r="E38" s="21">
        <f>SUM(E39:E60)</f>
        <v>1066150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3">C40</f>
        <v>15000</v>
      </c>
      <c r="E40" s="2">
        <f t="shared" si="3"/>
        <v>15000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3"/>
        <v>50</v>
      </c>
      <c r="E42" s="2">
        <f t="shared" si="3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3"/>
        <v>10000</v>
      </c>
      <c r="E45" s="2">
        <f t="shared" si="3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22000</v>
      </c>
      <c r="D48" s="2">
        <f t="shared" si="3"/>
        <v>22000</v>
      </c>
      <c r="E48" s="2">
        <f t="shared" si="3"/>
        <v>22000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4000</v>
      </c>
      <c r="D52" s="2">
        <f t="shared" si="3"/>
        <v>4000</v>
      </c>
      <c r="E52" s="2">
        <f t="shared" si="3"/>
        <v>4000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950000</v>
      </c>
      <c r="D55" s="2">
        <f t="shared" si="3"/>
        <v>950000</v>
      </c>
      <c r="E55" s="2">
        <f t="shared" si="3"/>
        <v>950000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7" t="s">
        <v>158</v>
      </c>
      <c r="B61" s="188"/>
      <c r="C61" s="22">
        <f>SUM(C62:C66)</f>
        <v>12000</v>
      </c>
      <c r="D61" s="22">
        <f>SUM(D62:D66)</f>
        <v>12000</v>
      </c>
      <c r="E61" s="22">
        <f>SUM(E62:E66)</f>
        <v>12000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2000</v>
      </c>
      <c r="D65" s="2">
        <f t="shared" si="5"/>
        <v>2000</v>
      </c>
      <c r="E65" s="2">
        <f t="shared" si="5"/>
        <v>2000</v>
      </c>
    </row>
    <row r="66" spans="1:10" outlineLevel="1">
      <c r="A66" s="14">
        <v>4099</v>
      </c>
      <c r="B66" s="1" t="s">
        <v>162</v>
      </c>
      <c r="C66" s="2">
        <v>10000</v>
      </c>
      <c r="D66" s="2">
        <f t="shared" si="5"/>
        <v>10000</v>
      </c>
      <c r="E66" s="2">
        <f t="shared" si="5"/>
        <v>10000</v>
      </c>
    </row>
    <row r="67" spans="1:10">
      <c r="A67" s="191" t="s">
        <v>579</v>
      </c>
      <c r="B67" s="191"/>
      <c r="C67" s="25">
        <f>C97+C68</f>
        <v>1552350</v>
      </c>
      <c r="D67" s="25">
        <f>D97+D68</f>
        <v>1552350</v>
      </c>
      <c r="E67" s="25">
        <f>E97+E68</f>
        <v>1552350</v>
      </c>
      <c r="G67" s="39" t="s">
        <v>59</v>
      </c>
      <c r="H67" s="41"/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301000</v>
      </c>
      <c r="D68" s="21">
        <f>SUM(D69:D96)</f>
        <v>301000</v>
      </c>
      <c r="E68" s="21">
        <f>SUM(E69:E96)</f>
        <v>301000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120000</v>
      </c>
      <c r="D79" s="2">
        <f t="shared" si="6"/>
        <v>120000</v>
      </c>
      <c r="E79" s="2">
        <f t="shared" si="6"/>
        <v>120000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170000</v>
      </c>
      <c r="D81" s="2">
        <f t="shared" si="6"/>
        <v>170000</v>
      </c>
      <c r="E81" s="2">
        <f t="shared" si="6"/>
        <v>170000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10000</v>
      </c>
      <c r="D90" s="2">
        <f t="shared" si="7"/>
        <v>10000</v>
      </c>
      <c r="E90" s="2">
        <f t="shared" si="7"/>
        <v>10000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1251350</v>
      </c>
      <c r="D97" s="21">
        <f>SUM(D98:D113)</f>
        <v>1251350</v>
      </c>
      <c r="E97" s="21">
        <f>SUM(E98:E113)</f>
        <v>1251350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</row>
    <row r="99" spans="1:10" ht="15" customHeight="1" outlineLevel="1">
      <c r="A99" s="3">
        <v>6002</v>
      </c>
      <c r="B99" s="1" t="s">
        <v>185</v>
      </c>
      <c r="C99" s="2">
        <v>114387.609</v>
      </c>
      <c r="D99" s="2">
        <f t="shared" ref="D99:E113" si="8">C99</f>
        <v>114387.609</v>
      </c>
      <c r="E99" s="2">
        <f t="shared" si="8"/>
        <v>114387.609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8"/>
        <v>2500</v>
      </c>
      <c r="E103" s="2">
        <f t="shared" si="8"/>
        <v>2500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8"/>
        <v>1000</v>
      </c>
      <c r="E105" s="2">
        <f t="shared" si="8"/>
        <v>1000</v>
      </c>
    </row>
    <row r="106" spans="1:10" outlineLevel="1">
      <c r="A106" s="3">
        <v>6009</v>
      </c>
      <c r="B106" s="1" t="s">
        <v>28</v>
      </c>
      <c r="C106" s="2">
        <v>13000</v>
      </c>
      <c r="D106" s="2">
        <f t="shared" si="8"/>
        <v>13000</v>
      </c>
      <c r="E106" s="2">
        <f t="shared" si="8"/>
        <v>13000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8"/>
        <v>4000</v>
      </c>
      <c r="E109" s="2">
        <f t="shared" si="8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 outlineLevel="1">
      <c r="A113" s="8">
        <v>6099</v>
      </c>
      <c r="B113" s="1" t="s">
        <v>29</v>
      </c>
      <c r="C113" s="2">
        <v>14462.391</v>
      </c>
      <c r="D113" s="2">
        <f t="shared" si="8"/>
        <v>14462.391</v>
      </c>
      <c r="E113" s="2">
        <f t="shared" si="8"/>
        <v>14462.391</v>
      </c>
    </row>
    <row r="114" spans="1:10">
      <c r="A114" s="192" t="s">
        <v>62</v>
      </c>
      <c r="B114" s="193"/>
      <c r="C114" s="26">
        <f>C115+C152+C177</f>
        <v>674999.99999999988</v>
      </c>
      <c r="D114" s="26">
        <f>D115+D152+D177</f>
        <v>674999.99999999988</v>
      </c>
      <c r="E114" s="26">
        <f>E115+E152+E177</f>
        <v>674999.99999999988</v>
      </c>
      <c r="G114" s="39" t="s">
        <v>62</v>
      </c>
      <c r="H114" s="41">
        <f>C114</f>
        <v>674999.99999999988</v>
      </c>
      <c r="I114" s="42"/>
      <c r="J114" s="40" t="b">
        <f>AND(H114=I114)</f>
        <v>0</v>
      </c>
    </row>
    <row r="115" spans="1:10">
      <c r="A115" s="189" t="s">
        <v>580</v>
      </c>
      <c r="B115" s="190"/>
      <c r="C115" s="23">
        <f>C116+C135</f>
        <v>304728.83899999998</v>
      </c>
      <c r="D115" s="23">
        <f>D116+D135</f>
        <v>304728.83899999998</v>
      </c>
      <c r="E115" s="23">
        <f>E116+E135</f>
        <v>304728.83899999998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224799.18</v>
      </c>
      <c r="D116" s="21">
        <f>D117+D120+D123+D126+D129+D132</f>
        <v>224799.18</v>
      </c>
      <c r="E116" s="21">
        <f>E117+E120+E123+E126+E129+E132</f>
        <v>224799.18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/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224799.18</v>
      </c>
      <c r="D126" s="2">
        <f>D127+D128</f>
        <v>224799.18</v>
      </c>
      <c r="E126" s="2">
        <f>E127+E128</f>
        <v>224799.18</v>
      </c>
    </row>
    <row r="127" spans="1:10" ht="15" customHeight="1" outlineLevel="2">
      <c r="A127" s="131"/>
      <c r="B127" s="130" t="s">
        <v>855</v>
      </c>
      <c r="C127" s="129">
        <v>50803.18</v>
      </c>
      <c r="D127" s="129">
        <f>C127</f>
        <v>50803.18</v>
      </c>
      <c r="E127" s="129">
        <f>D127</f>
        <v>50803.18</v>
      </c>
    </row>
    <row r="128" spans="1:10" ht="15" customHeight="1" outlineLevel="2">
      <c r="A128" s="131"/>
      <c r="B128" s="130" t="s">
        <v>860</v>
      </c>
      <c r="C128" s="129">
        <v>173996</v>
      </c>
      <c r="D128" s="129">
        <f>C128</f>
        <v>173996</v>
      </c>
      <c r="E128" s="129">
        <f>D128</f>
        <v>173996</v>
      </c>
    </row>
    <row r="129" spans="1:10" ht="15" customHeight="1" outlineLevel="1">
      <c r="A129" s="3">
        <v>7002</v>
      </c>
      <c r="B129" s="1" t="s">
        <v>200</v>
      </c>
      <c r="C129" s="2"/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7" t="s">
        <v>202</v>
      </c>
      <c r="B135" s="188"/>
      <c r="C135" s="21">
        <f>C136+C140+C143+C146+C149</f>
        <v>79929.659</v>
      </c>
      <c r="D135" s="21">
        <f>D136+D140+D143+D146+D149</f>
        <v>79929.659</v>
      </c>
      <c r="E135" s="21">
        <f>E136+E140+E143+E146+E149</f>
        <v>79929.659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42437.578000000001</v>
      </c>
      <c r="D136" s="2">
        <f>D137+D138+D139</f>
        <v>42437.578000000001</v>
      </c>
      <c r="E136" s="2">
        <f>E137+E138+E139</f>
        <v>42437.578000000001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42437.578000000001</v>
      </c>
      <c r="D139" s="129">
        <f t="shared" si="9"/>
        <v>42437.578000000001</v>
      </c>
      <c r="E139" s="129">
        <f t="shared" si="9"/>
        <v>42437.578000000001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37492.080999999998</v>
      </c>
      <c r="D149" s="2">
        <f>D150+D151</f>
        <v>37492.080999999998</v>
      </c>
      <c r="E149" s="2">
        <f>E150+E151</f>
        <v>37492.080999999998</v>
      </c>
    </row>
    <row r="150" spans="1:10" ht="15" customHeight="1" outlineLevel="2">
      <c r="A150" s="131"/>
      <c r="B150" s="130" t="s">
        <v>855</v>
      </c>
      <c r="C150" s="129">
        <v>37492.080999999998</v>
      </c>
      <c r="D150" s="129">
        <f>C150</f>
        <v>37492.080999999998</v>
      </c>
      <c r="E150" s="129">
        <f>D150</f>
        <v>37492.080999999998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9" t="s">
        <v>581</v>
      </c>
      <c r="B152" s="190"/>
      <c r="C152" s="23">
        <f>C153+C163+C170</f>
        <v>357946.55099999998</v>
      </c>
      <c r="D152" s="23">
        <f>D153+D163+D170</f>
        <v>357946.55099999998</v>
      </c>
      <c r="E152" s="23">
        <f>E153+E163+E170</f>
        <v>357946.55099999998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357946.55099999998</v>
      </c>
      <c r="D153" s="21">
        <f>D154+D157+D160</f>
        <v>357946.55099999998</v>
      </c>
      <c r="E153" s="21">
        <f>E154+E157+E160</f>
        <v>357946.55099999998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357946.55099999998</v>
      </c>
      <c r="D154" s="2">
        <f>D155+D156</f>
        <v>357946.55099999998</v>
      </c>
      <c r="E154" s="2">
        <f>E155+E156</f>
        <v>357946.55099999998</v>
      </c>
    </row>
    <row r="155" spans="1:10" ht="15" customHeight="1" outlineLevel="2">
      <c r="A155" s="131"/>
      <c r="B155" s="130" t="s">
        <v>855</v>
      </c>
      <c r="C155" s="129">
        <v>30394.550999999999</v>
      </c>
      <c r="D155" s="129">
        <f>C155</f>
        <v>30394.550999999999</v>
      </c>
      <c r="E155" s="129">
        <f>D155</f>
        <v>30394.550999999999</v>
      </c>
    </row>
    <row r="156" spans="1:10" ht="15" customHeight="1" outlineLevel="2">
      <c r="A156" s="131"/>
      <c r="B156" s="130" t="s">
        <v>860</v>
      </c>
      <c r="C156" s="129">
        <v>327552</v>
      </c>
      <c r="D156" s="129">
        <f>C156</f>
        <v>327552</v>
      </c>
      <c r="E156" s="129">
        <f>D156</f>
        <v>327552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9" t="s">
        <v>582</v>
      </c>
      <c r="B177" s="190"/>
      <c r="C177" s="27">
        <f>C178</f>
        <v>12324.61</v>
      </c>
      <c r="D177" s="27">
        <f>D178</f>
        <v>12324.61</v>
      </c>
      <c r="E177" s="27">
        <f>E178</f>
        <v>12324.61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12324.61</v>
      </c>
      <c r="D178" s="21">
        <f>D179+D184+D188+D197+D200+D203+D215+D222+D228+D235+D238+D243+D250</f>
        <v>12324.61</v>
      </c>
      <c r="E178" s="21">
        <f>E179+E184+E188+E197+E200+E203+E215+E222+E228+E235+E238+E243+E250</f>
        <v>12324.61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4" t="s">
        <v>846</v>
      </c>
      <c r="B188" s="185"/>
      <c r="C188" s="2">
        <f>C189+C193+C195</f>
        <v>11957.11</v>
      </c>
      <c r="D188" s="2">
        <f>D189+D193+D195</f>
        <v>11957.11</v>
      </c>
      <c r="E188" s="2">
        <f>E189+E193+E195</f>
        <v>11957.11</v>
      </c>
    </row>
    <row r="189" spans="1:10" outlineLevel="2">
      <c r="A189" s="131">
        <v>1</v>
      </c>
      <c r="B189" s="130" t="s">
        <v>859</v>
      </c>
      <c r="C189" s="129">
        <f>C190+C191+C192</f>
        <v>11957.11</v>
      </c>
      <c r="D189" s="129">
        <f>D190+D191+D192</f>
        <v>11957.11</v>
      </c>
      <c r="E189" s="129">
        <f>E190+E191+E192</f>
        <v>11957.11</v>
      </c>
    </row>
    <row r="190" spans="1:10" outlineLevel="3">
      <c r="A190" s="90"/>
      <c r="B190" s="89" t="s">
        <v>855</v>
      </c>
      <c r="C190" s="128">
        <v>11957.11</v>
      </c>
      <c r="D190" s="128">
        <f t="shared" ref="D190:E192" si="10">C190</f>
        <v>11957.11</v>
      </c>
      <c r="E190" s="128">
        <f t="shared" si="10"/>
        <v>11957.11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4" t="s">
        <v>843</v>
      </c>
      <c r="B197" s="18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4" t="s">
        <v>841</v>
      </c>
      <c r="B203" s="185"/>
      <c r="C203" s="2">
        <f>C204+C211+C213+C207</f>
        <v>367.5</v>
      </c>
      <c r="D203" s="2">
        <f>D204+D211+D213+D207</f>
        <v>367.5</v>
      </c>
      <c r="E203" s="2">
        <f>E204+E211+E213+E207</f>
        <v>367.5</v>
      </c>
    </row>
    <row r="204" spans="1:5" outlineLevel="2">
      <c r="A204" s="131">
        <v>1</v>
      </c>
      <c r="B204" s="130" t="s">
        <v>859</v>
      </c>
      <c r="C204" s="129">
        <f>C205+C206</f>
        <v>367.5</v>
      </c>
      <c r="D204" s="129">
        <f>D205+D206</f>
        <v>367.5</v>
      </c>
      <c r="E204" s="129">
        <f>E205+E206</f>
        <v>367.5</v>
      </c>
    </row>
    <row r="205" spans="1:5" outlineLevel="3">
      <c r="A205" s="90"/>
      <c r="B205" s="89" t="s">
        <v>855</v>
      </c>
      <c r="C205" s="128">
        <v>367.5</v>
      </c>
      <c r="D205" s="128">
        <f>C205</f>
        <v>367.5</v>
      </c>
      <c r="E205" s="128">
        <f>D205</f>
        <v>367.5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6" t="s">
        <v>67</v>
      </c>
      <c r="B256" s="186"/>
      <c r="C256" s="186"/>
      <c r="D256" s="168" t="s">
        <v>853</v>
      </c>
      <c r="E256" s="168" t="s">
        <v>852</v>
      </c>
      <c r="G256" s="47" t="s">
        <v>589</v>
      </c>
      <c r="H256" s="48">
        <f>C257+C559</f>
        <v>4275000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3169999.9999999995</v>
      </c>
      <c r="D257" s="37">
        <f>D258+D550</f>
        <v>3159999.9999999995</v>
      </c>
      <c r="E257" s="37">
        <f>E258+E550</f>
        <v>3159999.9999999995</v>
      </c>
      <c r="G257" s="39" t="s">
        <v>60</v>
      </c>
      <c r="H257" s="41">
        <f>C257</f>
        <v>3169999.9999999995</v>
      </c>
      <c r="I257" s="42"/>
      <c r="J257" s="40" t="b">
        <f>AND(H257=I257)</f>
        <v>0</v>
      </c>
    </row>
    <row r="258" spans="1:10">
      <c r="A258" s="174" t="s">
        <v>266</v>
      </c>
      <c r="B258" s="175"/>
      <c r="C258" s="36">
        <f>C259+C339+C483+C547</f>
        <v>2967299.9999999995</v>
      </c>
      <c r="D258" s="36">
        <f>D259+D339+D483+D547</f>
        <v>2957299.9999999995</v>
      </c>
      <c r="E258" s="36">
        <f>E259+E339+E483+E547</f>
        <v>2957299.9999999995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1895153.4299999997</v>
      </c>
      <c r="D259" s="33">
        <f>D260+D263+D314</f>
        <v>1895153.4299999997</v>
      </c>
      <c r="E259" s="33">
        <f>E260+E263+E314</f>
        <v>1895153.4299999997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1894153.4299999997</v>
      </c>
      <c r="D263" s="32">
        <f>D264+D265+D289+D296+D298+D302+D305+D308+D313</f>
        <v>1894153.4299999997</v>
      </c>
      <c r="E263" s="32">
        <f>E264+E265+E289+E296+E298+E302+E305+E308+E313</f>
        <v>1894153.4299999997</v>
      </c>
    </row>
    <row r="264" spans="1:10" outlineLevel="2">
      <c r="A264" s="6">
        <v>1101</v>
      </c>
      <c r="B264" s="4" t="s">
        <v>34</v>
      </c>
      <c r="C264" s="5">
        <v>790268.25</v>
      </c>
      <c r="D264" s="5">
        <f>C264</f>
        <v>790268.25</v>
      </c>
      <c r="E264" s="5">
        <f>D264</f>
        <v>790268.25</v>
      </c>
    </row>
    <row r="265" spans="1:10" outlineLevel="2">
      <c r="A265" s="6">
        <v>1101</v>
      </c>
      <c r="B265" s="4" t="s">
        <v>35</v>
      </c>
      <c r="C265" s="5">
        <f>SUM(C266:C288)</f>
        <v>604182</v>
      </c>
      <c r="D265" s="5">
        <f>SUM(D266:D288)</f>
        <v>604182</v>
      </c>
      <c r="E265" s="5">
        <f>SUM(E266:E288)</f>
        <v>604182</v>
      </c>
    </row>
    <row r="266" spans="1:10" outlineLevel="3">
      <c r="A266" s="29"/>
      <c r="B266" s="28" t="s">
        <v>218</v>
      </c>
      <c r="C266" s="30">
        <v>40971.5</v>
      </c>
      <c r="D266" s="30">
        <f>C266</f>
        <v>40971.5</v>
      </c>
      <c r="E266" s="30">
        <f>D266</f>
        <v>40971.5</v>
      </c>
    </row>
    <row r="267" spans="1:10" outlineLevel="3">
      <c r="A267" s="29"/>
      <c r="B267" s="28" t="s">
        <v>219</v>
      </c>
      <c r="C267" s="30">
        <v>202843.5</v>
      </c>
      <c r="D267" s="30">
        <f t="shared" ref="D267:E282" si="18">C267</f>
        <v>202843.5</v>
      </c>
      <c r="E267" s="30">
        <f t="shared" si="18"/>
        <v>202843.5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780</v>
      </c>
      <c r="D269" s="30">
        <f t="shared" si="18"/>
        <v>780</v>
      </c>
      <c r="E269" s="30">
        <f t="shared" si="18"/>
        <v>780</v>
      </c>
    </row>
    <row r="270" spans="1:10" outlineLevel="3">
      <c r="A270" s="29"/>
      <c r="B270" s="28" t="s">
        <v>222</v>
      </c>
      <c r="C270" s="30">
        <v>10728</v>
      </c>
      <c r="D270" s="30">
        <f t="shared" si="18"/>
        <v>10728</v>
      </c>
      <c r="E270" s="30">
        <f t="shared" si="18"/>
        <v>10728</v>
      </c>
    </row>
    <row r="271" spans="1:10" outlineLevel="3">
      <c r="A271" s="29"/>
      <c r="B271" s="28" t="s">
        <v>223</v>
      </c>
      <c r="C271" s="30">
        <v>21222</v>
      </c>
      <c r="D271" s="30">
        <f t="shared" si="18"/>
        <v>21222</v>
      </c>
      <c r="E271" s="30">
        <f t="shared" si="18"/>
        <v>21222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>
        <v>11781</v>
      </c>
      <c r="D275" s="30">
        <f t="shared" si="18"/>
        <v>11781</v>
      </c>
      <c r="E275" s="30">
        <f t="shared" si="18"/>
        <v>11781</v>
      </c>
    </row>
    <row r="276" spans="1:5" outlineLevel="3">
      <c r="A276" s="29"/>
      <c r="B276" s="28" t="s">
        <v>228</v>
      </c>
      <c r="C276" s="30">
        <v>25584</v>
      </c>
      <c r="D276" s="30">
        <f t="shared" si="18"/>
        <v>25584</v>
      </c>
      <c r="E276" s="30">
        <f t="shared" si="18"/>
        <v>25584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86.5</v>
      </c>
      <c r="D283" s="30">
        <f t="shared" ref="D283:E288" si="19">C283</f>
        <v>86.5</v>
      </c>
      <c r="E283" s="30">
        <f t="shared" si="19"/>
        <v>86.5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>
        <v>28128</v>
      </c>
      <c r="D285" s="30">
        <f t="shared" si="19"/>
        <v>28128</v>
      </c>
      <c r="E285" s="30">
        <f t="shared" si="19"/>
        <v>28128</v>
      </c>
    </row>
    <row r="286" spans="1:5" outlineLevel="3">
      <c r="A286" s="29"/>
      <c r="B286" s="28" t="s">
        <v>238</v>
      </c>
      <c r="C286" s="30">
        <v>249107.5</v>
      </c>
      <c r="D286" s="30">
        <f t="shared" si="19"/>
        <v>249107.5</v>
      </c>
      <c r="E286" s="30">
        <f t="shared" si="19"/>
        <v>249107.5</v>
      </c>
    </row>
    <row r="287" spans="1:5" outlineLevel="3">
      <c r="A287" s="29"/>
      <c r="B287" s="28" t="s">
        <v>239</v>
      </c>
      <c r="C287" s="30">
        <v>12950</v>
      </c>
      <c r="D287" s="30">
        <f t="shared" si="19"/>
        <v>12950</v>
      </c>
      <c r="E287" s="30">
        <f t="shared" si="19"/>
        <v>12950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25537.200000000001</v>
      </c>
      <c r="D289" s="5">
        <f>SUM(D290:D295)</f>
        <v>25537.200000000001</v>
      </c>
      <c r="E289" s="5">
        <f>SUM(E290:E295)</f>
        <v>25537.200000000001</v>
      </c>
    </row>
    <row r="290" spans="1:5" outlineLevel="3">
      <c r="A290" s="29"/>
      <c r="B290" s="28" t="s">
        <v>241</v>
      </c>
      <c r="C290" s="30">
        <v>17100</v>
      </c>
      <c r="D290" s="30">
        <f>C290</f>
        <v>17100</v>
      </c>
      <c r="E290" s="30">
        <f>D290</f>
        <v>17100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3697.2</v>
      </c>
      <c r="D292" s="30">
        <f t="shared" si="20"/>
        <v>3697.2</v>
      </c>
      <c r="E292" s="30">
        <f t="shared" si="20"/>
        <v>3697.2</v>
      </c>
    </row>
    <row r="293" spans="1:5" outlineLevel="3">
      <c r="A293" s="29"/>
      <c r="B293" s="28" t="s">
        <v>244</v>
      </c>
      <c r="C293" s="30">
        <v>1080</v>
      </c>
      <c r="D293" s="30">
        <f t="shared" si="20"/>
        <v>1080</v>
      </c>
      <c r="E293" s="30">
        <f t="shared" si="20"/>
        <v>1080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3660</v>
      </c>
      <c r="D295" s="30">
        <f t="shared" si="20"/>
        <v>3660</v>
      </c>
      <c r="E295" s="30">
        <f t="shared" si="20"/>
        <v>3660</v>
      </c>
    </row>
    <row r="296" spans="1:5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</row>
    <row r="297" spans="1:5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</row>
    <row r="298" spans="1:5" outlineLevel="2">
      <c r="A298" s="6">
        <v>1101</v>
      </c>
      <c r="B298" s="4" t="s">
        <v>37</v>
      </c>
      <c r="C298" s="5">
        <f>SUM(C299:C301)</f>
        <v>56681.667000000001</v>
      </c>
      <c r="D298" s="5">
        <f>SUM(D299:D301)</f>
        <v>56681.667000000001</v>
      </c>
      <c r="E298" s="5">
        <f>SUM(E299:E301)</f>
        <v>56681.667000000001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>
        <v>56681.667000000001</v>
      </c>
      <c r="D300" s="30">
        <f t="shared" ref="D300:E301" si="21">C300</f>
        <v>56681.667000000001</v>
      </c>
      <c r="E300" s="30">
        <f t="shared" si="21"/>
        <v>56681.667000000001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26225</v>
      </c>
      <c r="D302" s="5">
        <f>SUM(D303:D304)</f>
        <v>26225</v>
      </c>
      <c r="E302" s="5">
        <f>SUM(E303:E304)</f>
        <v>26225</v>
      </c>
    </row>
    <row r="303" spans="1:5" outlineLevel="3">
      <c r="A303" s="29"/>
      <c r="B303" s="28" t="s">
        <v>252</v>
      </c>
      <c r="C303" s="30">
        <v>8000</v>
      </c>
      <c r="D303" s="30">
        <f>C303</f>
        <v>8000</v>
      </c>
      <c r="E303" s="30">
        <f>D303</f>
        <v>8000</v>
      </c>
    </row>
    <row r="304" spans="1:5" outlineLevel="3">
      <c r="A304" s="29"/>
      <c r="B304" s="28" t="s">
        <v>253</v>
      </c>
      <c r="C304" s="30">
        <v>18225</v>
      </c>
      <c r="D304" s="30">
        <f>C304</f>
        <v>18225</v>
      </c>
      <c r="E304" s="30">
        <f>D304</f>
        <v>18225</v>
      </c>
    </row>
    <row r="305" spans="1:5" outlineLevel="2">
      <c r="A305" s="6">
        <v>1101</v>
      </c>
      <c r="B305" s="4" t="s">
        <v>38</v>
      </c>
      <c r="C305" s="5">
        <f>SUM(C306:C307)</f>
        <v>23152.828000000001</v>
      </c>
      <c r="D305" s="5">
        <f>SUM(D306:D307)</f>
        <v>23152.828000000001</v>
      </c>
      <c r="E305" s="5">
        <f>SUM(E306:E307)</f>
        <v>23152.828000000001</v>
      </c>
    </row>
    <row r="306" spans="1:5" outlineLevel="3">
      <c r="A306" s="29"/>
      <c r="B306" s="28" t="s">
        <v>254</v>
      </c>
      <c r="C306" s="30">
        <v>17551.453000000001</v>
      </c>
      <c r="D306" s="30">
        <f>C306</f>
        <v>17551.453000000001</v>
      </c>
      <c r="E306" s="30">
        <f>D306</f>
        <v>17551.453000000001</v>
      </c>
    </row>
    <row r="307" spans="1:5" outlineLevel="3">
      <c r="A307" s="29"/>
      <c r="B307" s="28" t="s">
        <v>255</v>
      </c>
      <c r="C307" s="30">
        <v>5601.375</v>
      </c>
      <c r="D307" s="30">
        <f>C307</f>
        <v>5601.375</v>
      </c>
      <c r="E307" s="30">
        <f>D307</f>
        <v>5601.375</v>
      </c>
    </row>
    <row r="308" spans="1:5" outlineLevel="2">
      <c r="A308" s="6">
        <v>1101</v>
      </c>
      <c r="B308" s="4" t="s">
        <v>39</v>
      </c>
      <c r="C308" s="5">
        <f>SUM(C309:C312)</f>
        <v>285606.48499999999</v>
      </c>
      <c r="D308" s="5">
        <f>SUM(D309:D312)</f>
        <v>285606.48499999999</v>
      </c>
      <c r="E308" s="5">
        <f>SUM(E309:E312)</f>
        <v>285606.48499999999</v>
      </c>
    </row>
    <row r="309" spans="1:5" outlineLevel="3">
      <c r="A309" s="29"/>
      <c r="B309" s="28" t="s">
        <v>256</v>
      </c>
      <c r="C309" s="30">
        <v>206861.77499999999</v>
      </c>
      <c r="D309" s="30">
        <f>C309</f>
        <v>206861.77499999999</v>
      </c>
      <c r="E309" s="30">
        <f>D309</f>
        <v>206861.77499999999</v>
      </c>
    </row>
    <row r="310" spans="1:5" outlineLevel="3">
      <c r="A310" s="29"/>
      <c r="B310" s="28" t="s">
        <v>257</v>
      </c>
      <c r="C310" s="30">
        <v>62995.767999999996</v>
      </c>
      <c r="D310" s="30">
        <f t="shared" ref="D310:E312" si="22">C310</f>
        <v>62995.767999999996</v>
      </c>
      <c r="E310" s="30">
        <f t="shared" si="22"/>
        <v>62995.767999999996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15748.941999999999</v>
      </c>
      <c r="D312" s="30">
        <f t="shared" si="22"/>
        <v>15748.941999999999</v>
      </c>
      <c r="E312" s="30">
        <f t="shared" si="22"/>
        <v>15748.941999999999</v>
      </c>
    </row>
    <row r="313" spans="1:5" outlineLevel="2">
      <c r="A313" s="6">
        <v>1101</v>
      </c>
      <c r="B313" s="4" t="s">
        <v>112</v>
      </c>
      <c r="C313" s="5">
        <v>80000</v>
      </c>
      <c r="D313" s="5">
        <f>C313</f>
        <v>80000</v>
      </c>
      <c r="E313" s="5">
        <f>D313</f>
        <v>80000</v>
      </c>
    </row>
    <row r="314" spans="1:5" outlineLevel="1">
      <c r="A314" s="176" t="s">
        <v>601</v>
      </c>
      <c r="B314" s="177"/>
      <c r="C314" s="32">
        <f>C315+C325+C331+C336+C337+C338+C328</f>
        <v>1000</v>
      </c>
      <c r="D314" s="32">
        <f>D315+D325+D331+D336+D337+D338+D328</f>
        <v>1000</v>
      </c>
      <c r="E314" s="32">
        <f>E315+E325+E331+E336+E337+E338+E328</f>
        <v>1000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2" t="s">
        <v>270</v>
      </c>
      <c r="B339" s="173"/>
      <c r="C339" s="33">
        <f>C340+C444+C482</f>
        <v>926662</v>
      </c>
      <c r="D339" s="33">
        <f>D340+D444+D482</f>
        <v>916662</v>
      </c>
      <c r="E339" s="33">
        <f>E340+E444+E482</f>
        <v>916662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833662</v>
      </c>
      <c r="D340" s="32">
        <f>D341+D342+D343+D344+D347+D348+D353+D356+D357+D362+D367+BH290668+D371+D372+D373+D376+D377+D378+D382+D388+D391+D392+D395+D398+D399+D404+D407+D408+D409+D412+D415+D416+D419+D420+D421+D422+D429+D443</f>
        <v>833662</v>
      </c>
      <c r="E340" s="32">
        <f>E341+E342+E343+E344+E347+E348+E353+E356+E357+E362+E367+BI290668+E371+E372+E373+E376+E377+E378+E382+E388+E391+E392+E395+E398+E399+E404+E407+E408+E409+E412+E415+E416+E419+E420+E421+E422+E429+E443</f>
        <v>833662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 outlineLevel="2">
      <c r="A343" s="6">
        <v>2201</v>
      </c>
      <c r="B343" s="4" t="s">
        <v>41</v>
      </c>
      <c r="C343" s="5">
        <v>260000</v>
      </c>
      <c r="D343" s="5">
        <f t="shared" si="26"/>
        <v>260000</v>
      </c>
      <c r="E343" s="5">
        <f t="shared" si="26"/>
        <v>260000</v>
      </c>
    </row>
    <row r="344" spans="1:10" outlineLevel="2">
      <c r="A344" s="6">
        <v>2201</v>
      </c>
      <c r="B344" s="4" t="s">
        <v>273</v>
      </c>
      <c r="C344" s="5">
        <f>SUM(C345:C346)</f>
        <v>25000</v>
      </c>
      <c r="D344" s="5">
        <f>SUM(D345:D346)</f>
        <v>25000</v>
      </c>
      <c r="E344" s="5">
        <f>SUM(E345:E346)</f>
        <v>25000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27">C345</f>
        <v>20000</v>
      </c>
      <c r="E345" s="30">
        <f t="shared" si="27"/>
        <v>20000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outlineLevel="2">
      <c r="A348" s="6">
        <v>2201</v>
      </c>
      <c r="B348" s="4" t="s">
        <v>277</v>
      </c>
      <c r="C348" s="5">
        <f>SUM(C349:C352)</f>
        <v>118500</v>
      </c>
      <c r="D348" s="5">
        <f>SUM(D349:D352)</f>
        <v>118500</v>
      </c>
      <c r="E348" s="5">
        <f>SUM(E349:E352)</f>
        <v>118500</v>
      </c>
    </row>
    <row r="349" spans="1:10" outlineLevel="3">
      <c r="A349" s="29"/>
      <c r="B349" s="28" t="s">
        <v>278</v>
      </c>
      <c r="C349" s="30">
        <v>115000</v>
      </c>
      <c r="D349" s="30">
        <f>C349</f>
        <v>115000</v>
      </c>
      <c r="E349" s="30">
        <f>D349</f>
        <v>115000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 outlineLevel="3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 outlineLevel="2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 outlineLevel="2">
      <c r="A357" s="6">
        <v>2201</v>
      </c>
      <c r="B357" s="4" t="s">
        <v>285</v>
      </c>
      <c r="C357" s="5">
        <f>SUM(C358:C361)</f>
        <v>32000</v>
      </c>
      <c r="D357" s="5">
        <f>SUM(D358:D361)</f>
        <v>32000</v>
      </c>
      <c r="E357" s="5">
        <f>SUM(E358:E361)</f>
        <v>32000</v>
      </c>
    </row>
    <row r="358" spans="1:5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15000</v>
      </c>
      <c r="D360" s="30">
        <f t="shared" si="30"/>
        <v>15000</v>
      </c>
      <c r="E360" s="30">
        <f t="shared" si="30"/>
        <v>15000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76000</v>
      </c>
      <c r="D362" s="5">
        <f>SUM(D363:D366)</f>
        <v>76000</v>
      </c>
      <c r="E362" s="5">
        <f>SUM(E363:E366)</f>
        <v>76000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60000</v>
      </c>
      <c r="D364" s="30">
        <f t="shared" ref="D364:E366" si="31">C364</f>
        <v>60000</v>
      </c>
      <c r="E364" s="30">
        <f t="shared" si="31"/>
        <v>60000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>
        <v>0</v>
      </c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outlineLevel="2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1000</v>
      </c>
      <c r="D376" s="5">
        <f t="shared" si="33"/>
        <v>1000</v>
      </c>
      <c r="E376" s="5">
        <f t="shared" si="33"/>
        <v>1000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</row>
    <row r="379" spans="1:5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</row>
    <row r="383" spans="1:5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5000</v>
      </c>
      <c r="D386" s="30">
        <f t="shared" si="35"/>
        <v>5000</v>
      </c>
      <c r="E386" s="30">
        <f t="shared" si="35"/>
        <v>5000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29600</v>
      </c>
      <c r="D392" s="5">
        <f>SUM(D393:D394)</f>
        <v>29600</v>
      </c>
      <c r="E392" s="5">
        <f>SUM(E393:E394)</f>
        <v>29600</v>
      </c>
    </row>
    <row r="393" spans="1:5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</row>
    <row r="394" spans="1:5" outlineLevel="3">
      <c r="A394" s="29"/>
      <c r="B394" s="28" t="s">
        <v>314</v>
      </c>
      <c r="C394" s="30">
        <v>25600</v>
      </c>
      <c r="D394" s="30">
        <f>C394</f>
        <v>25600</v>
      </c>
      <c r="E394" s="30">
        <f>D394</f>
        <v>25600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6000</v>
      </c>
      <c r="D402" s="30">
        <f t="shared" si="38"/>
        <v>6000</v>
      </c>
      <c r="E402" s="30">
        <f t="shared" si="38"/>
        <v>6000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16000</v>
      </c>
      <c r="D412" s="5">
        <f>SUM(D413:D414)</f>
        <v>16000</v>
      </c>
      <c r="E412" s="5">
        <f>SUM(E413:E414)</f>
        <v>16000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12000</v>
      </c>
      <c r="D414" s="30">
        <f t="shared" si="40"/>
        <v>12000</v>
      </c>
      <c r="E414" s="30">
        <f t="shared" si="40"/>
        <v>12000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600</v>
      </c>
      <c r="D416" s="5">
        <f>SUM(D417:D418)</f>
        <v>600</v>
      </c>
      <c r="E416" s="5">
        <f>SUM(E417:E418)</f>
        <v>600</v>
      </c>
    </row>
    <row r="417" spans="1:5" outlineLevel="3" collapsed="1">
      <c r="A417" s="29"/>
      <c r="B417" s="28" t="s">
        <v>330</v>
      </c>
      <c r="C417" s="30">
        <v>600</v>
      </c>
      <c r="D417" s="30">
        <f t="shared" ref="D417:E421" si="41">C417</f>
        <v>600</v>
      </c>
      <c r="E417" s="30">
        <f t="shared" si="41"/>
        <v>600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1400</v>
      </c>
      <c r="D422" s="5">
        <f>SUM(D423:D428)</f>
        <v>1400</v>
      </c>
      <c r="E422" s="5">
        <f>SUM(E423:E428)</f>
        <v>1400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1400</v>
      </c>
      <c r="D425" s="30">
        <f t="shared" si="42"/>
        <v>1400</v>
      </c>
      <c r="E425" s="30">
        <f t="shared" si="42"/>
        <v>1400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175062</v>
      </c>
      <c r="D429" s="5">
        <f>SUM(D430:D442)</f>
        <v>175062</v>
      </c>
      <c r="E429" s="5">
        <f>SUM(E430:E442)</f>
        <v>175062</v>
      </c>
    </row>
    <row r="430" spans="1:5" outlineLevel="3">
      <c r="A430" s="29"/>
      <c r="B430" s="28" t="s">
        <v>343</v>
      </c>
      <c r="C430" s="30">
        <v>465.8</v>
      </c>
      <c r="D430" s="30">
        <f>C430</f>
        <v>465.8</v>
      </c>
      <c r="E430" s="30">
        <f>D430</f>
        <v>465.8</v>
      </c>
    </row>
    <row r="431" spans="1:5" outlineLevel="3">
      <c r="A431" s="29"/>
      <c r="B431" s="28" t="s">
        <v>344</v>
      </c>
      <c r="C431" s="30">
        <v>77014.676000000007</v>
      </c>
      <c r="D431" s="30">
        <f t="shared" ref="D431:E442" si="43">C431</f>
        <v>77014.676000000007</v>
      </c>
      <c r="E431" s="30">
        <f t="shared" si="43"/>
        <v>77014.676000000007</v>
      </c>
    </row>
    <row r="432" spans="1:5" outlineLevel="3">
      <c r="A432" s="29"/>
      <c r="B432" s="28" t="s">
        <v>345</v>
      </c>
      <c r="C432" s="30">
        <v>44554.135000000002</v>
      </c>
      <c r="D432" s="30">
        <f t="shared" si="43"/>
        <v>44554.135000000002</v>
      </c>
      <c r="E432" s="30">
        <f t="shared" si="43"/>
        <v>44554.135000000002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>
        <v>2359.299</v>
      </c>
      <c r="D436" s="30">
        <f t="shared" si="43"/>
        <v>2359.299</v>
      </c>
      <c r="E436" s="30">
        <f t="shared" si="43"/>
        <v>2359.299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25951.292000000001</v>
      </c>
      <c r="D439" s="30">
        <f t="shared" si="43"/>
        <v>25951.292000000001</v>
      </c>
      <c r="E439" s="30">
        <f t="shared" si="43"/>
        <v>25951.292000000001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1477.423</v>
      </c>
      <c r="D441" s="30">
        <f t="shared" si="43"/>
        <v>1477.423</v>
      </c>
      <c r="E441" s="30">
        <f t="shared" si="43"/>
        <v>1477.423</v>
      </c>
    </row>
    <row r="442" spans="1:5" outlineLevel="3">
      <c r="A442" s="29"/>
      <c r="B442" s="28" t="s">
        <v>355</v>
      </c>
      <c r="C442" s="30">
        <v>23239.375</v>
      </c>
      <c r="D442" s="30">
        <f t="shared" si="43"/>
        <v>23239.375</v>
      </c>
      <c r="E442" s="30">
        <f t="shared" si="43"/>
        <v>23239.375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93000</v>
      </c>
      <c r="D444" s="32">
        <f>D445+D454+D455+D459+D462+D463+D468+D474+D477+D480+D481+D450</f>
        <v>83000</v>
      </c>
      <c r="E444" s="32">
        <f>E445+E454+E455+E459+E462+E463+E468+E474+E477+E480+E481+E450</f>
        <v>83000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44000</v>
      </c>
      <c r="D445" s="5">
        <f>SUM(D446:D449)</f>
        <v>44000</v>
      </c>
      <c r="E445" s="5">
        <f>SUM(E446:E449)</f>
        <v>44000</v>
      </c>
    </row>
    <row r="446" spans="1:5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customHeight="1" outlineLevel="3">
      <c r="A447" s="28"/>
      <c r="B447" s="28" t="s">
        <v>360</v>
      </c>
      <c r="C447" s="30">
        <v>3000</v>
      </c>
      <c r="D447" s="30">
        <f t="shared" ref="D447:E449" si="44">C447</f>
        <v>3000</v>
      </c>
      <c r="E447" s="30">
        <f t="shared" si="44"/>
        <v>3000</v>
      </c>
    </row>
    <row r="448" spans="1:5" ht="15" customHeight="1" outlineLevel="3">
      <c r="A448" s="28"/>
      <c r="B448" s="28" t="s">
        <v>361</v>
      </c>
      <c r="C448" s="30"/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40000</v>
      </c>
      <c r="D449" s="30">
        <f t="shared" si="44"/>
        <v>40000</v>
      </c>
      <c r="E449" s="30">
        <f t="shared" si="44"/>
        <v>40000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outlineLevel="2">
      <c r="A455" s="6">
        <v>2202</v>
      </c>
      <c r="B455" s="4" t="s">
        <v>120</v>
      </c>
      <c r="C455" s="5">
        <v>10000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142300</v>
      </c>
      <c r="D483" s="35">
        <f>D484+D504+D509+D522+D528+D538</f>
        <v>142300</v>
      </c>
      <c r="E483" s="35">
        <f>E484+E504+E509+E522+E528+E538</f>
        <v>142300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68300</v>
      </c>
      <c r="D484" s="32">
        <f>D485+D486+D490+D491+D494+D497+D500+D501+D502+D503</f>
        <v>68300</v>
      </c>
      <c r="E484" s="32">
        <f>E485+E486+E490+E491+E494+E497+E500+E501+E502+E503</f>
        <v>68300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65000</v>
      </c>
      <c r="D486" s="5">
        <f>SUM(D487:D489)</f>
        <v>65000</v>
      </c>
      <c r="E486" s="5">
        <f>SUM(E487:E489)</f>
        <v>65000</v>
      </c>
    </row>
    <row r="487" spans="1:10" ht="15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</row>
    <row r="488" spans="1:10" ht="15" customHeight="1" outlineLevel="3">
      <c r="A488" s="28"/>
      <c r="B488" s="28" t="s">
        <v>394</v>
      </c>
      <c r="C488" s="30">
        <v>40000</v>
      </c>
      <c r="D488" s="30">
        <f t="shared" ref="D488:E489" si="51">C488</f>
        <v>40000</v>
      </c>
      <c r="E488" s="30">
        <f t="shared" si="51"/>
        <v>40000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</row>
    <row r="492" spans="1:10" ht="15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10000</v>
      </c>
      <c r="D504" s="32">
        <f>SUM(D505:D508)</f>
        <v>10000</v>
      </c>
      <c r="E504" s="32">
        <f>SUM(E505:E508)</f>
        <v>10000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outlineLevel="2">
      <c r="A508" s="6">
        <v>3303</v>
      </c>
      <c r="B508" s="4" t="s">
        <v>409</v>
      </c>
      <c r="C508" s="5">
        <v>9000</v>
      </c>
      <c r="D508" s="5">
        <f t="shared" si="53"/>
        <v>9000</v>
      </c>
      <c r="E508" s="5">
        <f t="shared" si="53"/>
        <v>9000</v>
      </c>
    </row>
    <row r="509" spans="1:12" outlineLevel="1">
      <c r="A509" s="176" t="s">
        <v>414</v>
      </c>
      <c r="B509" s="177"/>
      <c r="C509" s="32">
        <f>C510+C511+C512+C513+C517+C518+C519+C520+C521</f>
        <v>64000</v>
      </c>
      <c r="D509" s="32">
        <f>D510+D511+D512+D513+D517+D518+D519+D520+D521</f>
        <v>64000</v>
      </c>
      <c r="E509" s="32">
        <f>E510+E511+E512+E513+E517+E518+E519+E520+E521</f>
        <v>64000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</row>
    <row r="514" spans="1:5" ht="15" customHeight="1" outlineLevel="3">
      <c r="A514" s="29"/>
      <c r="B514" s="28" t="s">
        <v>419</v>
      </c>
      <c r="C514" s="30">
        <v>1000</v>
      </c>
      <c r="D514" s="30">
        <f t="shared" ref="D514:E521" si="55">C514</f>
        <v>1000</v>
      </c>
      <c r="E514" s="30">
        <f t="shared" si="55"/>
        <v>1000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4000</v>
      </c>
      <c r="D517" s="5">
        <f t="shared" si="55"/>
        <v>4000</v>
      </c>
      <c r="E517" s="5">
        <f t="shared" si="55"/>
        <v>4000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57000</v>
      </c>
      <c r="D520" s="5">
        <f t="shared" si="55"/>
        <v>57000</v>
      </c>
      <c r="E520" s="5">
        <f t="shared" si="55"/>
        <v>57000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3184.57</v>
      </c>
      <c r="D547" s="35">
        <f>D548+D549</f>
        <v>3184.57</v>
      </c>
      <c r="E547" s="35">
        <f>E548+E549</f>
        <v>3184.57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>
        <v>3184.57</v>
      </c>
      <c r="D548" s="32">
        <f>C548</f>
        <v>3184.57</v>
      </c>
      <c r="E548" s="32">
        <f>D548</f>
        <v>3184.57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74" t="s">
        <v>455</v>
      </c>
      <c r="B550" s="175"/>
      <c r="C550" s="36">
        <f>C551</f>
        <v>202700</v>
      </c>
      <c r="D550" s="36">
        <f>D551</f>
        <v>202700</v>
      </c>
      <c r="E550" s="36">
        <f>E551</f>
        <v>202700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202700</v>
      </c>
      <c r="D551" s="33">
        <f>D552+D556</f>
        <v>202700</v>
      </c>
      <c r="E551" s="33">
        <f>E552+E556</f>
        <v>202700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202700</v>
      </c>
      <c r="D552" s="32">
        <f>SUM(D553:D555)</f>
        <v>202700</v>
      </c>
      <c r="E552" s="32">
        <f>SUM(E553:E555)</f>
        <v>202700</v>
      </c>
    </row>
    <row r="553" spans="1:10" outlineLevel="2" collapsed="1">
      <c r="A553" s="6">
        <v>5500</v>
      </c>
      <c r="B553" s="4" t="s">
        <v>458</v>
      </c>
      <c r="C553" s="5">
        <v>202700</v>
      </c>
      <c r="D553" s="5">
        <f t="shared" ref="D553:E555" si="59">C553</f>
        <v>202700</v>
      </c>
      <c r="E553" s="5">
        <f t="shared" si="59"/>
        <v>202700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8" t="s">
        <v>62</v>
      </c>
      <c r="B559" s="179"/>
      <c r="C559" s="37">
        <f>C560+C716+C725</f>
        <v>1105000.0000000002</v>
      </c>
      <c r="D559" s="37">
        <f>D560+D716+D725</f>
        <v>1105000.0000000002</v>
      </c>
      <c r="E559" s="37">
        <f>E560+E716+E725</f>
        <v>1105000.0000000002</v>
      </c>
      <c r="G559" s="39" t="s">
        <v>62</v>
      </c>
      <c r="H559" s="41">
        <f>C559</f>
        <v>1105000.0000000002</v>
      </c>
      <c r="I559" s="42"/>
      <c r="J559" s="40" t="b">
        <f>AND(H559=I559)</f>
        <v>0</v>
      </c>
    </row>
    <row r="560" spans="1:10">
      <c r="A560" s="174" t="s">
        <v>464</v>
      </c>
      <c r="B560" s="175"/>
      <c r="C560" s="36">
        <f>C561+C638+C642+C645</f>
        <v>713958.25</v>
      </c>
      <c r="D560" s="36">
        <f>D561+D638+D642+D645</f>
        <v>713958.25</v>
      </c>
      <c r="E560" s="36">
        <f>E561+E638+E642+E645</f>
        <v>713958.25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713958.25</v>
      </c>
      <c r="D561" s="38">
        <f>D562+D567+D568+D569+D576+D577+D581+D584+D585+D586+D587+D592+D595+D599+D603+D610+D616+D628</f>
        <v>713958.25</v>
      </c>
      <c r="E561" s="38">
        <f>E562+E567+E568+E569+E576+E577+E581+E584+E585+E586+E587+E592+E595+E599+E603+E610+E616+E628</f>
        <v>713958.25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70249.88</v>
      </c>
      <c r="D562" s="32">
        <f>SUM(D563:D566)</f>
        <v>70249.88</v>
      </c>
      <c r="E562" s="32">
        <f>SUM(E563:E566)</f>
        <v>70249.88</v>
      </c>
    </row>
    <row r="563" spans="1:10" outlineLevel="2">
      <c r="A563" s="7">
        <v>6600</v>
      </c>
      <c r="B563" s="4" t="s">
        <v>468</v>
      </c>
      <c r="C563" s="5">
        <v>47992</v>
      </c>
      <c r="D563" s="5">
        <f>C563</f>
        <v>47992</v>
      </c>
      <c r="E563" s="5">
        <f>D563</f>
        <v>47992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22257.88</v>
      </c>
      <c r="D566" s="5">
        <f t="shared" si="60"/>
        <v>22257.88</v>
      </c>
      <c r="E566" s="5">
        <f t="shared" si="60"/>
        <v>22257.88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320000</v>
      </c>
      <c r="D569" s="32">
        <f>SUM(D570:D575)</f>
        <v>320000</v>
      </c>
      <c r="E569" s="32">
        <f>SUM(E570:E575)</f>
        <v>320000</v>
      </c>
    </row>
    <row r="570" spans="1:10" outlineLevel="2">
      <c r="A570" s="7">
        <v>6603</v>
      </c>
      <c r="B570" s="4" t="s">
        <v>474</v>
      </c>
      <c r="C570" s="5">
        <v>320000</v>
      </c>
      <c r="D570" s="5">
        <f>C570</f>
        <v>320000</v>
      </c>
      <c r="E570" s="5">
        <f>D570</f>
        <v>320000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17964.169999999998</v>
      </c>
      <c r="D577" s="32">
        <f>SUM(D578:D580)</f>
        <v>17964.169999999998</v>
      </c>
      <c r="E577" s="32">
        <f>SUM(E578:E580)</f>
        <v>17964.169999999998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17964.169999999998</v>
      </c>
      <c r="D580" s="5">
        <f t="shared" si="62"/>
        <v>17964.169999999998</v>
      </c>
      <c r="E580" s="5">
        <f t="shared" si="62"/>
        <v>17964.169999999998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/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2000</v>
      </c>
      <c r="D585" s="32">
        <f t="shared" si="63"/>
        <v>2000</v>
      </c>
      <c r="E585" s="32">
        <f t="shared" si="63"/>
        <v>2000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8744.2000000000007</v>
      </c>
      <c r="D587" s="32">
        <f>SUM(D588:D591)</f>
        <v>8744.2000000000007</v>
      </c>
      <c r="E587" s="32">
        <f>SUM(E588:E591)</f>
        <v>8744.2000000000007</v>
      </c>
    </row>
    <row r="588" spans="1:5" outlineLevel="2">
      <c r="A588" s="7">
        <v>6610</v>
      </c>
      <c r="B588" s="4" t="s">
        <v>492</v>
      </c>
      <c r="C588" s="5"/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8744.2000000000007</v>
      </c>
      <c r="D591" s="5">
        <f t="shared" si="64"/>
        <v>8744.2000000000007</v>
      </c>
      <c r="E591" s="5">
        <f t="shared" si="64"/>
        <v>8744.2000000000007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31000</v>
      </c>
      <c r="D599" s="32">
        <f>SUM(D600:D602)</f>
        <v>31000</v>
      </c>
      <c r="E599" s="32">
        <f>SUM(E600:E602)</f>
        <v>31000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31000</v>
      </c>
      <c r="D601" s="5">
        <f t="shared" si="66"/>
        <v>31000</v>
      </c>
      <c r="E601" s="5">
        <f t="shared" si="66"/>
        <v>31000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264000</v>
      </c>
      <c r="D616" s="32">
        <f>SUM(D617:D627)</f>
        <v>264000</v>
      </c>
      <c r="E616" s="32">
        <f>SUM(E617:E627)</f>
        <v>264000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90000</v>
      </c>
      <c r="D618" s="5">
        <f t="shared" ref="D618:E627" si="69">C618</f>
        <v>90000</v>
      </c>
      <c r="E618" s="5">
        <f t="shared" si="69"/>
        <v>90000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174000</v>
      </c>
      <c r="D620" s="5">
        <f t="shared" si="69"/>
        <v>174000</v>
      </c>
      <c r="E620" s="5">
        <f t="shared" si="69"/>
        <v>174000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2" t="s">
        <v>545</v>
      </c>
      <c r="B642" s="17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4" t="s">
        <v>570</v>
      </c>
      <c r="B716" s="175"/>
      <c r="C716" s="36">
        <f>C717</f>
        <v>378717.14</v>
      </c>
      <c r="D716" s="36">
        <f>D717</f>
        <v>378717.14</v>
      </c>
      <c r="E716" s="36">
        <f>E717</f>
        <v>378717.14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378717.14</v>
      </c>
      <c r="D717" s="33">
        <f>D718+D722</f>
        <v>378717.14</v>
      </c>
      <c r="E717" s="33">
        <f>E718+E722</f>
        <v>378717.14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378717.14</v>
      </c>
      <c r="D718" s="31">
        <f>SUM(D719:D721)</f>
        <v>378717.14</v>
      </c>
      <c r="E718" s="31">
        <f>SUM(E719:E721)</f>
        <v>378717.14</v>
      </c>
    </row>
    <row r="719" spans="1:10" ht="15" customHeight="1" outlineLevel="2">
      <c r="A719" s="6">
        <v>10950</v>
      </c>
      <c r="B719" s="4" t="s">
        <v>572</v>
      </c>
      <c r="C719" s="5">
        <v>378717.14</v>
      </c>
      <c r="D719" s="5">
        <f>C719</f>
        <v>378717.14</v>
      </c>
      <c r="E719" s="5">
        <f>D719</f>
        <v>378717.14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4" t="s">
        <v>577</v>
      </c>
      <c r="B725" s="175"/>
      <c r="C725" s="36">
        <f>C726</f>
        <v>12324.61</v>
      </c>
      <c r="D725" s="36">
        <f>D726</f>
        <v>12324.61</v>
      </c>
      <c r="E725" s="36">
        <f>E726</f>
        <v>12324.61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12324.61</v>
      </c>
      <c r="D726" s="33">
        <f>D727+D730+D733+D739+D741+D743+D750+D755+D760+D765+D767+D771+D777</f>
        <v>12324.61</v>
      </c>
      <c r="E726" s="33">
        <f>E727+E730+E733+E739+E741+E743+E750+E755+E760+E765+E767+E771+E777</f>
        <v>12324.61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11957.11</v>
      </c>
      <c r="D733" s="31">
        <f>D734+D737+D738</f>
        <v>11957.11</v>
      </c>
      <c r="E733" s="31">
        <f>E734+E737+E738</f>
        <v>11957.11</v>
      </c>
    </row>
    <row r="734" spans="1:10" outlineLevel="2">
      <c r="A734" s="6">
        <v>1</v>
      </c>
      <c r="B734" s="4" t="s">
        <v>840</v>
      </c>
      <c r="C734" s="5">
        <f>C735+C736</f>
        <v>11957.11</v>
      </c>
      <c r="D734" s="5">
        <f>D735+D736</f>
        <v>11957.11</v>
      </c>
      <c r="E734" s="5">
        <f>E735+E736</f>
        <v>11957.11</v>
      </c>
    </row>
    <row r="735" spans="1:10" outlineLevel="3">
      <c r="A735" s="29"/>
      <c r="B735" s="28" t="s">
        <v>845</v>
      </c>
      <c r="C735" s="30">
        <v>11957.11</v>
      </c>
      <c r="D735" s="30">
        <f t="shared" ref="D735:E738" si="85">C735</f>
        <v>11957.11</v>
      </c>
      <c r="E735" s="30">
        <f t="shared" si="85"/>
        <v>11957.11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367.5</v>
      </c>
      <c r="D743" s="31">
        <f>D744+D748+D749+D746</f>
        <v>367.5</v>
      </c>
      <c r="E743" s="31">
        <f>E744+E748+E749+E746</f>
        <v>367.5</v>
      </c>
    </row>
    <row r="744" spans="1:5" outlineLevel="2">
      <c r="A744" s="6">
        <v>1</v>
      </c>
      <c r="B744" s="4" t="s">
        <v>840</v>
      </c>
      <c r="C744" s="5">
        <f>C745</f>
        <v>367.5</v>
      </c>
      <c r="D744" s="5">
        <f>D745</f>
        <v>367.5</v>
      </c>
      <c r="E744" s="5">
        <f>E745</f>
        <v>367.5</v>
      </c>
    </row>
    <row r="745" spans="1:5" outlineLevel="3">
      <c r="A745" s="29"/>
      <c r="B745" s="28" t="s">
        <v>839</v>
      </c>
      <c r="C745" s="30">
        <v>367.5</v>
      </c>
      <c r="D745" s="30">
        <f>C745</f>
        <v>367.5</v>
      </c>
      <c r="E745" s="30">
        <f>D745</f>
        <v>367.5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>
        <v>42405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rightToLeft="1" zoomScale="130" zoomScaleNormal="130" workbookViewId="0">
      <selection activeCell="A4" sqref="A4"/>
    </sheetView>
  </sheetViews>
  <sheetFormatPr defaultColWidth="9.140625" defaultRowHeight="15"/>
  <cols>
    <col min="1" max="1" width="38.42578125" style="10" bestFit="1" customWidth="1"/>
    <col min="2" max="2" width="10.28515625" style="10" customWidth="1"/>
    <col min="3" max="3" width="10.5703125" style="10" customWidth="1"/>
    <col min="4" max="4" width="2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163" t="s">
        <v>752</v>
      </c>
      <c r="B1" s="163" t="s">
        <v>753</v>
      </c>
      <c r="C1" s="163" t="s">
        <v>754</v>
      </c>
      <c r="D1" s="109" t="s">
        <v>755</v>
      </c>
    </row>
    <row r="2" spans="1:12" ht="15.75">
      <c r="A2" s="13" t="s">
        <v>986</v>
      </c>
      <c r="D2" s="110" t="s">
        <v>987</v>
      </c>
    </row>
    <row r="3" spans="1:12" ht="15.75">
      <c r="A3" s="13" t="s">
        <v>988</v>
      </c>
      <c r="D3" s="110" t="s">
        <v>987</v>
      </c>
      <c r="K3" s="117" t="s">
        <v>756</v>
      </c>
      <c r="L3" s="117" t="s">
        <v>758</v>
      </c>
    </row>
    <row r="4" spans="1:12" ht="15.75">
      <c r="A4" s="13" t="s">
        <v>989</v>
      </c>
      <c r="D4" s="110" t="s">
        <v>987</v>
      </c>
      <c r="K4" s="117" t="s">
        <v>757</v>
      </c>
      <c r="L4" s="117" t="s">
        <v>759</v>
      </c>
    </row>
    <row r="5" spans="1:12" ht="15.75">
      <c r="A5" s="13" t="s">
        <v>990</v>
      </c>
      <c r="D5" s="110" t="s">
        <v>987</v>
      </c>
      <c r="L5" s="117" t="s">
        <v>760</v>
      </c>
    </row>
    <row r="6" spans="1:12" ht="15.75">
      <c r="A6" s="13" t="s">
        <v>991</v>
      </c>
      <c r="D6" s="110" t="s">
        <v>987</v>
      </c>
      <c r="L6" s="117" t="s">
        <v>761</v>
      </c>
    </row>
    <row r="7" spans="1:12" ht="15.75">
      <c r="A7" s="13" t="s">
        <v>992</v>
      </c>
      <c r="D7" s="110" t="s">
        <v>987</v>
      </c>
    </row>
    <row r="8" spans="1:12" ht="15.75">
      <c r="A8" s="13" t="s">
        <v>993</v>
      </c>
      <c r="D8" s="110" t="s">
        <v>987</v>
      </c>
    </row>
    <row r="9" spans="1:12" ht="15.75">
      <c r="A9" s="13" t="s">
        <v>994</v>
      </c>
      <c r="D9" s="110" t="s">
        <v>987</v>
      </c>
    </row>
    <row r="10" spans="1:12" ht="15.75">
      <c r="A10" s="13" t="s">
        <v>995</v>
      </c>
      <c r="D10" s="110" t="s">
        <v>996</v>
      </c>
    </row>
    <row r="11" spans="1:12" ht="15.75">
      <c r="A11" s="13" t="s">
        <v>997</v>
      </c>
      <c r="D11" s="110" t="s">
        <v>996</v>
      </c>
    </row>
    <row r="12" spans="1:12" ht="15.75">
      <c r="A12" s="13" t="s">
        <v>998</v>
      </c>
      <c r="D12" s="110" t="s">
        <v>996</v>
      </c>
    </row>
    <row r="13" spans="1:12" ht="15.75">
      <c r="A13" s="13" t="s">
        <v>999</v>
      </c>
      <c r="D13" s="110" t="s">
        <v>1000</v>
      </c>
    </row>
    <row r="14" spans="1:12" ht="15.75">
      <c r="A14" s="13" t="s">
        <v>1001</v>
      </c>
      <c r="D14" s="110" t="s">
        <v>1000</v>
      </c>
    </row>
    <row r="15" spans="1:12" ht="15.75">
      <c r="A15" s="13" t="s">
        <v>1002</v>
      </c>
      <c r="D15" s="110" t="s">
        <v>1000</v>
      </c>
    </row>
    <row r="16" spans="1:12" ht="15.75">
      <c r="A16" s="13" t="s">
        <v>1002</v>
      </c>
      <c r="D16" s="110" t="s">
        <v>1000</v>
      </c>
    </row>
    <row r="17" spans="1:4" ht="15.75">
      <c r="A17" s="13" t="s">
        <v>1003</v>
      </c>
      <c r="D17" s="110" t="s">
        <v>1000</v>
      </c>
    </row>
    <row r="18" spans="1:4" ht="15.75">
      <c r="A18" s="13" t="s">
        <v>1004</v>
      </c>
      <c r="D18" s="110" t="s">
        <v>1000</v>
      </c>
    </row>
    <row r="19" spans="1:4" ht="15.75">
      <c r="A19" s="13" t="s">
        <v>1005</v>
      </c>
      <c r="D19" s="110" t="s">
        <v>1000</v>
      </c>
    </row>
    <row r="20" spans="1:4" ht="15.75">
      <c r="A20" s="13" t="s">
        <v>1006</v>
      </c>
      <c r="D20" s="110" t="s">
        <v>1007</v>
      </c>
    </row>
    <row r="21" spans="1:4" ht="15.75">
      <c r="A21" s="13" t="s">
        <v>1008</v>
      </c>
      <c r="D21" s="110" t="s">
        <v>1007</v>
      </c>
    </row>
    <row r="22" spans="1:4" ht="15.75">
      <c r="A22" s="13" t="s">
        <v>958</v>
      </c>
      <c r="D22" s="110" t="s">
        <v>1007</v>
      </c>
    </row>
    <row r="23" spans="1:4" ht="15.75">
      <c r="A23" s="13" t="s">
        <v>1009</v>
      </c>
      <c r="D23" s="110" t="s">
        <v>1010</v>
      </c>
    </row>
    <row r="24" spans="1:4" ht="15.75">
      <c r="A24" s="13" t="s">
        <v>1009</v>
      </c>
      <c r="D24" s="110" t="s">
        <v>1010</v>
      </c>
    </row>
    <row r="25" spans="1:4" ht="15.75">
      <c r="A25" s="13" t="s">
        <v>1009</v>
      </c>
      <c r="D25" s="110" t="s">
        <v>1010</v>
      </c>
    </row>
    <row r="26" spans="1:4" ht="15.75">
      <c r="A26" s="13" t="s">
        <v>1011</v>
      </c>
      <c r="D26" s="110" t="s">
        <v>1010</v>
      </c>
    </row>
    <row r="27" spans="1:4" ht="15.75">
      <c r="A27" s="13" t="s">
        <v>1011</v>
      </c>
      <c r="D27" s="110" t="s">
        <v>1010</v>
      </c>
    </row>
    <row r="28" spans="1:4" ht="15.75">
      <c r="A28" s="13" t="s">
        <v>1012</v>
      </c>
      <c r="D28" s="110" t="s">
        <v>1013</v>
      </c>
    </row>
    <row r="29" spans="1:4" ht="15.75">
      <c r="A29" s="13" t="s">
        <v>1014</v>
      </c>
      <c r="D29" s="110" t="s">
        <v>1013</v>
      </c>
    </row>
    <row r="30" spans="1:4">
      <c r="A30" s="10" t="s">
        <v>1015</v>
      </c>
      <c r="D30" s="110" t="s">
        <v>1013</v>
      </c>
    </row>
    <row r="31" spans="1:4">
      <c r="A31" s="10" t="s">
        <v>1016</v>
      </c>
      <c r="D31" s="110" t="s">
        <v>1013</v>
      </c>
    </row>
    <row r="32" spans="1:4">
      <c r="A32" s="10" t="s">
        <v>1017</v>
      </c>
      <c r="D32" s="110" t="s">
        <v>1018</v>
      </c>
    </row>
    <row r="33" spans="1:4">
      <c r="A33" s="10" t="s">
        <v>1019</v>
      </c>
      <c r="D33" s="110" t="s">
        <v>1018</v>
      </c>
    </row>
    <row r="34" spans="1:4">
      <c r="A34" s="10" t="s">
        <v>1020</v>
      </c>
      <c r="D34" s="110" t="s">
        <v>1018</v>
      </c>
    </row>
    <row r="35" spans="1:4">
      <c r="A35" s="10" t="s">
        <v>1021</v>
      </c>
      <c r="D35" s="110" t="s">
        <v>1018</v>
      </c>
    </row>
    <row r="36" spans="1:4">
      <c r="A36" s="10" t="s">
        <v>1022</v>
      </c>
      <c r="D36" s="110" t="s">
        <v>1018</v>
      </c>
    </row>
    <row r="37" spans="1:4">
      <c r="A37" s="10" t="s">
        <v>1023</v>
      </c>
      <c r="D37" s="110" t="s">
        <v>1024</v>
      </c>
    </row>
    <row r="38" spans="1:4">
      <c r="A38" s="10" t="s">
        <v>1025</v>
      </c>
      <c r="D38" s="110" t="s">
        <v>1024</v>
      </c>
    </row>
    <row r="39" spans="1:4">
      <c r="A39" s="10" t="s">
        <v>1026</v>
      </c>
      <c r="D39" s="110" t="s">
        <v>1024</v>
      </c>
    </row>
    <row r="40" spans="1:4">
      <c r="A40" s="10" t="s">
        <v>1027</v>
      </c>
      <c r="D40" s="110" t="s">
        <v>1024</v>
      </c>
    </row>
    <row r="41" spans="1:4">
      <c r="A41" s="10" t="s">
        <v>1028</v>
      </c>
      <c r="D41" s="110" t="s">
        <v>1024</v>
      </c>
    </row>
    <row r="42" spans="1:4">
      <c r="A42" s="10" t="s">
        <v>1029</v>
      </c>
      <c r="D42" s="110" t="s">
        <v>1024</v>
      </c>
    </row>
    <row r="43" spans="1:4" ht="30">
      <c r="A43" s="10" t="s">
        <v>1030</v>
      </c>
      <c r="D43" s="110" t="s">
        <v>1031</v>
      </c>
    </row>
    <row r="44" spans="1:4" ht="30">
      <c r="A44" s="10" t="s">
        <v>1032</v>
      </c>
      <c r="D44" s="110" t="s">
        <v>1031</v>
      </c>
    </row>
    <row r="45" spans="1:4" ht="30">
      <c r="A45" s="10" t="s">
        <v>1033</v>
      </c>
      <c r="D45" s="110" t="s">
        <v>1031</v>
      </c>
    </row>
    <row r="46" spans="1:4" ht="30">
      <c r="A46" s="10" t="s">
        <v>1034</v>
      </c>
      <c r="D46" s="110" t="s">
        <v>1031</v>
      </c>
    </row>
    <row r="47" spans="1:4" ht="30">
      <c r="A47" s="10" t="s">
        <v>1035</v>
      </c>
      <c r="D47" s="110" t="s">
        <v>1031</v>
      </c>
    </row>
    <row r="48" spans="1:4" ht="30">
      <c r="A48" s="10" t="s">
        <v>1036</v>
      </c>
      <c r="D48" s="110" t="s">
        <v>1037</v>
      </c>
    </row>
    <row r="49" spans="1:4" ht="30">
      <c r="A49" s="10" t="s">
        <v>1036</v>
      </c>
      <c r="D49" s="110" t="s">
        <v>1038</v>
      </c>
    </row>
    <row r="50" spans="1:4" ht="30">
      <c r="A50" s="10" t="s">
        <v>1036</v>
      </c>
      <c r="D50" s="110" t="s">
        <v>1039</v>
      </c>
    </row>
    <row r="51" spans="1:4" ht="30">
      <c r="A51" s="10" t="s">
        <v>1036</v>
      </c>
      <c r="D51" s="110" t="s">
        <v>1040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C2:C1048576">
      <formula1>$L$3:$L$6</formula1>
    </dataValidation>
    <dataValidation type="list" allowBlank="1" showInputMessage="1" showErrorMessage="1" sqref="B2:B1048576">
      <formula1>$K$3:$K$4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rightToLeft="1" zoomScale="220" zoomScaleNormal="220" workbookViewId="0">
      <selection activeCell="A15" sqref="A15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1286</v>
      </c>
    </row>
    <row r="2" spans="1:1">
      <c r="A2" s="10" t="s">
        <v>1287</v>
      </c>
    </row>
    <row r="3" spans="1:1">
      <c r="A3" s="10" t="s">
        <v>1288</v>
      </c>
    </row>
    <row r="4" spans="1:1">
      <c r="A4" s="10" t="s">
        <v>1289</v>
      </c>
    </row>
    <row r="5" spans="1:1">
      <c r="A5" s="10" t="s">
        <v>1290</v>
      </c>
    </row>
    <row r="6" spans="1:1">
      <c r="A6" s="10" t="s">
        <v>1291</v>
      </c>
    </row>
    <row r="7" spans="1:1">
      <c r="A7" s="10" t="s">
        <v>1292</v>
      </c>
    </row>
    <row r="8" spans="1:1">
      <c r="A8" s="10" t="s">
        <v>1293</v>
      </c>
    </row>
    <row r="9" spans="1:1">
      <c r="A9" s="10" t="s">
        <v>1294</v>
      </c>
    </row>
    <row r="10" spans="1:1">
      <c r="A10" s="10" t="s">
        <v>1295</v>
      </c>
    </row>
    <row r="11" spans="1:1">
      <c r="A11" s="10" t="s">
        <v>1296</v>
      </c>
    </row>
    <row r="12" spans="1:1">
      <c r="A12" s="10" t="s">
        <v>1297</v>
      </c>
    </row>
    <row r="13" spans="1:1">
      <c r="A13" s="10" t="s">
        <v>1298</v>
      </c>
    </row>
    <row r="14" spans="1:1">
      <c r="A14" s="10" t="s">
        <v>1299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topLeftCell="AC9" zoomScale="130" zoomScaleNormal="130" workbookViewId="0">
      <selection activeCell="AI21" sqref="AI21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8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7109375" style="67" bestFit="1" customWidth="1"/>
    <col min="14" max="14" width="15.140625" style="67" customWidth="1"/>
    <col min="15" max="15" width="19" style="67" customWidth="1"/>
    <col min="16" max="16" width="14.7109375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51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8" t="s">
        <v>737</v>
      </c>
      <c r="N1" s="250" t="s">
        <v>613</v>
      </c>
      <c r="O1" s="250"/>
      <c r="P1" s="250"/>
      <c r="Q1" s="250"/>
      <c r="R1" s="250"/>
      <c r="S1" s="248" t="s">
        <v>738</v>
      </c>
      <c r="T1" s="250" t="s">
        <v>613</v>
      </c>
      <c r="U1" s="250"/>
      <c r="V1" s="250"/>
      <c r="W1" s="250"/>
      <c r="X1" s="250"/>
      <c r="Y1" s="238" t="s">
        <v>614</v>
      </c>
      <c r="Z1" s="238" t="s">
        <v>615</v>
      </c>
      <c r="AA1" s="238" t="s">
        <v>616</v>
      </c>
      <c r="AB1" s="238" t="s">
        <v>617</v>
      </c>
      <c r="AC1" s="238" t="s">
        <v>618</v>
      </c>
      <c r="AD1" s="238" t="s">
        <v>619</v>
      </c>
      <c r="AE1" s="240" t="s">
        <v>620</v>
      </c>
      <c r="AF1" s="242" t="s">
        <v>621</v>
      </c>
      <c r="AG1" s="244" t="s">
        <v>622</v>
      </c>
      <c r="AH1" s="234" t="s">
        <v>623</v>
      </c>
      <c r="AI1" s="236" t="s">
        <v>624</v>
      </c>
      <c r="AQ1" s="52"/>
      <c r="AR1" s="52"/>
      <c r="AS1" s="53"/>
      <c r="AT1" s="52"/>
      <c r="AU1" s="52"/>
    </row>
    <row r="2" spans="1:47" ht="26.25" thickBot="1">
      <c r="B2" s="252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9"/>
      <c r="Z2" s="239"/>
      <c r="AA2" s="239"/>
      <c r="AB2" s="239"/>
      <c r="AC2" s="239"/>
      <c r="AD2" s="239"/>
      <c r="AE2" s="241"/>
      <c r="AF2" s="243"/>
      <c r="AG2" s="245"/>
      <c r="AH2" s="235"/>
      <c r="AI2" s="237"/>
      <c r="AS2" s="55" t="s">
        <v>630</v>
      </c>
    </row>
    <row r="3" spans="1:47" s="61" customFormat="1" ht="21">
      <c r="A3" s="71">
        <v>1</v>
      </c>
      <c r="B3" s="72" t="s">
        <v>73</v>
      </c>
      <c r="C3" s="10"/>
      <c r="D3" s="72" t="s">
        <v>939</v>
      </c>
      <c r="E3" s="73" t="s">
        <v>940</v>
      </c>
      <c r="F3" s="72" t="s">
        <v>633</v>
      </c>
      <c r="G3" s="72">
        <v>2011</v>
      </c>
      <c r="H3" s="72"/>
      <c r="I3" s="72"/>
      <c r="J3" s="72"/>
      <c r="K3" s="72"/>
      <c r="L3" s="72"/>
      <c r="M3" s="66">
        <f t="shared" ref="M3:M66" si="0">N3+O3+P3+Q3+R3</f>
        <v>230126</v>
      </c>
      <c r="N3" s="74">
        <v>23013</v>
      </c>
      <c r="O3" s="74">
        <v>108159</v>
      </c>
      <c r="P3" s="74">
        <v>98954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941</v>
      </c>
      <c r="C4" s="10"/>
      <c r="D4" s="72" t="s">
        <v>939</v>
      </c>
      <c r="E4" s="73" t="s">
        <v>940</v>
      </c>
      <c r="F4" s="72" t="s">
        <v>633</v>
      </c>
      <c r="G4" s="65">
        <v>2010</v>
      </c>
      <c r="H4" s="65"/>
      <c r="I4" s="65"/>
      <c r="J4" s="65"/>
      <c r="K4" s="65"/>
      <c r="L4" s="65"/>
      <c r="M4" s="66">
        <f t="shared" si="0"/>
        <v>974556</v>
      </c>
      <c r="N4" s="67">
        <v>97456</v>
      </c>
      <c r="O4" s="67">
        <v>458041</v>
      </c>
      <c r="P4" s="66">
        <v>419059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 t="s">
        <v>942</v>
      </c>
      <c r="C5" s="10" t="s">
        <v>943</v>
      </c>
      <c r="D5" s="72" t="s">
        <v>939</v>
      </c>
      <c r="E5" s="65" t="s">
        <v>942</v>
      </c>
      <c r="F5" s="72" t="s">
        <v>633</v>
      </c>
      <c r="G5" s="65">
        <v>2011</v>
      </c>
      <c r="H5" s="65"/>
      <c r="I5" s="65"/>
      <c r="J5" s="65"/>
      <c r="K5" s="65"/>
      <c r="L5" s="65"/>
      <c r="M5" s="66">
        <f t="shared" si="0"/>
        <v>15000</v>
      </c>
      <c r="N5" s="67">
        <v>1500</v>
      </c>
      <c r="O5" s="67">
        <v>7050</v>
      </c>
      <c r="P5" s="66">
        <v>6450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 t="s">
        <v>944</v>
      </c>
      <c r="C6" s="10"/>
      <c r="D6" s="72" t="s">
        <v>939</v>
      </c>
      <c r="E6" s="65" t="s">
        <v>944</v>
      </c>
      <c r="F6" s="72" t="s">
        <v>633</v>
      </c>
      <c r="G6" s="65">
        <v>2013</v>
      </c>
      <c r="H6" s="65"/>
      <c r="I6" s="65"/>
      <c r="J6" s="65"/>
      <c r="K6" s="65"/>
      <c r="L6" s="65"/>
      <c r="M6" s="66">
        <f t="shared" si="0"/>
        <v>206000</v>
      </c>
      <c r="N6" s="67">
        <v>20600</v>
      </c>
      <c r="O6" s="67">
        <v>185400</v>
      </c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 t="s">
        <v>945</v>
      </c>
      <c r="C7" s="10"/>
      <c r="D7" s="72" t="s">
        <v>939</v>
      </c>
      <c r="E7" s="65" t="s">
        <v>944</v>
      </c>
      <c r="F7" s="72" t="s">
        <v>633</v>
      </c>
      <c r="G7" s="65">
        <v>2012</v>
      </c>
      <c r="H7" s="65"/>
      <c r="I7" s="65"/>
      <c r="J7" s="65"/>
      <c r="K7" s="65"/>
      <c r="L7" s="65"/>
      <c r="M7" s="66">
        <f t="shared" si="0"/>
        <v>20000</v>
      </c>
      <c r="N7" s="67">
        <v>2000</v>
      </c>
      <c r="O7" s="67">
        <v>18000</v>
      </c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 t="s">
        <v>946</v>
      </c>
      <c r="C8" s="10"/>
      <c r="D8" s="72" t="s">
        <v>939</v>
      </c>
      <c r="E8" s="65" t="s">
        <v>947</v>
      </c>
      <c r="F8" s="72" t="s">
        <v>633</v>
      </c>
      <c r="G8" s="65">
        <v>2011</v>
      </c>
      <c r="H8" s="65"/>
      <c r="I8" s="65"/>
      <c r="J8" s="65"/>
      <c r="K8" s="65"/>
      <c r="L8" s="65"/>
      <c r="M8" s="66">
        <f t="shared" si="0"/>
        <v>320000</v>
      </c>
      <c r="N8" s="67">
        <v>32000</v>
      </c>
      <c r="O8" s="67">
        <v>288000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 t="s">
        <v>647</v>
      </c>
      <c r="C9" s="10"/>
      <c r="D9" s="72" t="s">
        <v>939</v>
      </c>
      <c r="E9" s="65" t="s">
        <v>947</v>
      </c>
      <c r="F9" s="72" t="s">
        <v>633</v>
      </c>
      <c r="G9" s="65">
        <v>2010</v>
      </c>
      <c r="H9" s="65"/>
      <c r="I9" s="65"/>
      <c r="J9" s="65"/>
      <c r="K9" s="65"/>
      <c r="L9" s="65"/>
      <c r="M9" s="66">
        <f t="shared" si="0"/>
        <v>32566</v>
      </c>
      <c r="N9" s="67"/>
      <c r="O9" s="67">
        <v>32566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 t="s">
        <v>948</v>
      </c>
      <c r="C10" s="10"/>
      <c r="D10" s="72" t="s">
        <v>939</v>
      </c>
      <c r="E10" s="65" t="s">
        <v>949</v>
      </c>
      <c r="F10" s="72" t="s">
        <v>633</v>
      </c>
      <c r="G10" s="65">
        <v>2012</v>
      </c>
      <c r="H10" s="65"/>
      <c r="I10" s="65"/>
      <c r="J10" s="65"/>
      <c r="K10" s="65"/>
      <c r="L10" s="65"/>
      <c r="M10" s="66">
        <f t="shared" si="0"/>
        <v>114000</v>
      </c>
      <c r="N10" s="67">
        <v>11400</v>
      </c>
      <c r="O10" s="67">
        <v>45600</v>
      </c>
      <c r="P10" s="67">
        <v>57000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 t="s">
        <v>950</v>
      </c>
      <c r="C11" s="10"/>
      <c r="D11" s="72" t="s">
        <v>951</v>
      </c>
      <c r="E11" s="65" t="s">
        <v>952</v>
      </c>
      <c r="F11" s="72" t="s">
        <v>633</v>
      </c>
      <c r="G11" s="65">
        <v>2014</v>
      </c>
      <c r="H11" s="65"/>
      <c r="I11" s="65"/>
      <c r="J11" s="65"/>
      <c r="K11" s="65"/>
      <c r="L11" s="65"/>
      <c r="M11" s="66">
        <f t="shared" si="0"/>
        <v>36000</v>
      </c>
      <c r="N11" s="67">
        <v>10000</v>
      </c>
      <c r="O11" s="67">
        <v>26000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 t="s">
        <v>953</v>
      </c>
      <c r="C12" s="10"/>
      <c r="D12" s="65" t="s">
        <v>954</v>
      </c>
      <c r="E12" s="65" t="s">
        <v>955</v>
      </c>
      <c r="F12" s="72" t="s">
        <v>633</v>
      </c>
      <c r="G12" s="65">
        <v>2014</v>
      </c>
      <c r="H12" s="65" t="s">
        <v>956</v>
      </c>
      <c r="I12" s="65"/>
      <c r="J12" s="65"/>
      <c r="K12" s="65"/>
      <c r="L12" s="65"/>
      <c r="M12" s="66">
        <f t="shared" si="0"/>
        <v>700000</v>
      </c>
      <c r="N12" s="67">
        <v>70000</v>
      </c>
      <c r="O12" s="67">
        <v>140000</v>
      </c>
      <c r="P12" s="67">
        <v>490000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 t="s">
        <v>957</v>
      </c>
      <c r="C13" s="10" t="s">
        <v>958</v>
      </c>
      <c r="D13" s="65" t="s">
        <v>954</v>
      </c>
      <c r="E13" s="65" t="s">
        <v>959</v>
      </c>
      <c r="F13" s="72" t="s">
        <v>633</v>
      </c>
      <c r="G13" s="65">
        <v>2013</v>
      </c>
      <c r="H13" s="65"/>
      <c r="I13" s="65"/>
      <c r="J13" s="65"/>
      <c r="K13" s="65"/>
      <c r="L13" s="65"/>
      <c r="M13" s="66">
        <f t="shared" si="0"/>
        <v>992810</v>
      </c>
      <c r="N13" s="67">
        <v>94000</v>
      </c>
      <c r="O13" s="67">
        <v>898810</v>
      </c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 t="s">
        <v>960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v>653.75199999999995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>
        <v>41400</v>
      </c>
      <c r="AA14" s="12"/>
      <c r="AB14" s="12">
        <v>41617</v>
      </c>
      <c r="AC14" s="12"/>
      <c r="AD14" s="12">
        <v>41633</v>
      </c>
      <c r="AE14" s="10">
        <v>2013</v>
      </c>
      <c r="AF14" s="10"/>
      <c r="AG14" s="68">
        <v>1</v>
      </c>
      <c r="AH14" s="12">
        <v>41934</v>
      </c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 t="s">
        <v>73</v>
      </c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v>249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>
        <v>41400</v>
      </c>
      <c r="AA15" s="12"/>
      <c r="AB15" s="12">
        <v>41568</v>
      </c>
      <c r="AC15" s="12"/>
      <c r="AD15" s="12">
        <v>41575</v>
      </c>
      <c r="AE15" s="10">
        <v>2013</v>
      </c>
      <c r="AF15" s="10"/>
      <c r="AG15" s="68">
        <v>1</v>
      </c>
      <c r="AH15" s="12">
        <v>41843</v>
      </c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 t="s">
        <v>962</v>
      </c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v>26.8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>
        <v>41365</v>
      </c>
      <c r="AA16" s="12"/>
      <c r="AB16" s="12">
        <v>41584</v>
      </c>
      <c r="AC16" s="12"/>
      <c r="AD16" s="12"/>
      <c r="AE16" s="10">
        <v>2013</v>
      </c>
      <c r="AF16" s="10"/>
      <c r="AG16" s="68">
        <v>1</v>
      </c>
      <c r="AH16" s="12"/>
      <c r="AI16" s="10" t="s">
        <v>961</v>
      </c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v>113.62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>
        <v>41365</v>
      </c>
      <c r="AA17" s="12"/>
      <c r="AB17" s="12">
        <v>41659</v>
      </c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v>41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>
        <v>41365</v>
      </c>
      <c r="AA18" s="12"/>
      <c r="AB18" s="12">
        <v>41659</v>
      </c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 t="s">
        <v>963</v>
      </c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v>1151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>
        <v>41603</v>
      </c>
      <c r="AA19" s="12"/>
      <c r="AB19" s="12">
        <v>41694</v>
      </c>
      <c r="AC19" s="12"/>
      <c r="AD19" s="12">
        <v>41717</v>
      </c>
      <c r="AE19" s="10">
        <v>2013</v>
      </c>
      <c r="AF19" s="10"/>
      <c r="AG19" s="68">
        <v>0.9</v>
      </c>
      <c r="AH19" s="12"/>
      <c r="AI19" s="10" t="s">
        <v>964</v>
      </c>
      <c r="AQ19" s="62"/>
      <c r="AR19" s="62"/>
      <c r="AS19" s="62"/>
    </row>
    <row r="20" spans="1:47" s="61" customFormat="1" ht="21">
      <c r="A20" s="71">
        <f t="shared" si="2"/>
        <v>18</v>
      </c>
      <c r="B20" s="58" t="s">
        <v>966</v>
      </c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v>457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>
        <v>41526</v>
      </c>
      <c r="AA20" s="57"/>
      <c r="AB20" s="57">
        <v>41617</v>
      </c>
      <c r="AC20" s="57"/>
      <c r="AD20" s="57">
        <v>41631</v>
      </c>
      <c r="AE20" s="58">
        <v>2013</v>
      </c>
      <c r="AF20" s="58"/>
      <c r="AG20" s="60">
        <v>0.95</v>
      </c>
      <c r="AH20" s="57"/>
      <c r="AI20" s="165" t="s">
        <v>965</v>
      </c>
      <c r="AQ20" s="62"/>
      <c r="AR20" s="62"/>
      <c r="AS20" s="62"/>
    </row>
    <row r="21" spans="1:47" s="61" customFormat="1" ht="21">
      <c r="A21" s="71">
        <f t="shared" si="2"/>
        <v>19</v>
      </c>
      <c r="B21" s="58" t="s">
        <v>967</v>
      </c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v>24.58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>
        <v>41764</v>
      </c>
      <c r="AA21" s="57"/>
      <c r="AB21" s="57">
        <v>41944</v>
      </c>
      <c r="AC21" s="57"/>
      <c r="AD21" s="57"/>
      <c r="AE21" s="58">
        <v>2014</v>
      </c>
      <c r="AF21" s="58"/>
      <c r="AG21" s="60"/>
      <c r="AH21" s="57"/>
      <c r="AI21" s="166" t="s">
        <v>968</v>
      </c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1:XFD2 A3:XFD1048576">
    <cfRule type="cellIs" dxfId="3" priority="1" operator="equal">
      <formula>0</formula>
    </cfRule>
  </conditionalFormatting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rightToLeft="1" zoomScale="140" zoomScaleNormal="140" workbookViewId="0">
      <selection activeCell="G19" sqref="G19:G27"/>
    </sheetView>
  </sheetViews>
  <sheetFormatPr defaultColWidth="9.140625" defaultRowHeight="15"/>
  <cols>
    <col min="1" max="1" width="14.42578125" style="10" bestFit="1" customWidth="1"/>
    <col min="2" max="2" width="11.28515625" style="10" customWidth="1"/>
    <col min="3" max="3" width="22.710937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62" t="s">
        <v>652</v>
      </c>
      <c r="B1" s="162" t="s">
        <v>604</v>
      </c>
      <c r="C1" s="162" t="s">
        <v>653</v>
      </c>
      <c r="D1" s="162" t="s">
        <v>654</v>
      </c>
      <c r="E1" s="162" t="s">
        <v>277</v>
      </c>
      <c r="F1" s="162" t="s">
        <v>655</v>
      </c>
      <c r="G1" s="162" t="s">
        <v>740</v>
      </c>
    </row>
    <row r="2" spans="1:13">
      <c r="A2" s="10" t="s">
        <v>769</v>
      </c>
      <c r="C2" s="10" t="s">
        <v>1041</v>
      </c>
      <c r="D2" s="12"/>
      <c r="G2" s="10" t="s">
        <v>779</v>
      </c>
    </row>
    <row r="3" spans="1:13">
      <c r="A3" s="10" t="s">
        <v>769</v>
      </c>
      <c r="C3" s="10" t="s">
        <v>1042</v>
      </c>
      <c r="D3" s="12"/>
      <c r="G3" s="10" t="s">
        <v>779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C4" s="10" t="s">
        <v>1043</v>
      </c>
      <c r="D4" s="12"/>
      <c r="G4" s="10" t="s">
        <v>779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C5" s="10" t="s">
        <v>1044</v>
      </c>
      <c r="D5" s="12"/>
      <c r="G5" s="10" t="s">
        <v>779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C6" s="10" t="s">
        <v>1045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765</v>
      </c>
      <c r="B7" s="10" t="s">
        <v>1046</v>
      </c>
      <c r="C7" s="10" t="s">
        <v>1047</v>
      </c>
      <c r="D7" s="12"/>
      <c r="G7" s="10" t="s">
        <v>777</v>
      </c>
      <c r="K7" s="117" t="s">
        <v>768</v>
      </c>
      <c r="L7" s="117" t="s">
        <v>776</v>
      </c>
    </row>
    <row r="8" spans="1:13">
      <c r="A8" s="10" t="s">
        <v>765</v>
      </c>
      <c r="C8" s="10" t="s">
        <v>1048</v>
      </c>
      <c r="G8" s="10" t="s">
        <v>777</v>
      </c>
      <c r="K8" s="117" t="s">
        <v>769</v>
      </c>
    </row>
    <row r="9" spans="1:13">
      <c r="A9" s="10" t="s">
        <v>765</v>
      </c>
      <c r="C9" s="10" t="s">
        <v>1049</v>
      </c>
      <c r="D9" s="12"/>
      <c r="G9" s="10" t="s">
        <v>777</v>
      </c>
      <c r="K9" s="117" t="s">
        <v>770</v>
      </c>
    </row>
    <row r="10" spans="1:13">
      <c r="A10" s="10" t="s">
        <v>765</v>
      </c>
      <c r="C10" s="10" t="s">
        <v>1050</v>
      </c>
      <c r="G10" s="10" t="s">
        <v>777</v>
      </c>
      <c r="K10" s="117" t="s">
        <v>771</v>
      </c>
    </row>
    <row r="11" spans="1:13">
      <c r="A11" s="10" t="s">
        <v>764</v>
      </c>
      <c r="C11" s="10" t="s">
        <v>1051</v>
      </c>
      <c r="G11" s="10" t="s">
        <v>777</v>
      </c>
    </row>
    <row r="12" spans="1:13">
      <c r="A12" s="10" t="s">
        <v>764</v>
      </c>
      <c r="C12" s="10" t="s">
        <v>1052</v>
      </c>
      <c r="G12" s="10" t="s">
        <v>777</v>
      </c>
    </row>
    <row r="13" spans="1:13">
      <c r="A13" s="10" t="s">
        <v>764</v>
      </c>
      <c r="B13" s="10" t="s">
        <v>1053</v>
      </c>
      <c r="C13" s="10" t="s">
        <v>1054</v>
      </c>
      <c r="G13" s="10" t="s">
        <v>777</v>
      </c>
    </row>
    <row r="14" spans="1:13">
      <c r="A14" s="10" t="s">
        <v>764</v>
      </c>
      <c r="C14" s="10" t="s">
        <v>1055</v>
      </c>
      <c r="G14" s="10" t="s">
        <v>777</v>
      </c>
    </row>
    <row r="15" spans="1:13">
      <c r="A15" s="10" t="s">
        <v>764</v>
      </c>
      <c r="C15" s="10" t="s">
        <v>1056</v>
      </c>
      <c r="G15" s="10" t="s">
        <v>777</v>
      </c>
    </row>
    <row r="16" spans="1:13">
      <c r="A16" s="10" t="s">
        <v>764</v>
      </c>
      <c r="C16" s="10" t="s">
        <v>1057</v>
      </c>
      <c r="G16" s="10" t="s">
        <v>777</v>
      </c>
    </row>
    <row r="17" spans="1:7">
      <c r="A17" s="10" t="s">
        <v>764</v>
      </c>
      <c r="C17" s="10" t="s">
        <v>1058</v>
      </c>
      <c r="G17" s="10" t="s">
        <v>1059</v>
      </c>
    </row>
    <row r="18" spans="1:7">
      <c r="A18" s="10" t="s">
        <v>764</v>
      </c>
      <c r="C18" s="10" t="s">
        <v>1060</v>
      </c>
      <c r="G18" s="10" t="s">
        <v>777</v>
      </c>
    </row>
    <row r="19" spans="1:7">
      <c r="A19" s="10" t="s">
        <v>764</v>
      </c>
      <c r="C19" s="10" t="s">
        <v>1061</v>
      </c>
      <c r="G19" s="10" t="s">
        <v>777</v>
      </c>
    </row>
    <row r="20" spans="1:7">
      <c r="A20" s="10" t="s">
        <v>770</v>
      </c>
      <c r="C20" s="10" t="s">
        <v>1062</v>
      </c>
      <c r="G20" s="10" t="s">
        <v>777</v>
      </c>
    </row>
    <row r="21" spans="1:7">
      <c r="A21" s="10" t="s">
        <v>770</v>
      </c>
      <c r="C21" s="10" t="s">
        <v>1063</v>
      </c>
      <c r="G21" s="10" t="s">
        <v>777</v>
      </c>
    </row>
    <row r="22" spans="1:7">
      <c r="A22" s="10" t="s">
        <v>770</v>
      </c>
      <c r="C22" s="10" t="s">
        <v>1064</v>
      </c>
      <c r="G22" s="10" t="s">
        <v>777</v>
      </c>
    </row>
    <row r="23" spans="1:7">
      <c r="A23" s="10" t="s">
        <v>770</v>
      </c>
      <c r="C23" s="10" t="s">
        <v>1065</v>
      </c>
      <c r="G23" s="10" t="s">
        <v>777</v>
      </c>
    </row>
    <row r="24" spans="1:7">
      <c r="A24" s="10" t="s">
        <v>770</v>
      </c>
      <c r="C24" s="10" t="s">
        <v>1066</v>
      </c>
      <c r="G24" s="10" t="s">
        <v>777</v>
      </c>
    </row>
    <row r="25" spans="1:7">
      <c r="A25" s="10" t="s">
        <v>765</v>
      </c>
      <c r="C25" s="10" t="s">
        <v>1067</v>
      </c>
      <c r="G25" s="10" t="s">
        <v>777</v>
      </c>
    </row>
    <row r="26" spans="1:7">
      <c r="A26" s="10" t="s">
        <v>770</v>
      </c>
      <c r="C26" s="10" t="s">
        <v>1068</v>
      </c>
      <c r="G26" s="10" t="s">
        <v>777</v>
      </c>
    </row>
    <row r="27" spans="1:7">
      <c r="A27" s="10" t="s">
        <v>765</v>
      </c>
      <c r="C27" s="10" t="s">
        <v>1069</v>
      </c>
      <c r="G27" s="10" t="s">
        <v>777</v>
      </c>
    </row>
    <row r="28" spans="1:7">
      <c r="A28" s="10" t="s">
        <v>768</v>
      </c>
      <c r="C28" s="10" t="s">
        <v>1070</v>
      </c>
      <c r="G28" s="10" t="s">
        <v>779</v>
      </c>
    </row>
    <row r="29" spans="1:7">
      <c r="A29" s="10" t="s">
        <v>768</v>
      </c>
      <c r="C29" s="10" t="s">
        <v>1071</v>
      </c>
      <c r="G29" s="10" t="s">
        <v>779</v>
      </c>
    </row>
    <row r="30" spans="1:7">
      <c r="A30" s="10" t="s">
        <v>765</v>
      </c>
      <c r="C30" s="10" t="s">
        <v>1072</v>
      </c>
      <c r="G30" s="10" t="s">
        <v>777</v>
      </c>
    </row>
    <row r="31" spans="1:7">
      <c r="A31" s="10" t="s">
        <v>764</v>
      </c>
      <c r="C31" s="10" t="s">
        <v>1073</v>
      </c>
      <c r="G31" s="10" t="s">
        <v>777</v>
      </c>
    </row>
  </sheetData>
  <conditionalFormatting sqref="A1 B1:F1048576 G17 A10:A1048576">
    <cfRule type="cellIs" dxfId="2" priority="3" operator="equal">
      <formula>0</formula>
    </cfRule>
  </conditionalFormatting>
  <conditionalFormatting sqref="A2:A10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G2:G16 G18:G1048576">
      <formula1>$M$3:$M$5</formula1>
    </dataValidation>
    <dataValidation type="list" allowBlank="1" showInputMessage="1" showErrorMessage="1" sqref="F2:F16 F18:F1048576">
      <formula1>$L$3:$L$7</formula1>
    </dataValidation>
    <dataValidation type="list" allowBlank="1" showInputMessage="1" showErrorMessage="1" sqref="A2:A1048576">
      <formula1>$K$3:$K$10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53" t="s">
        <v>815</v>
      </c>
      <c r="B1" s="25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09" zoomScale="115" zoomScaleNormal="115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0.85546875" customWidth="1"/>
    <col min="3" max="3" width="16.7109375" bestFit="1" customWidth="1"/>
    <col min="4" max="4" width="19" customWidth="1"/>
    <col min="5" max="5" width="18.140625" customWidth="1"/>
    <col min="7" max="7" width="14.140625" customWidth="1"/>
    <col min="8" max="8" width="18.5703125" customWidth="1"/>
    <col min="9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67" t="s">
        <v>853</v>
      </c>
      <c r="E1" s="167" t="s">
        <v>852</v>
      </c>
      <c r="G1" s="43" t="s">
        <v>31</v>
      </c>
      <c r="H1" s="44">
        <f>C2+C114</f>
        <v>7111000</v>
      </c>
      <c r="I1" s="45"/>
      <c r="J1" s="46" t="b">
        <f>AND(H1=I1)</f>
        <v>0</v>
      </c>
    </row>
    <row r="2" spans="1:14">
      <c r="A2" s="194" t="s">
        <v>60</v>
      </c>
      <c r="B2" s="194"/>
      <c r="C2" s="26">
        <f>C3+C67</f>
        <v>4100000</v>
      </c>
      <c r="D2" s="26">
        <f>D3+D67</f>
        <v>4100000</v>
      </c>
      <c r="E2" s="26">
        <f>E3+E67</f>
        <v>4100000</v>
      </c>
      <c r="G2" s="39" t="s">
        <v>60</v>
      </c>
      <c r="H2" s="41"/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1865050</v>
      </c>
      <c r="D3" s="23">
        <f>D4+D11+D38+D61</f>
        <v>1865050</v>
      </c>
      <c r="E3" s="23">
        <f>E4+E11+E38+E61</f>
        <v>1865050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632000</v>
      </c>
      <c r="D4" s="21">
        <f>SUM(D5:D10)</f>
        <v>632000</v>
      </c>
      <c r="E4" s="21">
        <f>SUM(E5:E10)</f>
        <v>632000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257000</v>
      </c>
      <c r="D5" s="2">
        <f>C5</f>
        <v>257000</v>
      </c>
      <c r="E5" s="2">
        <f>D5</f>
        <v>257000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18000</v>
      </c>
      <c r="D6" s="2">
        <f t="shared" ref="D6:E10" si="0">C6</f>
        <v>18000</v>
      </c>
      <c r="E6" s="2">
        <f t="shared" si="0"/>
        <v>18000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0"/>
        <v>350000</v>
      </c>
      <c r="E7" s="2">
        <f t="shared" si="0"/>
        <v>350000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</v>
      </c>
      <c r="D8" s="2">
        <f t="shared" si="0"/>
        <v>5000</v>
      </c>
      <c r="E8" s="2">
        <f t="shared" si="0"/>
        <v>5000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376000</v>
      </c>
      <c r="D11" s="21">
        <f>SUM(D12:D37)</f>
        <v>376000</v>
      </c>
      <c r="E11" s="21">
        <f>SUM(E12:E37)</f>
        <v>376000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79000</v>
      </c>
      <c r="D12" s="2">
        <f>C12</f>
        <v>79000</v>
      </c>
      <c r="E12" s="2">
        <f>D12</f>
        <v>79000</v>
      </c>
    </row>
    <row r="13" spans="1:14" outlineLevel="1">
      <c r="A13" s="3">
        <v>2102</v>
      </c>
      <c r="B13" s="1" t="s">
        <v>126</v>
      </c>
      <c r="C13" s="2">
        <v>206000</v>
      </c>
      <c r="D13" s="2">
        <f t="shared" ref="D13:E28" si="1">C13</f>
        <v>206000</v>
      </c>
      <c r="E13" s="2">
        <f t="shared" si="1"/>
        <v>206000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40000</v>
      </c>
      <c r="D15" s="2">
        <f t="shared" si="1"/>
        <v>40000</v>
      </c>
      <c r="E15" s="2">
        <f t="shared" si="1"/>
        <v>40000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2"/>
        <v>5000</v>
      </c>
      <c r="E33" s="2">
        <f t="shared" si="2"/>
        <v>5000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2"/>
        <v>30000</v>
      </c>
      <c r="E34" s="2">
        <f t="shared" si="2"/>
        <v>30000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7" t="s">
        <v>145</v>
      </c>
      <c r="B38" s="188"/>
      <c r="C38" s="21">
        <f>SUM(C39:C60)</f>
        <v>840050</v>
      </c>
      <c r="D38" s="21">
        <f>SUM(D39:D60)</f>
        <v>840050</v>
      </c>
      <c r="E38" s="21">
        <f>SUM(E39:E60)</f>
        <v>840050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3">C40</f>
        <v>15000</v>
      </c>
      <c r="E40" s="2">
        <f t="shared" si="3"/>
        <v>15000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3"/>
        <v>50</v>
      </c>
      <c r="E42" s="2">
        <f t="shared" si="3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3"/>
        <v>10000</v>
      </c>
      <c r="E45" s="2">
        <f t="shared" si="3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10000</v>
      </c>
      <c r="D52" s="2">
        <f t="shared" si="3"/>
        <v>10000</v>
      </c>
      <c r="E52" s="2">
        <f t="shared" si="3"/>
        <v>10000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725000</v>
      </c>
      <c r="D55" s="2">
        <f t="shared" si="3"/>
        <v>725000</v>
      </c>
      <c r="E55" s="2">
        <f t="shared" si="3"/>
        <v>725000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7" t="s">
        <v>158</v>
      </c>
      <c r="B61" s="188"/>
      <c r="C61" s="22">
        <f>SUM(C62:C66)</f>
        <v>17000</v>
      </c>
      <c r="D61" s="22">
        <f>SUM(D62:D66)</f>
        <v>17000</v>
      </c>
      <c r="E61" s="22">
        <f>SUM(E62:E66)</f>
        <v>17000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5000</v>
      </c>
      <c r="D65" s="2">
        <f t="shared" si="5"/>
        <v>5000</v>
      </c>
      <c r="E65" s="2">
        <f t="shared" si="5"/>
        <v>5000</v>
      </c>
    </row>
    <row r="66" spans="1:10" outlineLevel="1">
      <c r="A66" s="14">
        <v>4099</v>
      </c>
      <c r="B66" s="1" t="s">
        <v>162</v>
      </c>
      <c r="C66" s="2">
        <v>12000</v>
      </c>
      <c r="D66" s="2">
        <f t="shared" si="5"/>
        <v>12000</v>
      </c>
      <c r="E66" s="2">
        <f t="shared" si="5"/>
        <v>12000</v>
      </c>
    </row>
    <row r="67" spans="1:10">
      <c r="A67" s="191" t="s">
        <v>579</v>
      </c>
      <c r="B67" s="191"/>
      <c r="C67" s="25">
        <f>C97+C68</f>
        <v>2234950</v>
      </c>
      <c r="D67" s="25">
        <f>D97+D68</f>
        <v>2234950</v>
      </c>
      <c r="E67" s="25">
        <f>E97+E68</f>
        <v>2234950</v>
      </c>
      <c r="G67" s="39" t="s">
        <v>59</v>
      </c>
      <c r="H67" s="41"/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301000</v>
      </c>
      <c r="D68" s="21">
        <f>SUM(D69:D96)</f>
        <v>301000</v>
      </c>
      <c r="E68" s="21">
        <f>SUM(E69:E96)</f>
        <v>301000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120000</v>
      </c>
      <c r="D79" s="2">
        <f t="shared" si="6"/>
        <v>120000</v>
      </c>
      <c r="E79" s="2">
        <f t="shared" si="6"/>
        <v>120000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170000</v>
      </c>
      <c r="D81" s="2">
        <f t="shared" si="6"/>
        <v>170000</v>
      </c>
      <c r="E81" s="2">
        <f t="shared" si="6"/>
        <v>170000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5000</v>
      </c>
      <c r="D90" s="2">
        <f t="shared" si="7"/>
        <v>5000</v>
      </c>
      <c r="E90" s="2">
        <f t="shared" si="7"/>
        <v>5000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5000</v>
      </c>
      <c r="D94" s="2">
        <f t="shared" si="7"/>
        <v>5000</v>
      </c>
      <c r="E94" s="2">
        <f t="shared" si="7"/>
        <v>5000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1933950</v>
      </c>
      <c r="D97" s="21">
        <f>SUM(D98:D113)</f>
        <v>1933950</v>
      </c>
      <c r="E97" s="21">
        <f>SUM(E98:E113)</f>
        <v>1933950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1355000</v>
      </c>
      <c r="D98" s="2">
        <f>C98</f>
        <v>1355000</v>
      </c>
      <c r="E98" s="2">
        <f>D98</f>
        <v>1355000</v>
      </c>
    </row>
    <row r="99" spans="1:10" ht="15" customHeight="1" outlineLevel="1">
      <c r="A99" s="3">
        <v>6002</v>
      </c>
      <c r="B99" s="1" t="s">
        <v>185</v>
      </c>
      <c r="C99" s="2">
        <v>275402.717</v>
      </c>
      <c r="D99" s="2">
        <f t="shared" ref="D99:E113" si="8">C99</f>
        <v>275402.717</v>
      </c>
      <c r="E99" s="2">
        <f t="shared" si="8"/>
        <v>275402.717</v>
      </c>
    </row>
    <row r="100" spans="1:10" ht="15" customHeight="1" outlineLevel="1">
      <c r="A100" s="3">
        <v>6003</v>
      </c>
      <c r="B100" s="1" t="s">
        <v>186</v>
      </c>
      <c r="C100" s="2">
        <v>250000</v>
      </c>
      <c r="D100" s="2">
        <f t="shared" si="8"/>
        <v>250000</v>
      </c>
      <c r="E100" s="2">
        <f t="shared" si="8"/>
        <v>250000</v>
      </c>
    </row>
    <row r="101" spans="1:10" ht="15" customHeight="1" outlineLevel="1">
      <c r="A101" s="3">
        <v>6004</v>
      </c>
      <c r="B101" s="1" t="s">
        <v>187</v>
      </c>
      <c r="C101" s="2">
        <v>10000</v>
      </c>
      <c r="D101" s="2">
        <f t="shared" si="8"/>
        <v>10000</v>
      </c>
      <c r="E101" s="2">
        <f t="shared" si="8"/>
        <v>10000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>
        <v>5000</v>
      </c>
      <c r="D105" s="2">
        <f t="shared" si="8"/>
        <v>5000</v>
      </c>
      <c r="E105" s="2">
        <f t="shared" si="8"/>
        <v>5000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8"/>
        <v>15000</v>
      </c>
      <c r="E106" s="2">
        <f t="shared" si="8"/>
        <v>15000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8"/>
        <v>4000</v>
      </c>
      <c r="E109" s="2">
        <f t="shared" si="8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 outlineLevel="1">
      <c r="A113" s="8">
        <v>6099</v>
      </c>
      <c r="B113" s="1" t="s">
        <v>29</v>
      </c>
      <c r="C113" s="2">
        <v>14547.282999999999</v>
      </c>
      <c r="D113" s="2">
        <f t="shared" si="8"/>
        <v>14547.282999999999</v>
      </c>
      <c r="E113" s="2">
        <f t="shared" si="8"/>
        <v>14547.282999999999</v>
      </c>
    </row>
    <row r="114" spans="1:10">
      <c r="A114" s="192" t="s">
        <v>62</v>
      </c>
      <c r="B114" s="193"/>
      <c r="C114" s="26">
        <f>C115+C152+C177</f>
        <v>3010999.9999999995</v>
      </c>
      <c r="D114" s="26">
        <f>D115+D152+D177</f>
        <v>3010999.9999999995</v>
      </c>
      <c r="E114" s="26">
        <f>E115+E152+E177</f>
        <v>3010999.9999999995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1197931.4609999999</v>
      </c>
      <c r="D115" s="23">
        <f>D116+D135</f>
        <v>1197931.4609999999</v>
      </c>
      <c r="E115" s="23">
        <f>E116+E135</f>
        <v>1197931.4609999999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1011776.308</v>
      </c>
      <c r="D116" s="21">
        <f>D117+D120+D123+D126+D129+D132</f>
        <v>1011776.308</v>
      </c>
      <c r="E116" s="21">
        <f>E117+E120+E123+E126+E129+E132</f>
        <v>1011776.308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437780.30800000002</v>
      </c>
      <c r="D117" s="2">
        <f>D118+D119</f>
        <v>437780.30800000002</v>
      </c>
      <c r="E117" s="2">
        <f>E118+E119</f>
        <v>437780.30800000002</v>
      </c>
    </row>
    <row r="118" spans="1:10" ht="15" hidden="1" customHeight="1" outlineLevel="2">
      <c r="A118" s="131"/>
      <c r="B118" s="130" t="s">
        <v>855</v>
      </c>
      <c r="C118" s="129">
        <v>1870.308</v>
      </c>
      <c r="D118" s="129">
        <f>C118</f>
        <v>1870.308</v>
      </c>
      <c r="E118" s="129">
        <f>D118</f>
        <v>1870.308</v>
      </c>
    </row>
    <row r="119" spans="1:10" ht="15" hidden="1" customHeight="1" outlineLevel="2">
      <c r="A119" s="131"/>
      <c r="B119" s="130" t="s">
        <v>860</v>
      </c>
      <c r="C119" s="129">
        <v>435910</v>
      </c>
      <c r="D119" s="129">
        <f>C119</f>
        <v>435910</v>
      </c>
      <c r="E119" s="129">
        <f>D119</f>
        <v>435910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573996</v>
      </c>
      <c r="D126" s="2">
        <f>D127+D128</f>
        <v>573996</v>
      </c>
      <c r="E126" s="2">
        <f>E127+E128</f>
        <v>573996</v>
      </c>
    </row>
    <row r="127" spans="1:10" ht="15" hidden="1" customHeight="1" outlineLevel="2">
      <c r="A127" s="131"/>
      <c r="B127" s="130" t="s">
        <v>855</v>
      </c>
      <c r="C127" s="129">
        <v>50000</v>
      </c>
      <c r="D127" s="129">
        <f>C127</f>
        <v>50000</v>
      </c>
      <c r="E127" s="129">
        <f>D127</f>
        <v>50000</v>
      </c>
    </row>
    <row r="128" spans="1:10" ht="15" hidden="1" customHeight="1" outlineLevel="2">
      <c r="A128" s="131"/>
      <c r="B128" s="130" t="s">
        <v>860</v>
      </c>
      <c r="C128" s="129">
        <v>523996</v>
      </c>
      <c r="D128" s="129">
        <f>C128</f>
        <v>523996</v>
      </c>
      <c r="E128" s="129">
        <f>D128</f>
        <v>523996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7" t="s">
        <v>202</v>
      </c>
      <c r="B135" s="188"/>
      <c r="C135" s="21">
        <f>C136+C140+C143+C146+C149</f>
        <v>186155.15299999999</v>
      </c>
      <c r="D135" s="21">
        <f>D136+D140+D143+D146+D149</f>
        <v>186155.15299999999</v>
      </c>
      <c r="E135" s="21">
        <f>E136+E140+E143+E146+E149</f>
        <v>186155.15299999999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110794.44899999999</v>
      </c>
      <c r="D136" s="2">
        <f>D137+D138+D139</f>
        <v>110794.44899999999</v>
      </c>
      <c r="E136" s="2">
        <f>E137+E138+E139</f>
        <v>110794.44899999999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80000</v>
      </c>
      <c r="D138" s="129">
        <f t="shared" ref="D138:E139" si="9">C138</f>
        <v>80000</v>
      </c>
      <c r="E138" s="129">
        <f t="shared" si="9"/>
        <v>80000</v>
      </c>
    </row>
    <row r="139" spans="1:10" ht="15" hidden="1" customHeight="1" outlineLevel="2">
      <c r="A139" s="131"/>
      <c r="B139" s="130" t="s">
        <v>861</v>
      </c>
      <c r="C139" s="129">
        <v>30794.449000000001</v>
      </c>
      <c r="D139" s="129">
        <f t="shared" si="9"/>
        <v>30794.449000000001</v>
      </c>
      <c r="E139" s="129">
        <f t="shared" si="9"/>
        <v>30794.449000000001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75360.703999999998</v>
      </c>
      <c r="D149" s="2">
        <f>D150+D151</f>
        <v>75360.703999999998</v>
      </c>
      <c r="E149" s="2">
        <f>E150+E151</f>
        <v>75360.703999999998</v>
      </c>
    </row>
    <row r="150" spans="1:10" ht="15" hidden="1" customHeight="1" outlineLevel="2">
      <c r="A150" s="131"/>
      <c r="B150" s="130" t="s">
        <v>855</v>
      </c>
      <c r="C150" s="129">
        <v>75360.703999999998</v>
      </c>
      <c r="D150" s="129">
        <f>C150</f>
        <v>75360.703999999998</v>
      </c>
      <c r="E150" s="129">
        <f>D150</f>
        <v>75360.703999999998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9" t="s">
        <v>581</v>
      </c>
      <c r="B152" s="190"/>
      <c r="C152" s="23">
        <f>C153+C163+C170</f>
        <v>1800743.929</v>
      </c>
      <c r="D152" s="23">
        <f>D153+D163+D170</f>
        <v>1800743.929</v>
      </c>
      <c r="E152" s="23">
        <f>E153+E163+E170</f>
        <v>1800743.929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1800743.929</v>
      </c>
      <c r="D153" s="21">
        <f>D154+D157+D160</f>
        <v>1800743.929</v>
      </c>
      <c r="E153" s="21">
        <f>E154+E157+E160</f>
        <v>1800743.929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1800743.929</v>
      </c>
      <c r="D154" s="2">
        <f>D155+D156</f>
        <v>1800743.929</v>
      </c>
      <c r="E154" s="2">
        <f>E155+E156</f>
        <v>1800743.929</v>
      </c>
    </row>
    <row r="155" spans="1:10" ht="15" hidden="1" customHeight="1" outlineLevel="2">
      <c r="A155" s="131"/>
      <c r="B155" s="130" t="s">
        <v>855</v>
      </c>
      <c r="C155" s="129">
        <v>34877.781999999999</v>
      </c>
      <c r="D155" s="129">
        <f>C155</f>
        <v>34877.781999999999</v>
      </c>
      <c r="E155" s="129">
        <f>D155</f>
        <v>34877.781999999999</v>
      </c>
    </row>
    <row r="156" spans="1:10" ht="15" hidden="1" customHeight="1" outlineLevel="2">
      <c r="A156" s="131"/>
      <c r="B156" s="130" t="s">
        <v>860</v>
      </c>
      <c r="C156" s="129">
        <v>1765866.1470000001</v>
      </c>
      <c r="D156" s="129">
        <f>C156</f>
        <v>1765866.1470000001</v>
      </c>
      <c r="E156" s="129">
        <f>D156</f>
        <v>1765866.1470000001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9" t="s">
        <v>582</v>
      </c>
      <c r="B177" s="190"/>
      <c r="C177" s="27">
        <f>C178</f>
        <v>12324.61</v>
      </c>
      <c r="D177" s="27">
        <f>D178</f>
        <v>12324.61</v>
      </c>
      <c r="E177" s="27">
        <f>E178</f>
        <v>12324.61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12324.61</v>
      </c>
      <c r="D178" s="21">
        <f>D179+D184+D188+D197+D200+D203+D215+D222+D228+D235+D238+D243+D250</f>
        <v>12324.61</v>
      </c>
      <c r="E178" s="21">
        <f>E179+E184+E188+E197+E200+E203+E215+E222+E228+E235+E238+E243+E250</f>
        <v>12324.61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 collapsed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 collapsed="1">
      <c r="A188" s="184" t="s">
        <v>846</v>
      </c>
      <c r="B188" s="185"/>
      <c r="C188" s="2">
        <f>C189+C193+C195</f>
        <v>11957.11</v>
      </c>
      <c r="D188" s="2">
        <f>D189+D193+D195</f>
        <v>11957.11</v>
      </c>
      <c r="E188" s="2">
        <f>E189+E193+E195</f>
        <v>11957.11</v>
      </c>
    </row>
    <row r="189" spans="1:10" hidden="1" outlineLevel="2">
      <c r="A189" s="131">
        <v>1</v>
      </c>
      <c r="B189" s="130" t="s">
        <v>859</v>
      </c>
      <c r="C189" s="129">
        <f>C190+C191+C192</f>
        <v>11957.11</v>
      </c>
      <c r="D189" s="129">
        <f>D190+D191+D192</f>
        <v>11957.11</v>
      </c>
      <c r="E189" s="129">
        <f>E190+E191+E192</f>
        <v>11957.11</v>
      </c>
    </row>
    <row r="190" spans="1:10" hidden="1" outlineLevel="3">
      <c r="A190" s="90"/>
      <c r="B190" s="89" t="s">
        <v>855</v>
      </c>
      <c r="C190" s="128">
        <v>11957.11</v>
      </c>
      <c r="D190" s="128">
        <f t="shared" ref="D190:E192" si="10">C190</f>
        <v>11957.11</v>
      </c>
      <c r="E190" s="128">
        <f t="shared" si="10"/>
        <v>11957.11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 collapsed="1">
      <c r="A197" s="184" t="s">
        <v>843</v>
      </c>
      <c r="B197" s="18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 collapsed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 collapsed="1">
      <c r="A203" s="184" t="s">
        <v>841</v>
      </c>
      <c r="B203" s="185"/>
      <c r="C203" s="2">
        <f>C204+C211+C213+C207</f>
        <v>367.5</v>
      </c>
      <c r="D203" s="2">
        <f>D204+D211+D213+D207</f>
        <v>367.5</v>
      </c>
      <c r="E203" s="2">
        <f>E204+E211+E213+E207</f>
        <v>367.5</v>
      </c>
    </row>
    <row r="204" spans="1:5" hidden="1" outlineLevel="2">
      <c r="A204" s="131">
        <v>1</v>
      </c>
      <c r="B204" s="130" t="s">
        <v>859</v>
      </c>
      <c r="C204" s="129">
        <f>C205+C206</f>
        <v>367.5</v>
      </c>
      <c r="D204" s="129">
        <f>D205+D206</f>
        <v>367.5</v>
      </c>
      <c r="E204" s="129">
        <f>E205+E206</f>
        <v>367.5</v>
      </c>
    </row>
    <row r="205" spans="1:5" hidden="1" outlineLevel="3">
      <c r="A205" s="90"/>
      <c r="B205" s="89" t="s">
        <v>855</v>
      </c>
      <c r="C205" s="128">
        <v>367.5</v>
      </c>
      <c r="D205" s="128">
        <f>C205</f>
        <v>367.5</v>
      </c>
      <c r="E205" s="128">
        <f>D205</f>
        <v>367.5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 collapsed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 collapsed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 collapsed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 collapsed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 collapsed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 collapsed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 collapsed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6" t="s">
        <v>67</v>
      </c>
      <c r="B256" s="186"/>
      <c r="C256" s="186"/>
      <c r="D256" s="167" t="s">
        <v>853</v>
      </c>
      <c r="E256" s="167" t="s">
        <v>852</v>
      </c>
      <c r="G256" s="47" t="s">
        <v>589</v>
      </c>
      <c r="H256" s="48">
        <f>C257+C559</f>
        <v>7099814.1999999993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3430070</v>
      </c>
      <c r="D257" s="37">
        <f>D258+D550</f>
        <v>3430070</v>
      </c>
      <c r="E257" s="37">
        <f>E258+E550</f>
        <v>3430070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C259+C339+C483+C547</f>
        <v>3258345.5419999999</v>
      </c>
      <c r="D258" s="36">
        <f>D259+D339+D483+D547</f>
        <v>3258345.5419999999</v>
      </c>
      <c r="E258" s="36">
        <f>E259+E339+E483+E547</f>
        <v>3258345.5419999999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2002966.2089999998</v>
      </c>
      <c r="D259" s="33">
        <f>D260+D263+D314</f>
        <v>2002966.2089999998</v>
      </c>
      <c r="E259" s="33">
        <f>E260+E263+E314</f>
        <v>2002966.2089999998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3488</v>
      </c>
      <c r="D260" s="32">
        <f>SUM(D261:D262)</f>
        <v>3488</v>
      </c>
      <c r="E260" s="32">
        <f>SUM(E261:E262)</f>
        <v>3488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hidden="1" outlineLevel="2">
      <c r="A262" s="6">
        <v>1100</v>
      </c>
      <c r="B262" s="4" t="s">
        <v>33</v>
      </c>
      <c r="C262" s="5">
        <v>2398</v>
      </c>
      <c r="D262" s="5">
        <f>C262</f>
        <v>2398</v>
      </c>
      <c r="E262" s="5">
        <f>D262</f>
        <v>2398</v>
      </c>
    </row>
    <row r="263" spans="1:10" outlineLevel="1" collapsed="1">
      <c r="A263" s="176" t="s">
        <v>269</v>
      </c>
      <c r="B263" s="177"/>
      <c r="C263" s="32">
        <f>C264+C265+C289+C296+C298+C302+C305+C308+C313</f>
        <v>1998478.2089999998</v>
      </c>
      <c r="D263" s="32">
        <f>D264+D265+D289+D296+D298+D302+D305+D308+D313</f>
        <v>1998478.2089999998</v>
      </c>
      <c r="E263" s="32">
        <f>E264+E265+E289+E296+E298+E302+E305+E308+E313</f>
        <v>1998478.2089999998</v>
      </c>
    </row>
    <row r="264" spans="1:10" hidden="1" outlineLevel="2">
      <c r="A264" s="6">
        <v>1101</v>
      </c>
      <c r="B264" s="4" t="s">
        <v>34</v>
      </c>
      <c r="C264" s="5">
        <v>757929.25</v>
      </c>
      <c r="D264" s="5">
        <f>C264</f>
        <v>757929.25</v>
      </c>
      <c r="E264" s="5">
        <f>D264</f>
        <v>757929.25</v>
      </c>
    </row>
    <row r="265" spans="1:10" hidden="1" outlineLevel="2">
      <c r="A265" s="6">
        <v>1101</v>
      </c>
      <c r="B265" s="4" t="s">
        <v>35</v>
      </c>
      <c r="C265" s="5">
        <f>SUM(C266:C288)</f>
        <v>747165.68599999999</v>
      </c>
      <c r="D265" s="5">
        <f>SUM(D266:D288)</f>
        <v>747165.68599999999</v>
      </c>
      <c r="E265" s="5">
        <f>SUM(E266:E288)</f>
        <v>747165.68599999999</v>
      </c>
    </row>
    <row r="266" spans="1:10" hidden="1" outlineLevel="3">
      <c r="A266" s="29"/>
      <c r="B266" s="28" t="s">
        <v>218</v>
      </c>
      <c r="C266" s="30">
        <v>39995.75</v>
      </c>
      <c r="D266" s="30">
        <f>C266</f>
        <v>39995.75</v>
      </c>
      <c r="E266" s="30">
        <f>D266</f>
        <v>39995.75</v>
      </c>
    </row>
    <row r="267" spans="1:10" hidden="1" outlineLevel="3">
      <c r="A267" s="29"/>
      <c r="B267" s="28" t="s">
        <v>219</v>
      </c>
      <c r="C267" s="30">
        <v>261351.5</v>
      </c>
      <c r="D267" s="30">
        <f t="shared" ref="D267:E282" si="18">C267</f>
        <v>261351.5</v>
      </c>
      <c r="E267" s="30">
        <f t="shared" si="18"/>
        <v>261351.5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>
        <v>780</v>
      </c>
      <c r="D269" s="30">
        <f t="shared" si="18"/>
        <v>780</v>
      </c>
      <c r="E269" s="30">
        <f t="shared" si="18"/>
        <v>780</v>
      </c>
    </row>
    <row r="270" spans="1:10" hidden="1" outlineLevel="3">
      <c r="A270" s="29"/>
      <c r="B270" s="28" t="s">
        <v>222</v>
      </c>
      <c r="C270" s="30">
        <v>11560</v>
      </c>
      <c r="D270" s="30">
        <f t="shared" si="18"/>
        <v>11560</v>
      </c>
      <c r="E270" s="30">
        <f t="shared" si="18"/>
        <v>11560</v>
      </c>
    </row>
    <row r="271" spans="1:10" hidden="1" outlineLevel="3">
      <c r="A271" s="29"/>
      <c r="B271" s="28" t="s">
        <v>223</v>
      </c>
      <c r="C271" s="30">
        <v>25422</v>
      </c>
      <c r="D271" s="30">
        <f t="shared" si="18"/>
        <v>25422</v>
      </c>
      <c r="E271" s="30">
        <f t="shared" si="18"/>
        <v>25422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>
        <v>12621</v>
      </c>
      <c r="D275" s="30">
        <f t="shared" si="18"/>
        <v>12621</v>
      </c>
      <c r="E275" s="30">
        <f t="shared" si="18"/>
        <v>12621</v>
      </c>
    </row>
    <row r="276" spans="1:5" hidden="1" outlineLevel="3">
      <c r="A276" s="29"/>
      <c r="B276" s="28" t="s">
        <v>228</v>
      </c>
      <c r="C276" s="30">
        <v>25440</v>
      </c>
      <c r="D276" s="30">
        <f t="shared" si="18"/>
        <v>25440</v>
      </c>
      <c r="E276" s="30">
        <f t="shared" si="18"/>
        <v>25440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>
        <v>38.436</v>
      </c>
      <c r="D283" s="30">
        <f t="shared" ref="D283:E288" si="19">C283</f>
        <v>38.436</v>
      </c>
      <c r="E283" s="30">
        <f t="shared" si="19"/>
        <v>38.436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355509</v>
      </c>
      <c r="D286" s="30">
        <f t="shared" si="19"/>
        <v>355509</v>
      </c>
      <c r="E286" s="30">
        <f t="shared" si="19"/>
        <v>355509</v>
      </c>
    </row>
    <row r="287" spans="1:5" hidden="1" outlineLevel="3">
      <c r="A287" s="29"/>
      <c r="B287" s="28" t="s">
        <v>239</v>
      </c>
      <c r="C287" s="30">
        <v>14448</v>
      </c>
      <c r="D287" s="30">
        <f t="shared" si="19"/>
        <v>14448</v>
      </c>
      <c r="E287" s="30">
        <f t="shared" si="19"/>
        <v>14448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26372</v>
      </c>
      <c r="D289" s="5">
        <f>SUM(D290:D295)</f>
        <v>26372</v>
      </c>
      <c r="E289" s="5">
        <f>SUM(E290:E295)</f>
        <v>26372</v>
      </c>
    </row>
    <row r="290" spans="1:5" hidden="1" outlineLevel="3">
      <c r="A290" s="29"/>
      <c r="B290" s="28" t="s">
        <v>241</v>
      </c>
      <c r="C290" s="30">
        <v>17400</v>
      </c>
      <c r="D290" s="30">
        <f>C290</f>
        <v>17400</v>
      </c>
      <c r="E290" s="30">
        <f>D290</f>
        <v>17400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3992</v>
      </c>
      <c r="D292" s="30">
        <f t="shared" si="20"/>
        <v>3992</v>
      </c>
      <c r="E292" s="30">
        <f t="shared" si="20"/>
        <v>3992</v>
      </c>
    </row>
    <row r="293" spans="1:5" hidden="1" outlineLevel="3">
      <c r="A293" s="29"/>
      <c r="B293" s="28" t="s">
        <v>244</v>
      </c>
      <c r="C293" s="30">
        <v>1320</v>
      </c>
      <c r="D293" s="30">
        <f t="shared" si="20"/>
        <v>1320</v>
      </c>
      <c r="E293" s="30">
        <f t="shared" si="20"/>
        <v>1320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3660</v>
      </c>
      <c r="D295" s="30">
        <f t="shared" si="20"/>
        <v>3660</v>
      </c>
      <c r="E295" s="30">
        <f t="shared" si="20"/>
        <v>3660</v>
      </c>
    </row>
    <row r="296" spans="1:5" hidden="1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</row>
    <row r="297" spans="1:5" hidden="1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</row>
    <row r="298" spans="1:5" hidden="1" outlineLevel="2">
      <c r="A298" s="6">
        <v>1101</v>
      </c>
      <c r="B298" s="4" t="s">
        <v>37</v>
      </c>
      <c r="C298" s="5">
        <f>SUM(C299:C301)</f>
        <v>54400</v>
      </c>
      <c r="D298" s="5">
        <f>SUM(D299:D301)</f>
        <v>54400</v>
      </c>
      <c r="E298" s="5">
        <f>SUM(E299:E301)</f>
        <v>54400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>
        <v>54400</v>
      </c>
      <c r="D300" s="30">
        <f t="shared" ref="D300:E301" si="21">C300</f>
        <v>54400</v>
      </c>
      <c r="E300" s="30">
        <f t="shared" si="21"/>
        <v>54400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30768.75</v>
      </c>
      <c r="D302" s="5">
        <f>SUM(D303:D304)</f>
        <v>30768.75</v>
      </c>
      <c r="E302" s="5">
        <f>SUM(E303:E304)</f>
        <v>30768.75</v>
      </c>
    </row>
    <row r="303" spans="1:5" hidden="1" outlineLevel="3">
      <c r="A303" s="29"/>
      <c r="B303" s="28" t="s">
        <v>252</v>
      </c>
      <c r="C303" s="30">
        <v>12000</v>
      </c>
      <c r="D303" s="30">
        <f>C303</f>
        <v>12000</v>
      </c>
      <c r="E303" s="30">
        <f>D303</f>
        <v>12000</v>
      </c>
    </row>
    <row r="304" spans="1:5" hidden="1" outlineLevel="3">
      <c r="A304" s="29"/>
      <c r="B304" s="28" t="s">
        <v>253</v>
      </c>
      <c r="C304" s="30">
        <v>18768.75</v>
      </c>
      <c r="D304" s="30">
        <f>C304</f>
        <v>18768.75</v>
      </c>
      <c r="E304" s="30">
        <f>D304</f>
        <v>18768.75</v>
      </c>
    </row>
    <row r="305" spans="1:5" hidden="1" outlineLevel="2">
      <c r="A305" s="6">
        <v>1101</v>
      </c>
      <c r="B305" s="4" t="s">
        <v>38</v>
      </c>
      <c r="C305" s="5">
        <f>SUM(C306:C307)</f>
        <v>22456.025000000001</v>
      </c>
      <c r="D305" s="5">
        <f>SUM(D306:D307)</f>
        <v>22456.025000000001</v>
      </c>
      <c r="E305" s="5">
        <f>SUM(E306:E307)</f>
        <v>22456.025000000001</v>
      </c>
    </row>
    <row r="306" spans="1:5" hidden="1" outlineLevel="3">
      <c r="A306" s="29"/>
      <c r="B306" s="28" t="s">
        <v>254</v>
      </c>
      <c r="C306" s="30">
        <v>17066.7</v>
      </c>
      <c r="D306" s="30">
        <f>C306</f>
        <v>17066.7</v>
      </c>
      <c r="E306" s="30">
        <f>D306</f>
        <v>17066.7</v>
      </c>
    </row>
    <row r="307" spans="1:5" hidden="1" outlineLevel="3">
      <c r="A307" s="29"/>
      <c r="B307" s="28" t="s">
        <v>255</v>
      </c>
      <c r="C307" s="30">
        <v>5389.3249999999998</v>
      </c>
      <c r="D307" s="30">
        <f>C307</f>
        <v>5389.3249999999998</v>
      </c>
      <c r="E307" s="30">
        <f>D307</f>
        <v>5389.3249999999998</v>
      </c>
    </row>
    <row r="308" spans="1:5" hidden="1" outlineLevel="2">
      <c r="A308" s="6">
        <v>1101</v>
      </c>
      <c r="B308" s="4" t="s">
        <v>39</v>
      </c>
      <c r="C308" s="5">
        <f>SUM(C309:C312)</f>
        <v>286886.49800000002</v>
      </c>
      <c r="D308" s="5">
        <f>SUM(D309:D312)</f>
        <v>286886.49800000002</v>
      </c>
      <c r="E308" s="5">
        <f>SUM(E309:E312)</f>
        <v>286886.49800000002</v>
      </c>
    </row>
    <row r="309" spans="1:5" hidden="1" outlineLevel="3">
      <c r="A309" s="29"/>
      <c r="B309" s="28" t="s">
        <v>256</v>
      </c>
      <c r="C309" s="30">
        <v>206633.21299999999</v>
      </c>
      <c r="D309" s="30">
        <f>C309</f>
        <v>206633.21299999999</v>
      </c>
      <c r="E309" s="30">
        <f>D309</f>
        <v>206633.21299999999</v>
      </c>
    </row>
    <row r="310" spans="1:5" hidden="1" outlineLevel="3">
      <c r="A310" s="29"/>
      <c r="B310" s="28" t="s">
        <v>257</v>
      </c>
      <c r="C310" s="30">
        <v>64202.627999999997</v>
      </c>
      <c r="D310" s="30">
        <f t="shared" ref="D310:E312" si="22">C310</f>
        <v>64202.627999999997</v>
      </c>
      <c r="E310" s="30">
        <f t="shared" si="22"/>
        <v>64202.627999999997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16050.656999999999</v>
      </c>
      <c r="D312" s="30">
        <f t="shared" si="22"/>
        <v>16050.656999999999</v>
      </c>
      <c r="E312" s="30">
        <f t="shared" si="22"/>
        <v>16050.656999999999</v>
      </c>
    </row>
    <row r="313" spans="1:5" hidden="1" outlineLevel="2">
      <c r="A313" s="6">
        <v>1101</v>
      </c>
      <c r="B313" s="4" t="s">
        <v>112</v>
      </c>
      <c r="C313" s="5">
        <v>70000</v>
      </c>
      <c r="D313" s="5">
        <f>C313</f>
        <v>70000</v>
      </c>
      <c r="E313" s="5">
        <f>D313</f>
        <v>70000</v>
      </c>
    </row>
    <row r="314" spans="1:5" outlineLevel="1" collapsed="1">
      <c r="A314" s="176" t="s">
        <v>601</v>
      </c>
      <c r="B314" s="177"/>
      <c r="C314" s="32">
        <f>C315+C325+C331+C336+C337+C338+C328</f>
        <v>1000</v>
      </c>
      <c r="D314" s="32">
        <f>D315+D325+D331+D336+D337+D338+D328</f>
        <v>1000</v>
      </c>
      <c r="E314" s="32">
        <f>E315+E325+E331+E336+E337+E338+E328</f>
        <v>1000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2" t="s">
        <v>270</v>
      </c>
      <c r="B339" s="173"/>
      <c r="C339" s="33">
        <f>C340+C444+C482</f>
        <v>1059033.0929999999</v>
      </c>
      <c r="D339" s="33">
        <f>D340+D444+D482</f>
        <v>1059033.0929999999</v>
      </c>
      <c r="E339" s="33">
        <f>E340+E444+E482</f>
        <v>1059033.0929999999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933033.09299999999</v>
      </c>
      <c r="D340" s="32">
        <f>D341+D342+D343+D344+D347+D348+D353+D356+D357+D362+D367+BH290668+D371+D372+D373+D376+D377+D378+D382+D388+D391+D392+D395+D398+D399+D404+D407+D408+D409+D412+D415+D416+D419+D420+D421+D422+D429+D443</f>
        <v>933033.09299999999</v>
      </c>
      <c r="E340" s="32">
        <f>E341+E342+E343+E344+E347+E348+E353+E356+E357+E362+E367+BI290668+E371+E372+E373+E376+E377+E378+E382+E388+E391+E392+E395+E398+E399+E404+E407+E408+E409+E412+E415+E416+E419+E420+E421+E422+E429+E443</f>
        <v>933033.09299999999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 hidden="1" outlineLevel="2">
      <c r="A343" s="6">
        <v>2201</v>
      </c>
      <c r="B343" s="4" t="s">
        <v>41</v>
      </c>
      <c r="C343" s="5">
        <v>270000</v>
      </c>
      <c r="D343" s="5">
        <f t="shared" si="26"/>
        <v>270000</v>
      </c>
      <c r="E343" s="5">
        <f t="shared" si="26"/>
        <v>270000</v>
      </c>
    </row>
    <row r="344" spans="1:10" hidden="1" outlineLevel="2">
      <c r="A344" s="6">
        <v>2201</v>
      </c>
      <c r="B344" s="4" t="s">
        <v>273</v>
      </c>
      <c r="C344" s="5">
        <f>SUM(C345:C346)</f>
        <v>26000</v>
      </c>
      <c r="D344" s="5">
        <f>SUM(D345:D346)</f>
        <v>26000</v>
      </c>
      <c r="E344" s="5">
        <f>SUM(E345:E346)</f>
        <v>26000</v>
      </c>
    </row>
    <row r="345" spans="1:10" hidden="1" outlineLevel="3">
      <c r="A345" s="29"/>
      <c r="B345" s="28" t="s">
        <v>274</v>
      </c>
      <c r="C345" s="30">
        <v>20000</v>
      </c>
      <c r="D345" s="30">
        <f t="shared" ref="D345:E347" si="27">C345</f>
        <v>20000</v>
      </c>
      <c r="E345" s="30">
        <f t="shared" si="27"/>
        <v>20000</v>
      </c>
    </row>
    <row r="346" spans="1:10" hidden="1" outlineLevel="3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144500</v>
      </c>
      <c r="D348" s="5">
        <f>SUM(D349:D352)</f>
        <v>144500</v>
      </c>
      <c r="E348" s="5">
        <f>SUM(E349:E352)</f>
        <v>144500</v>
      </c>
    </row>
    <row r="349" spans="1:10" hidden="1" outlineLevel="3">
      <c r="A349" s="29"/>
      <c r="B349" s="28" t="s">
        <v>278</v>
      </c>
      <c r="C349" s="30">
        <v>140000</v>
      </c>
      <c r="D349" s="30">
        <f>C349</f>
        <v>140000</v>
      </c>
      <c r="E349" s="30">
        <f>D349</f>
        <v>140000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4500</v>
      </c>
      <c r="D351" s="30">
        <f t="shared" si="28"/>
        <v>4500</v>
      </c>
      <c r="E351" s="30">
        <f t="shared" si="28"/>
        <v>4500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hidden="1" outlineLevel="3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 hidden="1" outlineLevel="3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 hidden="1" outlineLevel="2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 hidden="1" outlineLevel="2">
      <c r="A357" s="6">
        <v>2201</v>
      </c>
      <c r="B357" s="4" t="s">
        <v>285</v>
      </c>
      <c r="C357" s="5">
        <f>SUM(C358:C361)</f>
        <v>31000</v>
      </c>
      <c r="D357" s="5">
        <f>SUM(D358:D361)</f>
        <v>31000</v>
      </c>
      <c r="E357" s="5">
        <f>SUM(E358:E361)</f>
        <v>31000</v>
      </c>
    </row>
    <row r="358" spans="1:5" hidden="1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16000</v>
      </c>
      <c r="D360" s="30">
        <f t="shared" si="30"/>
        <v>16000</v>
      </c>
      <c r="E360" s="30">
        <f t="shared" si="30"/>
        <v>16000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101000</v>
      </c>
      <c r="D362" s="5">
        <f>SUM(D363:D366)</f>
        <v>101000</v>
      </c>
      <c r="E362" s="5">
        <f>SUM(E363:E366)</f>
        <v>101000</v>
      </c>
    </row>
    <row r="363" spans="1:5" hidden="1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hidden="1" outlineLevel="3">
      <c r="A364" s="29"/>
      <c r="B364" s="28" t="s">
        <v>292</v>
      </c>
      <c r="C364" s="30">
        <v>85000</v>
      </c>
      <c r="D364" s="30">
        <f t="shared" ref="D364:E366" si="31">C364</f>
        <v>85000</v>
      </c>
      <c r="E364" s="30">
        <f t="shared" si="31"/>
        <v>85000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7000</v>
      </c>
      <c r="D371" s="5">
        <f t="shared" si="32"/>
        <v>7000</v>
      </c>
      <c r="E371" s="5">
        <f t="shared" si="32"/>
        <v>7000</v>
      </c>
    </row>
    <row r="372" spans="1:5" hidden="1" outlineLevel="2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2000</v>
      </c>
      <c r="D376" s="5">
        <f t="shared" si="33"/>
        <v>2000</v>
      </c>
      <c r="E376" s="5">
        <f t="shared" si="33"/>
        <v>2000</v>
      </c>
    </row>
    <row r="377" spans="1:5" hidden="1" outlineLevel="2" collapsed="1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 hidden="1" outlineLevel="2">
      <c r="A378" s="6">
        <v>2201</v>
      </c>
      <c r="B378" s="4" t="s">
        <v>303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</row>
    <row r="379" spans="1:5" hidden="1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</row>
    <row r="380" spans="1:5" hidden="1" outlineLevel="3">
      <c r="A380" s="29"/>
      <c r="B380" s="28" t="s">
        <v>113</v>
      </c>
      <c r="C380" s="30">
        <v>5000</v>
      </c>
      <c r="D380" s="30">
        <f t="shared" ref="D380:E381" si="34">C380</f>
        <v>5000</v>
      </c>
      <c r="E380" s="30">
        <f t="shared" si="34"/>
        <v>5000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</row>
    <row r="383" spans="1:5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6000</v>
      </c>
      <c r="D386" s="30">
        <f t="shared" si="35"/>
        <v>6000</v>
      </c>
      <c r="E386" s="30">
        <f t="shared" si="35"/>
        <v>6000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hidden="1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</row>
    <row r="395" spans="1:5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hidden="1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</row>
    <row r="405" spans="1:5" hidden="1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hidden="1" outlineLevel="3">
      <c r="A406" s="29"/>
      <c r="B406" s="28" t="s">
        <v>324</v>
      </c>
      <c r="C406" s="30">
        <v>2000</v>
      </c>
      <c r="D406" s="30">
        <f t="shared" si="39"/>
        <v>2000</v>
      </c>
      <c r="E406" s="30">
        <f t="shared" si="39"/>
        <v>2000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34000</v>
      </c>
      <c r="D412" s="5">
        <f>SUM(D413:D414)</f>
        <v>34000</v>
      </c>
      <c r="E412" s="5">
        <f>SUM(E413:E414)</f>
        <v>34000</v>
      </c>
    </row>
    <row r="413" spans="1:5" hidden="1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hidden="1" outlineLevel="3">
      <c r="A414" s="29"/>
      <c r="B414" s="28" t="s">
        <v>329</v>
      </c>
      <c r="C414" s="30">
        <v>30000</v>
      </c>
      <c r="D414" s="30">
        <f t="shared" si="40"/>
        <v>30000</v>
      </c>
      <c r="E414" s="30">
        <f t="shared" si="40"/>
        <v>30000</v>
      </c>
    </row>
    <row r="415" spans="1:5" hidden="1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hidden="1" outlineLevel="2" collapsed="1">
      <c r="A416" s="6">
        <v>2201</v>
      </c>
      <c r="B416" s="4" t="s">
        <v>332</v>
      </c>
      <c r="C416" s="5">
        <v>600</v>
      </c>
      <c r="D416" s="5">
        <v>600</v>
      </c>
      <c r="E416" s="5">
        <v>600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25000</v>
      </c>
      <c r="D420" s="5">
        <f t="shared" si="41"/>
        <v>25000</v>
      </c>
      <c r="E420" s="5">
        <f t="shared" si="41"/>
        <v>25000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>
        <v>2000</v>
      </c>
      <c r="D425" s="30">
        <f t="shared" si="42"/>
        <v>2000</v>
      </c>
      <c r="E425" s="30">
        <f t="shared" si="42"/>
        <v>2000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162933.09299999999</v>
      </c>
      <c r="D429" s="5">
        <f>SUM(D430:D442)</f>
        <v>162933.09299999999</v>
      </c>
      <c r="E429" s="5">
        <f>SUM(E430:E442)</f>
        <v>162933.09299999999</v>
      </c>
    </row>
    <row r="430" spans="1:5" hidden="1" outlineLevel="3">
      <c r="A430" s="29"/>
      <c r="B430" s="28" t="s">
        <v>343</v>
      </c>
      <c r="C430" s="30">
        <v>1739.4</v>
      </c>
      <c r="D430" s="30">
        <f>C430</f>
        <v>1739.4</v>
      </c>
      <c r="E430" s="30">
        <f>D430</f>
        <v>1739.4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>
        <v>57514.1</v>
      </c>
      <c r="D432" s="30">
        <f t="shared" si="43"/>
        <v>57514.1</v>
      </c>
      <c r="E432" s="30">
        <f t="shared" si="43"/>
        <v>57514.1</v>
      </c>
    </row>
    <row r="433" spans="1:5" hidden="1" outlineLevel="3">
      <c r="A433" s="29"/>
      <c r="B433" s="28" t="s">
        <v>346</v>
      </c>
      <c r="C433" s="30">
        <v>25980.105</v>
      </c>
      <c r="D433" s="30">
        <f t="shared" si="43"/>
        <v>25980.105</v>
      </c>
      <c r="E433" s="30">
        <f t="shared" si="43"/>
        <v>25980.105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9991.9439999999995</v>
      </c>
      <c r="D439" s="30">
        <f t="shared" si="43"/>
        <v>9991.9439999999995</v>
      </c>
      <c r="E439" s="30">
        <f t="shared" si="43"/>
        <v>9991.9439999999995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433.58300000000003</v>
      </c>
      <c r="D441" s="30">
        <f t="shared" si="43"/>
        <v>433.58300000000003</v>
      </c>
      <c r="E441" s="30">
        <f t="shared" si="43"/>
        <v>433.58300000000003</v>
      </c>
    </row>
    <row r="442" spans="1:5" hidden="1" outlineLevel="3">
      <c r="A442" s="29"/>
      <c r="B442" s="28" t="s">
        <v>355</v>
      </c>
      <c r="C442" s="30">
        <v>67273.960999999996</v>
      </c>
      <c r="D442" s="30">
        <f t="shared" si="43"/>
        <v>67273.960999999996</v>
      </c>
      <c r="E442" s="30">
        <f t="shared" si="43"/>
        <v>67273.960999999996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 collapsed="1">
      <c r="A444" s="176" t="s">
        <v>357</v>
      </c>
      <c r="B444" s="177"/>
      <c r="C444" s="32">
        <f>C445+C454+C455+C459+C462+C463+C468+C474+C477+C480+C481+C450</f>
        <v>126000</v>
      </c>
      <c r="D444" s="32">
        <f>D445+D454+D455+D459+D462+D463+D468+D474+D477+D480+D481+D450</f>
        <v>126000</v>
      </c>
      <c r="E444" s="32">
        <f>E445+E454+E455+E459+E462+E463+E468+E474+E477+E480+E481+E450</f>
        <v>126000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64500</v>
      </c>
      <c r="D445" s="5">
        <f>SUM(D446:D449)</f>
        <v>64500</v>
      </c>
      <c r="E445" s="5">
        <f>SUM(E446:E449)</f>
        <v>64500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hidden="1" customHeight="1" outlineLevel="3">
      <c r="A448" s="28"/>
      <c r="B448" s="28" t="s">
        <v>361</v>
      </c>
      <c r="C448" s="30">
        <v>10500</v>
      </c>
      <c r="D448" s="30">
        <f t="shared" si="44"/>
        <v>10500</v>
      </c>
      <c r="E448" s="30">
        <f t="shared" si="44"/>
        <v>10500</v>
      </c>
    </row>
    <row r="449" spans="1:5" ht="15" hidden="1" customHeight="1" outlineLevel="3">
      <c r="A449" s="28"/>
      <c r="B449" s="28" t="s">
        <v>362</v>
      </c>
      <c r="C449" s="30">
        <v>50000</v>
      </c>
      <c r="D449" s="30">
        <f t="shared" si="44"/>
        <v>50000</v>
      </c>
      <c r="E449" s="30">
        <f t="shared" si="44"/>
        <v>50000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hidden="1" outlineLevel="2">
      <c r="A455" s="6">
        <v>2202</v>
      </c>
      <c r="B455" s="4" t="s">
        <v>120</v>
      </c>
      <c r="C455" s="5">
        <v>18000</v>
      </c>
      <c r="D455" s="5">
        <v>18000</v>
      </c>
      <c r="E455" s="5">
        <v>18000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>
        <v>4000</v>
      </c>
      <c r="D461" s="30">
        <f t="shared" si="47"/>
        <v>4000</v>
      </c>
      <c r="E461" s="30">
        <f t="shared" si="47"/>
        <v>4000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1500</v>
      </c>
      <c r="D463" s="5">
        <f>SUM(D464:D467)</f>
        <v>1500</v>
      </c>
      <c r="E463" s="5">
        <f>SUM(E464:E467)</f>
        <v>1500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1500</v>
      </c>
      <c r="D465" s="30">
        <f t="shared" ref="D465:E467" si="48">C465</f>
        <v>1500</v>
      </c>
      <c r="E465" s="30">
        <f t="shared" si="48"/>
        <v>1500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</row>
    <row r="475" spans="1:5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/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 collapsed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195100</v>
      </c>
      <c r="D483" s="35">
        <f>D484+D504+D509+D522+D528+D538</f>
        <v>195100</v>
      </c>
      <c r="E483" s="35">
        <f>E484+E504+E509+E522+E528+E538</f>
        <v>195100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105100</v>
      </c>
      <c r="D484" s="32">
        <f>D485+D486+D490+D491+D494+D497+D500+D501+D502+D503</f>
        <v>105100</v>
      </c>
      <c r="E484" s="32">
        <f>E485+E486+E490+E491+E494+E497+E500+E501+E502+E503</f>
        <v>105100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70000</v>
      </c>
      <c r="D486" s="5">
        <f>SUM(D487:D489)</f>
        <v>70000</v>
      </c>
      <c r="E486" s="5">
        <f>SUM(E487:E489)</f>
        <v>70000</v>
      </c>
    </row>
    <row r="487" spans="1:10" ht="15" hidden="1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 ht="15" hidden="1" customHeight="1" outlineLevel="3">
      <c r="A488" s="28"/>
      <c r="B488" s="28" t="s">
        <v>394</v>
      </c>
      <c r="C488" s="30">
        <v>50000</v>
      </c>
      <c r="D488" s="30">
        <f t="shared" ref="D488:E489" si="51">C488</f>
        <v>50000</v>
      </c>
      <c r="E488" s="30">
        <f t="shared" si="51"/>
        <v>50000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600</v>
      </c>
      <c r="D491" s="5">
        <f>SUM(D492:D493)</f>
        <v>600</v>
      </c>
      <c r="E491" s="5">
        <f>SUM(E492:E493)</f>
        <v>600</v>
      </c>
    </row>
    <row r="492" spans="1:10" ht="15" hidden="1" customHeight="1" outlineLevel="3">
      <c r="A492" s="28"/>
      <c r="B492" s="28" t="s">
        <v>398</v>
      </c>
      <c r="C492" s="30">
        <v>600</v>
      </c>
      <c r="D492" s="30">
        <f>C492</f>
        <v>600</v>
      </c>
      <c r="E492" s="30">
        <f>D492</f>
        <v>600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1500</v>
      </c>
      <c r="D502" s="5">
        <f t="shared" si="52"/>
        <v>1500</v>
      </c>
      <c r="E502" s="5">
        <f t="shared" si="52"/>
        <v>1500</v>
      </c>
    </row>
    <row r="503" spans="1:12" hidden="1" outlineLevel="2">
      <c r="A503" s="6">
        <v>3302</v>
      </c>
      <c r="B503" s="4" t="s">
        <v>409</v>
      </c>
      <c r="C503" s="5">
        <v>25000</v>
      </c>
      <c r="D503" s="5">
        <f t="shared" si="52"/>
        <v>25000</v>
      </c>
      <c r="E503" s="5">
        <f t="shared" si="52"/>
        <v>25000</v>
      </c>
    </row>
    <row r="504" spans="1:12" outlineLevel="1" collapsed="1">
      <c r="A504" s="176" t="s">
        <v>410</v>
      </c>
      <c r="B504" s="177"/>
      <c r="C504" s="32">
        <f>SUM(C505:C508)</f>
        <v>12000</v>
      </c>
      <c r="D504" s="32">
        <f>SUM(D505:D508)</f>
        <v>12000</v>
      </c>
      <c r="E504" s="32">
        <f>SUM(E505:E508)</f>
        <v>12000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hidden="1" outlineLevel="2">
      <c r="A508" s="6">
        <v>3303</v>
      </c>
      <c r="B508" s="4" t="s">
        <v>409</v>
      </c>
      <c r="C508" s="5">
        <v>11000</v>
      </c>
      <c r="D508" s="5">
        <f t="shared" si="53"/>
        <v>11000</v>
      </c>
      <c r="E508" s="5">
        <f t="shared" si="53"/>
        <v>11000</v>
      </c>
    </row>
    <row r="509" spans="1:12" outlineLevel="1" collapsed="1">
      <c r="A509" s="176" t="s">
        <v>414</v>
      </c>
      <c r="B509" s="177"/>
      <c r="C509" s="32">
        <f>C510+C511+C512+C513+C517+C518+C519+C520+C521</f>
        <v>78000</v>
      </c>
      <c r="D509" s="32">
        <f>D510+D511+D512+D513+D517+D518+D519+D520+D521</f>
        <v>78000</v>
      </c>
      <c r="E509" s="32">
        <f>E510+E511+E512+E513+E517+E518+E519+E520+E521</f>
        <v>78000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 ht="15" hidden="1" customHeight="1" outlineLevel="3">
      <c r="A514" s="29"/>
      <c r="B514" s="28" t="s">
        <v>419</v>
      </c>
      <c r="C514" s="30">
        <v>2000</v>
      </c>
      <c r="D514" s="30">
        <f t="shared" ref="D514:E521" si="55">C514</f>
        <v>2000</v>
      </c>
      <c r="E514" s="30">
        <f t="shared" si="55"/>
        <v>2000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6000</v>
      </c>
      <c r="D517" s="5">
        <f t="shared" si="55"/>
        <v>6000</v>
      </c>
      <c r="E517" s="5">
        <f t="shared" si="55"/>
        <v>6000</v>
      </c>
    </row>
    <row r="518" spans="1:5" hidden="1" outlineLevel="2">
      <c r="A518" s="6">
        <v>3305</v>
      </c>
      <c r="B518" s="4" t="s">
        <v>423</v>
      </c>
      <c r="C518" s="5">
        <v>5000</v>
      </c>
      <c r="D518" s="5">
        <f t="shared" si="55"/>
        <v>5000</v>
      </c>
      <c r="E518" s="5">
        <f t="shared" si="55"/>
        <v>5000</v>
      </c>
    </row>
    <row r="519" spans="1:5" hidden="1" outlineLevel="2">
      <c r="A519" s="6">
        <v>3305</v>
      </c>
      <c r="B519" s="4" t="s">
        <v>424</v>
      </c>
      <c r="C519" s="5">
        <v>2000</v>
      </c>
      <c r="D519" s="5">
        <f t="shared" si="55"/>
        <v>2000</v>
      </c>
      <c r="E519" s="5">
        <f t="shared" si="55"/>
        <v>2000</v>
      </c>
    </row>
    <row r="520" spans="1:5" hidden="1" outlineLevel="2">
      <c r="A520" s="6">
        <v>3305</v>
      </c>
      <c r="B520" s="4" t="s">
        <v>425</v>
      </c>
      <c r="C520" s="5">
        <v>63000</v>
      </c>
      <c r="D520" s="5">
        <f t="shared" si="55"/>
        <v>63000</v>
      </c>
      <c r="E520" s="5">
        <f t="shared" si="55"/>
        <v>63000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 collapsed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 collapsed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 collapsed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0" t="s">
        <v>449</v>
      </c>
      <c r="B547" s="181"/>
      <c r="C547" s="35">
        <f>C548+C549</f>
        <v>1246.24</v>
      </c>
      <c r="D547" s="35">
        <f>D548+D549</f>
        <v>1246.24</v>
      </c>
      <c r="E547" s="35">
        <f>E548+E549</f>
        <v>1246.24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>
        <v>1246.24</v>
      </c>
      <c r="D548" s="32">
        <f>C548</f>
        <v>1246.24</v>
      </c>
      <c r="E548" s="32">
        <f>D548</f>
        <v>1246.24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74" t="s">
        <v>455</v>
      </c>
      <c r="B550" s="175"/>
      <c r="C550" s="36">
        <f>C551</f>
        <v>171724.45800000001</v>
      </c>
      <c r="D550" s="36">
        <f>D551</f>
        <v>171724.45800000001</v>
      </c>
      <c r="E550" s="36">
        <f>E551</f>
        <v>171724.45800000001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171724.45800000001</v>
      </c>
      <c r="D551" s="33">
        <f>D552+D556</f>
        <v>171724.45800000001</v>
      </c>
      <c r="E551" s="33">
        <f>E552+E556</f>
        <v>171724.45800000001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171724.45800000001</v>
      </c>
      <c r="D552" s="32">
        <f>SUM(D553:D555)</f>
        <v>171724.45800000001</v>
      </c>
      <c r="E552" s="32">
        <f>SUM(E553:E555)</f>
        <v>171724.45800000001</v>
      </c>
    </row>
    <row r="553" spans="1:10" hidden="1" outlineLevel="2" collapsed="1">
      <c r="A553" s="6">
        <v>5500</v>
      </c>
      <c r="B553" s="4" t="s">
        <v>458</v>
      </c>
      <c r="C553" s="5">
        <v>171724.45800000001</v>
      </c>
      <c r="D553" s="5">
        <f t="shared" ref="D553:E555" si="59">C553</f>
        <v>171724.45800000001</v>
      </c>
      <c r="E553" s="5">
        <f t="shared" si="59"/>
        <v>171724.45800000001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 collapsed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8" t="s">
        <v>62</v>
      </c>
      <c r="B559" s="179"/>
      <c r="C559" s="37">
        <f>C560+C716+C725</f>
        <v>3669744.1999999997</v>
      </c>
      <c r="D559" s="37">
        <f>D560+D716+D725</f>
        <v>3669744.1999999997</v>
      </c>
      <c r="E559" s="37">
        <f>E560+E716+E725</f>
        <v>3669744.1999999997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C561+C638+C642+C645</f>
        <v>3289481.0619999999</v>
      </c>
      <c r="D560" s="36">
        <f>D561+D638+D642+D645</f>
        <v>3289481.0619999999</v>
      </c>
      <c r="E560" s="36">
        <f>E561+E638+E642+E645</f>
        <v>3289481.0619999999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C562+C569+C577+C581+C585+C587+C595+C599+C603+C616+C628</f>
        <v>3119481.0619999999</v>
      </c>
      <c r="D561" s="38">
        <f>D562+D567+D568+D569+D576+D577+D581+D584+D585+D586+D587+D592+D595+D599+D603+D610+D616+D628</f>
        <v>3119481.0619999999</v>
      </c>
      <c r="E561" s="38">
        <f>E562+E567+E568+E569+E576+E577+E581+E584+E585+E586+E587+E592+E595+E599+E603+E610+E616+E628</f>
        <v>3119481.0619999999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C563+C566</f>
        <v>75251.854999999996</v>
      </c>
      <c r="D562" s="32">
        <f>SUM(D563:D566)</f>
        <v>75251.854999999996</v>
      </c>
      <c r="E562" s="32">
        <f>SUM(E563:E566)</f>
        <v>75251.854999999996</v>
      </c>
    </row>
    <row r="563" spans="1:10" hidden="1" outlineLevel="2">
      <c r="A563" s="7">
        <v>6600</v>
      </c>
      <c r="B563" s="4" t="s">
        <v>468</v>
      </c>
      <c r="C563" s="5">
        <v>38393.599999999999</v>
      </c>
      <c r="D563" s="5">
        <f>C563</f>
        <v>38393.599999999999</v>
      </c>
      <c r="E563" s="5">
        <f>D563</f>
        <v>38393.599999999999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36858.254999999997</v>
      </c>
      <c r="D566" s="5">
        <f t="shared" si="60"/>
        <v>36858.254999999997</v>
      </c>
      <c r="E566" s="5">
        <f t="shared" si="60"/>
        <v>36858.254999999997</v>
      </c>
    </row>
    <row r="567" spans="1:10" outlineLevel="1" collapsed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434157.34399999998</v>
      </c>
      <c r="D569" s="32">
        <f>SUM(D570:D575)</f>
        <v>434157.34399999998</v>
      </c>
      <c r="E569" s="32">
        <f>SUM(E570:E575)</f>
        <v>434157.34399999998</v>
      </c>
    </row>
    <row r="570" spans="1:10" hidden="1" outlineLevel="2">
      <c r="A570" s="7">
        <v>6603</v>
      </c>
      <c r="B570" s="4" t="s">
        <v>474</v>
      </c>
      <c r="C570" s="5">
        <v>400000</v>
      </c>
      <c r="D570" s="5">
        <f>C570</f>
        <v>400000</v>
      </c>
      <c r="E570" s="5">
        <f>D570</f>
        <v>400000</v>
      </c>
    </row>
    <row r="571" spans="1:10" hidden="1" outlineLevel="2">
      <c r="A571" s="7">
        <v>6603</v>
      </c>
      <c r="B571" s="4" t="s">
        <v>475</v>
      </c>
      <c r="C571" s="5">
        <v>6157.3440000000001</v>
      </c>
      <c r="D571" s="5">
        <f t="shared" ref="D571:E575" si="61">C571</f>
        <v>6157.3440000000001</v>
      </c>
      <c r="E571" s="5">
        <f t="shared" si="61"/>
        <v>6157.3440000000001</v>
      </c>
    </row>
    <row r="572" spans="1:10" hidden="1" outlineLevel="2">
      <c r="A572" s="7">
        <v>6603</v>
      </c>
      <c r="B572" s="4" t="s">
        <v>476</v>
      </c>
      <c r="C572" s="5">
        <v>28000</v>
      </c>
      <c r="D572" s="5">
        <f t="shared" si="61"/>
        <v>28000</v>
      </c>
      <c r="E572" s="5">
        <f t="shared" si="61"/>
        <v>28000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 collapsed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33865.17</v>
      </c>
      <c r="D577" s="32">
        <f>SUM(D578:D580)</f>
        <v>33865.17</v>
      </c>
      <c r="E577" s="32">
        <f>SUM(E578:E580)</f>
        <v>33865.17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33865.17</v>
      </c>
      <c r="D580" s="5">
        <f t="shared" si="62"/>
        <v>33865.17</v>
      </c>
      <c r="E580" s="5">
        <f t="shared" si="62"/>
        <v>33865.17</v>
      </c>
    </row>
    <row r="581" spans="1:5" outlineLevel="1" collapsed="1">
      <c r="A581" s="176" t="s">
        <v>485</v>
      </c>
      <c r="B581" s="177"/>
      <c r="C581" s="32">
        <f>SUM(C582:C583)</f>
        <v>207798.31099999999</v>
      </c>
      <c r="D581" s="32">
        <f>SUM(D582:D583)</f>
        <v>207798.31099999999</v>
      </c>
      <c r="E581" s="32">
        <f>SUM(E582:E583)</f>
        <v>207798.31099999999</v>
      </c>
    </row>
    <row r="582" spans="1:5" hidden="1" outlineLevel="2">
      <c r="A582" s="7">
        <v>6606</v>
      </c>
      <c r="B582" s="4" t="s">
        <v>486</v>
      </c>
      <c r="C582" s="5">
        <v>207798.31099999999</v>
      </c>
      <c r="D582" s="5">
        <f t="shared" ref="D582:E586" si="63">C582</f>
        <v>207798.31099999999</v>
      </c>
      <c r="E582" s="5">
        <f t="shared" si="63"/>
        <v>207798.31099999999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 collapsed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440.005</v>
      </c>
      <c r="D585" s="32">
        <f t="shared" si="63"/>
        <v>440.005</v>
      </c>
      <c r="E585" s="32">
        <f t="shared" si="63"/>
        <v>440.005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114744.2</v>
      </c>
      <c r="D587" s="32">
        <f>SUM(D588:D591)</f>
        <v>114744.2</v>
      </c>
      <c r="E587" s="32">
        <f>SUM(E588:E591)</f>
        <v>114744.2</v>
      </c>
    </row>
    <row r="588" spans="1:5" hidden="1" outlineLevel="2">
      <c r="A588" s="7">
        <v>6610</v>
      </c>
      <c r="B588" s="4" t="s">
        <v>492</v>
      </c>
      <c r="C588" s="5">
        <v>106000</v>
      </c>
      <c r="D588" s="5">
        <f>C588</f>
        <v>106000</v>
      </c>
      <c r="E588" s="5">
        <f>D588</f>
        <v>106000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8744.2000000000007</v>
      </c>
      <c r="D591" s="5">
        <f t="shared" si="64"/>
        <v>8744.2000000000007</v>
      </c>
      <c r="E591" s="5">
        <f t="shared" si="64"/>
        <v>8744.2000000000007</v>
      </c>
    </row>
    <row r="592" spans="1:5" outlineLevel="1" collapsed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176" t="s">
        <v>502</v>
      </c>
      <c r="B595" s="177"/>
      <c r="C595" s="32">
        <f>SUM(C596:C598)</f>
        <v>8744.2000000000007</v>
      </c>
      <c r="D595" s="32">
        <f>SUM(D596:D598)</f>
        <v>8744.2000000000007</v>
      </c>
      <c r="E595" s="32">
        <f>SUM(E596:E598)</f>
        <v>8744.2000000000007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8744.2000000000007</v>
      </c>
      <c r="D598" s="5">
        <f t="shared" si="65"/>
        <v>8744.2000000000007</v>
      </c>
      <c r="E598" s="5">
        <f t="shared" si="65"/>
        <v>8744.2000000000007</v>
      </c>
    </row>
    <row r="599" spans="1:5" outlineLevel="1" collapsed="1">
      <c r="A599" s="176" t="s">
        <v>503</v>
      </c>
      <c r="B599" s="177"/>
      <c r="C599" s="32">
        <f>SUM(C600:C602)</f>
        <v>672000</v>
      </c>
      <c r="D599" s="32">
        <f>SUM(D600:D602)</f>
        <v>672000</v>
      </c>
      <c r="E599" s="32">
        <f>SUM(E600:E602)</f>
        <v>672000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672000</v>
      </c>
      <c r="D601" s="5">
        <f t="shared" si="66"/>
        <v>672000</v>
      </c>
      <c r="E601" s="5">
        <f t="shared" si="66"/>
        <v>672000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 collapsed="1">
      <c r="A603" s="176" t="s">
        <v>506</v>
      </c>
      <c r="B603" s="177"/>
      <c r="C603" s="32">
        <f>SUM(C604:C609)</f>
        <v>6982.8720000000003</v>
      </c>
      <c r="D603" s="32">
        <f>SUM(D604:D609)</f>
        <v>6982.8720000000003</v>
      </c>
      <c r="E603" s="32">
        <f>SUM(E604:E609)</f>
        <v>6982.8720000000003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6982.8720000000003</v>
      </c>
      <c r="D608" s="5">
        <f t="shared" si="67"/>
        <v>6982.8720000000003</v>
      </c>
      <c r="E608" s="5">
        <f t="shared" si="67"/>
        <v>6982.8720000000003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 collapsed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 collapsed="1">
      <c r="A616" s="176" t="s">
        <v>519</v>
      </c>
      <c r="B616" s="177"/>
      <c r="C616" s="32">
        <f>SUM(C617:C627)</f>
        <v>572687.10499999998</v>
      </c>
      <c r="D616" s="32">
        <f>SUM(D617:D627)</f>
        <v>572687.10499999998</v>
      </c>
      <c r="E616" s="32">
        <f>SUM(E617:E627)</f>
        <v>572687.10499999998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90000</v>
      </c>
      <c r="D618" s="5">
        <f t="shared" ref="D618:E627" si="69">C618</f>
        <v>90000</v>
      </c>
      <c r="E618" s="5">
        <f t="shared" si="69"/>
        <v>90000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482687.10499999998</v>
      </c>
      <c r="D620" s="5">
        <f t="shared" si="69"/>
        <v>482687.10499999998</v>
      </c>
      <c r="E620" s="5">
        <f t="shared" si="69"/>
        <v>482687.10499999998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 collapsed="1">
      <c r="A628" s="176" t="s">
        <v>531</v>
      </c>
      <c r="B628" s="177"/>
      <c r="C628" s="32">
        <f>SUM(C629:C637)</f>
        <v>992810</v>
      </c>
      <c r="D628" s="32">
        <f>SUM(D629:D637)</f>
        <v>992810</v>
      </c>
      <c r="E628" s="32">
        <f>SUM(E629:E637)</f>
        <v>992810</v>
      </c>
    </row>
    <row r="629" spans="1:10" hidden="1" outlineLevel="2">
      <c r="A629" s="7">
        <v>6617</v>
      </c>
      <c r="B629" s="4" t="s">
        <v>532</v>
      </c>
      <c r="C629" s="5">
        <v>992810</v>
      </c>
      <c r="D629" s="5">
        <f>C629</f>
        <v>992810</v>
      </c>
      <c r="E629" s="5">
        <f>D629</f>
        <v>992810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2" t="s">
        <v>545</v>
      </c>
      <c r="B642" s="173"/>
      <c r="C642" s="38">
        <f>C643+C644</f>
        <v>170000</v>
      </c>
      <c r="D642" s="38">
        <f>D643+D644</f>
        <v>170000</v>
      </c>
      <c r="E642" s="38">
        <f>E643+E644</f>
        <v>170000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170000</v>
      </c>
      <c r="D644" s="32">
        <f>C644</f>
        <v>170000</v>
      </c>
      <c r="E644" s="32">
        <f>D644</f>
        <v>170000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 collapsed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 collapsed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 collapsed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 collapsed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 collapsed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 collapsed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 collapsed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 collapsed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 collapsed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 collapsed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 collapsed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4" t="s">
        <v>570</v>
      </c>
      <c r="B716" s="175"/>
      <c r="C716" s="36">
        <f>C717</f>
        <v>367938.52799999999</v>
      </c>
      <c r="D716" s="36">
        <f>D717</f>
        <v>367938.52799999999</v>
      </c>
      <c r="E716" s="36">
        <f>E717</f>
        <v>367938.52799999999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367938.52799999999</v>
      </c>
      <c r="D717" s="33">
        <f>D718+D722</f>
        <v>367938.52799999999</v>
      </c>
      <c r="E717" s="33">
        <f>E718+E722</f>
        <v>367938.52799999999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367938.52799999999</v>
      </c>
      <c r="D718" s="31">
        <f>SUM(D719:D721)</f>
        <v>367938.52799999999</v>
      </c>
      <c r="E718" s="31">
        <f>SUM(E719:E721)</f>
        <v>367938.52799999999</v>
      </c>
    </row>
    <row r="719" spans="1:10" ht="15" hidden="1" customHeight="1" outlineLevel="2">
      <c r="A719" s="6">
        <v>10950</v>
      </c>
      <c r="B719" s="4" t="s">
        <v>572</v>
      </c>
      <c r="C719" s="5">
        <v>367938.52799999999</v>
      </c>
      <c r="D719" s="5">
        <f>C719</f>
        <v>367938.52799999999</v>
      </c>
      <c r="E719" s="5">
        <f>D719</f>
        <v>367938.52799999999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 collapsed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4" t="s">
        <v>577</v>
      </c>
      <c r="B725" s="175"/>
      <c r="C725" s="36">
        <f>C726</f>
        <v>12324.61</v>
      </c>
      <c r="D725" s="36">
        <f>D726</f>
        <v>12324.61</v>
      </c>
      <c r="E725" s="36">
        <f>E726</f>
        <v>12324.61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12324.61</v>
      </c>
      <c r="D726" s="33">
        <f>D727+D730+D733+D739+D741+D743+D750+D755+D760+D765+D767+D771+D777</f>
        <v>12324.61</v>
      </c>
      <c r="E726" s="33">
        <f>E727+E730+E733+E739+E741+E743+E750+E755+E760+E765+E767+E771+E777</f>
        <v>12324.61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70" t="s">
        <v>848</v>
      </c>
      <c r="B730" s="17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70" t="s">
        <v>846</v>
      </c>
      <c r="B733" s="171"/>
      <c r="C733" s="31">
        <f>C734+C737+C738</f>
        <v>11957.11</v>
      </c>
      <c r="D733" s="31">
        <f>D734+D737+D738</f>
        <v>11957.11</v>
      </c>
      <c r="E733" s="31">
        <f>E734+E737+E738</f>
        <v>11957.11</v>
      </c>
    </row>
    <row r="734" spans="1:10" hidden="1" outlineLevel="2">
      <c r="A734" s="6">
        <v>1</v>
      </c>
      <c r="B734" s="4" t="s">
        <v>840</v>
      </c>
      <c r="C734" s="5">
        <f>C735+C736</f>
        <v>11957.11</v>
      </c>
      <c r="D734" s="5">
        <f>D735+D736</f>
        <v>11957.11</v>
      </c>
      <c r="E734" s="5">
        <f>E735+E736</f>
        <v>11957.11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11957.11</v>
      </c>
      <c r="D736" s="30">
        <f t="shared" si="85"/>
        <v>11957.11</v>
      </c>
      <c r="E736" s="30">
        <f t="shared" si="85"/>
        <v>11957.11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 collapsed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70" t="s">
        <v>841</v>
      </c>
      <c r="B743" s="171"/>
      <c r="C743" s="31">
        <f>C744+C748+C749+C746</f>
        <v>367.5</v>
      </c>
      <c r="D743" s="31">
        <f>D744+D748+D749+D746</f>
        <v>367.5</v>
      </c>
      <c r="E743" s="31">
        <f>E744+E748+E749+E746</f>
        <v>367.5</v>
      </c>
    </row>
    <row r="744" spans="1:5" hidden="1" outlineLevel="2">
      <c r="A744" s="6">
        <v>1</v>
      </c>
      <c r="B744" s="4" t="s">
        <v>840</v>
      </c>
      <c r="C744" s="5">
        <f>C745</f>
        <v>367.5</v>
      </c>
      <c r="D744" s="5">
        <f>D745</f>
        <v>367.5</v>
      </c>
      <c r="E744" s="5">
        <f>E745</f>
        <v>367.5</v>
      </c>
    </row>
    <row r="745" spans="1:5" hidden="1" outlineLevel="3">
      <c r="A745" s="29"/>
      <c r="B745" s="28" t="s">
        <v>839</v>
      </c>
      <c r="C745" s="30">
        <v>367.5</v>
      </c>
      <c r="D745" s="30">
        <f>C745</f>
        <v>367.5</v>
      </c>
      <c r="E745" s="30">
        <f>D745</f>
        <v>367.5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 collapsed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 collapsed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 collapsed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 collapsed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 collapsed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58" zoomScale="160" zoomScaleNormal="160" workbookViewId="0">
      <selection activeCell="C746" sqref="C746"/>
    </sheetView>
  </sheetViews>
  <sheetFormatPr defaultColWidth="9.140625" defaultRowHeight="15" outlineLevelRow="3"/>
  <cols>
    <col min="1" max="1" width="7" bestFit="1" customWidth="1"/>
    <col min="2" max="2" width="29.5703125" customWidth="1"/>
    <col min="3" max="3" width="16.7109375" bestFit="1" customWidth="1"/>
    <col min="4" max="5" width="15.7109375" bestFit="1" customWidth="1"/>
    <col min="7" max="7" width="15.5703125" bestFit="1" customWidth="1"/>
    <col min="8" max="9" width="16.8554687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64" t="s">
        <v>853</v>
      </c>
      <c r="E1" s="164" t="s">
        <v>852</v>
      </c>
      <c r="G1" s="43" t="s">
        <v>31</v>
      </c>
      <c r="H1" s="44">
        <f>C2+C114</f>
        <v>10063542.762</v>
      </c>
      <c r="I1" s="44">
        <f>D2+D114</f>
        <v>10051218.151999999</v>
      </c>
      <c r="J1" s="46" t="b">
        <f>AND(H1=I1)</f>
        <v>0</v>
      </c>
    </row>
    <row r="2" spans="1:14">
      <c r="A2" s="194" t="s">
        <v>60</v>
      </c>
      <c r="B2" s="194"/>
      <c r="C2" s="26">
        <f>C3+C67</f>
        <v>4250000</v>
      </c>
      <c r="D2" s="26">
        <f>D3+D67</f>
        <v>4250000</v>
      </c>
      <c r="E2" s="26">
        <f>E3+E67</f>
        <v>4250000</v>
      </c>
      <c r="G2" s="39" t="s">
        <v>60</v>
      </c>
      <c r="H2" s="41"/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1999050</v>
      </c>
      <c r="D3" s="23">
        <f>D4+D11+D38+D61</f>
        <v>1999050</v>
      </c>
      <c r="E3" s="23">
        <f>E4+E11+E38+E61</f>
        <v>1999050</v>
      </c>
      <c r="G3" s="39" t="s">
        <v>57</v>
      </c>
      <c r="H3" s="41">
        <f>C3</f>
        <v>1999050</v>
      </c>
      <c r="I3" s="41">
        <f>D3</f>
        <v>1999050</v>
      </c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760000</v>
      </c>
      <c r="D4" s="21">
        <f>SUM(D5:D10)</f>
        <v>760000</v>
      </c>
      <c r="E4" s="21">
        <f>SUM(E5:E10)</f>
        <v>760000</v>
      </c>
      <c r="G4" s="39" t="s">
        <v>53</v>
      </c>
      <c r="H4" s="41">
        <f>C4</f>
        <v>760000</v>
      </c>
      <c r="I4" s="41">
        <f>D4</f>
        <v>760000</v>
      </c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240000</v>
      </c>
      <c r="D5" s="2">
        <f>C5</f>
        <v>240000</v>
      </c>
      <c r="E5" s="2">
        <f>D5</f>
        <v>240000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16000</v>
      </c>
      <c r="D6" s="2">
        <f t="shared" ref="D6:E10" si="0">C6</f>
        <v>16000</v>
      </c>
      <c r="E6" s="2">
        <f t="shared" si="0"/>
        <v>16000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0"/>
        <v>350000</v>
      </c>
      <c r="E7" s="2">
        <f t="shared" si="0"/>
        <v>350000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0"/>
        <v>150000</v>
      </c>
      <c r="E8" s="2">
        <f t="shared" si="0"/>
        <v>150000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0"/>
        <v>2000</v>
      </c>
      <c r="E9" s="2">
        <f t="shared" si="0"/>
        <v>2000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386000</v>
      </c>
      <c r="D11" s="21">
        <f>SUM(D12:D37)</f>
        <v>386000</v>
      </c>
      <c r="E11" s="21">
        <f>SUM(E12:E37)</f>
        <v>386000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65000</v>
      </c>
      <c r="D12" s="2">
        <f>C12</f>
        <v>65000</v>
      </c>
      <c r="E12" s="2">
        <f>D12</f>
        <v>65000</v>
      </c>
    </row>
    <row r="13" spans="1:14" outlineLevel="1">
      <c r="A13" s="3">
        <v>2102</v>
      </c>
      <c r="B13" s="1" t="s">
        <v>126</v>
      </c>
      <c r="C13" s="2">
        <v>225000</v>
      </c>
      <c r="D13" s="2">
        <f t="shared" ref="D13:E28" si="1">C13</f>
        <v>225000</v>
      </c>
      <c r="E13" s="2">
        <f t="shared" si="1"/>
        <v>225000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45000</v>
      </c>
      <c r="D15" s="2">
        <f t="shared" si="1"/>
        <v>45000</v>
      </c>
      <c r="E15" s="2">
        <f t="shared" si="1"/>
        <v>45000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2"/>
        <v>35000</v>
      </c>
      <c r="E34" s="2">
        <f t="shared" si="2"/>
        <v>35000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7" t="s">
        <v>145</v>
      </c>
      <c r="B38" s="188"/>
      <c r="C38" s="21">
        <f>SUM(C39:C60)</f>
        <v>853050</v>
      </c>
      <c r="D38" s="21">
        <f>SUM(D39:D60)</f>
        <v>853050</v>
      </c>
      <c r="E38" s="21">
        <f>SUM(E39:E60)</f>
        <v>853050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3">C40</f>
        <v>15000</v>
      </c>
      <c r="E40" s="2">
        <f t="shared" si="3"/>
        <v>15000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3"/>
        <v>50</v>
      </c>
      <c r="E42" s="2">
        <f t="shared" si="3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3"/>
        <v>650000</v>
      </c>
      <c r="E55" s="2">
        <f t="shared" si="3"/>
        <v>650000</v>
      </c>
    </row>
    <row r="56" spans="1:10" outlineLevel="1">
      <c r="A56" s="20">
        <v>3303</v>
      </c>
      <c r="B56" s="20" t="s">
        <v>154</v>
      </c>
      <c r="C56" s="2">
        <v>100000</v>
      </c>
      <c r="D56" s="2">
        <f t="shared" ref="D56:E60" si="4">C56</f>
        <v>100000</v>
      </c>
      <c r="E56" s="2">
        <f t="shared" si="4"/>
        <v>100000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1" t="s">
        <v>579</v>
      </c>
      <c r="B67" s="191"/>
      <c r="C67" s="25">
        <f>C97+C68</f>
        <v>2250950</v>
      </c>
      <c r="D67" s="25">
        <f>D97+D68</f>
        <v>2250950</v>
      </c>
      <c r="E67" s="25">
        <f>E97+E68</f>
        <v>2250950</v>
      </c>
      <c r="G67" s="39" t="s">
        <v>59</v>
      </c>
      <c r="H67" s="41"/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311000</v>
      </c>
      <c r="D68" s="21">
        <f>SUM(D69:D96)</f>
        <v>311000</v>
      </c>
      <c r="E68" s="21">
        <f>SUM(E69:E96)</f>
        <v>311000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125000</v>
      </c>
      <c r="D79" s="2">
        <f t="shared" si="6"/>
        <v>125000</v>
      </c>
      <c r="E79" s="2">
        <f t="shared" si="6"/>
        <v>125000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180000</v>
      </c>
      <c r="D81" s="2">
        <f t="shared" si="6"/>
        <v>180000</v>
      </c>
      <c r="E81" s="2">
        <f t="shared" si="6"/>
        <v>180000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5000</v>
      </c>
      <c r="D90" s="2">
        <f t="shared" si="7"/>
        <v>5000</v>
      </c>
      <c r="E90" s="2">
        <f t="shared" si="7"/>
        <v>5000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1939950</v>
      </c>
      <c r="D97" s="21">
        <f>SUM(D98:D113)</f>
        <v>1939950</v>
      </c>
      <c r="E97" s="21">
        <f>SUM(E98:E113)</f>
        <v>1939950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</row>
    <row r="99" spans="1:10" ht="15" customHeight="1" outlineLevel="1">
      <c r="A99" s="3">
        <v>6002</v>
      </c>
      <c r="B99" s="1" t="s">
        <v>185</v>
      </c>
      <c r="C99" s="2">
        <v>600000</v>
      </c>
      <c r="D99" s="2">
        <f t="shared" ref="D99:E113" si="8">C99</f>
        <v>600000</v>
      </c>
      <c r="E99" s="2">
        <f t="shared" si="8"/>
        <v>600000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8"/>
        <v>1000</v>
      </c>
      <c r="E105" s="2">
        <f t="shared" si="8"/>
        <v>1000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8"/>
        <v>10000</v>
      </c>
      <c r="E106" s="2">
        <f t="shared" si="8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8"/>
        <v>4000</v>
      </c>
      <c r="E109" s="2">
        <f t="shared" si="8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 outlineLevel="1">
      <c r="A113" s="8">
        <v>6099</v>
      </c>
      <c r="B113" s="1" t="s">
        <v>29</v>
      </c>
      <c r="C113" s="2">
        <v>19950</v>
      </c>
      <c r="D113" s="2">
        <f t="shared" si="8"/>
        <v>19950</v>
      </c>
      <c r="E113" s="2">
        <f t="shared" si="8"/>
        <v>19950</v>
      </c>
    </row>
    <row r="114" spans="1:10">
      <c r="A114" s="192" t="s">
        <v>62</v>
      </c>
      <c r="B114" s="193"/>
      <c r="C114" s="26">
        <f>C115+C152+C177</f>
        <v>5813542.7620000001</v>
      </c>
      <c r="D114" s="26">
        <f>D115+D152+D177</f>
        <v>5801218.1519999998</v>
      </c>
      <c r="E114" s="26">
        <f>E115+E152+E177</f>
        <v>5801218.1519999998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4129198.5539999995</v>
      </c>
      <c r="D115" s="23">
        <f>D116+D135</f>
        <v>4129198.5539999995</v>
      </c>
      <c r="E115" s="23">
        <f>E116+E135</f>
        <v>4129198.5539999995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3735684.4319999996</v>
      </c>
      <c r="D116" s="21">
        <f>D117+D120+D123+D126+D129+D132</f>
        <v>3735684.4319999996</v>
      </c>
      <c r="E116" s="21">
        <f>E117+E120+E123+E126+E129+E132</f>
        <v>3735684.4319999996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879130.59600000002</v>
      </c>
      <c r="D117" s="2">
        <f>D118+D119</f>
        <v>879130.59600000002</v>
      </c>
      <c r="E117" s="2">
        <f>E118+E119</f>
        <v>879130.59600000002</v>
      </c>
    </row>
    <row r="118" spans="1:10" ht="15" customHeight="1" outlineLevel="2">
      <c r="A118" s="131"/>
      <c r="B118" s="130" t="s">
        <v>855</v>
      </c>
      <c r="C118" s="129">
        <v>550.596</v>
      </c>
      <c r="D118" s="129">
        <f>C118</f>
        <v>550.596</v>
      </c>
      <c r="E118" s="129">
        <f>D118</f>
        <v>550.596</v>
      </c>
    </row>
    <row r="119" spans="1:10" ht="15" customHeight="1" outlineLevel="2">
      <c r="A119" s="131"/>
      <c r="B119" s="130" t="s">
        <v>860</v>
      </c>
      <c r="C119" s="129">
        <v>878580</v>
      </c>
      <c r="D119" s="129">
        <f>C119</f>
        <v>878580</v>
      </c>
      <c r="E119" s="129">
        <f>D119</f>
        <v>878580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2856553.8359999997</v>
      </c>
      <c r="D126" s="2">
        <f>D127+D128</f>
        <v>2856553.8359999997</v>
      </c>
      <c r="E126" s="2">
        <f>E127+E128</f>
        <v>2856553.8359999997</v>
      </c>
    </row>
    <row r="127" spans="1:10" ht="15" customHeight="1" outlineLevel="2">
      <c r="A127" s="131"/>
      <c r="B127" s="130" t="s">
        <v>855</v>
      </c>
      <c r="C127" s="129">
        <v>222180.49299999999</v>
      </c>
      <c r="D127" s="129">
        <f>C127</f>
        <v>222180.49299999999</v>
      </c>
      <c r="E127" s="129">
        <f>D127</f>
        <v>222180.49299999999</v>
      </c>
    </row>
    <row r="128" spans="1:10" ht="15" customHeight="1" outlineLevel="2">
      <c r="A128" s="131"/>
      <c r="B128" s="130" t="s">
        <v>860</v>
      </c>
      <c r="C128" s="129">
        <v>2634373.3429999999</v>
      </c>
      <c r="D128" s="129">
        <f>C128</f>
        <v>2634373.3429999999</v>
      </c>
      <c r="E128" s="129">
        <f>D128</f>
        <v>2634373.3429999999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7" t="s">
        <v>202</v>
      </c>
      <c r="B135" s="188"/>
      <c r="C135" s="21">
        <f>C136+C140+C143+C146+C149</f>
        <v>393514.12199999997</v>
      </c>
      <c r="D135" s="21">
        <f>D136+D140+D143+D146+D149</f>
        <v>393514.12199999997</v>
      </c>
      <c r="E135" s="21">
        <f>E136+E140+E143+E146+E149</f>
        <v>393514.12199999997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215681.929</v>
      </c>
      <c r="D136" s="2">
        <f>D137+D138+D139</f>
        <v>215681.929</v>
      </c>
      <c r="E136" s="2">
        <f>E137+E138+E139</f>
        <v>215681.929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126831.25</v>
      </c>
      <c r="D138" s="129">
        <f t="shared" ref="D138:E139" si="9">C138</f>
        <v>126831.25</v>
      </c>
      <c r="E138" s="129">
        <f t="shared" si="9"/>
        <v>126831.25</v>
      </c>
    </row>
    <row r="139" spans="1:10" ht="15" customHeight="1" outlineLevel="2">
      <c r="A139" s="131"/>
      <c r="B139" s="130" t="s">
        <v>861</v>
      </c>
      <c r="C139" s="129">
        <v>88850.679000000004</v>
      </c>
      <c r="D139" s="129">
        <f t="shared" si="9"/>
        <v>88850.679000000004</v>
      </c>
      <c r="E139" s="129">
        <f t="shared" si="9"/>
        <v>88850.679000000004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177832.193</v>
      </c>
      <c r="D149" s="2">
        <f>D150+D151</f>
        <v>177832.193</v>
      </c>
      <c r="E149" s="2">
        <f>E150+E151</f>
        <v>177832.193</v>
      </c>
    </row>
    <row r="150" spans="1:10" ht="15" customHeight="1" outlineLevel="2">
      <c r="A150" s="131"/>
      <c r="B150" s="130" t="s">
        <v>855</v>
      </c>
      <c r="C150" s="129">
        <v>177832.193</v>
      </c>
      <c r="D150" s="129">
        <f>C150</f>
        <v>177832.193</v>
      </c>
      <c r="E150" s="129">
        <f>D150</f>
        <v>177832.193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9" t="s">
        <v>581</v>
      </c>
      <c r="B152" s="190"/>
      <c r="C152" s="23">
        <f>C153+C163+C170</f>
        <v>1672019.598</v>
      </c>
      <c r="D152" s="23">
        <f>D153+D163+D170</f>
        <v>1672019.598</v>
      </c>
      <c r="E152" s="23">
        <f>E153+E163+E170</f>
        <v>1672019.598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1672019.598</v>
      </c>
      <c r="D153" s="21">
        <f>D154+D157+D160</f>
        <v>1672019.598</v>
      </c>
      <c r="E153" s="21">
        <f>E154+E157+E160</f>
        <v>1672019.598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1672019.598</v>
      </c>
      <c r="D154" s="2">
        <f>D155+D156</f>
        <v>1672019.598</v>
      </c>
      <c r="E154" s="2">
        <f>E155+E156</f>
        <v>1672019.598</v>
      </c>
    </row>
    <row r="155" spans="1:10" ht="15" customHeight="1" outlineLevel="2">
      <c r="A155" s="131"/>
      <c r="B155" s="130" t="s">
        <v>855</v>
      </c>
      <c r="C155" s="129">
        <v>17716.704000000002</v>
      </c>
      <c r="D155" s="129">
        <f>C155</f>
        <v>17716.704000000002</v>
      </c>
      <c r="E155" s="129">
        <f>D155</f>
        <v>17716.704000000002</v>
      </c>
    </row>
    <row r="156" spans="1:10" ht="15" customHeight="1" outlineLevel="2">
      <c r="A156" s="131"/>
      <c r="B156" s="130" t="s">
        <v>860</v>
      </c>
      <c r="C156" s="129">
        <v>1654302.8940000001</v>
      </c>
      <c r="D156" s="129">
        <f>C156</f>
        <v>1654302.8940000001</v>
      </c>
      <c r="E156" s="129">
        <f>D156</f>
        <v>1654302.8940000001</v>
      </c>
    </row>
    <row r="157" spans="1:10" ht="15" customHeight="1" outlineLevel="1">
      <c r="A157" s="3">
        <v>9002</v>
      </c>
      <c r="B157" s="1" t="s">
        <v>210</v>
      </c>
      <c r="C157" s="2"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9" t="s">
        <v>582</v>
      </c>
      <c r="B177" s="190"/>
      <c r="C177" s="27">
        <f>C178</f>
        <v>12324.61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v>12324.61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4" t="s">
        <v>846</v>
      </c>
      <c r="B188" s="185"/>
      <c r="C188" s="2">
        <v>0</v>
      </c>
      <c r="D188" s="2"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4" t="s">
        <v>843</v>
      </c>
      <c r="B197" s="18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4" t="s">
        <v>841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6" t="s">
        <v>67</v>
      </c>
      <c r="B256" s="186"/>
      <c r="C256" s="186"/>
      <c r="D256" s="164" t="s">
        <v>853</v>
      </c>
      <c r="E256" s="164" t="s">
        <v>852</v>
      </c>
      <c r="G256" s="47" t="s">
        <v>589</v>
      </c>
      <c r="H256" s="48">
        <f>C257+C559</f>
        <v>10063542.762</v>
      </c>
      <c r="I256" s="48">
        <f>D257+D559</f>
        <v>10063542.762</v>
      </c>
      <c r="J256" s="50" t="b">
        <f>AND(H256=I256)</f>
        <v>1</v>
      </c>
    </row>
    <row r="257" spans="1:10">
      <c r="A257" s="178" t="s">
        <v>60</v>
      </c>
      <c r="B257" s="179"/>
      <c r="C257" s="37">
        <f>C258+C550</f>
        <v>3582000</v>
      </c>
      <c r="D257" s="37">
        <f>D258+D550</f>
        <v>3582000</v>
      </c>
      <c r="E257" s="37">
        <f>E258+E550</f>
        <v>3582000</v>
      </c>
      <c r="G257" s="39" t="s">
        <v>60</v>
      </c>
      <c r="H257" s="41">
        <f>C257</f>
        <v>3582000</v>
      </c>
      <c r="I257" s="42"/>
      <c r="J257" s="40" t="b">
        <f>AND(H257=I257)</f>
        <v>0</v>
      </c>
    </row>
    <row r="258" spans="1:10">
      <c r="A258" s="174" t="s">
        <v>266</v>
      </c>
      <c r="B258" s="175"/>
      <c r="C258" s="36">
        <f>C259+C339+C483+C547</f>
        <v>3422000</v>
      </c>
      <c r="D258" s="36">
        <f>D259+D339+D483+D547</f>
        <v>3422000</v>
      </c>
      <c r="E258" s="36">
        <f>E259+E339+E483+E547</f>
        <v>3422000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2015326.5260000001</v>
      </c>
      <c r="D259" s="33">
        <f>D260+D263+D314</f>
        <v>2015326.5260000001</v>
      </c>
      <c r="E259" s="33">
        <f>E260+E263+E314</f>
        <v>2015326.5260000001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2616</v>
      </c>
      <c r="D260" s="32">
        <f>SUM(D261:D262)</f>
        <v>2616</v>
      </c>
      <c r="E260" s="32">
        <f>SUM(E261:E262)</f>
        <v>2616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1526</v>
      </c>
      <c r="D262" s="5">
        <f>C262</f>
        <v>1526</v>
      </c>
      <c r="E262" s="5">
        <f>D262</f>
        <v>1526</v>
      </c>
    </row>
    <row r="263" spans="1:10" outlineLevel="1">
      <c r="A263" s="176" t="s">
        <v>269</v>
      </c>
      <c r="B263" s="177"/>
      <c r="C263" s="32">
        <f>C264+C265+C289+C296+C298+C302+C305+C308+C313</f>
        <v>2011710.5260000001</v>
      </c>
      <c r="D263" s="32">
        <f>D264+D265+D289+D296+D298+D302+D305+D308+D313</f>
        <v>2011710.5260000001</v>
      </c>
      <c r="E263" s="32">
        <f>E264+E265+E289+E296+E298+E302+E305+E308+E313</f>
        <v>2011710.5260000001</v>
      </c>
    </row>
    <row r="264" spans="1:10" outlineLevel="2">
      <c r="A264" s="6">
        <v>1101</v>
      </c>
      <c r="B264" s="4" t="s">
        <v>34</v>
      </c>
      <c r="C264" s="5">
        <v>724765</v>
      </c>
      <c r="D264" s="5">
        <f>C264</f>
        <v>724765</v>
      </c>
      <c r="E264" s="5">
        <f>D264</f>
        <v>724765</v>
      </c>
    </row>
    <row r="265" spans="1:10" outlineLevel="2">
      <c r="A265" s="6">
        <v>1101</v>
      </c>
      <c r="B265" s="4" t="s">
        <v>35</v>
      </c>
      <c r="C265" s="5">
        <f>SUM(C266:C288)</f>
        <v>708311.54399999999</v>
      </c>
      <c r="D265" s="5">
        <f>SUM(D266:D288)</f>
        <v>708311.54399999999</v>
      </c>
      <c r="E265" s="5">
        <f>SUM(E266:E288)</f>
        <v>708311.54399999999</v>
      </c>
    </row>
    <row r="266" spans="1:10" outlineLevel="3">
      <c r="A266" s="29"/>
      <c r="B266" s="28" t="s">
        <v>218</v>
      </c>
      <c r="C266" s="30">
        <v>37908</v>
      </c>
      <c r="D266" s="30">
        <f>C266</f>
        <v>37908</v>
      </c>
      <c r="E266" s="30">
        <f>D266</f>
        <v>37908</v>
      </c>
    </row>
    <row r="267" spans="1:10" outlineLevel="3">
      <c r="A267" s="29"/>
      <c r="B267" s="28" t="s">
        <v>219</v>
      </c>
      <c r="C267" s="30">
        <v>235953</v>
      </c>
      <c r="D267" s="30">
        <f t="shared" ref="D267:E282" si="18">C267</f>
        <v>235953</v>
      </c>
      <c r="E267" s="30">
        <f t="shared" si="18"/>
        <v>235953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535</v>
      </c>
      <c r="D269" s="30">
        <f t="shared" si="18"/>
        <v>535</v>
      </c>
      <c r="E269" s="30">
        <f t="shared" si="18"/>
        <v>535</v>
      </c>
    </row>
    <row r="270" spans="1:10" outlineLevel="3">
      <c r="A270" s="29"/>
      <c r="B270" s="28" t="s">
        <v>222</v>
      </c>
      <c r="C270" s="30">
        <v>11560</v>
      </c>
      <c r="D270" s="30">
        <f t="shared" si="18"/>
        <v>11560</v>
      </c>
      <c r="E270" s="30">
        <f t="shared" si="18"/>
        <v>11560</v>
      </c>
    </row>
    <row r="271" spans="1:10" outlineLevel="3">
      <c r="A271" s="29"/>
      <c r="B271" s="28" t="s">
        <v>223</v>
      </c>
      <c r="C271" s="30">
        <v>21907</v>
      </c>
      <c r="D271" s="30">
        <f t="shared" si="18"/>
        <v>21907</v>
      </c>
      <c r="E271" s="30">
        <f t="shared" si="18"/>
        <v>21907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>
        <v>12621</v>
      </c>
      <c r="D275" s="30">
        <f t="shared" si="18"/>
        <v>12621</v>
      </c>
      <c r="E275" s="30">
        <f t="shared" si="18"/>
        <v>12621</v>
      </c>
    </row>
    <row r="276" spans="1:5" outlineLevel="3">
      <c r="A276" s="29"/>
      <c r="B276" s="28" t="s">
        <v>228</v>
      </c>
      <c r="C276" s="30">
        <v>21252</v>
      </c>
      <c r="D276" s="30">
        <f t="shared" si="18"/>
        <v>21252</v>
      </c>
      <c r="E276" s="30">
        <f t="shared" si="18"/>
        <v>21252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>
        <v>35.543999999999997</v>
      </c>
      <c r="D283" s="30">
        <f t="shared" ref="D283:E288" si="19">C283</f>
        <v>35.543999999999997</v>
      </c>
      <c r="E283" s="30">
        <f t="shared" si="19"/>
        <v>35.543999999999997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352260</v>
      </c>
      <c r="D286" s="30">
        <f t="shared" si="19"/>
        <v>352260</v>
      </c>
      <c r="E286" s="30">
        <f t="shared" si="19"/>
        <v>352260</v>
      </c>
    </row>
    <row r="287" spans="1:5" outlineLevel="3">
      <c r="A287" s="29"/>
      <c r="B287" s="28" t="s">
        <v>239</v>
      </c>
      <c r="C287" s="30">
        <v>14280</v>
      </c>
      <c r="D287" s="30">
        <f t="shared" si="19"/>
        <v>14280</v>
      </c>
      <c r="E287" s="30">
        <f t="shared" si="19"/>
        <v>14280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23551.4</v>
      </c>
      <c r="D289" s="5">
        <f>SUM(D290:D295)</f>
        <v>23551.4</v>
      </c>
      <c r="E289" s="5">
        <f>SUM(E290:E295)</f>
        <v>23551.4</v>
      </c>
    </row>
    <row r="290" spans="1:5" outlineLevel="3">
      <c r="A290" s="29"/>
      <c r="B290" s="28" t="s">
        <v>241</v>
      </c>
      <c r="C290" s="30">
        <v>15075</v>
      </c>
      <c r="D290" s="30">
        <f>C290</f>
        <v>15075</v>
      </c>
      <c r="E290" s="30">
        <f>D290</f>
        <v>15075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4036.4</v>
      </c>
      <c r="D292" s="30">
        <f t="shared" si="20"/>
        <v>4036.4</v>
      </c>
      <c r="E292" s="30">
        <f t="shared" si="20"/>
        <v>4036.4</v>
      </c>
    </row>
    <row r="293" spans="1:5" outlineLevel="3">
      <c r="A293" s="29"/>
      <c r="B293" s="28" t="s">
        <v>244</v>
      </c>
      <c r="C293" s="30">
        <v>1320</v>
      </c>
      <c r="D293" s="30">
        <f t="shared" si="20"/>
        <v>1320</v>
      </c>
      <c r="E293" s="30">
        <f t="shared" si="20"/>
        <v>1320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3120</v>
      </c>
      <c r="D295" s="30">
        <f t="shared" si="20"/>
        <v>3120</v>
      </c>
      <c r="E295" s="30">
        <f t="shared" si="20"/>
        <v>3120</v>
      </c>
    </row>
    <row r="296" spans="1:5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</row>
    <row r="297" spans="1:5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</row>
    <row r="298" spans="1:5" outlineLevel="2">
      <c r="A298" s="6">
        <v>1101</v>
      </c>
      <c r="B298" s="4" t="s">
        <v>37</v>
      </c>
      <c r="C298" s="5">
        <v>51130</v>
      </c>
      <c r="D298" s="5">
        <v>51130</v>
      </c>
      <c r="E298" s="5">
        <v>51130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31093.75</v>
      </c>
      <c r="D302" s="5">
        <f>SUM(D303:D304)</f>
        <v>31093.75</v>
      </c>
      <c r="E302" s="5">
        <f>SUM(E303:E304)</f>
        <v>31093.75</v>
      </c>
    </row>
    <row r="303" spans="1:5" outlineLevel="3">
      <c r="A303" s="29"/>
      <c r="B303" s="28" t="s">
        <v>252</v>
      </c>
      <c r="C303" s="30">
        <v>13000</v>
      </c>
      <c r="D303" s="30">
        <f>C303</f>
        <v>13000</v>
      </c>
      <c r="E303" s="30">
        <f>D303</f>
        <v>13000</v>
      </c>
    </row>
    <row r="304" spans="1:5" outlineLevel="3">
      <c r="A304" s="29"/>
      <c r="B304" s="28" t="s">
        <v>253</v>
      </c>
      <c r="C304" s="30">
        <v>18093.75</v>
      </c>
      <c r="D304" s="30">
        <f>C304</f>
        <v>18093.75</v>
      </c>
      <c r="E304" s="30">
        <f>D304</f>
        <v>18093.75</v>
      </c>
    </row>
    <row r="305" spans="1:5" outlineLevel="2">
      <c r="A305" s="6">
        <v>1101</v>
      </c>
      <c r="B305" s="4" t="s">
        <v>38</v>
      </c>
      <c r="C305" s="5">
        <f>SUM(C306:C307)</f>
        <v>22946.182000000001</v>
      </c>
      <c r="D305" s="5">
        <f>SUM(D306:D307)</f>
        <v>22946.182000000001</v>
      </c>
      <c r="E305" s="5">
        <f>SUM(E306:E307)</f>
        <v>22946.182000000001</v>
      </c>
    </row>
    <row r="306" spans="1:5" outlineLevel="3">
      <c r="A306" s="29"/>
      <c r="B306" s="28" t="s">
        <v>254</v>
      </c>
      <c r="C306" s="30">
        <v>17522.482</v>
      </c>
      <c r="D306" s="30">
        <f>C306</f>
        <v>17522.482</v>
      </c>
      <c r="E306" s="30">
        <f>D306</f>
        <v>17522.482</v>
      </c>
    </row>
    <row r="307" spans="1:5" outlineLevel="3">
      <c r="A307" s="29"/>
      <c r="B307" s="28" t="s">
        <v>255</v>
      </c>
      <c r="C307" s="30">
        <v>5423.7</v>
      </c>
      <c r="D307" s="30">
        <f>C307</f>
        <v>5423.7</v>
      </c>
      <c r="E307" s="30">
        <f>D307</f>
        <v>5423.7</v>
      </c>
    </row>
    <row r="308" spans="1:5" outlineLevel="2">
      <c r="A308" s="6">
        <v>1101</v>
      </c>
      <c r="B308" s="4" t="s">
        <v>39</v>
      </c>
      <c r="C308" s="5">
        <f>SUM(C309:C312)</f>
        <v>301712.65000000002</v>
      </c>
      <c r="D308" s="5">
        <f>SUM(D309:D312)</f>
        <v>301712.65000000002</v>
      </c>
      <c r="E308" s="5">
        <f>SUM(E309:E312)</f>
        <v>301712.65000000002</v>
      </c>
    </row>
    <row r="309" spans="1:5" outlineLevel="3">
      <c r="A309" s="29"/>
      <c r="B309" s="28" t="s">
        <v>256</v>
      </c>
      <c r="C309" s="30">
        <v>217794.75</v>
      </c>
      <c r="D309" s="30">
        <f>C309</f>
        <v>217794.75</v>
      </c>
      <c r="E309" s="30">
        <f>D309</f>
        <v>217794.75</v>
      </c>
    </row>
    <row r="310" spans="1:5" outlineLevel="3">
      <c r="A310" s="29"/>
      <c r="B310" s="28" t="s">
        <v>257</v>
      </c>
      <c r="C310" s="30">
        <v>67134.320000000007</v>
      </c>
      <c r="D310" s="30">
        <f t="shared" ref="D310:E312" si="22">C310</f>
        <v>67134.320000000007</v>
      </c>
      <c r="E310" s="30">
        <f t="shared" si="22"/>
        <v>67134.320000000007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16783.580000000002</v>
      </c>
      <c r="D312" s="30">
        <f t="shared" si="22"/>
        <v>16783.580000000002</v>
      </c>
      <c r="E312" s="30">
        <f t="shared" si="22"/>
        <v>16783.580000000002</v>
      </c>
    </row>
    <row r="313" spans="1:5" outlineLevel="2">
      <c r="A313" s="6">
        <v>1101</v>
      </c>
      <c r="B313" s="4" t="s">
        <v>112</v>
      </c>
      <c r="C313" s="5">
        <v>145700</v>
      </c>
      <c r="D313" s="5">
        <f>C313</f>
        <v>145700</v>
      </c>
      <c r="E313" s="5">
        <f>D313</f>
        <v>145700</v>
      </c>
    </row>
    <row r="314" spans="1:5" outlineLevel="1">
      <c r="A314" s="176" t="s">
        <v>601</v>
      </c>
      <c r="B314" s="177"/>
      <c r="C314" s="32">
        <f>C315+C325+C331+C336+C337+C338+C328</f>
        <v>1000</v>
      </c>
      <c r="D314" s="32">
        <f>D315+D325+D331+D336+D337+D338+D328</f>
        <v>1000</v>
      </c>
      <c r="E314" s="32">
        <f>E315+E325+E331+E336+E337+E338+E328</f>
        <v>1000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2" t="s">
        <v>270</v>
      </c>
      <c r="B339" s="173"/>
      <c r="C339" s="33">
        <f>C340+C444+C482</f>
        <v>1209670.2690000001</v>
      </c>
      <c r="D339" s="33">
        <f>D340+D444+D482</f>
        <v>1209670.2690000001</v>
      </c>
      <c r="E339" s="33">
        <f>E340+E444+E482</f>
        <v>1209670.2690000001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1081670.2690000001</v>
      </c>
      <c r="D340" s="32">
        <f>D341+D342+D343+D344+D347+D348+D353+D356+D357+D362+D367+BH290668+D371+D372+D373+D376+D377+D378+D382+D388+D391+D392+D395+D398+D399+D404+D407+D408+D409+D412+D415+D416+D419+D420+D421+D422+D429+D443</f>
        <v>1081670.2690000001</v>
      </c>
      <c r="E340" s="32">
        <f>E341+E342+E343+E344+E347+E348+E353+E356+E357+E362+E367+BI290668+E371+E372+E373+E376+E377+E378+E382+E388+E391+E392+E395+E398+E399+E404+E407+E408+E409+E412+E415+E416+E419+E420+E421+E422+E429+E443</f>
        <v>1081670.2690000001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 outlineLevel="2">
      <c r="A343" s="6">
        <v>2201</v>
      </c>
      <c r="B343" s="4" t="s">
        <v>41</v>
      </c>
      <c r="C343" s="5">
        <v>344300</v>
      </c>
      <c r="D343" s="5">
        <f t="shared" si="26"/>
        <v>344300</v>
      </c>
      <c r="E343" s="5">
        <f t="shared" si="26"/>
        <v>344300</v>
      </c>
    </row>
    <row r="344" spans="1:10" outlineLevel="2">
      <c r="A344" s="6">
        <v>2201</v>
      </c>
      <c r="B344" s="4" t="s">
        <v>273</v>
      </c>
      <c r="C344" s="5">
        <f>SUM(C345:C346)</f>
        <v>28000</v>
      </c>
      <c r="D344" s="5">
        <f>SUM(D345:D346)</f>
        <v>28000</v>
      </c>
      <c r="E344" s="5">
        <f>SUM(E345:E346)</f>
        <v>28000</v>
      </c>
    </row>
    <row r="345" spans="1:10" outlineLevel="3">
      <c r="A345" s="29"/>
      <c r="B345" s="28" t="s">
        <v>274</v>
      </c>
      <c r="C345" s="30">
        <v>22000</v>
      </c>
      <c r="D345" s="30">
        <f t="shared" ref="D345:E347" si="27">C345</f>
        <v>22000</v>
      </c>
      <c r="E345" s="30">
        <f t="shared" si="27"/>
        <v>22000</v>
      </c>
    </row>
    <row r="346" spans="1:10" outlineLevel="3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 outlineLevel="2">
      <c r="A348" s="6">
        <v>2201</v>
      </c>
      <c r="B348" s="4" t="s">
        <v>277</v>
      </c>
      <c r="C348" s="5">
        <f>SUM(C349:C352)</f>
        <v>154500</v>
      </c>
      <c r="D348" s="5">
        <f>SUM(D349:D352)</f>
        <v>154500</v>
      </c>
      <c r="E348" s="5">
        <f>SUM(E349:E352)</f>
        <v>154500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4500</v>
      </c>
      <c r="D351" s="30">
        <f t="shared" si="28"/>
        <v>4500</v>
      </c>
      <c r="E351" s="30">
        <f t="shared" si="28"/>
        <v>4500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 outlineLevel="3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 outlineLevel="2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 outlineLevel="2">
      <c r="A357" s="6">
        <v>2201</v>
      </c>
      <c r="B357" s="4" t="s">
        <v>285</v>
      </c>
      <c r="C357" s="5">
        <f>SUM(C358:C361)</f>
        <v>32000</v>
      </c>
      <c r="D357" s="5">
        <f>SUM(D358:D361)</f>
        <v>32000</v>
      </c>
      <c r="E357" s="5">
        <f>SUM(E358:E361)</f>
        <v>32000</v>
      </c>
    </row>
    <row r="358" spans="1:5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15000</v>
      </c>
      <c r="D360" s="30">
        <f t="shared" si="30"/>
        <v>15000</v>
      </c>
      <c r="E360" s="30">
        <f t="shared" si="30"/>
        <v>15000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116000</v>
      </c>
      <c r="D362" s="5">
        <f>SUM(D363:D366)</f>
        <v>116000</v>
      </c>
      <c r="E362" s="5">
        <f>SUM(E363:E366)</f>
        <v>116000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outlineLevel="2">
      <c r="A372" s="6">
        <v>2201</v>
      </c>
      <c r="B372" s="4" t="s">
        <v>45</v>
      </c>
      <c r="C372" s="5">
        <v>12000</v>
      </c>
      <c r="D372" s="5">
        <f t="shared" si="32"/>
        <v>12000</v>
      </c>
      <c r="E372" s="5">
        <f t="shared" si="32"/>
        <v>12000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2000</v>
      </c>
      <c r="D376" s="5">
        <f t="shared" si="33"/>
        <v>2000</v>
      </c>
      <c r="E376" s="5">
        <f t="shared" si="33"/>
        <v>2000</v>
      </c>
    </row>
    <row r="377" spans="1:5" outlineLevel="2" collapsed="1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 outlineLevel="2">
      <c r="A378" s="6">
        <v>2201</v>
      </c>
      <c r="B378" s="4" t="s">
        <v>303</v>
      </c>
      <c r="C378" s="5">
        <f>SUM(C379:C381)</f>
        <v>19000</v>
      </c>
      <c r="D378" s="5">
        <f>SUM(D379:D381)</f>
        <v>19000</v>
      </c>
      <c r="E378" s="5">
        <f>SUM(E379:E381)</f>
        <v>19000</v>
      </c>
    </row>
    <row r="379" spans="1:5" outlineLevel="3">
      <c r="A379" s="29"/>
      <c r="B379" s="28" t="s">
        <v>46</v>
      </c>
      <c r="C379" s="30">
        <v>14000</v>
      </c>
      <c r="D379" s="30">
        <f>C379</f>
        <v>14000</v>
      </c>
      <c r="E379" s="30">
        <f>D379</f>
        <v>14000</v>
      </c>
    </row>
    <row r="380" spans="1:5" outlineLevel="3">
      <c r="A380" s="29"/>
      <c r="B380" s="28" t="s">
        <v>113</v>
      </c>
      <c r="C380" s="30">
        <v>4000</v>
      </c>
      <c r="D380" s="30">
        <f t="shared" ref="D380:E381" si="34">C380</f>
        <v>4000</v>
      </c>
      <c r="E380" s="30">
        <f t="shared" si="34"/>
        <v>4000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7000</v>
      </c>
      <c r="D386" s="30">
        <f t="shared" si="35"/>
        <v>7000</v>
      </c>
      <c r="E386" s="30">
        <f t="shared" si="35"/>
        <v>7000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500</v>
      </c>
      <c r="D391" s="5">
        <f t="shared" si="36"/>
        <v>500</v>
      </c>
      <c r="E391" s="5">
        <f t="shared" si="36"/>
        <v>500</v>
      </c>
    </row>
    <row r="392" spans="1:5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</row>
    <row r="405" spans="1:5" outlineLevel="3">
      <c r="A405" s="29"/>
      <c r="B405" s="28" t="s">
        <v>323</v>
      </c>
      <c r="C405" s="30">
        <v>3000</v>
      </c>
      <c r="D405" s="30">
        <f t="shared" ref="D405:E408" si="39">C405</f>
        <v>3000</v>
      </c>
      <c r="E405" s="30">
        <f t="shared" si="39"/>
        <v>3000</v>
      </c>
    </row>
    <row r="406" spans="1:5" outlineLevel="3">
      <c r="A406" s="29"/>
      <c r="B406" s="28" t="s">
        <v>324</v>
      </c>
      <c r="C406" s="30">
        <v>2000</v>
      </c>
      <c r="D406" s="30">
        <f t="shared" si="39"/>
        <v>2000</v>
      </c>
      <c r="E406" s="30">
        <f t="shared" si="39"/>
        <v>2000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34000</v>
      </c>
      <c r="D412" s="5">
        <f>SUM(D413:D414)</f>
        <v>34000</v>
      </c>
      <c r="E412" s="5">
        <f>SUM(E413:E414)</f>
        <v>34000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30000</v>
      </c>
      <c r="D414" s="30">
        <f t="shared" si="40"/>
        <v>30000</v>
      </c>
      <c r="E414" s="30">
        <f t="shared" si="40"/>
        <v>30000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25000</v>
      </c>
      <c r="D420" s="5">
        <f t="shared" si="41"/>
        <v>25000</v>
      </c>
      <c r="E420" s="5">
        <f t="shared" si="41"/>
        <v>25000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199870.269</v>
      </c>
      <c r="D429" s="5">
        <f>SUM(D430:D442)</f>
        <v>199870.269</v>
      </c>
      <c r="E429" s="5">
        <f>SUM(E430:E442)</f>
        <v>199870.269</v>
      </c>
    </row>
    <row r="430" spans="1:5" outlineLevel="3">
      <c r="A430" s="29"/>
      <c r="B430" s="28" t="s">
        <v>343</v>
      </c>
      <c r="C430" s="30">
        <v>533.79999999999995</v>
      </c>
      <c r="D430" s="30">
        <f>C430</f>
        <v>533.79999999999995</v>
      </c>
      <c r="E430" s="30">
        <f>D430</f>
        <v>533.79999999999995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43368.5</v>
      </c>
      <c r="D432" s="30">
        <f t="shared" si="43"/>
        <v>43368.5</v>
      </c>
      <c r="E432" s="30">
        <f t="shared" si="43"/>
        <v>43368.5</v>
      </c>
    </row>
    <row r="433" spans="1:5" outlineLevel="3">
      <c r="A433" s="29"/>
      <c r="B433" s="28" t="s">
        <v>346</v>
      </c>
      <c r="C433" s="30">
        <v>3144.5819999999999</v>
      </c>
      <c r="D433" s="30">
        <f t="shared" si="43"/>
        <v>3144.5819999999999</v>
      </c>
      <c r="E433" s="30">
        <f t="shared" si="43"/>
        <v>3144.5819999999999</v>
      </c>
    </row>
    <row r="434" spans="1:5" outlineLevel="3">
      <c r="A434" s="29"/>
      <c r="B434" s="28" t="s">
        <v>347</v>
      </c>
      <c r="C434" s="30">
        <v>5700</v>
      </c>
      <c r="D434" s="30">
        <f t="shared" si="43"/>
        <v>5700</v>
      </c>
      <c r="E434" s="30">
        <f t="shared" si="43"/>
        <v>5700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7967.62</v>
      </c>
      <c r="D439" s="30">
        <f t="shared" si="43"/>
        <v>7967.62</v>
      </c>
      <c r="E439" s="30">
        <f t="shared" si="43"/>
        <v>7967.62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104897.625</v>
      </c>
      <c r="D441" s="30">
        <f t="shared" si="43"/>
        <v>104897.625</v>
      </c>
      <c r="E441" s="30">
        <f t="shared" si="43"/>
        <v>104897.625</v>
      </c>
    </row>
    <row r="442" spans="1:5" outlineLevel="3">
      <c r="A442" s="29"/>
      <c r="B442" s="28" t="s">
        <v>355</v>
      </c>
      <c r="C442" s="30">
        <v>34258.142</v>
      </c>
      <c r="D442" s="30">
        <f t="shared" si="43"/>
        <v>34258.142</v>
      </c>
      <c r="E442" s="30">
        <f t="shared" si="43"/>
        <v>34258.142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128000</v>
      </c>
      <c r="D444" s="32">
        <f>D445+D454+D455+D459+D462+D463+D468+D474+D477+D480+D481+D450</f>
        <v>128000</v>
      </c>
      <c r="E444" s="32">
        <f>E445+E454+E455+E459+E462+E463+E468+E474+E477+E480+E481+E450</f>
        <v>128000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59000</v>
      </c>
      <c r="D445" s="5">
        <f>SUM(D446:D449)</f>
        <v>59000</v>
      </c>
      <c r="E445" s="5">
        <f>SUM(E446:E449)</f>
        <v>59000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4">C447</f>
        <v>5000</v>
      </c>
      <c r="E447" s="30">
        <f t="shared" si="44"/>
        <v>5000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54000</v>
      </c>
      <c r="D449" s="30">
        <f t="shared" si="44"/>
        <v>54000</v>
      </c>
      <c r="E449" s="30">
        <f t="shared" si="44"/>
        <v>54000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outlineLevel="2">
      <c r="A455" s="6">
        <v>2202</v>
      </c>
      <c r="B455" s="4" t="s">
        <v>120</v>
      </c>
      <c r="C455" s="30">
        <v>20000</v>
      </c>
      <c r="D455" s="30">
        <v>20000</v>
      </c>
      <c r="E455" s="30">
        <v>20000</v>
      </c>
    </row>
    <row r="456" spans="1:5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</row>
    <row r="457" spans="1:5" ht="15" customHeight="1" outlineLevel="3">
      <c r="A457" s="28"/>
      <c r="B457" s="28" t="s">
        <v>368</v>
      </c>
      <c r="C457" s="30">
        <v>0</v>
      </c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>
        <v>6000</v>
      </c>
      <c r="D461" s="30">
        <f t="shared" si="47"/>
        <v>6000</v>
      </c>
      <c r="E461" s="30">
        <f t="shared" si="47"/>
        <v>6000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2000</v>
      </c>
      <c r="D465" s="30">
        <f t="shared" ref="D465:E467" si="48">C465</f>
        <v>2000</v>
      </c>
      <c r="E465" s="30">
        <f t="shared" si="48"/>
        <v>2000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12000</v>
      </c>
      <c r="D480" s="5">
        <f t="shared" si="50"/>
        <v>12000</v>
      </c>
      <c r="E480" s="5">
        <f t="shared" si="50"/>
        <v>12000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193100</v>
      </c>
      <c r="D483" s="35">
        <f>D484+D504+D509+D522+D528+D538</f>
        <v>193100</v>
      </c>
      <c r="E483" s="35">
        <f>E484+E504+E509+E522+E528+E538</f>
        <v>193100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101100</v>
      </c>
      <c r="D484" s="32">
        <f>D485+D486+D490+D491+D494+D497+D500+D501+D502+D503</f>
        <v>101100</v>
      </c>
      <c r="E484" s="32">
        <f>E485+E486+E490+E491+E494+E497+E500+E501+E502+E503</f>
        <v>101100</v>
      </c>
    </row>
    <row r="485" spans="1:10" outlineLevel="2">
      <c r="A485" s="6">
        <v>3302</v>
      </c>
      <c r="B485" s="4" t="s">
        <v>391</v>
      </c>
      <c r="C485" s="5">
        <v>35000</v>
      </c>
      <c r="D485" s="5">
        <f>C485</f>
        <v>35000</v>
      </c>
      <c r="E485" s="5">
        <f>D485</f>
        <v>35000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 ht="15" customHeight="1" outlineLevel="3">
      <c r="A488" s="28"/>
      <c r="B488" s="28" t="s">
        <v>394</v>
      </c>
      <c r="C488" s="30">
        <v>40000</v>
      </c>
      <c r="D488" s="30">
        <f t="shared" ref="D488:E489" si="51">C488</f>
        <v>40000</v>
      </c>
      <c r="E488" s="30">
        <f t="shared" si="51"/>
        <v>40000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600</v>
      </c>
      <c r="D491" s="5">
        <f>SUM(D492:D493)</f>
        <v>600</v>
      </c>
      <c r="E491" s="5">
        <f>SUM(E492:E493)</f>
        <v>600</v>
      </c>
    </row>
    <row r="492" spans="1:10" ht="15" customHeight="1" outlineLevel="3">
      <c r="A492" s="28"/>
      <c r="B492" s="28" t="s">
        <v>398</v>
      </c>
      <c r="C492" s="30">
        <v>600</v>
      </c>
      <c r="D492" s="30">
        <f>C492</f>
        <v>600</v>
      </c>
      <c r="E492" s="30">
        <f>D492</f>
        <v>600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1500</v>
      </c>
      <c r="D502" s="5">
        <f t="shared" si="52"/>
        <v>1500</v>
      </c>
      <c r="E502" s="5">
        <f t="shared" si="52"/>
        <v>1500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4000</v>
      </c>
      <c r="D504" s="32">
        <f>SUM(D505:D508)</f>
        <v>4000</v>
      </c>
      <c r="E504" s="32">
        <f>SUM(E505:E508)</f>
        <v>4000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12" outlineLevel="2">
      <c r="A508" s="6">
        <v>3303</v>
      </c>
      <c r="B508" s="4" t="s">
        <v>409</v>
      </c>
      <c r="C508" s="5">
        <v>2000</v>
      </c>
      <c r="D508" s="5">
        <f t="shared" si="53"/>
        <v>2000</v>
      </c>
      <c r="E508" s="5">
        <f t="shared" si="53"/>
        <v>2000</v>
      </c>
    </row>
    <row r="509" spans="1:12" outlineLevel="1">
      <c r="A509" s="176" t="s">
        <v>414</v>
      </c>
      <c r="B509" s="177"/>
      <c r="C509" s="32">
        <f>C510+C511+C512+C513+C517+C518+C519+C520+C521</f>
        <v>86000</v>
      </c>
      <c r="D509" s="32">
        <f>D510+D511+D512+D513+D517+D518+D519+D520+D521</f>
        <v>86000</v>
      </c>
      <c r="E509" s="32">
        <f>E510+E511+E512+E513+E517+E518+E519+E520+E521</f>
        <v>86000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 ht="15" customHeight="1" outlineLevel="3">
      <c r="A514" s="29"/>
      <c r="B514" s="28" t="s">
        <v>419</v>
      </c>
      <c r="C514" s="30">
        <v>2000</v>
      </c>
      <c r="D514" s="30">
        <f t="shared" ref="D514:E521" si="55">C514</f>
        <v>2000</v>
      </c>
      <c r="E514" s="30">
        <f t="shared" si="55"/>
        <v>2000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6000</v>
      </c>
      <c r="D517" s="5">
        <f t="shared" si="55"/>
        <v>6000</v>
      </c>
      <c r="E517" s="5">
        <f t="shared" si="55"/>
        <v>6000</v>
      </c>
    </row>
    <row r="518" spans="1:5" outlineLevel="2">
      <c r="A518" s="6">
        <v>3305</v>
      </c>
      <c r="B518" s="4" t="s">
        <v>423</v>
      </c>
      <c r="C518" s="5">
        <v>13000</v>
      </c>
      <c r="D518" s="5">
        <f t="shared" si="55"/>
        <v>13000</v>
      </c>
      <c r="E518" s="5">
        <f t="shared" si="55"/>
        <v>13000</v>
      </c>
    </row>
    <row r="519" spans="1:5" outlineLevel="2">
      <c r="A519" s="6">
        <v>3305</v>
      </c>
      <c r="B519" s="4" t="s">
        <v>424</v>
      </c>
      <c r="C519" s="5">
        <v>2000</v>
      </c>
      <c r="D519" s="5">
        <f t="shared" si="55"/>
        <v>2000</v>
      </c>
      <c r="E519" s="5">
        <f t="shared" si="55"/>
        <v>2000</v>
      </c>
    </row>
    <row r="520" spans="1:5" outlineLevel="2">
      <c r="A520" s="6">
        <v>3305</v>
      </c>
      <c r="B520" s="4" t="s">
        <v>425</v>
      </c>
      <c r="C520" s="5">
        <v>63000</v>
      </c>
      <c r="D520" s="5">
        <f t="shared" si="55"/>
        <v>63000</v>
      </c>
      <c r="E520" s="5">
        <f t="shared" si="55"/>
        <v>63000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2000</v>
      </c>
      <c r="D522" s="32">
        <f>SUM(D523:D527)</f>
        <v>2000</v>
      </c>
      <c r="E522" s="32">
        <f>SUM(E523:E527)</f>
        <v>2000</v>
      </c>
    </row>
    <row r="523" spans="1:5" outlineLevel="2" collapsed="1">
      <c r="A523" s="6">
        <v>3306</v>
      </c>
      <c r="B523" s="4" t="s">
        <v>427</v>
      </c>
      <c r="C523" s="5">
        <v>2000</v>
      </c>
      <c r="D523" s="5">
        <f>C523</f>
        <v>2000</v>
      </c>
      <c r="E523" s="5">
        <f>D523</f>
        <v>2000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3903.2049999999999</v>
      </c>
      <c r="D547" s="35">
        <f>D548+D549</f>
        <v>3903.2049999999999</v>
      </c>
      <c r="E547" s="35">
        <f>E548+E549</f>
        <v>3903.2049999999999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>
        <v>3903.2049999999999</v>
      </c>
      <c r="D548" s="32">
        <f>C548</f>
        <v>3903.2049999999999</v>
      </c>
      <c r="E548" s="32">
        <f>D548</f>
        <v>3903.2049999999999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74" t="s">
        <v>455</v>
      </c>
      <c r="B550" s="175"/>
      <c r="C550" s="36">
        <f>C551</f>
        <v>160000</v>
      </c>
      <c r="D550" s="36">
        <f>D551</f>
        <v>160000</v>
      </c>
      <c r="E550" s="36">
        <f>E551</f>
        <v>160000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160000</v>
      </c>
      <c r="D551" s="33">
        <f>D552+D556</f>
        <v>160000</v>
      </c>
      <c r="E551" s="33">
        <f>E552+E556</f>
        <v>160000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160000</v>
      </c>
      <c r="D552" s="32">
        <f>SUM(D553:D555)</f>
        <v>160000</v>
      </c>
      <c r="E552" s="32">
        <f>SUM(E553:E555)</f>
        <v>160000</v>
      </c>
    </row>
    <row r="553" spans="1:10" outlineLevel="2" collapsed="1">
      <c r="A553" s="6">
        <v>5500</v>
      </c>
      <c r="B553" s="4" t="s">
        <v>458</v>
      </c>
      <c r="C553" s="5">
        <v>160000</v>
      </c>
      <c r="D553" s="5">
        <f t="shared" ref="D553:E555" si="59">C553</f>
        <v>160000</v>
      </c>
      <c r="E553" s="5">
        <f t="shared" si="59"/>
        <v>160000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8" t="s">
        <v>62</v>
      </c>
      <c r="B559" s="179"/>
      <c r="C559" s="37">
        <f>C560+C716+C725</f>
        <v>6481542.7620000001</v>
      </c>
      <c r="D559" s="37">
        <f>D560+D716+D725</f>
        <v>6481542.7620000001</v>
      </c>
      <c r="E559" s="37">
        <f>E560+E716+E725</f>
        <v>6481542.7620000001</v>
      </c>
      <c r="G559" s="39" t="s">
        <v>62</v>
      </c>
      <c r="H559" s="41">
        <f>C559</f>
        <v>6481542.7620000001</v>
      </c>
      <c r="I559" s="42"/>
      <c r="J559" s="40" t="b">
        <f>AND(H559=I559)</f>
        <v>0</v>
      </c>
    </row>
    <row r="560" spans="1:10">
      <c r="A560" s="174" t="s">
        <v>464</v>
      </c>
      <c r="B560" s="175"/>
      <c r="C560" s="36">
        <f>C561+C638+C642+C645</f>
        <v>6109218.1519999998</v>
      </c>
      <c r="D560" s="36">
        <f>D561+D638+D642+D645</f>
        <v>6109218.1519999998</v>
      </c>
      <c r="E560" s="36">
        <f>E561+E638+E642+E645</f>
        <v>6109218.1519999998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5789663.1169999996</v>
      </c>
      <c r="D561" s="38">
        <f>D562+D567+D568+D569+D576+D577+D581+D584+D585+D586+D587+D592+D595+D599+D603+D610+D616+D628</f>
        <v>5789663.1169999996</v>
      </c>
      <c r="E561" s="38">
        <f>E562+E567+E568+E569+E576+E577+E581+E584+E585+E586+E587+E592+E595+E599+E603+E610+E616+E628</f>
        <v>5789663.1169999996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346561.17199999996</v>
      </c>
      <c r="D562" s="32">
        <f>SUM(D563:D566)</f>
        <v>346561.17199999996</v>
      </c>
      <c r="E562" s="32">
        <f>SUM(E563:E566)</f>
        <v>346561.17199999996</v>
      </c>
    </row>
    <row r="563" spans="1:10" outlineLevel="2">
      <c r="A563" s="7">
        <v>6600</v>
      </c>
      <c r="B563" s="4" t="s">
        <v>468</v>
      </c>
      <c r="C563" s="5">
        <v>38393.599999999999</v>
      </c>
      <c r="D563" s="5">
        <f>C563</f>
        <v>38393.599999999999</v>
      </c>
      <c r="E563" s="5">
        <f>D563</f>
        <v>38393.599999999999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308167.57199999999</v>
      </c>
      <c r="D566" s="5">
        <f t="shared" si="60"/>
        <v>308167.57199999999</v>
      </c>
      <c r="E566" s="5">
        <f t="shared" si="60"/>
        <v>308167.57199999999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400835.54399999999</v>
      </c>
      <c r="D569" s="32">
        <f>SUM(D570:D575)</f>
        <v>400835.54399999999</v>
      </c>
      <c r="E569" s="32">
        <f>SUM(E570:E575)</f>
        <v>400835.54399999999</v>
      </c>
    </row>
    <row r="570" spans="1:10" outlineLevel="2">
      <c r="A570" s="7">
        <v>6603</v>
      </c>
      <c r="B570" s="4" t="s">
        <v>474</v>
      </c>
      <c r="C570" s="5">
        <v>400000</v>
      </c>
      <c r="D570" s="5">
        <f>C570</f>
        <v>400000</v>
      </c>
      <c r="E570" s="5">
        <f>D570</f>
        <v>400000</v>
      </c>
    </row>
    <row r="571" spans="1:10" outlineLevel="2">
      <c r="A571" s="7">
        <v>6603</v>
      </c>
      <c r="B571" s="4" t="s">
        <v>475</v>
      </c>
      <c r="C571" s="5">
        <v>835.54399999999998</v>
      </c>
      <c r="D571" s="5">
        <f t="shared" ref="D571:E575" si="61">C571</f>
        <v>835.54399999999998</v>
      </c>
      <c r="E571" s="5">
        <f t="shared" si="61"/>
        <v>835.54399999999998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12864.01</v>
      </c>
      <c r="D577" s="32">
        <f>SUM(D578:D580)</f>
        <v>12864.01</v>
      </c>
      <c r="E577" s="32">
        <f>SUM(E578:E580)</f>
        <v>12864.01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12864.01</v>
      </c>
      <c r="D580" s="5">
        <f t="shared" si="62"/>
        <v>12864.01</v>
      </c>
      <c r="E580" s="5">
        <f t="shared" si="62"/>
        <v>12864.01</v>
      </c>
    </row>
    <row r="581" spans="1:5" outlineLevel="1">
      <c r="A581" s="176" t="s">
        <v>485</v>
      </c>
      <c r="B581" s="177"/>
      <c r="C581" s="32">
        <f>SUM(C582:C583)</f>
        <v>206550.59599999999</v>
      </c>
      <c r="D581" s="32">
        <f>SUM(D582:D583)</f>
        <v>206550.59599999999</v>
      </c>
      <c r="E581" s="32">
        <f>SUM(E582:E583)</f>
        <v>206550.59599999999</v>
      </c>
    </row>
    <row r="582" spans="1:5" outlineLevel="2">
      <c r="A582" s="7">
        <v>6606</v>
      </c>
      <c r="B582" s="4" t="s">
        <v>486</v>
      </c>
      <c r="C582" s="5">
        <v>206550.59599999999</v>
      </c>
      <c r="D582" s="5">
        <f t="shared" ref="D582:E586" si="63">C582</f>
        <v>206550.59599999999</v>
      </c>
      <c r="E582" s="5">
        <f t="shared" si="63"/>
        <v>206550.59599999999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50440.004999999997</v>
      </c>
      <c r="D585" s="32">
        <f t="shared" si="63"/>
        <v>50440.004999999997</v>
      </c>
      <c r="E585" s="32">
        <f t="shared" si="63"/>
        <v>50440.004999999997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225811</v>
      </c>
      <c r="D587" s="32">
        <f>SUM(D588:D591)</f>
        <v>225811</v>
      </c>
      <c r="E587" s="32">
        <f>SUM(E588:E591)</f>
        <v>225811</v>
      </c>
    </row>
    <row r="588" spans="1:5" outlineLevel="2">
      <c r="A588" s="7">
        <v>6610</v>
      </c>
      <c r="B588" s="4" t="s">
        <v>492</v>
      </c>
      <c r="C588" s="5">
        <v>225811</v>
      </c>
      <c r="D588" s="5">
        <f>C588</f>
        <v>225811</v>
      </c>
      <c r="E588" s="5">
        <f>D588</f>
        <v>225811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8744.2000000000007</v>
      </c>
      <c r="D595" s="32">
        <f>SUM(D596:D598)</f>
        <v>8744.2000000000007</v>
      </c>
      <c r="E595" s="32">
        <f>SUM(E596:E598)</f>
        <v>8744.2000000000007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8744.2000000000007</v>
      </c>
      <c r="D598" s="5">
        <f t="shared" si="65"/>
        <v>8744.2000000000007</v>
      </c>
      <c r="E598" s="5">
        <f t="shared" si="65"/>
        <v>8744.2000000000007</v>
      </c>
    </row>
    <row r="599" spans="1:5" outlineLevel="1">
      <c r="A599" s="176" t="s">
        <v>503</v>
      </c>
      <c r="B599" s="177"/>
      <c r="C599" s="32">
        <f>SUM(C600:C602)</f>
        <v>684753</v>
      </c>
      <c r="D599" s="32">
        <f>SUM(D600:D602)</f>
        <v>684753</v>
      </c>
      <c r="E599" s="32">
        <f>SUM(E600:E602)</f>
        <v>684753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684753</v>
      </c>
      <c r="D601" s="5">
        <f t="shared" si="66"/>
        <v>684753</v>
      </c>
      <c r="E601" s="5">
        <f t="shared" si="66"/>
        <v>684753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/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100000</v>
      </c>
      <c r="D610" s="32">
        <f>SUM(D611:D615)</f>
        <v>100000</v>
      </c>
      <c r="E610" s="32">
        <f>SUM(E611:E615)</f>
        <v>100000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100000</v>
      </c>
      <c r="D615" s="5">
        <f t="shared" si="68"/>
        <v>100000</v>
      </c>
      <c r="E615" s="5">
        <f t="shared" si="68"/>
        <v>100000</v>
      </c>
    </row>
    <row r="616" spans="1:5" outlineLevel="1">
      <c r="A616" s="176" t="s">
        <v>519</v>
      </c>
      <c r="B616" s="177"/>
      <c r="C616" s="32">
        <f>SUM(C617:C627)</f>
        <v>2601221.59</v>
      </c>
      <c r="D616" s="32">
        <f>SUM(D617:D627)</f>
        <v>2601221.59</v>
      </c>
      <c r="E616" s="32">
        <f>SUM(E617:E627)</f>
        <v>2601221.59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9996.9660000000003</v>
      </c>
      <c r="D618" s="5">
        <f t="shared" ref="D618:E627" si="69">C618</f>
        <v>9996.9660000000003</v>
      </c>
      <c r="E618" s="5">
        <f t="shared" si="69"/>
        <v>9996.9660000000003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2591224.6239999998</v>
      </c>
      <c r="D620" s="5">
        <f t="shared" si="69"/>
        <v>2591224.6239999998</v>
      </c>
      <c r="E620" s="5">
        <f t="shared" si="69"/>
        <v>2591224.6239999998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1151882</v>
      </c>
      <c r="D628" s="32">
        <f>SUM(D629:D637)</f>
        <v>1151882</v>
      </c>
      <c r="E628" s="32">
        <f>SUM(E629:E637)</f>
        <v>1151882</v>
      </c>
    </row>
    <row r="629" spans="1:10" outlineLevel="2">
      <c r="A629" s="7">
        <v>6617</v>
      </c>
      <c r="B629" s="4" t="s">
        <v>532</v>
      </c>
      <c r="C629" s="5">
        <v>1151882</v>
      </c>
      <c r="D629" s="5">
        <f>C629</f>
        <v>1151882</v>
      </c>
      <c r="E629" s="5">
        <f>D629</f>
        <v>1151882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2" t="s">
        <v>545</v>
      </c>
      <c r="B642" s="173"/>
      <c r="C642" s="38">
        <f>C643+C644</f>
        <v>319555.03499999997</v>
      </c>
      <c r="D642" s="38">
        <f>D643+D644</f>
        <v>319555.03499999997</v>
      </c>
      <c r="E642" s="38">
        <f>E643+E644</f>
        <v>319555.03499999997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319555.03499999997</v>
      </c>
      <c r="D644" s="32">
        <f>C644</f>
        <v>319555.03499999997</v>
      </c>
      <c r="E644" s="32">
        <f>D644</f>
        <v>319555.03499999997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4" t="s">
        <v>570</v>
      </c>
      <c r="B716" s="175"/>
      <c r="C716" s="36">
        <f>C717</f>
        <v>360000</v>
      </c>
      <c r="D716" s="36">
        <f>D717</f>
        <v>360000</v>
      </c>
      <c r="E716" s="36">
        <f>E717</f>
        <v>360000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360000</v>
      </c>
      <c r="D717" s="33">
        <f>D718+D722</f>
        <v>360000</v>
      </c>
      <c r="E717" s="33">
        <f>E718+E722</f>
        <v>360000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0" t="s">
        <v>851</v>
      </c>
      <c r="B718" s="171"/>
      <c r="C718" s="31">
        <f>SUM(C719:C721)</f>
        <v>360000</v>
      </c>
      <c r="D718" s="31">
        <f>SUM(D719:D721)</f>
        <v>360000</v>
      </c>
      <c r="E718" s="31">
        <f>SUM(E719:E721)</f>
        <v>360000</v>
      </c>
    </row>
    <row r="719" spans="1:10" ht="15" customHeight="1" outlineLevel="2">
      <c r="A719" s="6">
        <v>10950</v>
      </c>
      <c r="B719" s="4" t="s">
        <v>572</v>
      </c>
      <c r="C719" s="5">
        <v>360000</v>
      </c>
      <c r="D719" s="5">
        <f>C719</f>
        <v>360000</v>
      </c>
      <c r="E719" s="5">
        <f>D719</f>
        <v>360000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4" t="s">
        <v>577</v>
      </c>
      <c r="B725" s="175"/>
      <c r="C725" s="36">
        <f>C726</f>
        <v>12324.61</v>
      </c>
      <c r="D725" s="36">
        <f>D726</f>
        <v>12324.61</v>
      </c>
      <c r="E725" s="36">
        <f>E726</f>
        <v>12324.61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v>12324.61</v>
      </c>
      <c r="D726" s="33">
        <f>D727+D730+D733+D739+D741+D743+D750+D755+D760+D765+D767+D771+D777</f>
        <v>12324.61</v>
      </c>
      <c r="E726" s="33">
        <f>E727+E730+E733+E739+E741+E743+E750+E755+E760+E765+E767+E771+E777</f>
        <v>12324.61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848</v>
      </c>
      <c r="B730" s="171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846</v>
      </c>
      <c r="B733" s="171"/>
      <c r="C733" s="31">
        <f>C734+C737+C738</f>
        <v>11957.11</v>
      </c>
      <c r="D733" s="31">
        <f>D734+D737+D738</f>
        <v>11957.11</v>
      </c>
      <c r="E733" s="31">
        <f>E734+E737+E738</f>
        <v>11957.11</v>
      </c>
    </row>
    <row r="734" spans="1:10" outlineLevel="2">
      <c r="A734" s="6">
        <v>1</v>
      </c>
      <c r="B734" s="4" t="s">
        <v>840</v>
      </c>
      <c r="C734" s="5">
        <f>C735+C736</f>
        <v>11957.11</v>
      </c>
      <c r="D734" s="5">
        <f>D735+D736</f>
        <v>11957.11</v>
      </c>
      <c r="E734" s="5">
        <f>E735+E736</f>
        <v>11957.11</v>
      </c>
    </row>
    <row r="735" spans="1:10" outlineLevel="3">
      <c r="A735" s="29"/>
      <c r="B735" s="28" t="s">
        <v>845</v>
      </c>
      <c r="C735" s="30">
        <v>11957.11</v>
      </c>
      <c r="D735" s="30">
        <f t="shared" ref="D735:E738" si="85">C735</f>
        <v>11957.11</v>
      </c>
      <c r="E735" s="30">
        <f t="shared" si="85"/>
        <v>11957.11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841</v>
      </c>
      <c r="B743" s="171"/>
      <c r="C743" s="31">
        <f>C744+C748+C749+C746</f>
        <v>367.5</v>
      </c>
      <c r="D743" s="31">
        <f>D744+D748+D749+D746</f>
        <v>367.5</v>
      </c>
      <c r="E743" s="31">
        <f>E744+E748+E749+E746</f>
        <v>367.5</v>
      </c>
    </row>
    <row r="744" spans="1:5" outlineLevel="2">
      <c r="A744" s="6">
        <v>1</v>
      </c>
      <c r="B744" s="4" t="s">
        <v>840</v>
      </c>
      <c r="C744" s="5">
        <f>C745</f>
        <v>367.5</v>
      </c>
      <c r="D744" s="5">
        <f>D745</f>
        <v>367.5</v>
      </c>
      <c r="E744" s="5">
        <f>E745</f>
        <v>367.5</v>
      </c>
    </row>
    <row r="745" spans="1:5" outlineLevel="3">
      <c r="A745" s="29"/>
      <c r="B745" s="28" t="s">
        <v>839</v>
      </c>
      <c r="C745" s="30">
        <v>367.5</v>
      </c>
      <c r="D745" s="30">
        <f>C745</f>
        <v>367.5</v>
      </c>
      <c r="E745" s="30">
        <f>D745</f>
        <v>367.5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30" zoomScaleNormal="130" workbookViewId="0">
      <selection activeCell="C567" sqref="C567"/>
    </sheetView>
  </sheetViews>
  <sheetFormatPr defaultColWidth="9.140625" defaultRowHeight="15" outlineLevelRow="3"/>
  <cols>
    <col min="1" max="1" width="7" bestFit="1" customWidth="1"/>
    <col min="2" max="2" width="35.28515625" customWidth="1"/>
    <col min="3" max="3" width="16.7109375" bestFit="1" customWidth="1"/>
    <col min="4" max="5" width="16.28515625" bestFit="1" customWidth="1"/>
    <col min="7" max="7" width="15.5703125" bestFit="1" customWidth="1"/>
    <col min="8" max="9" width="16.285156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61" t="s">
        <v>853</v>
      </c>
      <c r="E1" s="161" t="s">
        <v>852</v>
      </c>
      <c r="G1" s="43" t="s">
        <v>31</v>
      </c>
      <c r="H1" s="44">
        <f>C2+C114</f>
        <v>7270000</v>
      </c>
      <c r="I1" s="44">
        <f>D2+D114</f>
        <v>7270000</v>
      </c>
      <c r="J1" s="46" t="b">
        <f>AND(H1=I1)</f>
        <v>1</v>
      </c>
    </row>
    <row r="2" spans="1:14">
      <c r="A2" s="194" t="s">
        <v>60</v>
      </c>
      <c r="B2" s="194"/>
      <c r="C2" s="26">
        <f>C3+C67</f>
        <v>4350000</v>
      </c>
      <c r="D2" s="26">
        <f>D3+D67</f>
        <v>4350000</v>
      </c>
      <c r="E2" s="26">
        <f>E3+E67</f>
        <v>4350000</v>
      </c>
      <c r="G2" s="39" t="s">
        <v>60</v>
      </c>
      <c r="H2" s="41">
        <f>C2</f>
        <v>4350000</v>
      </c>
      <c r="I2" s="42"/>
      <c r="J2" s="40" t="b">
        <f>AND(H2=I2)</f>
        <v>0</v>
      </c>
    </row>
    <row r="3" spans="1:14">
      <c r="A3" s="191" t="s">
        <v>578</v>
      </c>
      <c r="B3" s="191"/>
      <c r="C3" s="23">
        <f>C4+C11+C38+C61</f>
        <v>2242833.3339999998</v>
      </c>
      <c r="D3" s="23">
        <f>D4+D11+D38+D61</f>
        <v>2242833.3339999998</v>
      </c>
      <c r="E3" s="23">
        <f>E4+E11+E38+E61</f>
        <v>2242833.3339999998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849000</v>
      </c>
      <c r="D4" s="21">
        <f>SUM(D5:D10)</f>
        <v>849000</v>
      </c>
      <c r="E4" s="21">
        <f>SUM(E5:E10)</f>
        <v>849000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240000</v>
      </c>
      <c r="D5" s="2">
        <f>C5</f>
        <v>240000</v>
      </c>
      <c r="E5" s="2">
        <f>D5</f>
        <v>240000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16000</v>
      </c>
      <c r="D6" s="2">
        <f t="shared" ref="D6:E10" si="0">C6</f>
        <v>16000</v>
      </c>
      <c r="E6" s="2">
        <f t="shared" si="0"/>
        <v>16000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450000</v>
      </c>
      <c r="D7" s="2">
        <f t="shared" si="0"/>
        <v>450000</v>
      </c>
      <c r="E7" s="2">
        <f t="shared" si="0"/>
        <v>450000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140000</v>
      </c>
      <c r="D8" s="2">
        <f t="shared" si="0"/>
        <v>140000</v>
      </c>
      <c r="E8" s="2">
        <f t="shared" si="0"/>
        <v>140000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1000</v>
      </c>
      <c r="D9" s="2">
        <f t="shared" si="0"/>
        <v>1000</v>
      </c>
      <c r="E9" s="2">
        <f t="shared" si="0"/>
        <v>1000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7" t="s">
        <v>125</v>
      </c>
      <c r="B11" s="188"/>
      <c r="C11" s="21">
        <f>SUM(C12:C37)</f>
        <v>335333.33400000003</v>
      </c>
      <c r="D11" s="21">
        <f>SUM(D12:D37)</f>
        <v>335333.33400000003</v>
      </c>
      <c r="E11" s="21">
        <f>SUM(E12:E37)</f>
        <v>335333.33400000003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53000</v>
      </c>
      <c r="D12" s="2">
        <f>C12</f>
        <v>53000</v>
      </c>
      <c r="E12" s="2">
        <f>D12</f>
        <v>53000</v>
      </c>
    </row>
    <row r="13" spans="1:14" hidden="1" outlineLevel="1">
      <c r="A13" s="3">
        <v>2102</v>
      </c>
      <c r="B13" s="1" t="s">
        <v>126</v>
      </c>
      <c r="C13" s="2">
        <v>183000</v>
      </c>
      <c r="D13" s="2">
        <f t="shared" ref="D13:E28" si="1">C13</f>
        <v>183000</v>
      </c>
      <c r="E13" s="2">
        <f t="shared" si="1"/>
        <v>183000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>
        <v>37333.334000000003</v>
      </c>
      <c r="D15" s="2">
        <f t="shared" si="1"/>
        <v>37333.334000000003</v>
      </c>
      <c r="E15" s="2">
        <f t="shared" si="1"/>
        <v>37333.334000000003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>
        <v>15000</v>
      </c>
      <c r="D17" s="2">
        <f t="shared" si="1"/>
        <v>15000</v>
      </c>
      <c r="E17" s="2">
        <f t="shared" si="1"/>
        <v>15000</v>
      </c>
    </row>
    <row r="18" spans="1:5" hidden="1" outlineLevel="1">
      <c r="A18" s="3">
        <v>2203</v>
      </c>
      <c r="B18" s="1" t="s">
        <v>130</v>
      </c>
      <c r="C18" s="2">
        <v>1000</v>
      </c>
      <c r="D18" s="2">
        <f t="shared" si="1"/>
        <v>1000</v>
      </c>
      <c r="E18" s="2">
        <f t="shared" si="1"/>
        <v>1000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40000</v>
      </c>
      <c r="D34" s="2">
        <f t="shared" si="2"/>
        <v>40000</v>
      </c>
      <c r="E34" s="2">
        <f t="shared" si="2"/>
        <v>40000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7" t="s">
        <v>145</v>
      </c>
      <c r="B38" s="188"/>
      <c r="C38" s="21">
        <f>SUM(C39:C60)</f>
        <v>1036500</v>
      </c>
      <c r="D38" s="21">
        <f>SUM(D39:D60)</f>
        <v>1036500</v>
      </c>
      <c r="E38" s="21">
        <f>SUM(E39:E60)</f>
        <v>1036500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3">C40</f>
        <v>15000</v>
      </c>
      <c r="E40" s="2">
        <f t="shared" si="3"/>
        <v>15000</v>
      </c>
    </row>
    <row r="41" spans="1:10" hidden="1" outlineLevel="1">
      <c r="A41" s="20">
        <v>3103</v>
      </c>
      <c r="B41" s="20" t="s">
        <v>13</v>
      </c>
      <c r="C41" s="2">
        <v>21000</v>
      </c>
      <c r="D41" s="2">
        <f t="shared" si="3"/>
        <v>21000</v>
      </c>
      <c r="E41" s="2">
        <f t="shared" si="3"/>
        <v>21000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>
        <v>15000</v>
      </c>
      <c r="D52" s="2">
        <f t="shared" si="3"/>
        <v>15000</v>
      </c>
      <c r="E52" s="2">
        <f t="shared" si="3"/>
        <v>15000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hidden="1" outlineLevel="1">
      <c r="A55" s="20">
        <v>3303</v>
      </c>
      <c r="B55" s="20" t="s">
        <v>153</v>
      </c>
      <c r="C55" s="2">
        <v>750000</v>
      </c>
      <c r="D55" s="2">
        <f t="shared" si="3"/>
        <v>750000</v>
      </c>
      <c r="E55" s="2">
        <f t="shared" si="3"/>
        <v>750000</v>
      </c>
    </row>
    <row r="56" spans="1:10" hidden="1" outlineLevel="1">
      <c r="A56" s="20">
        <v>3303</v>
      </c>
      <c r="B56" s="20" t="s">
        <v>154</v>
      </c>
      <c r="C56" s="2">
        <v>160000</v>
      </c>
      <c r="D56" s="2">
        <f t="shared" ref="D56:E60" si="4">C56</f>
        <v>160000</v>
      </c>
      <c r="E56" s="2">
        <f t="shared" si="4"/>
        <v>160000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7" t="s">
        <v>158</v>
      </c>
      <c r="B61" s="188"/>
      <c r="C61" s="22">
        <f>SUM(C62:C66)</f>
        <v>22000</v>
      </c>
      <c r="D61" s="22">
        <f>SUM(D62:D66)</f>
        <v>22000</v>
      </c>
      <c r="E61" s="22">
        <f>SUM(E62:E66)</f>
        <v>22000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>
        <v>10000</v>
      </c>
      <c r="D65" s="2">
        <f t="shared" si="5"/>
        <v>10000</v>
      </c>
      <c r="E65" s="2">
        <f t="shared" si="5"/>
        <v>10000</v>
      </c>
    </row>
    <row r="66" spans="1:10" hidden="1" outlineLevel="1">
      <c r="A66" s="14">
        <v>4099</v>
      </c>
      <c r="B66" s="1" t="s">
        <v>162</v>
      </c>
      <c r="C66" s="2">
        <v>12000</v>
      </c>
      <c r="D66" s="2">
        <f t="shared" si="5"/>
        <v>12000</v>
      </c>
      <c r="E66" s="2">
        <f t="shared" si="5"/>
        <v>12000</v>
      </c>
    </row>
    <row r="67" spans="1:10" collapsed="1">
      <c r="A67" s="191" t="s">
        <v>579</v>
      </c>
      <c r="B67" s="191"/>
      <c r="C67" s="25">
        <f>C97+C68</f>
        <v>2107166.6660000002</v>
      </c>
      <c r="D67" s="25">
        <f>D97+D68</f>
        <v>2107166.6660000002</v>
      </c>
      <c r="E67" s="25">
        <f>E97+E68</f>
        <v>2107166.6660000002</v>
      </c>
      <c r="G67" s="39" t="s">
        <v>59</v>
      </c>
      <c r="H67" s="41"/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308000</v>
      </c>
      <c r="D68" s="21">
        <f>SUM(D69:D96)</f>
        <v>308000</v>
      </c>
      <c r="E68" s="21">
        <f>SUM(E69:E96)</f>
        <v>308000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>
        <v>3000</v>
      </c>
      <c r="D73" s="2">
        <f t="shared" si="6"/>
        <v>3000</v>
      </c>
      <c r="E73" s="2">
        <f t="shared" si="6"/>
        <v>3000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120000</v>
      </c>
      <c r="D79" s="2">
        <f t="shared" si="6"/>
        <v>120000</v>
      </c>
      <c r="E79" s="2">
        <f t="shared" si="6"/>
        <v>120000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>
        <v>180000</v>
      </c>
      <c r="D81" s="2">
        <f t="shared" si="6"/>
        <v>180000</v>
      </c>
      <c r="E81" s="2">
        <f t="shared" si="6"/>
        <v>180000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>
        <v>5000</v>
      </c>
      <c r="D90" s="2">
        <f t="shared" si="7"/>
        <v>5000</v>
      </c>
      <c r="E90" s="2">
        <f t="shared" si="7"/>
        <v>5000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1799166.666</v>
      </c>
      <c r="D97" s="21">
        <f>SUM(D98:D113)</f>
        <v>1799166.666</v>
      </c>
      <c r="E97" s="21">
        <f>SUM(E98:E113)</f>
        <v>1799166.666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</row>
    <row r="99" spans="1:10" ht="15" hidden="1" customHeight="1" outlineLevel="1">
      <c r="A99" s="3">
        <v>6002</v>
      </c>
      <c r="B99" s="1" t="s">
        <v>185</v>
      </c>
      <c r="C99" s="2">
        <v>356597.90100000001</v>
      </c>
      <c r="D99" s="2">
        <f t="shared" ref="D99:E113" si="8">C99</f>
        <v>356597.90100000001</v>
      </c>
      <c r="E99" s="2">
        <f t="shared" si="8"/>
        <v>356597.90100000001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10000</v>
      </c>
      <c r="D106" s="2">
        <f t="shared" si="8"/>
        <v>10000</v>
      </c>
      <c r="E106" s="2">
        <f t="shared" si="8"/>
        <v>10000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>
        <v>4000</v>
      </c>
      <c r="D112" s="2">
        <f t="shared" si="8"/>
        <v>4000</v>
      </c>
      <c r="E112" s="2">
        <f t="shared" si="8"/>
        <v>4000</v>
      </c>
    </row>
    <row r="113" spans="1:10" hidden="1" outlineLevel="1">
      <c r="A113" s="8">
        <v>6099</v>
      </c>
      <c r="B113" s="1" t="s">
        <v>29</v>
      </c>
      <c r="C113" s="2">
        <v>21568.764999999999</v>
      </c>
      <c r="D113" s="2">
        <f t="shared" si="8"/>
        <v>21568.764999999999</v>
      </c>
      <c r="E113" s="2">
        <f t="shared" si="8"/>
        <v>21568.764999999999</v>
      </c>
    </row>
    <row r="114" spans="1:10" collapsed="1">
      <c r="A114" s="192" t="s">
        <v>62</v>
      </c>
      <c r="B114" s="193"/>
      <c r="C114" s="26">
        <f>C115+C152+C177</f>
        <v>2920000</v>
      </c>
      <c r="D114" s="26">
        <f>D115+D152+D177</f>
        <v>2920000</v>
      </c>
      <c r="E114" s="26">
        <f>E115+E152+E177</f>
        <v>2920000</v>
      </c>
      <c r="G114" s="39" t="s">
        <v>62</v>
      </c>
      <c r="H114" s="41">
        <f>C114</f>
        <v>2920000</v>
      </c>
      <c r="I114" s="42"/>
      <c r="J114" s="40" t="b">
        <f>AND(H114=I114)</f>
        <v>0</v>
      </c>
    </row>
    <row r="115" spans="1:10">
      <c r="A115" s="189" t="s">
        <v>580</v>
      </c>
      <c r="B115" s="190"/>
      <c r="C115" s="23">
        <f>C116+C135</f>
        <v>2790171.33</v>
      </c>
      <c r="D115" s="23">
        <f>D116+D135</f>
        <v>2790171.33</v>
      </c>
      <c r="E115" s="23">
        <f>E116+E135</f>
        <v>2790171.33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2030255.1549999998</v>
      </c>
      <c r="D116" s="21">
        <f>D117+D120+D123+D126+D129+D132</f>
        <v>2030255.1549999998</v>
      </c>
      <c r="E116" s="21">
        <f>E117+E120+E123+E126+E129+E132</f>
        <v>2030255.1549999998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152173.60999999999</v>
      </c>
      <c r="D117" s="2">
        <f>D118+D119</f>
        <v>152173.60999999999</v>
      </c>
      <c r="E117" s="2">
        <f>E118+E119</f>
        <v>152173.60999999999</v>
      </c>
    </row>
    <row r="118" spans="1:10" ht="15" hidden="1" customHeight="1" outlineLevel="2">
      <c r="A118" s="131"/>
      <c r="B118" s="130" t="s">
        <v>855</v>
      </c>
      <c r="C118" s="129">
        <v>149715.60999999999</v>
      </c>
      <c r="D118" s="129">
        <f>C118</f>
        <v>149715.60999999999</v>
      </c>
      <c r="E118" s="129">
        <f>D118</f>
        <v>149715.60999999999</v>
      </c>
    </row>
    <row r="119" spans="1:10" ht="15" hidden="1" customHeight="1" outlineLevel="2">
      <c r="A119" s="131"/>
      <c r="B119" s="130" t="s">
        <v>860</v>
      </c>
      <c r="C119" s="129">
        <v>2458</v>
      </c>
      <c r="D119" s="129">
        <f>C119</f>
        <v>2458</v>
      </c>
      <c r="E119" s="129">
        <f>D119</f>
        <v>2458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1878081.5449999999</v>
      </c>
      <c r="D126" s="2">
        <f>D127+D128</f>
        <v>1878081.5449999999</v>
      </c>
      <c r="E126" s="2">
        <f>E127+E128</f>
        <v>1878081.5449999999</v>
      </c>
    </row>
    <row r="127" spans="1:10" ht="15" hidden="1" customHeight="1" outlineLevel="2">
      <c r="A127" s="131"/>
      <c r="B127" s="130" t="s">
        <v>855</v>
      </c>
      <c r="C127" s="129">
        <v>347967.04499999998</v>
      </c>
      <c r="D127" s="129">
        <f>C127</f>
        <v>347967.04499999998</v>
      </c>
      <c r="E127" s="129">
        <f>D127</f>
        <v>347967.04499999998</v>
      </c>
    </row>
    <row r="128" spans="1:10" ht="15" hidden="1" customHeight="1" outlineLevel="2">
      <c r="A128" s="131"/>
      <c r="B128" s="130" t="s">
        <v>860</v>
      </c>
      <c r="C128" s="129">
        <v>1530114.5</v>
      </c>
      <c r="D128" s="129">
        <f>C128</f>
        <v>1530114.5</v>
      </c>
      <c r="E128" s="129">
        <f>D128</f>
        <v>1530114.5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7" t="s">
        <v>202</v>
      </c>
      <c r="B135" s="188"/>
      <c r="C135" s="21">
        <f>C136+C140+C143+C146+C149</f>
        <v>759916.17500000005</v>
      </c>
      <c r="D135" s="21">
        <f>D136+D140+D143+D146+D149</f>
        <v>759916.17500000005</v>
      </c>
      <c r="E135" s="21">
        <f>E136+E140+E143+E146+E149</f>
        <v>759916.17500000005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335742.02899999998</v>
      </c>
      <c r="D136" s="2">
        <f>D137+D138+D139</f>
        <v>335742.02899999998</v>
      </c>
      <c r="E136" s="2">
        <f>E137+E138+E139</f>
        <v>335742.02899999998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154034.21599999999</v>
      </c>
      <c r="D138" s="129">
        <f t="shared" ref="D138:E139" si="9">C138</f>
        <v>154034.21599999999</v>
      </c>
      <c r="E138" s="129">
        <f t="shared" si="9"/>
        <v>154034.21599999999</v>
      </c>
    </row>
    <row r="139" spans="1:10" ht="15" hidden="1" customHeight="1" outlineLevel="2">
      <c r="A139" s="131"/>
      <c r="B139" s="130" t="s">
        <v>861</v>
      </c>
      <c r="C139" s="129">
        <v>181707.81299999999</v>
      </c>
      <c r="D139" s="129">
        <f t="shared" si="9"/>
        <v>181707.81299999999</v>
      </c>
      <c r="E139" s="129">
        <f t="shared" si="9"/>
        <v>181707.81299999999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100000</v>
      </c>
      <c r="D140" s="2">
        <f>D141+D142</f>
        <v>100000</v>
      </c>
      <c r="E140" s="2">
        <f>E141+E142</f>
        <v>100000</v>
      </c>
    </row>
    <row r="141" spans="1:10" ht="15" hidden="1" customHeight="1" outlineLevel="2">
      <c r="A141" s="131"/>
      <c r="B141" s="130" t="s">
        <v>855</v>
      </c>
      <c r="C141" s="129">
        <v>100000</v>
      </c>
      <c r="D141" s="129">
        <f>C141</f>
        <v>100000</v>
      </c>
      <c r="E141" s="129">
        <f>D141</f>
        <v>100000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324174.14600000001</v>
      </c>
      <c r="D149" s="2">
        <f>D150+D151</f>
        <v>324174.14600000001</v>
      </c>
      <c r="E149" s="2">
        <f>E150+E151</f>
        <v>324174.14600000001</v>
      </c>
    </row>
    <row r="150" spans="1:10" ht="15" hidden="1" customHeight="1" outlineLevel="2">
      <c r="A150" s="131"/>
      <c r="B150" s="130" t="s">
        <v>855</v>
      </c>
      <c r="C150" s="129">
        <v>324174.14600000001</v>
      </c>
      <c r="D150" s="129">
        <f>C150</f>
        <v>324174.14600000001</v>
      </c>
      <c r="E150" s="129">
        <f>D150</f>
        <v>324174.14600000001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9" t="s">
        <v>581</v>
      </c>
      <c r="B152" s="190"/>
      <c r="C152" s="23">
        <f>C153+C163+C170</f>
        <v>117504.06000000001</v>
      </c>
      <c r="D152" s="23">
        <f>D153+D163+D170</f>
        <v>117504.06000000001</v>
      </c>
      <c r="E152" s="23">
        <f>E153+E163+E170</f>
        <v>117504.06000000001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117504.06000000001</v>
      </c>
      <c r="D153" s="21">
        <f>D154+D157+D160</f>
        <v>117504.06000000001</v>
      </c>
      <c r="E153" s="21">
        <f>E154+E157+E160</f>
        <v>117504.06000000001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117504.06000000001</v>
      </c>
      <c r="D154" s="2">
        <f>D155+D156</f>
        <v>117504.06000000001</v>
      </c>
      <c r="E154" s="2">
        <f>E155+E156</f>
        <v>117504.06000000001</v>
      </c>
    </row>
    <row r="155" spans="1:10" ht="15" hidden="1" customHeight="1" outlineLevel="2">
      <c r="A155" s="131"/>
      <c r="B155" s="130" t="s">
        <v>855</v>
      </c>
      <c r="C155" s="129">
        <v>14137.471</v>
      </c>
      <c r="D155" s="129">
        <f>C155</f>
        <v>14137.471</v>
      </c>
      <c r="E155" s="129">
        <f>D155</f>
        <v>14137.471</v>
      </c>
    </row>
    <row r="156" spans="1:10" ht="15" hidden="1" customHeight="1" outlineLevel="2">
      <c r="A156" s="131"/>
      <c r="B156" s="130" t="s">
        <v>860</v>
      </c>
      <c r="C156" s="129">
        <v>103366.58900000001</v>
      </c>
      <c r="D156" s="129">
        <f>C156</f>
        <v>103366.58900000001</v>
      </c>
      <c r="E156" s="129">
        <f>D156</f>
        <v>103366.58900000001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9" t="s">
        <v>582</v>
      </c>
      <c r="B177" s="190"/>
      <c r="C177" s="27">
        <f>C178</f>
        <v>12324.61</v>
      </c>
      <c r="D177" s="27">
        <f>D178</f>
        <v>12324.61</v>
      </c>
      <c r="E177" s="27">
        <f>E178</f>
        <v>12324.61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12324.61</v>
      </c>
      <c r="D178" s="21">
        <f>D179+D184+D188+D197+D200+D203+D215+D222+D228+D235+D238+D243+D250</f>
        <v>12324.61</v>
      </c>
      <c r="E178" s="21">
        <f>E179+E184+E188+E197+E200+E203+E215+E222+E228+E235+E238+E243+E250</f>
        <v>12324.61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4" t="s">
        <v>846</v>
      </c>
      <c r="B188" s="185"/>
      <c r="C188" s="2">
        <f>C189+C193+C195</f>
        <v>11957.11</v>
      </c>
      <c r="D188" s="2">
        <f>D189+D193+D195</f>
        <v>11957.11</v>
      </c>
      <c r="E188" s="2">
        <f>E189+E193+E195</f>
        <v>11957.11</v>
      </c>
    </row>
    <row r="189" spans="1:10" hidden="1" outlineLevel="2">
      <c r="A189" s="131">
        <v>1</v>
      </c>
      <c r="B189" s="130" t="s">
        <v>859</v>
      </c>
      <c r="C189" s="129">
        <f>C190+C191+C192</f>
        <v>11957.11</v>
      </c>
      <c r="D189" s="129">
        <f>D190+D191+D192</f>
        <v>11957.11</v>
      </c>
      <c r="E189" s="129">
        <f>E190+E191+E192</f>
        <v>11957.11</v>
      </c>
    </row>
    <row r="190" spans="1:10" hidden="1" outlineLevel="3">
      <c r="A190" s="90"/>
      <c r="B190" s="89" t="s">
        <v>855</v>
      </c>
      <c r="C190" s="128">
        <v>11957.11</v>
      </c>
      <c r="D190" s="128">
        <f t="shared" ref="D190:E192" si="10">C190</f>
        <v>11957.11</v>
      </c>
      <c r="E190" s="128">
        <f t="shared" si="10"/>
        <v>11957.11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4" t="s">
        <v>843</v>
      </c>
      <c r="B197" s="18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4" t="s">
        <v>841</v>
      </c>
      <c r="B203" s="185"/>
      <c r="C203" s="2">
        <f>C204+C211+C213+C207</f>
        <v>367.5</v>
      </c>
      <c r="D203" s="2">
        <f>D204+D211+D213+D207</f>
        <v>367.5</v>
      </c>
      <c r="E203" s="2">
        <f>E204+E211+E213+E207</f>
        <v>367.5</v>
      </c>
    </row>
    <row r="204" spans="1:5" hidden="1" outlineLevel="2">
      <c r="A204" s="131">
        <v>1</v>
      </c>
      <c r="B204" s="130" t="s">
        <v>859</v>
      </c>
      <c r="C204" s="129">
        <f>C205+C206</f>
        <v>367.5</v>
      </c>
      <c r="D204" s="129">
        <f>D205+D206</f>
        <v>367.5</v>
      </c>
      <c r="E204" s="129">
        <f>E205+E206</f>
        <v>367.5</v>
      </c>
    </row>
    <row r="205" spans="1:5" hidden="1" outlineLevel="3">
      <c r="A205" s="90"/>
      <c r="B205" s="89" t="s">
        <v>855</v>
      </c>
      <c r="C205" s="128">
        <v>367.5</v>
      </c>
      <c r="D205" s="128">
        <f>C205</f>
        <v>367.5</v>
      </c>
      <c r="E205" s="128">
        <f>D205</f>
        <v>367.5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6" t="s">
        <v>67</v>
      </c>
      <c r="B256" s="186"/>
      <c r="C256" s="186"/>
      <c r="D256" s="161" t="s">
        <v>853</v>
      </c>
      <c r="E256" s="161" t="s">
        <v>852</v>
      </c>
      <c r="G256" s="47" t="s">
        <v>589</v>
      </c>
      <c r="H256" s="48">
        <f>C257+C559</f>
        <v>7270000</v>
      </c>
      <c r="I256" s="48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3749999.9999999995</v>
      </c>
      <c r="D257" s="37">
        <f>D258+D550</f>
        <v>3679339.9999999995</v>
      </c>
      <c r="E257" s="37">
        <f>E258+E550</f>
        <v>3679339.9999999995</v>
      </c>
      <c r="G257" s="39" t="s">
        <v>60</v>
      </c>
      <c r="H257" s="41">
        <f>C257</f>
        <v>3749999.9999999995</v>
      </c>
      <c r="I257" s="42"/>
      <c r="J257" s="40" t="b">
        <f>AND(H257=I257)</f>
        <v>0</v>
      </c>
    </row>
    <row r="258" spans="1:10">
      <c r="A258" s="174" t="s">
        <v>266</v>
      </c>
      <c r="B258" s="175"/>
      <c r="C258" s="36">
        <f>C259+C339+C483+C547</f>
        <v>3579999.9999999995</v>
      </c>
      <c r="D258" s="36">
        <f>D259+D339+D483+D547</f>
        <v>3509339.9999999995</v>
      </c>
      <c r="E258" s="36">
        <f>E259+E339+E483+E547</f>
        <v>3509339.9999999995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2123338.577</v>
      </c>
      <c r="D259" s="33">
        <f>D260+D263+D314</f>
        <v>2072678.577</v>
      </c>
      <c r="E259" s="33">
        <f>E260+E263+E314</f>
        <v>2072678.577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2880</v>
      </c>
      <c r="D260" s="32">
        <f>SUM(D261:D262)</f>
        <v>2880</v>
      </c>
      <c r="E260" s="32">
        <f>SUM(E261:E262)</f>
        <v>2880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</row>
    <row r="262" spans="1:10" hidden="1" outlineLevel="2">
      <c r="A262" s="6">
        <v>1100</v>
      </c>
      <c r="B262" s="4" t="s">
        <v>33</v>
      </c>
      <c r="C262" s="5">
        <v>1680</v>
      </c>
      <c r="D262" s="5">
        <f>C262</f>
        <v>1680</v>
      </c>
      <c r="E262" s="5">
        <f>D262</f>
        <v>1680</v>
      </c>
    </row>
    <row r="263" spans="1:10" hidden="1" outlineLevel="1">
      <c r="A263" s="176" t="s">
        <v>269</v>
      </c>
      <c r="B263" s="177"/>
      <c r="C263" s="32">
        <f>C264+C265+C289+C296+C298+C302+C305+C308+C313</f>
        <v>2116458.577</v>
      </c>
      <c r="D263" s="32">
        <f>D264+D265+D289+D296+D298+D302+D305+D308+D313</f>
        <v>2065798.577</v>
      </c>
      <c r="E263" s="32">
        <f>E264+E265+E289+E296+E298+E302+E305+E308+E313</f>
        <v>2065798.577</v>
      </c>
    </row>
    <row r="264" spans="1:10" hidden="1" outlineLevel="2">
      <c r="A264" s="6">
        <v>1101</v>
      </c>
      <c r="B264" s="4" t="s">
        <v>34</v>
      </c>
      <c r="C264" s="5">
        <v>695021.5</v>
      </c>
      <c r="D264" s="5">
        <f>C264</f>
        <v>695021.5</v>
      </c>
      <c r="E264" s="5">
        <f>D264</f>
        <v>695021.5</v>
      </c>
    </row>
    <row r="265" spans="1:10" hidden="1" outlineLevel="2">
      <c r="A265" s="6">
        <v>1101</v>
      </c>
      <c r="B265" s="4" t="s">
        <v>35</v>
      </c>
      <c r="C265" s="5">
        <f>SUM(C266:C288)</f>
        <v>865613.54399999999</v>
      </c>
      <c r="D265" s="5">
        <f>SUM(D266:D288)</f>
        <v>865613.54399999999</v>
      </c>
      <c r="E265" s="5">
        <f>SUM(E266:E288)</f>
        <v>865613.54399999999</v>
      </c>
    </row>
    <row r="266" spans="1:10" hidden="1" outlineLevel="3">
      <c r="A266" s="29"/>
      <c r="B266" s="28" t="s">
        <v>218</v>
      </c>
      <c r="C266" s="30">
        <v>36303.75</v>
      </c>
      <c r="D266" s="30">
        <f>C266</f>
        <v>36303.75</v>
      </c>
      <c r="E266" s="30">
        <f>D266</f>
        <v>36303.75</v>
      </c>
    </row>
    <row r="267" spans="1:10" hidden="1" outlineLevel="3">
      <c r="A267" s="29"/>
      <c r="B267" s="28" t="s">
        <v>219</v>
      </c>
      <c r="C267" s="30">
        <v>210591.25</v>
      </c>
      <c r="D267" s="30">
        <f t="shared" ref="D267:E282" si="18">C267</f>
        <v>210591.25</v>
      </c>
      <c r="E267" s="30">
        <f t="shared" si="18"/>
        <v>210591.25</v>
      </c>
    </row>
    <row r="268" spans="1:10" hidden="1" outlineLevel="3">
      <c r="A268" s="29"/>
      <c r="B268" s="28" t="s">
        <v>220</v>
      </c>
      <c r="C268" s="30">
        <v>160000</v>
      </c>
      <c r="D268" s="30">
        <f t="shared" si="18"/>
        <v>160000</v>
      </c>
      <c r="E268" s="30">
        <f t="shared" si="18"/>
        <v>160000</v>
      </c>
    </row>
    <row r="269" spans="1:10" hidden="1" outlineLevel="3">
      <c r="A269" s="29"/>
      <c r="B269" s="28" t="s">
        <v>221</v>
      </c>
      <c r="C269" s="30">
        <v>1200</v>
      </c>
      <c r="D269" s="30">
        <f t="shared" si="18"/>
        <v>1200</v>
      </c>
      <c r="E269" s="30">
        <f t="shared" si="18"/>
        <v>1200</v>
      </c>
    </row>
    <row r="270" spans="1:10" hidden="1" outlineLevel="3">
      <c r="A270" s="29"/>
      <c r="B270" s="28" t="s">
        <v>222</v>
      </c>
      <c r="C270" s="30">
        <v>28120</v>
      </c>
      <c r="D270" s="30">
        <f t="shared" si="18"/>
        <v>28120</v>
      </c>
      <c r="E270" s="30">
        <f t="shared" si="18"/>
        <v>28120</v>
      </c>
    </row>
    <row r="271" spans="1:10" hidden="1" outlineLevel="3">
      <c r="A271" s="29"/>
      <c r="B271" s="28" t="s">
        <v>223</v>
      </c>
      <c r="C271" s="30">
        <v>25470</v>
      </c>
      <c r="D271" s="30">
        <f t="shared" si="18"/>
        <v>25470</v>
      </c>
      <c r="E271" s="30">
        <f t="shared" si="18"/>
        <v>25470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>
        <v>12621</v>
      </c>
      <c r="D275" s="30">
        <f t="shared" si="18"/>
        <v>12621</v>
      </c>
      <c r="E275" s="30">
        <f t="shared" si="18"/>
        <v>12621</v>
      </c>
    </row>
    <row r="276" spans="1:5" hidden="1" outlineLevel="3">
      <c r="A276" s="29"/>
      <c r="B276" s="28" t="s">
        <v>228</v>
      </c>
      <c r="C276" s="30">
        <v>20256</v>
      </c>
      <c r="D276" s="30">
        <f t="shared" si="18"/>
        <v>20256</v>
      </c>
      <c r="E276" s="30">
        <f t="shared" si="18"/>
        <v>20256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>
        <v>35.543999999999997</v>
      </c>
      <c r="D283" s="30">
        <f t="shared" ref="D283:E288" si="19">C283</f>
        <v>35.543999999999997</v>
      </c>
      <c r="E283" s="30">
        <f t="shared" si="19"/>
        <v>35.543999999999997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338256</v>
      </c>
      <c r="D286" s="30">
        <f t="shared" si="19"/>
        <v>338256</v>
      </c>
      <c r="E286" s="30">
        <f t="shared" si="19"/>
        <v>338256</v>
      </c>
    </row>
    <row r="287" spans="1:5" hidden="1" outlineLevel="3">
      <c r="A287" s="29"/>
      <c r="B287" s="28" t="s">
        <v>239</v>
      </c>
      <c r="C287" s="30">
        <v>32760</v>
      </c>
      <c r="D287" s="30">
        <f t="shared" si="19"/>
        <v>32760</v>
      </c>
      <c r="E287" s="30">
        <f t="shared" si="19"/>
        <v>32760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24148.7</v>
      </c>
      <c r="D289" s="5">
        <f>SUM(D290:D295)</f>
        <v>24148.7</v>
      </c>
      <c r="E289" s="5">
        <f>SUM(E290:E295)</f>
        <v>24148.7</v>
      </c>
    </row>
    <row r="290" spans="1:5" hidden="1" outlineLevel="3">
      <c r="A290" s="29"/>
      <c r="B290" s="28" t="s">
        <v>241</v>
      </c>
      <c r="C290" s="30">
        <v>14460</v>
      </c>
      <c r="D290" s="30">
        <f>C290</f>
        <v>14460</v>
      </c>
      <c r="E290" s="30">
        <f>D290</f>
        <v>14460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4492.7</v>
      </c>
      <c r="D292" s="30">
        <f t="shared" si="20"/>
        <v>4492.7</v>
      </c>
      <c r="E292" s="30">
        <f t="shared" si="20"/>
        <v>4492.7</v>
      </c>
    </row>
    <row r="293" spans="1:5" hidden="1" outlineLevel="3">
      <c r="A293" s="29"/>
      <c r="B293" s="28" t="s">
        <v>244</v>
      </c>
      <c r="C293" s="30">
        <v>2256</v>
      </c>
      <c r="D293" s="30">
        <f t="shared" si="20"/>
        <v>2256</v>
      </c>
      <c r="E293" s="30">
        <f t="shared" si="20"/>
        <v>2256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2940</v>
      </c>
      <c r="D295" s="30">
        <f t="shared" si="20"/>
        <v>2940</v>
      </c>
      <c r="E295" s="30">
        <f t="shared" si="20"/>
        <v>2940</v>
      </c>
    </row>
    <row r="296" spans="1:5" hidden="1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</row>
    <row r="297" spans="1:5" hidden="1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</row>
    <row r="298" spans="1:5" hidden="1" outlineLevel="2">
      <c r="A298" s="6">
        <v>1101</v>
      </c>
      <c r="B298" s="4" t="s">
        <v>37</v>
      </c>
      <c r="C298" s="5">
        <v>50660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32418.75</v>
      </c>
      <c r="D302" s="5">
        <f>SUM(D303:D304)</f>
        <v>32418.75</v>
      </c>
      <c r="E302" s="5">
        <f>SUM(E303:E304)</f>
        <v>32418.75</v>
      </c>
    </row>
    <row r="303" spans="1:5" hidden="1" outlineLevel="3">
      <c r="A303" s="29"/>
      <c r="B303" s="28" t="s">
        <v>252</v>
      </c>
      <c r="C303" s="30">
        <v>15000</v>
      </c>
      <c r="D303" s="30">
        <f>C303</f>
        <v>15000</v>
      </c>
      <c r="E303" s="30">
        <f>D303</f>
        <v>15000</v>
      </c>
    </row>
    <row r="304" spans="1:5" hidden="1" outlineLevel="3">
      <c r="A304" s="29"/>
      <c r="B304" s="28" t="s">
        <v>253</v>
      </c>
      <c r="C304" s="30">
        <v>17418.75</v>
      </c>
      <c r="D304" s="30">
        <f>C304</f>
        <v>17418.75</v>
      </c>
      <c r="E304" s="30">
        <f>D304</f>
        <v>17418.75</v>
      </c>
    </row>
    <row r="305" spans="1:5" hidden="1" outlineLevel="2">
      <c r="A305" s="6">
        <v>1101</v>
      </c>
      <c r="B305" s="4" t="s">
        <v>38</v>
      </c>
      <c r="C305" s="5">
        <f>SUM(C306:C307)</f>
        <v>22005.417999999998</v>
      </c>
      <c r="D305" s="5">
        <f>SUM(D306:D307)</f>
        <v>22005.417999999998</v>
      </c>
      <c r="E305" s="5">
        <f>SUM(E306:E307)</f>
        <v>22005.417999999998</v>
      </c>
    </row>
    <row r="306" spans="1:5" hidden="1" outlineLevel="3">
      <c r="A306" s="29"/>
      <c r="B306" s="28" t="s">
        <v>254</v>
      </c>
      <c r="C306" s="30">
        <v>16869.067999999999</v>
      </c>
      <c r="D306" s="30">
        <f>C306</f>
        <v>16869.067999999999</v>
      </c>
      <c r="E306" s="30">
        <f>D306</f>
        <v>16869.067999999999</v>
      </c>
    </row>
    <row r="307" spans="1:5" hidden="1" outlineLevel="3">
      <c r="A307" s="29"/>
      <c r="B307" s="28" t="s">
        <v>255</v>
      </c>
      <c r="C307" s="30">
        <v>5136.3500000000004</v>
      </c>
      <c r="D307" s="30">
        <f>C307</f>
        <v>5136.3500000000004</v>
      </c>
      <c r="E307" s="30">
        <f>D307</f>
        <v>5136.3500000000004</v>
      </c>
    </row>
    <row r="308" spans="1:5" hidden="1" outlineLevel="2">
      <c r="A308" s="6">
        <v>1101</v>
      </c>
      <c r="B308" s="4" t="s">
        <v>39</v>
      </c>
      <c r="C308" s="5">
        <f>SUM(C309:C312)</f>
        <v>324090.66499999998</v>
      </c>
      <c r="D308" s="5">
        <f>SUM(D309:D312)</f>
        <v>324090.66499999998</v>
      </c>
      <c r="E308" s="5">
        <f>SUM(E309:E312)</f>
        <v>324090.66499999998</v>
      </c>
    </row>
    <row r="309" spans="1:5" hidden="1" outlineLevel="3">
      <c r="A309" s="29"/>
      <c r="B309" s="28" t="s">
        <v>256</v>
      </c>
      <c r="C309" s="30">
        <v>234350.47500000001</v>
      </c>
      <c r="D309" s="30">
        <f>C309</f>
        <v>234350.47500000001</v>
      </c>
      <c r="E309" s="30">
        <f>D309</f>
        <v>234350.47500000001</v>
      </c>
    </row>
    <row r="310" spans="1:5" hidden="1" outlineLevel="3">
      <c r="A310" s="29"/>
      <c r="B310" s="28" t="s">
        <v>257</v>
      </c>
      <c r="C310" s="30">
        <v>71792.152000000002</v>
      </c>
      <c r="D310" s="30">
        <f t="shared" ref="D310:E312" si="22">C310</f>
        <v>71792.152000000002</v>
      </c>
      <c r="E310" s="30">
        <f t="shared" si="22"/>
        <v>71792.152000000002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17948.038</v>
      </c>
      <c r="D312" s="30">
        <f t="shared" si="22"/>
        <v>17948.038</v>
      </c>
      <c r="E312" s="30">
        <f t="shared" si="22"/>
        <v>17948.038</v>
      </c>
    </row>
    <row r="313" spans="1:5" hidden="1" outlineLevel="2">
      <c r="A313" s="6">
        <v>1101</v>
      </c>
      <c r="B313" s="4" t="s">
        <v>112</v>
      </c>
      <c r="C313" s="5">
        <v>100000</v>
      </c>
      <c r="D313" s="5">
        <f>C313</f>
        <v>100000</v>
      </c>
      <c r="E313" s="5">
        <f>D313</f>
        <v>100000</v>
      </c>
    </row>
    <row r="314" spans="1:5" hidden="1" outlineLevel="1">
      <c r="A314" s="176" t="s">
        <v>601</v>
      </c>
      <c r="B314" s="177"/>
      <c r="C314" s="32">
        <f>C315+C325+C331+C336+C337+C338+C328</f>
        <v>4000</v>
      </c>
      <c r="D314" s="32">
        <f>D315+D325+D331+D336+D337+D338+D328</f>
        <v>4000</v>
      </c>
      <c r="E314" s="32">
        <f>E315+E325+E331+E336+E337+E338+E328</f>
        <v>4000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4000</v>
      </c>
      <c r="D336" s="5">
        <f>C336</f>
        <v>4000</v>
      </c>
      <c r="E336" s="5">
        <f>D336</f>
        <v>4000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2" t="s">
        <v>270</v>
      </c>
      <c r="B339" s="173"/>
      <c r="C339" s="33">
        <f>C340+C444+C482</f>
        <v>1172187.7679999999</v>
      </c>
      <c r="D339" s="33">
        <f>D340+D444+D482</f>
        <v>1152187.7679999999</v>
      </c>
      <c r="E339" s="33">
        <f>E340+E444+E482</f>
        <v>1152187.7679999999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1054187.7679999999</v>
      </c>
      <c r="D340" s="32">
        <f>D341+D342+D343+D344+D347+D348+D353+D356+D357+D362+D367+BH290668+D371+D372+D373+D376+D377+D378+D382+D388+D391+D392+D395+D398+D399+D404+D407+D408+D409+D412+D415+D416+D419+D420+D421+D422+D429+D443</f>
        <v>1054187.7679999999</v>
      </c>
      <c r="E340" s="32">
        <f>E341+E342+E343+E344+E347+E348+E353+E356+E357+E362+E367+BI290668+E371+E372+E373+E376+E377+E378+E382+E388+E391+E392+E395+E398+E399+E404+E407+E408+E409+E412+E415+E416+E419+E420+E421+E422+E429+E443</f>
        <v>1054187.7679999999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 hidden="1" outlineLevel="2">
      <c r="A343" s="6">
        <v>2201</v>
      </c>
      <c r="B343" s="4" t="s">
        <v>41</v>
      </c>
      <c r="C343" s="5">
        <v>380000</v>
      </c>
      <c r="D343" s="5">
        <f t="shared" si="26"/>
        <v>380000</v>
      </c>
      <c r="E343" s="5">
        <f t="shared" si="26"/>
        <v>380000</v>
      </c>
    </row>
    <row r="344" spans="1:10" hidden="1" outlineLevel="2">
      <c r="A344" s="6">
        <v>2201</v>
      </c>
      <c r="B344" s="4" t="s">
        <v>273</v>
      </c>
      <c r="C344" s="5">
        <f>SUM(C345:C346)</f>
        <v>28000</v>
      </c>
      <c r="D344" s="5">
        <f>SUM(D345:D346)</f>
        <v>28000</v>
      </c>
      <c r="E344" s="5">
        <f>SUM(E345:E346)</f>
        <v>28000</v>
      </c>
    </row>
    <row r="345" spans="1:10" hidden="1" outlineLevel="3">
      <c r="A345" s="29"/>
      <c r="B345" s="28" t="s">
        <v>274</v>
      </c>
      <c r="C345" s="30">
        <v>22000</v>
      </c>
      <c r="D345" s="30">
        <f t="shared" ref="D345:E347" si="27">C345</f>
        <v>22000</v>
      </c>
      <c r="E345" s="30">
        <f t="shared" si="27"/>
        <v>22000</v>
      </c>
    </row>
    <row r="346" spans="1:10" hidden="1" outlineLevel="3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 hidden="1" outlineLevel="2">
      <c r="A347" s="6">
        <v>2201</v>
      </c>
      <c r="B347" s="4" t="s">
        <v>276</v>
      </c>
      <c r="C347" s="5">
        <v>35000</v>
      </c>
      <c r="D347" s="5">
        <f t="shared" si="27"/>
        <v>35000</v>
      </c>
      <c r="E347" s="5">
        <f t="shared" si="27"/>
        <v>35000</v>
      </c>
    </row>
    <row r="348" spans="1:10" hidden="1" outlineLevel="2">
      <c r="A348" s="6">
        <v>2201</v>
      </c>
      <c r="B348" s="4" t="s">
        <v>277</v>
      </c>
      <c r="C348" s="5">
        <f>SUM(C349:C352)</f>
        <v>168500</v>
      </c>
      <c r="D348" s="5">
        <f>SUM(D349:D352)</f>
        <v>168500</v>
      </c>
      <c r="E348" s="5">
        <f>SUM(E349:E352)</f>
        <v>168500</v>
      </c>
    </row>
    <row r="349" spans="1:10" hidden="1" outlineLevel="3">
      <c r="A349" s="29"/>
      <c r="B349" s="28" t="s">
        <v>278</v>
      </c>
      <c r="C349" s="30">
        <v>165000</v>
      </c>
      <c r="D349" s="30">
        <f>C349</f>
        <v>165000</v>
      </c>
      <c r="E349" s="30">
        <f>D349</f>
        <v>165000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hidden="1" outlineLevel="3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 hidden="1" outlineLevel="3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24000</v>
      </c>
      <c r="D357" s="5">
        <f>SUM(D358:D361)</f>
        <v>24000</v>
      </c>
      <c r="E357" s="5">
        <f>SUM(E358:E361)</f>
        <v>24000</v>
      </c>
    </row>
    <row r="358" spans="1:5" hidden="1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10000</v>
      </c>
      <c r="D360" s="30">
        <f t="shared" si="30"/>
        <v>10000</v>
      </c>
      <c r="E360" s="30">
        <f t="shared" si="30"/>
        <v>10000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111000</v>
      </c>
      <c r="D362" s="5">
        <f>SUM(D363:D366)</f>
        <v>111000</v>
      </c>
      <c r="E362" s="5">
        <f>SUM(E363:E366)</f>
        <v>111000</v>
      </c>
    </row>
    <row r="363" spans="1:5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hidden="1" outlineLevel="3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 hidden="1" outlineLevel="2">
      <c r="A372" s="6">
        <v>2201</v>
      </c>
      <c r="B372" s="4" t="s">
        <v>45</v>
      </c>
      <c r="C372" s="5">
        <v>12000</v>
      </c>
      <c r="D372" s="5">
        <f t="shared" si="32"/>
        <v>12000</v>
      </c>
      <c r="E372" s="5">
        <f t="shared" si="32"/>
        <v>12000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1000</v>
      </c>
      <c r="D376" s="5">
        <f t="shared" si="33"/>
        <v>1000</v>
      </c>
      <c r="E376" s="5">
        <f t="shared" si="33"/>
        <v>1000</v>
      </c>
    </row>
    <row r="377" spans="1:5" hidden="1" outlineLevel="2" collapsed="1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 hidden="1" outlineLevel="2">
      <c r="A378" s="6">
        <v>2201</v>
      </c>
      <c r="B378" s="4" t="s">
        <v>303</v>
      </c>
      <c r="C378" s="5">
        <f>SUM(C379:C381)</f>
        <v>16500</v>
      </c>
      <c r="D378" s="5">
        <f>SUM(D379:D381)</f>
        <v>16500</v>
      </c>
      <c r="E378" s="5">
        <f>SUM(E379:E381)</f>
        <v>16500</v>
      </c>
    </row>
    <row r="379" spans="1:5" hidden="1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</row>
    <row r="380" spans="1:5" hidden="1" outlineLevel="3">
      <c r="A380" s="29"/>
      <c r="B380" s="28" t="s">
        <v>113</v>
      </c>
      <c r="C380" s="30">
        <v>3000</v>
      </c>
      <c r="D380" s="30">
        <f t="shared" ref="D380:E381" si="34">C380</f>
        <v>3000</v>
      </c>
      <c r="E380" s="30">
        <f t="shared" si="34"/>
        <v>3000</v>
      </c>
    </row>
    <row r="381" spans="1:5" hidden="1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hidden="1" outlineLevel="2">
      <c r="A382" s="6">
        <v>2201</v>
      </c>
      <c r="B382" s="4" t="s">
        <v>114</v>
      </c>
      <c r="C382" s="5">
        <f>SUM(C383:C387)</f>
        <v>8500</v>
      </c>
      <c r="D382" s="5">
        <f>SUM(D383:D387)</f>
        <v>8500</v>
      </c>
      <c r="E382" s="5">
        <f>SUM(E383:E387)</f>
        <v>8500</v>
      </c>
    </row>
    <row r="383" spans="1:5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7000</v>
      </c>
      <c r="D386" s="30">
        <f t="shared" si="35"/>
        <v>7000</v>
      </c>
      <c r="E386" s="30">
        <f t="shared" si="35"/>
        <v>7000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hidden="1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2000</v>
      </c>
      <c r="D391" s="5">
        <f t="shared" si="36"/>
        <v>2000</v>
      </c>
      <c r="E391" s="5">
        <f t="shared" si="36"/>
        <v>2000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24000</v>
      </c>
      <c r="D392" s="5">
        <f>SUM(D393:D394)</f>
        <v>24000</v>
      </c>
      <c r="E392" s="5">
        <f>SUM(E393:E394)</f>
        <v>24000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24000</v>
      </c>
      <c r="D394" s="30">
        <f>C394</f>
        <v>24000</v>
      </c>
      <c r="E394" s="30">
        <f>D394</f>
        <v>24000</v>
      </c>
    </row>
    <row r="395" spans="1:5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hidden="1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hidden="1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8000</v>
      </c>
      <c r="D409" s="5">
        <f>SUM(D410:D411)</f>
        <v>8000</v>
      </c>
      <c r="E409" s="5">
        <f>SUM(E410:E411)</f>
        <v>8000</v>
      </c>
    </row>
    <row r="410" spans="1:5" hidden="1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99500</v>
      </c>
      <c r="D412" s="5">
        <f>SUM(D413:D414)</f>
        <v>99500</v>
      </c>
      <c r="E412" s="5">
        <f>SUM(E413:E414)</f>
        <v>99500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97500</v>
      </c>
      <c r="D414" s="30">
        <f t="shared" si="40"/>
        <v>97500</v>
      </c>
      <c r="E414" s="30">
        <f t="shared" si="40"/>
        <v>97500</v>
      </c>
    </row>
    <row r="415" spans="1:5" hidden="1" outlineLevel="2">
      <c r="A415" s="6">
        <v>2201</v>
      </c>
      <c r="B415" s="4" t="s">
        <v>118</v>
      </c>
      <c r="C415" s="5">
        <v>480</v>
      </c>
      <c r="D415" s="5">
        <f t="shared" si="40"/>
        <v>480</v>
      </c>
      <c r="E415" s="5">
        <f t="shared" si="40"/>
        <v>480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480</v>
      </c>
      <c r="D416" s="5">
        <f>SUM(D417:D418)</f>
        <v>480</v>
      </c>
      <c r="E416" s="5">
        <f>SUM(E417:E418)</f>
        <v>480</v>
      </c>
    </row>
    <row r="417" spans="1:5" hidden="1" outlineLevel="3" collapsed="1">
      <c r="A417" s="29"/>
      <c r="B417" s="28" t="s">
        <v>330</v>
      </c>
      <c r="C417" s="30">
        <v>480</v>
      </c>
      <c r="D417" s="30">
        <f t="shared" ref="D417:E421" si="41">C417</f>
        <v>480</v>
      </c>
      <c r="E417" s="30">
        <f t="shared" si="41"/>
        <v>480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4500</v>
      </c>
      <c r="D420" s="5">
        <f t="shared" si="41"/>
        <v>4500</v>
      </c>
      <c r="E420" s="5">
        <f t="shared" si="41"/>
        <v>4500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80727.767999999996</v>
      </c>
      <c r="D429" s="5">
        <f>SUM(D430:D442)</f>
        <v>80727.767999999996</v>
      </c>
      <c r="E429" s="5">
        <f>SUM(E430:E442)</f>
        <v>80727.767999999996</v>
      </c>
    </row>
    <row r="430" spans="1:5" hidden="1" outlineLevel="3">
      <c r="A430" s="29"/>
      <c r="B430" s="28" t="s">
        <v>343</v>
      </c>
      <c r="C430" s="30">
        <v>1000.8</v>
      </c>
      <c r="D430" s="30">
        <f>C430</f>
        <v>1000.8</v>
      </c>
      <c r="E430" s="30">
        <f>D430</f>
        <v>1000.8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>
        <v>38013</v>
      </c>
      <c r="D432" s="30">
        <f t="shared" si="43"/>
        <v>38013</v>
      </c>
      <c r="E432" s="30">
        <f t="shared" si="43"/>
        <v>38013</v>
      </c>
    </row>
    <row r="433" spans="1:5" hidden="1" outlineLevel="3">
      <c r="A433" s="29"/>
      <c r="B433" s="28" t="s">
        <v>346</v>
      </c>
      <c r="C433" s="30">
        <v>1572.2909999999999</v>
      </c>
      <c r="D433" s="30">
        <f t="shared" si="43"/>
        <v>1572.2909999999999</v>
      </c>
      <c r="E433" s="30">
        <f t="shared" si="43"/>
        <v>1572.2909999999999</v>
      </c>
    </row>
    <row r="434" spans="1:5" hidden="1" outlineLevel="3">
      <c r="A434" s="29"/>
      <c r="B434" s="28" t="s">
        <v>347</v>
      </c>
      <c r="C434" s="30">
        <v>5700</v>
      </c>
      <c r="D434" s="30">
        <f t="shared" si="43"/>
        <v>5700</v>
      </c>
      <c r="E434" s="30">
        <f t="shared" si="43"/>
        <v>5700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>
        <v>4532</v>
      </c>
      <c r="D436" s="30">
        <f t="shared" si="43"/>
        <v>4532</v>
      </c>
      <c r="E436" s="30">
        <f t="shared" si="43"/>
        <v>4532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8810.5920000000006</v>
      </c>
      <c r="D439" s="30">
        <f t="shared" si="43"/>
        <v>8810.5920000000006</v>
      </c>
      <c r="E439" s="30">
        <f t="shared" si="43"/>
        <v>8810.5920000000006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9118.4339999999993</v>
      </c>
      <c r="D441" s="30">
        <f t="shared" si="43"/>
        <v>9118.4339999999993</v>
      </c>
      <c r="E441" s="30">
        <f t="shared" si="43"/>
        <v>9118.4339999999993</v>
      </c>
    </row>
    <row r="442" spans="1:5" hidden="1" outlineLevel="3">
      <c r="A442" s="29"/>
      <c r="B442" s="28" t="s">
        <v>355</v>
      </c>
      <c r="C442" s="30">
        <v>11980.651</v>
      </c>
      <c r="D442" s="30">
        <f t="shared" si="43"/>
        <v>11980.651</v>
      </c>
      <c r="E442" s="30">
        <f t="shared" si="43"/>
        <v>11980.651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118000</v>
      </c>
      <c r="D444" s="32">
        <f>D445+D454+D455+D459+D462+D463+D468+D474+D477+D480+D481+D450</f>
        <v>98000</v>
      </c>
      <c r="E444" s="32">
        <f>E445+E454+E455+E459+E462+E463+E468+E474+E477+E480+E481+E450</f>
        <v>98000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55000</v>
      </c>
      <c r="D445" s="5">
        <f>SUM(D446:D449)</f>
        <v>55000</v>
      </c>
      <c r="E445" s="5">
        <f>SUM(E446:E449)</f>
        <v>55000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5000</v>
      </c>
      <c r="D447" s="30">
        <f t="shared" ref="D447:E449" si="44">C447</f>
        <v>5000</v>
      </c>
      <c r="E447" s="30">
        <f t="shared" si="44"/>
        <v>5000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50000</v>
      </c>
      <c r="D449" s="30">
        <f t="shared" si="44"/>
        <v>50000</v>
      </c>
      <c r="E449" s="30">
        <f t="shared" si="44"/>
        <v>50000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</row>
    <row r="455" spans="1:5" hidden="1" outlineLevel="2">
      <c r="A455" s="6">
        <v>2202</v>
      </c>
      <c r="B455" s="4" t="s">
        <v>120</v>
      </c>
      <c r="C455" s="5">
        <v>20000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>
        <v>6000</v>
      </c>
      <c r="D461" s="30">
        <f t="shared" si="47"/>
        <v>6000</v>
      </c>
      <c r="E461" s="30">
        <f t="shared" si="47"/>
        <v>6000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7000</v>
      </c>
      <c r="D480" s="5">
        <f t="shared" si="50"/>
        <v>7000</v>
      </c>
      <c r="E480" s="5">
        <f t="shared" si="50"/>
        <v>7000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2" t="s">
        <v>389</v>
      </c>
      <c r="B483" s="183"/>
      <c r="C483" s="35">
        <f>C484+C504+C509+C522+C528+C538</f>
        <v>245600</v>
      </c>
      <c r="D483" s="35">
        <f>D484+D504+D509+D522+D528+D538</f>
        <v>245600</v>
      </c>
      <c r="E483" s="35">
        <f>E484+E504+E509+E522+E528+E538</f>
        <v>245600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142600</v>
      </c>
      <c r="D484" s="32">
        <f>D485+D486+D490+D491+D494+D497+D500+D501+D502+D503</f>
        <v>142600</v>
      </c>
      <c r="E484" s="32">
        <f>E485+E486+E490+E491+E494+E497+E500+E501+E502+E503</f>
        <v>142600</v>
      </c>
    </row>
    <row r="485" spans="1:10" hidden="1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</row>
    <row r="486" spans="1:10" hidden="1" outlineLevel="2">
      <c r="A486" s="6">
        <v>3302</v>
      </c>
      <c r="B486" s="4" t="s">
        <v>392</v>
      </c>
      <c r="C486" s="5">
        <f>SUM(C487:C489)</f>
        <v>70000</v>
      </c>
      <c r="D486" s="5">
        <f>SUM(D487:D489)</f>
        <v>70000</v>
      </c>
      <c r="E486" s="5">
        <f>SUM(E487:E489)</f>
        <v>70000</v>
      </c>
    </row>
    <row r="487" spans="1:10" ht="15" hidden="1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 ht="15" hidden="1" customHeight="1" outlineLevel="3">
      <c r="A488" s="28"/>
      <c r="B488" s="28" t="s">
        <v>394</v>
      </c>
      <c r="C488" s="30">
        <v>50000</v>
      </c>
      <c r="D488" s="30">
        <f t="shared" ref="D488:E489" si="51">C488</f>
        <v>50000</v>
      </c>
      <c r="E488" s="30">
        <f t="shared" si="51"/>
        <v>50000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600</v>
      </c>
      <c r="D491" s="5">
        <f>SUM(D492:D493)</f>
        <v>600</v>
      </c>
      <c r="E491" s="5">
        <f>SUM(E492:E493)</f>
        <v>600</v>
      </c>
    </row>
    <row r="492" spans="1:10" ht="15" hidden="1" customHeight="1" outlineLevel="3">
      <c r="A492" s="28"/>
      <c r="B492" s="28" t="s">
        <v>398</v>
      </c>
      <c r="C492" s="30">
        <v>600</v>
      </c>
      <c r="D492" s="30">
        <f>C492</f>
        <v>600</v>
      </c>
      <c r="E492" s="30">
        <f>D492</f>
        <v>600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</row>
    <row r="495" spans="1:10" ht="15" hidden="1" customHeight="1" outlineLevel="3">
      <c r="A495" s="28"/>
      <c r="B495" s="28" t="s">
        <v>401</v>
      </c>
      <c r="C495" s="30">
        <v>6000</v>
      </c>
      <c r="D495" s="30">
        <f>C495</f>
        <v>6000</v>
      </c>
      <c r="E495" s="30">
        <f>D495</f>
        <v>6000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25000</v>
      </c>
      <c r="D500" s="5">
        <f t="shared" si="52"/>
        <v>25000</v>
      </c>
      <c r="E500" s="5">
        <f t="shared" si="52"/>
        <v>25000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7000</v>
      </c>
      <c r="D504" s="32">
        <f>SUM(D505:D508)</f>
        <v>7000</v>
      </c>
      <c r="E504" s="32">
        <f>SUM(E505:E508)</f>
        <v>7000</v>
      </c>
    </row>
    <row r="505" spans="1:12" hidden="1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12" hidden="1" outlineLevel="2">
      <c r="A508" s="6">
        <v>3303</v>
      </c>
      <c r="B508" s="4" t="s">
        <v>409</v>
      </c>
      <c r="C508" s="5"/>
      <c r="D508" s="5">
        <f t="shared" si="53"/>
        <v>0</v>
      </c>
      <c r="E508" s="5">
        <f t="shared" si="53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94000</v>
      </c>
      <c r="D509" s="32">
        <f>D510+D511+D512+D513+D517+D518+D519+D520+D521</f>
        <v>94000</v>
      </c>
      <c r="E509" s="32">
        <f>E510+E511+E512+E513+E517+E518+E519+E520+E521</f>
        <v>94000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10000</v>
      </c>
      <c r="D517" s="5">
        <f t="shared" si="55"/>
        <v>10000</v>
      </c>
      <c r="E517" s="5">
        <f t="shared" si="55"/>
        <v>10000</v>
      </c>
    </row>
    <row r="518" spans="1:5" hidden="1" outlineLevel="2">
      <c r="A518" s="6">
        <v>3305</v>
      </c>
      <c r="B518" s="4" t="s">
        <v>423</v>
      </c>
      <c r="C518" s="5">
        <v>10000</v>
      </c>
      <c r="D518" s="5">
        <f t="shared" si="55"/>
        <v>10000</v>
      </c>
      <c r="E518" s="5">
        <f t="shared" si="55"/>
        <v>10000</v>
      </c>
    </row>
    <row r="519" spans="1:5" hidden="1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hidden="1" outlineLevel="2">
      <c r="A520" s="6">
        <v>3305</v>
      </c>
      <c r="B520" s="4" t="s">
        <v>425</v>
      </c>
      <c r="C520" s="5">
        <v>73000</v>
      </c>
      <c r="D520" s="5">
        <f t="shared" si="55"/>
        <v>73000</v>
      </c>
      <c r="E520" s="5">
        <f t="shared" si="55"/>
        <v>73000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6" t="s">
        <v>426</v>
      </c>
      <c r="B522" s="177"/>
      <c r="C522" s="32">
        <f>SUM(C523:C527)</f>
        <v>2000</v>
      </c>
      <c r="D522" s="32">
        <f>SUM(D523:D527)</f>
        <v>2000</v>
      </c>
      <c r="E522" s="32">
        <f>SUM(E523:E527)</f>
        <v>2000</v>
      </c>
    </row>
    <row r="523" spans="1:5" hidden="1" outlineLevel="2" collapsed="1">
      <c r="A523" s="6">
        <v>3306</v>
      </c>
      <c r="B523" s="4" t="s">
        <v>427</v>
      </c>
      <c r="C523" s="5">
        <v>2000</v>
      </c>
      <c r="D523" s="5">
        <f>C523</f>
        <v>2000</v>
      </c>
      <c r="E523" s="5">
        <f>D523</f>
        <v>2000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0" t="s">
        <v>449</v>
      </c>
      <c r="B547" s="181"/>
      <c r="C547" s="35">
        <f>C548+C549</f>
        <v>38873.654999999999</v>
      </c>
      <c r="D547" s="35">
        <f>D548+D549</f>
        <v>38873.654999999999</v>
      </c>
      <c r="E547" s="35">
        <f>E548+E549</f>
        <v>38873.654999999999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>
        <v>3873.6550000000002</v>
      </c>
      <c r="D548" s="32">
        <f>C548</f>
        <v>3873.6550000000002</v>
      </c>
      <c r="E548" s="32">
        <f>D548</f>
        <v>3873.6550000000002</v>
      </c>
    </row>
    <row r="549" spans="1:10" hidden="1" outlineLevel="1">
      <c r="A549" s="176" t="s">
        <v>451</v>
      </c>
      <c r="B549" s="177"/>
      <c r="C549" s="32">
        <v>35000</v>
      </c>
      <c r="D549" s="32">
        <f>C549</f>
        <v>35000</v>
      </c>
      <c r="E549" s="32">
        <f>D549</f>
        <v>35000</v>
      </c>
    </row>
    <row r="550" spans="1:10" collapsed="1">
      <c r="A550" s="174" t="s">
        <v>455</v>
      </c>
      <c r="B550" s="175"/>
      <c r="C550" s="36">
        <f>C551</f>
        <v>170000</v>
      </c>
      <c r="D550" s="36">
        <f>D551</f>
        <v>170000</v>
      </c>
      <c r="E550" s="36">
        <f>E551</f>
        <v>170000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2" t="s">
        <v>456</v>
      </c>
      <c r="B551" s="173"/>
      <c r="C551" s="33">
        <f>C552+C556</f>
        <v>170000</v>
      </c>
      <c r="D551" s="33">
        <f>D552+D556</f>
        <v>170000</v>
      </c>
      <c r="E551" s="33">
        <f>E552+E556</f>
        <v>170000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170000</v>
      </c>
      <c r="D552" s="32">
        <f>SUM(D553:D555)</f>
        <v>170000</v>
      </c>
      <c r="E552" s="32">
        <f>SUM(E553:E555)</f>
        <v>170000</v>
      </c>
    </row>
    <row r="553" spans="1:10" hidden="1" outlineLevel="2" collapsed="1">
      <c r="A553" s="6">
        <v>5500</v>
      </c>
      <c r="B553" s="4" t="s">
        <v>458</v>
      </c>
      <c r="C553" s="5">
        <v>170000</v>
      </c>
      <c r="D553" s="5">
        <f t="shared" ref="D553:E555" si="59">C553</f>
        <v>170000</v>
      </c>
      <c r="E553" s="5">
        <f t="shared" si="59"/>
        <v>170000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8" t="s">
        <v>62</v>
      </c>
      <c r="B559" s="179"/>
      <c r="C559" s="37">
        <f>C560+C716+C725</f>
        <v>3520000</v>
      </c>
      <c r="D559" s="37">
        <f>D560+D716+D725</f>
        <v>3520000</v>
      </c>
      <c r="E559" s="37">
        <f>E560+E716+E725</f>
        <v>3520000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4" t="s">
        <v>464</v>
      </c>
      <c r="B560" s="175"/>
      <c r="C560" s="36">
        <f>C561+C642</f>
        <v>3167675.39</v>
      </c>
      <c r="D560" s="36">
        <f>D561+D638+D642+D645</f>
        <v>3167675.39</v>
      </c>
      <c r="E560" s="36">
        <f>E561+E638+E642+E645</f>
        <v>3167675.39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2" t="s">
        <v>465</v>
      </c>
      <c r="B561" s="173"/>
      <c r="C561" s="38">
        <f>C562+C569+C577+C581+C585+C587+C599+C610+C616+C628</f>
        <v>2981229.4010000001</v>
      </c>
      <c r="D561" s="38">
        <f>D562+D567+D568+D569+D576+D577+D581+D584+D585+D586+D587+D592+D595+D599+D603+D610+D616+D628</f>
        <v>2981229.4010000001</v>
      </c>
      <c r="E561" s="38">
        <f>E562+E567+E568+E569+E576+E577+E581+E584+E585+E586+E587+E592+E595+E599+E603+E610+E616+E628</f>
        <v>2981229.4010000001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394084.57900000003</v>
      </c>
      <c r="D562" s="32">
        <f>SUM(D563:D566)</f>
        <v>394084.57900000003</v>
      </c>
      <c r="E562" s="32">
        <f>SUM(E563:E566)</f>
        <v>394084.57900000003</v>
      </c>
    </row>
    <row r="563" spans="1:10" hidden="1" outlineLevel="2">
      <c r="A563" s="7">
        <v>6600</v>
      </c>
      <c r="B563" s="4" t="s">
        <v>468</v>
      </c>
      <c r="C563" s="5">
        <v>23996</v>
      </c>
      <c r="D563" s="5">
        <f>C563</f>
        <v>23996</v>
      </c>
      <c r="E563" s="5">
        <f>D563</f>
        <v>23996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370088.57900000003</v>
      </c>
      <c r="D566" s="5">
        <f t="shared" si="60"/>
        <v>370088.57900000003</v>
      </c>
      <c r="E566" s="5">
        <f t="shared" si="60"/>
        <v>370088.57900000003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310131.98100000003</v>
      </c>
      <c r="D569" s="32">
        <f>SUM(D570:D575)</f>
        <v>310131.98100000003</v>
      </c>
      <c r="E569" s="32">
        <f>SUM(E570:E575)</f>
        <v>310131.98100000003</v>
      </c>
    </row>
    <row r="570" spans="1:10" hidden="1" outlineLevel="2">
      <c r="A570" s="7">
        <v>6603</v>
      </c>
      <c r="B570" s="4" t="s">
        <v>474</v>
      </c>
      <c r="C570" s="5">
        <v>194296.43700000001</v>
      </c>
      <c r="D570" s="5">
        <f>C570</f>
        <v>194296.43700000001</v>
      </c>
      <c r="E570" s="5">
        <f>D570</f>
        <v>194296.43700000001</v>
      </c>
    </row>
    <row r="571" spans="1:10" hidden="1" outlineLevel="2">
      <c r="A571" s="7">
        <v>6603</v>
      </c>
      <c r="B571" s="4" t="s">
        <v>475</v>
      </c>
      <c r="C571" s="5">
        <v>835.54399999999998</v>
      </c>
      <c r="D571" s="5">
        <f t="shared" ref="D571:E575" si="61">C571</f>
        <v>835.54399999999998</v>
      </c>
      <c r="E571" s="5">
        <f t="shared" si="61"/>
        <v>835.54399999999998</v>
      </c>
    </row>
    <row r="572" spans="1:10" hidden="1" outlineLevel="2">
      <c r="A572" s="7">
        <v>6603</v>
      </c>
      <c r="B572" s="4" t="s">
        <v>476</v>
      </c>
      <c r="C572" s="5">
        <v>100000</v>
      </c>
      <c r="D572" s="5">
        <f t="shared" si="61"/>
        <v>100000</v>
      </c>
      <c r="E572" s="5">
        <f t="shared" si="61"/>
        <v>100000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15000</v>
      </c>
      <c r="D574" s="5">
        <f t="shared" si="61"/>
        <v>15000</v>
      </c>
      <c r="E574" s="5">
        <f t="shared" si="61"/>
        <v>15000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15000</v>
      </c>
      <c r="D577" s="32">
        <f>SUM(D578:D580)</f>
        <v>15000</v>
      </c>
      <c r="E577" s="32">
        <f>SUM(E578:E580)</f>
        <v>15000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15000</v>
      </c>
      <c r="D580" s="5">
        <f t="shared" si="62"/>
        <v>15000</v>
      </c>
      <c r="E580" s="5">
        <f t="shared" si="62"/>
        <v>15000</v>
      </c>
    </row>
    <row r="581" spans="1:5" hidden="1" outlineLevel="1">
      <c r="A581" s="176" t="s">
        <v>485</v>
      </c>
      <c r="B581" s="177"/>
      <c r="C581" s="32">
        <f>SUM(C582:C583)</f>
        <v>25136.596000000001</v>
      </c>
      <c r="D581" s="32">
        <f>SUM(D582:D583)</f>
        <v>25136.596000000001</v>
      </c>
      <c r="E581" s="32">
        <f>SUM(E582:E583)</f>
        <v>25136.596000000001</v>
      </c>
    </row>
    <row r="582" spans="1:5" hidden="1" outlineLevel="2">
      <c r="A582" s="7">
        <v>6606</v>
      </c>
      <c r="B582" s="4" t="s">
        <v>486</v>
      </c>
      <c r="C582" s="5">
        <v>25136.596000000001</v>
      </c>
      <c r="D582" s="5">
        <f t="shared" ref="D582:E586" si="63">C582</f>
        <v>25136.596000000001</v>
      </c>
      <c r="E582" s="5">
        <f t="shared" si="63"/>
        <v>25136.596000000001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6" t="s">
        <v>489</v>
      </c>
      <c r="B585" s="177"/>
      <c r="C585" s="32">
        <v>50440.004999999997</v>
      </c>
      <c r="D585" s="32">
        <f t="shared" si="63"/>
        <v>50440.004999999997</v>
      </c>
      <c r="E585" s="32">
        <f t="shared" si="63"/>
        <v>50440.004999999997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6" t="s">
        <v>491</v>
      </c>
      <c r="B587" s="177"/>
      <c r="C587" s="32">
        <f>SUM(C588:C591)</f>
        <v>100105.086</v>
      </c>
      <c r="D587" s="32">
        <f>SUM(D588:D591)</f>
        <v>100105.086</v>
      </c>
      <c r="E587" s="32">
        <f>SUM(E588:E591)</f>
        <v>100105.086</v>
      </c>
    </row>
    <row r="588" spans="1:5" hidden="1" outlineLevel="2">
      <c r="A588" s="7">
        <v>6610</v>
      </c>
      <c r="B588" s="4" t="s">
        <v>492</v>
      </c>
      <c r="C588" s="5">
        <v>91360.885999999999</v>
      </c>
      <c r="D588" s="5">
        <f>C588</f>
        <v>91360.885999999999</v>
      </c>
      <c r="E588" s="5">
        <f>D588</f>
        <v>91360.885999999999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8744.2000000000007</v>
      </c>
      <c r="D591" s="5">
        <f t="shared" si="64"/>
        <v>8744.2000000000007</v>
      </c>
      <c r="E591" s="5">
        <f t="shared" si="64"/>
        <v>8744.2000000000007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6" t="s">
        <v>503</v>
      </c>
      <c r="B599" s="177"/>
      <c r="C599" s="32">
        <f>SUM(C600:C602)</f>
        <v>167838.07399999999</v>
      </c>
      <c r="D599" s="32">
        <f>SUM(D600:D602)</f>
        <v>167838.07399999999</v>
      </c>
      <c r="E599" s="32">
        <f>SUM(E600:E602)</f>
        <v>167838.07399999999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167838.07399999999</v>
      </c>
      <c r="D601" s="5">
        <f t="shared" si="66"/>
        <v>167838.07399999999</v>
      </c>
      <c r="E601" s="5">
        <f t="shared" si="66"/>
        <v>167838.07399999999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6" t="s">
        <v>513</v>
      </c>
      <c r="B610" s="177"/>
      <c r="C610" s="32">
        <f>SUM(C611:C615)</f>
        <v>135000</v>
      </c>
      <c r="D610" s="32">
        <f>SUM(D611:D615)</f>
        <v>135000</v>
      </c>
      <c r="E610" s="32">
        <f>SUM(E611:E615)</f>
        <v>135000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35000</v>
      </c>
      <c r="D614" s="5">
        <f t="shared" si="68"/>
        <v>35000</v>
      </c>
      <c r="E614" s="5">
        <f t="shared" si="68"/>
        <v>35000</v>
      </c>
    </row>
    <row r="615" spans="1:5" hidden="1" outlineLevel="2">
      <c r="A615" s="7">
        <v>6615</v>
      </c>
      <c r="B615" s="4" t="s">
        <v>518</v>
      </c>
      <c r="C615" s="5">
        <v>100000</v>
      </c>
      <c r="D615" s="5">
        <f t="shared" si="68"/>
        <v>100000</v>
      </c>
      <c r="E615" s="5">
        <f t="shared" si="68"/>
        <v>100000</v>
      </c>
    </row>
    <row r="616" spans="1:5" hidden="1" outlineLevel="1">
      <c r="A616" s="176" t="s">
        <v>519</v>
      </c>
      <c r="B616" s="177"/>
      <c r="C616" s="32">
        <f>SUM(C617:C627)</f>
        <v>1602490.966</v>
      </c>
      <c r="D616" s="32">
        <f>SUM(D617:D627)</f>
        <v>1602490.966</v>
      </c>
      <c r="E616" s="32">
        <f>SUM(E617:E627)</f>
        <v>1602490.966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146996.96599999999</v>
      </c>
      <c r="D618" s="5">
        <f t="shared" ref="D618:E627" si="69">C618</f>
        <v>146996.96599999999</v>
      </c>
      <c r="E618" s="5">
        <f t="shared" si="69"/>
        <v>146996.96599999999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1455494</v>
      </c>
      <c r="D620" s="5">
        <f t="shared" si="69"/>
        <v>1455494</v>
      </c>
      <c r="E620" s="5">
        <f t="shared" si="69"/>
        <v>1455494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6" t="s">
        <v>531</v>
      </c>
      <c r="B628" s="177"/>
      <c r="C628" s="32">
        <f>SUM(C629:C637)</f>
        <v>181002.114</v>
      </c>
      <c r="D628" s="32">
        <f>SUM(D629:D637)</f>
        <v>181002.114</v>
      </c>
      <c r="E628" s="32">
        <f>SUM(E629:E637)</f>
        <v>181002.114</v>
      </c>
    </row>
    <row r="629" spans="1:10" hidden="1" outlineLevel="2">
      <c r="A629" s="7">
        <v>6617</v>
      </c>
      <c r="B629" s="4" t="s">
        <v>532</v>
      </c>
      <c r="C629" s="5">
        <v>181002.114</v>
      </c>
      <c r="D629" s="5">
        <f>C629</f>
        <v>181002.114</v>
      </c>
      <c r="E629" s="5">
        <f>D629</f>
        <v>181002.114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2" t="s">
        <v>545</v>
      </c>
      <c r="B642" s="173"/>
      <c r="C642" s="38">
        <f>C643+C644</f>
        <v>186445.989</v>
      </c>
      <c r="D642" s="38">
        <f>D643+D644</f>
        <v>186445.989</v>
      </c>
      <c r="E642" s="38">
        <f>E643+E644</f>
        <v>186445.989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186445.989</v>
      </c>
      <c r="D644" s="32">
        <f>C644</f>
        <v>186445.989</v>
      </c>
      <c r="E644" s="32">
        <f>D644</f>
        <v>186445.989</v>
      </c>
    </row>
    <row r="645" spans="1:10" collapsed="1">
      <c r="A645" s="172" t="s">
        <v>548</v>
      </c>
      <c r="B645" s="173"/>
      <c r="C645" s="38"/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74" t="s">
        <v>570</v>
      </c>
      <c r="B716" s="175"/>
      <c r="C716" s="36">
        <f>C717</f>
        <v>340000</v>
      </c>
      <c r="D716" s="36">
        <f>D717</f>
        <v>340000</v>
      </c>
      <c r="E716" s="36">
        <f>E717</f>
        <v>340000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2" t="s">
        <v>571</v>
      </c>
      <c r="B717" s="173"/>
      <c r="C717" s="33">
        <f>C718+C722</f>
        <v>340000</v>
      </c>
      <c r="D717" s="33">
        <f>D718+D722</f>
        <v>340000</v>
      </c>
      <c r="E717" s="33">
        <f>E718+E722</f>
        <v>340000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70" t="s">
        <v>851</v>
      </c>
      <c r="B718" s="171"/>
      <c r="C718" s="31">
        <f>SUM(C719:C721)</f>
        <v>340000</v>
      </c>
      <c r="D718" s="31">
        <f>SUM(D719:D721)</f>
        <v>340000</v>
      </c>
      <c r="E718" s="31">
        <f>SUM(E719:E721)</f>
        <v>340000</v>
      </c>
    </row>
    <row r="719" spans="1:10" ht="15" hidden="1" customHeight="1" outlineLevel="2">
      <c r="A719" s="6">
        <v>10950</v>
      </c>
      <c r="B719" s="4" t="s">
        <v>572</v>
      </c>
      <c r="C719" s="5">
        <v>340000</v>
      </c>
      <c r="D719" s="5">
        <f>C719</f>
        <v>340000</v>
      </c>
      <c r="E719" s="5">
        <f>D719</f>
        <v>340000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4" t="s">
        <v>577</v>
      </c>
      <c r="B725" s="175"/>
      <c r="C725" s="36">
        <f>C726</f>
        <v>12324.61</v>
      </c>
      <c r="D725" s="36">
        <f>D726</f>
        <v>12324.61</v>
      </c>
      <c r="E725" s="36">
        <f>E726</f>
        <v>12324.61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2" t="s">
        <v>588</v>
      </c>
      <c r="B726" s="173"/>
      <c r="C726" s="33">
        <f>C727+C730+C733+C739+C741+C743+C750+C755+C760+C765+C767+C771+C777</f>
        <v>12324.61</v>
      </c>
      <c r="D726" s="33">
        <f>D727+D730+D733+D739+D741+D743+D750+D755+D760+D765+D767+D771+D777</f>
        <v>12324.61</v>
      </c>
      <c r="E726" s="33">
        <f>E727+E730+E733+E739+E741+E743+E750+E755+E760+E765+E767+E771+E777</f>
        <v>12324.61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0" t="s">
        <v>848</v>
      </c>
      <c r="B730" s="171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0" t="s">
        <v>846</v>
      </c>
      <c r="B733" s="171"/>
      <c r="C733" s="31">
        <f>C734+C737+C738</f>
        <v>11957.11</v>
      </c>
      <c r="D733" s="31">
        <f>D734+D737+D738</f>
        <v>11957.11</v>
      </c>
      <c r="E733" s="31">
        <f>E734+E737+E738</f>
        <v>11957.11</v>
      </c>
    </row>
    <row r="734" spans="1:10" hidden="1" outlineLevel="2">
      <c r="A734" s="6">
        <v>1</v>
      </c>
      <c r="B734" s="4" t="s">
        <v>840</v>
      </c>
      <c r="C734" s="5">
        <f>C735+C736</f>
        <v>11957.11</v>
      </c>
      <c r="D734" s="5">
        <f>D735+D736</f>
        <v>11957.11</v>
      </c>
      <c r="E734" s="5">
        <f>E735+E736</f>
        <v>11957.11</v>
      </c>
    </row>
    <row r="735" spans="1:10" hidden="1" outlineLevel="3">
      <c r="A735" s="29"/>
      <c r="B735" s="28" t="s">
        <v>845</v>
      </c>
      <c r="C735" s="30">
        <v>11957.11</v>
      </c>
      <c r="D735" s="30">
        <f t="shared" ref="D735:E738" si="85">C735</f>
        <v>11957.11</v>
      </c>
      <c r="E735" s="30">
        <f t="shared" si="85"/>
        <v>11957.11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0" t="s">
        <v>841</v>
      </c>
      <c r="B743" s="171"/>
      <c r="C743" s="31">
        <f>C744+C748+C749+C746</f>
        <v>367.5</v>
      </c>
      <c r="D743" s="31">
        <f>D744+D748+D749+D746</f>
        <v>367.5</v>
      </c>
      <c r="E743" s="31">
        <f>E744+E748+E749+E746</f>
        <v>367.5</v>
      </c>
    </row>
    <row r="744" spans="1:5" hidden="1" outlineLevel="2">
      <c r="A744" s="6">
        <v>1</v>
      </c>
      <c r="B744" s="4" t="s">
        <v>840</v>
      </c>
      <c r="C744" s="5">
        <f>C745</f>
        <v>367.5</v>
      </c>
      <c r="D744" s="5">
        <f>D745</f>
        <v>367.5</v>
      </c>
      <c r="E744" s="5">
        <f>E745</f>
        <v>367.5</v>
      </c>
    </row>
    <row r="745" spans="1:5" hidden="1" outlineLevel="3">
      <c r="A745" s="29"/>
      <c r="B745" s="28" t="s">
        <v>839</v>
      </c>
      <c r="C745" s="30">
        <v>367.5</v>
      </c>
      <c r="D745" s="30">
        <f>C745</f>
        <v>367.5</v>
      </c>
      <c r="E745" s="30">
        <f>D745</f>
        <v>367.5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556" zoomScale="170" zoomScaleNormal="170" workbookViewId="0">
      <selection activeCell="C556" sqref="C556"/>
    </sheetView>
  </sheetViews>
  <sheetFormatPr defaultColWidth="9.140625" defaultRowHeight="15" outlineLevelRow="3"/>
  <cols>
    <col min="1" max="1" width="7" bestFit="1" customWidth="1"/>
    <col min="2" max="2" width="47.5703125" customWidth="1"/>
    <col min="3" max="3" width="22.42578125" customWidth="1"/>
    <col min="4" max="4" width="18.140625" customWidth="1"/>
    <col min="5" max="5" width="19.42578125" customWidth="1"/>
    <col min="7" max="7" width="15.570312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68" t="s">
        <v>853</v>
      </c>
      <c r="E1" s="168" t="s">
        <v>852</v>
      </c>
      <c r="G1" s="43" t="s">
        <v>31</v>
      </c>
      <c r="H1" s="44">
        <f>C2+C114</f>
        <v>7424000</v>
      </c>
      <c r="I1" s="45"/>
      <c r="J1" s="46" t="b">
        <f>AND(H1=I1)</f>
        <v>0</v>
      </c>
    </row>
    <row r="2" spans="1:14">
      <c r="A2" s="194" t="s">
        <v>60</v>
      </c>
      <c r="B2" s="194"/>
      <c r="C2" s="26">
        <f>C3+C67</f>
        <v>4650000</v>
      </c>
      <c r="D2" s="26">
        <f>D3+D67</f>
        <v>4650000</v>
      </c>
      <c r="E2" s="26">
        <f>E3+E67</f>
        <v>4650000</v>
      </c>
      <c r="G2" s="39" t="s">
        <v>60</v>
      </c>
      <c r="H2" s="41">
        <f>C2</f>
        <v>4650000</v>
      </c>
      <c r="I2" s="42"/>
      <c r="J2" s="40" t="b">
        <f>AND(H2=I2)</f>
        <v>0</v>
      </c>
    </row>
    <row r="3" spans="1:14">
      <c r="A3" s="191" t="s">
        <v>578</v>
      </c>
      <c r="B3" s="191"/>
      <c r="C3" s="23">
        <f>C4+C11+C38+C61</f>
        <v>2246700</v>
      </c>
      <c r="D3" s="23">
        <f>D4+D11+D38+D61</f>
        <v>2246700</v>
      </c>
      <c r="E3" s="23">
        <f>E4+E11+E38+E61</f>
        <v>2246700</v>
      </c>
      <c r="G3" s="39" t="s">
        <v>57</v>
      </c>
      <c r="H3" s="41">
        <f t="shared" ref="H3:H66" si="0">C3</f>
        <v>2246700</v>
      </c>
      <c r="I3" s="42"/>
      <c r="J3" s="40" t="b">
        <f>AND(H3=I3)</f>
        <v>0</v>
      </c>
    </row>
    <row r="4" spans="1:14" ht="15" customHeight="1">
      <c r="A4" s="187" t="s">
        <v>124</v>
      </c>
      <c r="B4" s="188"/>
      <c r="C4" s="21">
        <f>SUM(C5:C10)</f>
        <v>1002000</v>
      </c>
      <c r="D4" s="21">
        <f>SUM(D5:D10)</f>
        <v>1002000</v>
      </c>
      <c r="E4" s="21">
        <f>SUM(E5:E10)</f>
        <v>1002000</v>
      </c>
      <c r="F4" s="17"/>
      <c r="G4" s="39" t="s">
        <v>53</v>
      </c>
      <c r="H4" s="41">
        <f t="shared" si="0"/>
        <v>1002000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280000</v>
      </c>
      <c r="D5" s="2">
        <f>C5</f>
        <v>280000</v>
      </c>
      <c r="E5" s="2">
        <f>D5</f>
        <v>280000</v>
      </c>
      <c r="F5" s="17"/>
      <c r="G5" s="17"/>
      <c r="H5" s="41">
        <f t="shared" si="0"/>
        <v>280000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354000</v>
      </c>
      <c r="D11" s="21">
        <f>SUM(D12:D37)</f>
        <v>354000</v>
      </c>
      <c r="E11" s="21">
        <f>SUM(E12:E37)</f>
        <v>354000</v>
      </c>
      <c r="F11" s="17"/>
      <c r="G11" s="39" t="s">
        <v>54</v>
      </c>
      <c r="H11" s="41">
        <f t="shared" si="0"/>
        <v>354000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55000</v>
      </c>
      <c r="D12" s="2">
        <f>C12</f>
        <v>55000</v>
      </c>
      <c r="E12" s="2">
        <f>D12</f>
        <v>55000</v>
      </c>
      <c r="H12" s="41">
        <f t="shared" si="0"/>
        <v>55000</v>
      </c>
    </row>
    <row r="13" spans="1:14" outlineLevel="1">
      <c r="A13" s="3">
        <v>2102</v>
      </c>
      <c r="B13" s="1" t="s">
        <v>126</v>
      </c>
      <c r="C13" s="2">
        <v>194000</v>
      </c>
      <c r="D13" s="2">
        <f t="shared" ref="D13:E28" si="2">C13</f>
        <v>194000</v>
      </c>
      <c r="E13" s="2">
        <f t="shared" si="2"/>
        <v>194000</v>
      </c>
      <c r="H13" s="41">
        <f t="shared" si="0"/>
        <v>194000</v>
      </c>
    </row>
    <row r="14" spans="1:14" outlineLevel="1">
      <c r="A14" s="3">
        <v>2201</v>
      </c>
      <c r="B14" s="1" t="s">
        <v>5</v>
      </c>
      <c r="C14" s="2">
        <v>38000</v>
      </c>
      <c r="D14" s="2">
        <f t="shared" si="2"/>
        <v>38000</v>
      </c>
      <c r="E14" s="2">
        <f t="shared" si="2"/>
        <v>38000</v>
      </c>
      <c r="H14" s="41">
        <f t="shared" si="0"/>
        <v>38000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3"/>
        <v>40000</v>
      </c>
      <c r="E34" s="2">
        <f t="shared" si="3"/>
        <v>40000</v>
      </c>
      <c r="H34" s="41">
        <f t="shared" si="0"/>
        <v>40000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7" t="s">
        <v>145</v>
      </c>
      <c r="B38" s="188"/>
      <c r="C38" s="21">
        <f>SUM(C39:C60)</f>
        <v>870700</v>
      </c>
      <c r="D38" s="21">
        <f>SUM(D39:D60)</f>
        <v>870700</v>
      </c>
      <c r="E38" s="21">
        <f>SUM(E39:E60)</f>
        <v>870700</v>
      </c>
      <c r="G38" s="39" t="s">
        <v>55</v>
      </c>
      <c r="H38" s="41">
        <f t="shared" si="0"/>
        <v>870700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21000</v>
      </c>
      <c r="D41" s="2">
        <f t="shared" si="4"/>
        <v>21000</v>
      </c>
      <c r="E41" s="2">
        <f t="shared" si="4"/>
        <v>21000</v>
      </c>
      <c r="H41" s="41">
        <f t="shared" si="0"/>
        <v>21000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23000</v>
      </c>
      <c r="D48" s="2">
        <f t="shared" si="4"/>
        <v>23000</v>
      </c>
      <c r="E48" s="2">
        <f t="shared" si="4"/>
        <v>23000</v>
      </c>
      <c r="H48" s="41">
        <f t="shared" si="0"/>
        <v>23000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15000</v>
      </c>
      <c r="D52" s="2">
        <f t="shared" si="4"/>
        <v>15000</v>
      </c>
      <c r="E52" s="2">
        <f t="shared" si="4"/>
        <v>15000</v>
      </c>
      <c r="H52" s="41">
        <f t="shared" si="0"/>
        <v>15000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640000</v>
      </c>
      <c r="D55" s="2">
        <f t="shared" si="4"/>
        <v>640000</v>
      </c>
      <c r="E55" s="2">
        <f t="shared" si="4"/>
        <v>640000</v>
      </c>
      <c r="H55" s="41">
        <f t="shared" si="0"/>
        <v>640000</v>
      </c>
    </row>
    <row r="56" spans="1:10" outlineLevel="1">
      <c r="A56" s="20">
        <v>3303</v>
      </c>
      <c r="B56" s="20" t="s">
        <v>154</v>
      </c>
      <c r="C56" s="2">
        <v>100000</v>
      </c>
      <c r="D56" s="2">
        <f t="shared" ref="D56:E60" si="5">C56</f>
        <v>100000</v>
      </c>
      <c r="E56" s="2">
        <f t="shared" si="5"/>
        <v>100000</v>
      </c>
      <c r="H56" s="41">
        <f t="shared" si="0"/>
        <v>100000</v>
      </c>
    </row>
    <row r="57" spans="1:10" outlineLevel="1">
      <c r="A57" s="20">
        <v>3304</v>
      </c>
      <c r="B57" s="20" t="s">
        <v>155</v>
      </c>
      <c r="C57" s="2">
        <v>4500</v>
      </c>
      <c r="D57" s="2">
        <f t="shared" si="5"/>
        <v>4500</v>
      </c>
      <c r="E57" s="2">
        <f t="shared" si="5"/>
        <v>4500</v>
      </c>
      <c r="H57" s="41">
        <f t="shared" si="0"/>
        <v>4500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7" t="s">
        <v>158</v>
      </c>
      <c r="B61" s="188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6"/>
        <v>10000</v>
      </c>
      <c r="E65" s="2">
        <f t="shared" si="6"/>
        <v>10000</v>
      </c>
      <c r="H65" s="41">
        <f t="shared" si="0"/>
        <v>10000</v>
      </c>
    </row>
    <row r="66" spans="1:10" outlineLevel="1">
      <c r="A66" s="14">
        <v>4099</v>
      </c>
      <c r="B66" s="1" t="s">
        <v>162</v>
      </c>
      <c r="C66" s="2">
        <v>10000</v>
      </c>
      <c r="D66" s="2">
        <f t="shared" si="6"/>
        <v>10000</v>
      </c>
      <c r="E66" s="2">
        <f t="shared" si="6"/>
        <v>10000</v>
      </c>
      <c r="H66" s="41">
        <f t="shared" si="0"/>
        <v>10000</v>
      </c>
    </row>
    <row r="67" spans="1:10">
      <c r="A67" s="191" t="s">
        <v>579</v>
      </c>
      <c r="B67" s="191"/>
      <c r="C67" s="25">
        <f>C97+C68</f>
        <v>2403300</v>
      </c>
      <c r="D67" s="25">
        <f>D97+D68</f>
        <v>2403300</v>
      </c>
      <c r="E67" s="25">
        <f>E97+E68</f>
        <v>2403300</v>
      </c>
      <c r="G67" s="39" t="s">
        <v>59</v>
      </c>
      <c r="H67" s="41">
        <f t="shared" ref="H67:H130" si="7">C67</f>
        <v>2403300</v>
      </c>
      <c r="I67" s="42"/>
      <c r="J67" s="40" t="b">
        <f>AND(H67=I67)</f>
        <v>0</v>
      </c>
    </row>
    <row r="68" spans="1:10">
      <c r="A68" s="187" t="s">
        <v>163</v>
      </c>
      <c r="B68" s="188"/>
      <c r="C68" s="21">
        <f>SUM(C69:C96)</f>
        <v>306000</v>
      </c>
      <c r="D68" s="21">
        <f>SUM(D69:D96)</f>
        <v>306000</v>
      </c>
      <c r="E68" s="21">
        <f>SUM(E69:E96)</f>
        <v>306000</v>
      </c>
      <c r="G68" s="39" t="s">
        <v>56</v>
      </c>
      <c r="H68" s="41">
        <f t="shared" si="7"/>
        <v>306000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8"/>
        <v>3000</v>
      </c>
      <c r="E73" s="2">
        <f t="shared" si="8"/>
        <v>3000</v>
      </c>
      <c r="H73" s="41">
        <f t="shared" si="7"/>
        <v>3000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150000</v>
      </c>
      <c r="D81" s="2">
        <f t="shared" si="8"/>
        <v>150000</v>
      </c>
      <c r="E81" s="2">
        <f t="shared" si="8"/>
        <v>150000</v>
      </c>
      <c r="H81" s="41">
        <f t="shared" si="7"/>
        <v>150000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2097300</v>
      </c>
      <c r="D97" s="21">
        <f>SUM(D98:D113)</f>
        <v>2097300</v>
      </c>
      <c r="E97" s="21">
        <f>SUM(E98:E113)</f>
        <v>2097300</v>
      </c>
      <c r="G97" s="39" t="s">
        <v>58</v>
      </c>
      <c r="H97" s="41">
        <f t="shared" si="7"/>
        <v>2097300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1700000</v>
      </c>
      <c r="D98" s="2">
        <f>C98</f>
        <v>1700000</v>
      </c>
      <c r="E98" s="2">
        <f>D98</f>
        <v>1700000</v>
      </c>
      <c r="H98" s="41">
        <f t="shared" si="7"/>
        <v>1700000</v>
      </c>
    </row>
    <row r="99" spans="1:10" ht="15" customHeight="1" outlineLevel="1">
      <c r="A99" s="3">
        <v>6002</v>
      </c>
      <c r="B99" s="1" t="s">
        <v>185</v>
      </c>
      <c r="C99" s="2">
        <v>358937.73100000003</v>
      </c>
      <c r="D99" s="2">
        <f t="shared" ref="D99:E113" si="10">C99</f>
        <v>358937.73100000003</v>
      </c>
      <c r="E99" s="2">
        <f t="shared" si="10"/>
        <v>358937.73100000003</v>
      </c>
      <c r="H99" s="41">
        <f t="shared" si="7"/>
        <v>358937.73100000003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10"/>
        <v>10000</v>
      </c>
      <c r="E106" s="2">
        <f t="shared" si="10"/>
        <v>10000</v>
      </c>
      <c r="H106" s="41">
        <f t="shared" si="7"/>
        <v>10000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2000</v>
      </c>
      <c r="D112" s="2">
        <f t="shared" si="10"/>
        <v>2000</v>
      </c>
      <c r="E112" s="2">
        <f t="shared" si="10"/>
        <v>2000</v>
      </c>
      <c r="H112" s="41">
        <f t="shared" si="7"/>
        <v>2000</v>
      </c>
    </row>
    <row r="113" spans="1:10" outlineLevel="1">
      <c r="A113" s="8">
        <v>6099</v>
      </c>
      <c r="B113" s="1" t="s">
        <v>29</v>
      </c>
      <c r="C113" s="2">
        <v>21362.269</v>
      </c>
      <c r="D113" s="2">
        <f t="shared" si="10"/>
        <v>21362.269</v>
      </c>
      <c r="E113" s="2">
        <f t="shared" si="10"/>
        <v>21362.269</v>
      </c>
      <c r="H113" s="41">
        <f t="shared" si="7"/>
        <v>21362.269</v>
      </c>
    </row>
    <row r="114" spans="1:10">
      <c r="A114" s="192" t="s">
        <v>62</v>
      </c>
      <c r="B114" s="193"/>
      <c r="C114" s="26">
        <f>C115+C152+C177</f>
        <v>2773999.9999999995</v>
      </c>
      <c r="D114" s="26">
        <f>D115+D152+D177</f>
        <v>2773999.9999999995</v>
      </c>
      <c r="E114" s="26">
        <f>E115+E152+E177</f>
        <v>2773999.9999999995</v>
      </c>
      <c r="G114" s="39" t="s">
        <v>62</v>
      </c>
      <c r="H114" s="41">
        <f t="shared" si="7"/>
        <v>2773999.9999999995</v>
      </c>
      <c r="I114" s="42"/>
      <c r="J114" s="40" t="b">
        <f>AND(H114=I114)</f>
        <v>0</v>
      </c>
    </row>
    <row r="115" spans="1:10">
      <c r="A115" s="189" t="s">
        <v>580</v>
      </c>
      <c r="B115" s="190"/>
      <c r="C115" s="23">
        <f>C116+C135</f>
        <v>2419083.1799999997</v>
      </c>
      <c r="D115" s="23">
        <f>D116+D135</f>
        <v>2419083.1799999997</v>
      </c>
      <c r="E115" s="23">
        <f>E116+E135</f>
        <v>2419083.1799999997</v>
      </c>
      <c r="G115" s="39" t="s">
        <v>61</v>
      </c>
      <c r="H115" s="41">
        <f t="shared" si="7"/>
        <v>2419083.1799999997</v>
      </c>
      <c r="I115" s="42"/>
      <c r="J115" s="40" t="b">
        <f>AND(H115=I115)</f>
        <v>0</v>
      </c>
    </row>
    <row r="116" spans="1:10" ht="15" customHeight="1">
      <c r="A116" s="187" t="s">
        <v>195</v>
      </c>
      <c r="B116" s="188"/>
      <c r="C116" s="21">
        <f>C117+C120+C123+C126+C129+C132</f>
        <v>1465123.067</v>
      </c>
      <c r="D116" s="21">
        <f>D117+D120+D123+D126+D129+D132</f>
        <v>1465123.067</v>
      </c>
      <c r="E116" s="21">
        <f>E117+E120+E123+E126+E129+E132</f>
        <v>1465123.067</v>
      </c>
      <c r="G116" s="39" t="s">
        <v>583</v>
      </c>
      <c r="H116" s="41">
        <f t="shared" si="7"/>
        <v>1465123.067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372933.52299999999</v>
      </c>
      <c r="D117" s="2">
        <f>D118+D119</f>
        <v>372933.52299999999</v>
      </c>
      <c r="E117" s="2">
        <f>E118+E119</f>
        <v>372933.52299999999</v>
      </c>
      <c r="H117" s="41">
        <f t="shared" si="7"/>
        <v>372933.52299999999</v>
      </c>
    </row>
    <row r="118" spans="1:10" ht="15" hidden="1" customHeight="1" outlineLevel="2">
      <c r="A118" s="131"/>
      <c r="B118" s="130" t="s">
        <v>855</v>
      </c>
      <c r="C118" s="129">
        <v>141933.52299999999</v>
      </c>
      <c r="D118" s="129">
        <f>C118</f>
        <v>141933.52299999999</v>
      </c>
      <c r="E118" s="129">
        <f>D118</f>
        <v>141933.52299999999</v>
      </c>
      <c r="H118" s="41">
        <f t="shared" si="7"/>
        <v>141933.52299999999</v>
      </c>
    </row>
    <row r="119" spans="1:10" ht="15" hidden="1" customHeight="1" outlineLevel="2">
      <c r="A119" s="131"/>
      <c r="B119" s="130" t="s">
        <v>860</v>
      </c>
      <c r="C119" s="129">
        <v>231000</v>
      </c>
      <c r="D119" s="129">
        <f>C119</f>
        <v>231000</v>
      </c>
      <c r="E119" s="129">
        <f>D119</f>
        <v>231000</v>
      </c>
      <c r="H119" s="41">
        <f t="shared" si="7"/>
        <v>231000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1092189.544</v>
      </c>
      <c r="D126" s="2">
        <f>D127+D128</f>
        <v>1092189.544</v>
      </c>
      <c r="E126" s="2">
        <f>E127+E128</f>
        <v>1092189.544</v>
      </c>
      <c r="H126" s="41">
        <f t="shared" si="7"/>
        <v>1092189.544</v>
      </c>
    </row>
    <row r="127" spans="1:10" ht="15" hidden="1" customHeight="1" outlineLevel="2">
      <c r="A127" s="131"/>
      <c r="B127" s="130" t="s">
        <v>855</v>
      </c>
      <c r="C127" s="129">
        <v>394934.32500000001</v>
      </c>
      <c r="D127" s="129">
        <f>C127</f>
        <v>394934.32500000001</v>
      </c>
      <c r="E127" s="129">
        <f>D127</f>
        <v>394934.32500000001</v>
      </c>
      <c r="H127" s="41">
        <f t="shared" si="7"/>
        <v>394934.32500000001</v>
      </c>
    </row>
    <row r="128" spans="1:10" ht="15" hidden="1" customHeight="1" outlineLevel="2">
      <c r="A128" s="131"/>
      <c r="B128" s="130" t="s">
        <v>860</v>
      </c>
      <c r="C128" s="129">
        <v>697255.21900000004</v>
      </c>
      <c r="D128" s="129">
        <f>C128</f>
        <v>697255.21900000004</v>
      </c>
      <c r="E128" s="129">
        <f>D128</f>
        <v>697255.21900000004</v>
      </c>
      <c r="H128" s="41">
        <f t="shared" si="7"/>
        <v>697255.21900000004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7" t="s">
        <v>202</v>
      </c>
      <c r="B135" s="188"/>
      <c r="C135" s="21">
        <f>C136+C140+C143+C146+C149</f>
        <v>953960.1129999999</v>
      </c>
      <c r="D135" s="21">
        <f>D136+D140+D143+D146+D149</f>
        <v>953960.1129999999</v>
      </c>
      <c r="E135" s="21">
        <f>E136+E140+E143+E146+E149</f>
        <v>953960.1129999999</v>
      </c>
      <c r="G135" s="39" t="s">
        <v>584</v>
      </c>
      <c r="H135" s="41">
        <f t="shared" si="11"/>
        <v>953960.1129999999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352720.29800000001</v>
      </c>
      <c r="D136" s="2">
        <f>D137+D138+D139</f>
        <v>352720.29800000001</v>
      </c>
      <c r="E136" s="2">
        <f>E137+E138+E139</f>
        <v>352720.29800000001</v>
      </c>
      <c r="H136" s="41">
        <f t="shared" si="11"/>
        <v>352720.29800000001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>
        <v>225062.269</v>
      </c>
      <c r="D138" s="129">
        <f t="shared" ref="D138:E139" si="12">C138</f>
        <v>225062.269</v>
      </c>
      <c r="E138" s="129">
        <f t="shared" si="12"/>
        <v>225062.269</v>
      </c>
      <c r="H138" s="41">
        <f t="shared" si="11"/>
        <v>225062.269</v>
      </c>
    </row>
    <row r="139" spans="1:10" ht="15" hidden="1" customHeight="1" outlineLevel="2">
      <c r="A139" s="131"/>
      <c r="B139" s="130" t="s">
        <v>861</v>
      </c>
      <c r="C139" s="129">
        <v>127658.02899999999</v>
      </c>
      <c r="D139" s="129">
        <f t="shared" si="12"/>
        <v>127658.02899999999</v>
      </c>
      <c r="E139" s="129">
        <f t="shared" si="12"/>
        <v>127658.02899999999</v>
      </c>
      <c r="H139" s="41">
        <f t="shared" si="11"/>
        <v>127658.02899999999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601239.81499999994</v>
      </c>
      <c r="D149" s="2">
        <f>D150+D151</f>
        <v>601239.81499999994</v>
      </c>
      <c r="E149" s="2">
        <f>E150+E151</f>
        <v>601239.81499999994</v>
      </c>
      <c r="H149" s="41">
        <f t="shared" si="11"/>
        <v>601239.81499999994</v>
      </c>
    </row>
    <row r="150" spans="1:10" ht="15" hidden="1" customHeight="1" outlineLevel="2">
      <c r="A150" s="131"/>
      <c r="B150" s="130" t="s">
        <v>855</v>
      </c>
      <c r="C150" s="129">
        <v>601239.81499999994</v>
      </c>
      <c r="D150" s="129">
        <f>C150</f>
        <v>601239.81499999994</v>
      </c>
      <c r="E150" s="129">
        <f>D150</f>
        <v>601239.81499999994</v>
      </c>
      <c r="H150" s="41">
        <f t="shared" si="11"/>
        <v>601239.81499999994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9" t="s">
        <v>581</v>
      </c>
      <c r="B152" s="190"/>
      <c r="C152" s="23">
        <f>C153+C163+C170</f>
        <v>342592.21</v>
      </c>
      <c r="D152" s="23">
        <f>D153+D163+D170</f>
        <v>342592.21</v>
      </c>
      <c r="E152" s="23">
        <f>E153+E163+E170</f>
        <v>342592.21</v>
      </c>
      <c r="G152" s="39" t="s">
        <v>66</v>
      </c>
      <c r="H152" s="41">
        <f t="shared" si="11"/>
        <v>342592.21</v>
      </c>
      <c r="I152" s="42"/>
      <c r="J152" s="40" t="b">
        <f>AND(H152=I152)</f>
        <v>0</v>
      </c>
    </row>
    <row r="153" spans="1:10">
      <c r="A153" s="187" t="s">
        <v>208</v>
      </c>
      <c r="B153" s="188"/>
      <c r="C153" s="21">
        <f>C154+C157+C160</f>
        <v>342592.21</v>
      </c>
      <c r="D153" s="21">
        <f>D154+D157+D160</f>
        <v>342592.21</v>
      </c>
      <c r="E153" s="21">
        <f>E154+E157+E160</f>
        <v>342592.21</v>
      </c>
      <c r="G153" s="39" t="s">
        <v>585</v>
      </c>
      <c r="H153" s="41">
        <f t="shared" si="11"/>
        <v>342592.21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342592.21</v>
      </c>
      <c r="D154" s="2">
        <f>D155+D156</f>
        <v>342592.21</v>
      </c>
      <c r="E154" s="2">
        <f>E155+E156</f>
        <v>342592.21</v>
      </c>
      <c r="H154" s="41">
        <f t="shared" si="11"/>
        <v>342592.21</v>
      </c>
    </row>
    <row r="155" spans="1:10" ht="15" hidden="1" customHeight="1" outlineLevel="2">
      <c r="A155" s="131"/>
      <c r="B155" s="130" t="s">
        <v>855</v>
      </c>
      <c r="C155" s="129">
        <v>13292.21</v>
      </c>
      <c r="D155" s="129">
        <f>C155</f>
        <v>13292.21</v>
      </c>
      <c r="E155" s="129">
        <f>D155</f>
        <v>13292.21</v>
      </c>
      <c r="H155" s="41">
        <f t="shared" si="11"/>
        <v>13292.21</v>
      </c>
    </row>
    <row r="156" spans="1:10" ht="15" hidden="1" customHeight="1" outlineLevel="2">
      <c r="A156" s="131"/>
      <c r="B156" s="130" t="s">
        <v>860</v>
      </c>
      <c r="C156" s="129">
        <v>329300</v>
      </c>
      <c r="D156" s="129">
        <f>C156</f>
        <v>329300</v>
      </c>
      <c r="E156" s="129">
        <f>D156</f>
        <v>329300</v>
      </c>
      <c r="H156" s="41">
        <f t="shared" si="11"/>
        <v>329300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9" t="s">
        <v>582</v>
      </c>
      <c r="B177" s="190"/>
      <c r="C177" s="27">
        <f>C178</f>
        <v>12324.61</v>
      </c>
      <c r="D177" s="27">
        <f>D178</f>
        <v>12324.61</v>
      </c>
      <c r="E177" s="27">
        <f>E178</f>
        <v>12324.61</v>
      </c>
      <c r="G177" s="39" t="s">
        <v>216</v>
      </c>
      <c r="H177" s="41">
        <f t="shared" si="11"/>
        <v>12324.61</v>
      </c>
      <c r="I177" s="42"/>
      <c r="J177" s="40" t="b">
        <f>AND(H177=I177)</f>
        <v>0</v>
      </c>
    </row>
    <row r="178" spans="1:10">
      <c r="A178" s="187" t="s">
        <v>217</v>
      </c>
      <c r="B178" s="188"/>
      <c r="C178" s="21">
        <f>C179+C184+C188+C197+C200+C203+C215+C222+C228+C235+C238+C243+C250</f>
        <v>12324.61</v>
      </c>
      <c r="D178" s="21">
        <f>D179+D184+D188+D197+D200+D203+D215+D222+D228+D235+D238+D243+D250</f>
        <v>12324.61</v>
      </c>
      <c r="E178" s="21">
        <f>E179+E184+E188+E197+E200+E203+E215+E222+E228+E235+E238+E243+E250</f>
        <v>12324.61</v>
      </c>
      <c r="G178" s="39" t="s">
        <v>587</v>
      </c>
      <c r="H178" s="41">
        <f t="shared" si="11"/>
        <v>12324.61</v>
      </c>
      <c r="I178" s="42"/>
      <c r="J178" s="40" t="b">
        <f>AND(H178=I178)</f>
        <v>0</v>
      </c>
    </row>
    <row r="179" spans="1:10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 collapsed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 collapsed="1">
      <c r="A188" s="184" t="s">
        <v>846</v>
      </c>
      <c r="B188" s="185"/>
      <c r="C188" s="2">
        <f>C189+C193+C195</f>
        <v>11957.11</v>
      </c>
      <c r="D188" s="2">
        <f>D189+D193+D195</f>
        <v>11957.11</v>
      </c>
      <c r="E188" s="2">
        <f>E189+E193+E195</f>
        <v>11957.11</v>
      </c>
    </row>
    <row r="189" spans="1:10" hidden="1" outlineLevel="2">
      <c r="A189" s="131">
        <v>1</v>
      </c>
      <c r="B189" s="130" t="s">
        <v>859</v>
      </c>
      <c r="C189" s="129">
        <f>C190+C191+C192</f>
        <v>11957.11</v>
      </c>
      <c r="D189" s="129">
        <f>D190+D191+D192</f>
        <v>11957.11</v>
      </c>
      <c r="E189" s="129">
        <f>E190+E191+E192</f>
        <v>11957.11</v>
      </c>
    </row>
    <row r="190" spans="1:10" hidden="1" outlineLevel="3">
      <c r="A190" s="90"/>
      <c r="B190" s="89" t="s">
        <v>855</v>
      </c>
      <c r="C190" s="128">
        <v>11957.11</v>
      </c>
      <c r="D190" s="128">
        <f t="shared" ref="D190:E192" si="13">C190</f>
        <v>11957.11</v>
      </c>
      <c r="E190" s="128">
        <f t="shared" si="13"/>
        <v>11957.11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 collapsed="1">
      <c r="A197" s="184" t="s">
        <v>843</v>
      </c>
      <c r="B197" s="18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 collapsed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 collapsed="1">
      <c r="A203" s="184" t="s">
        <v>841</v>
      </c>
      <c r="B203" s="185"/>
      <c r="C203" s="2">
        <f>C204+C211+C213+C207</f>
        <v>367.5</v>
      </c>
      <c r="D203" s="2">
        <f>D204+D211+D213+D207</f>
        <v>367.5</v>
      </c>
      <c r="E203" s="2">
        <f>E204+E211+E213+E207</f>
        <v>367.5</v>
      </c>
    </row>
    <row r="204" spans="1:5" hidden="1" outlineLevel="2">
      <c r="A204" s="131">
        <v>1</v>
      </c>
      <c r="B204" s="130" t="s">
        <v>859</v>
      </c>
      <c r="C204" s="129">
        <f>C205+C206</f>
        <v>367.5</v>
      </c>
      <c r="D204" s="129">
        <f>D205+D206</f>
        <v>367.5</v>
      </c>
      <c r="E204" s="129">
        <f>E205+E206</f>
        <v>367.5</v>
      </c>
    </row>
    <row r="205" spans="1:5" hidden="1" outlineLevel="3">
      <c r="A205" s="90"/>
      <c r="B205" s="89" t="s">
        <v>855</v>
      </c>
      <c r="C205" s="128">
        <v>367.5</v>
      </c>
      <c r="D205" s="128">
        <f>C205</f>
        <v>367.5</v>
      </c>
      <c r="E205" s="128">
        <f>D205</f>
        <v>367.5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 collapsed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 collapsed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 collapsed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 collapsed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 collapsed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 collapsed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 collapsed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86" t="s">
        <v>67</v>
      </c>
      <c r="B256" s="186"/>
      <c r="C256" s="186"/>
      <c r="D256" s="168" t="s">
        <v>853</v>
      </c>
      <c r="E256" s="168" t="s">
        <v>852</v>
      </c>
      <c r="G256" s="47" t="s">
        <v>589</v>
      </c>
      <c r="H256" s="48">
        <f>C257+C559</f>
        <v>7282643.3389999997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3978507.4750000001</v>
      </c>
      <c r="D257" s="37">
        <f>D258+D550</f>
        <v>4070600.0000000005</v>
      </c>
      <c r="E257" s="37">
        <f>E258+E550</f>
        <v>4070600.0000000005</v>
      </c>
      <c r="G257" s="39" t="s">
        <v>60</v>
      </c>
      <c r="H257" s="41">
        <f>C257</f>
        <v>3978507.4750000001</v>
      </c>
      <c r="I257" s="42"/>
      <c r="J257" s="40" t="b">
        <f>AND(H257=I257)</f>
        <v>0</v>
      </c>
    </row>
    <row r="258" spans="1:10">
      <c r="A258" s="174" t="s">
        <v>266</v>
      </c>
      <c r="B258" s="175"/>
      <c r="C258" s="36">
        <f>C259+C339+C483+C547</f>
        <v>3716321.4</v>
      </c>
      <c r="D258" s="36">
        <f>D259+D339+D483+D547</f>
        <v>3808413.9250000003</v>
      </c>
      <c r="E258" s="36">
        <f>E259+E339+E483+E547</f>
        <v>3808413.9250000003</v>
      </c>
      <c r="G258" s="39" t="s">
        <v>57</v>
      </c>
      <c r="H258" s="41">
        <f t="shared" ref="H258:H321" si="21">C258</f>
        <v>3716321.4</v>
      </c>
      <c r="I258" s="42"/>
      <c r="J258" s="40" t="b">
        <f>AND(H258=I258)</f>
        <v>0</v>
      </c>
    </row>
    <row r="259" spans="1:10">
      <c r="A259" s="172" t="s">
        <v>267</v>
      </c>
      <c r="B259" s="173"/>
      <c r="C259" s="33">
        <f>C260+C263+C314</f>
        <v>2179448.3739999998</v>
      </c>
      <c r="D259" s="33">
        <f>D260+D263+D314</f>
        <v>2261540.8990000002</v>
      </c>
      <c r="E259" s="33">
        <f>E260+E263+E314</f>
        <v>2261540.8990000002</v>
      </c>
      <c r="G259" s="39" t="s">
        <v>590</v>
      </c>
      <c r="H259" s="41">
        <f t="shared" si="21"/>
        <v>2179448.3739999998</v>
      </c>
      <c r="I259" s="42"/>
      <c r="J259" s="40" t="b">
        <f>AND(H259=I259)</f>
        <v>0</v>
      </c>
    </row>
    <row r="260" spans="1:10" outlineLevel="1">
      <c r="A260" s="176" t="s">
        <v>268</v>
      </c>
      <c r="B260" s="177"/>
      <c r="C260" s="32">
        <f>SUM(C261:C262)</f>
        <v>2880</v>
      </c>
      <c r="D260" s="32">
        <f>SUM(D261:D262)</f>
        <v>2880</v>
      </c>
      <c r="E260" s="32">
        <f>SUM(E261:E262)</f>
        <v>2880</v>
      </c>
      <c r="H260" s="41">
        <f t="shared" si="21"/>
        <v>2880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1680</v>
      </c>
      <c r="D262" s="5">
        <f>C262</f>
        <v>1680</v>
      </c>
      <c r="E262" s="5">
        <f>D262</f>
        <v>1680</v>
      </c>
      <c r="H262" s="41">
        <f t="shared" si="21"/>
        <v>1680</v>
      </c>
    </row>
    <row r="263" spans="1:10" outlineLevel="1" collapsed="1">
      <c r="A263" s="176" t="s">
        <v>269</v>
      </c>
      <c r="B263" s="177"/>
      <c r="C263" s="32">
        <f>C264+C265+C289+C296+C298+C302+C305+C308+C313</f>
        <v>2174568.3739999998</v>
      </c>
      <c r="D263" s="32">
        <f>D264+D265+D289+D296+D298+D302+D305+D308+D313</f>
        <v>2256660.8990000002</v>
      </c>
      <c r="E263" s="32">
        <f>E264+E265+E289+E296+E298+E302+E305+E308+E313</f>
        <v>2256660.8990000002</v>
      </c>
      <c r="H263" s="41">
        <f t="shared" si="21"/>
        <v>2174568.3739999998</v>
      </c>
    </row>
    <row r="264" spans="1:10" hidden="1" outlineLevel="2">
      <c r="A264" s="6">
        <v>1101</v>
      </c>
      <c r="B264" s="4" t="s">
        <v>34</v>
      </c>
      <c r="C264" s="5">
        <v>695834</v>
      </c>
      <c r="D264" s="5">
        <f>C264</f>
        <v>695834</v>
      </c>
      <c r="E264" s="5">
        <f>D264</f>
        <v>695834</v>
      </c>
      <c r="H264" s="41">
        <f t="shared" si="21"/>
        <v>695834</v>
      </c>
    </row>
    <row r="265" spans="1:10" hidden="1" outlineLevel="2">
      <c r="A265" s="6">
        <v>1101</v>
      </c>
      <c r="B265" s="4" t="s">
        <v>35</v>
      </c>
      <c r="C265" s="5">
        <v>865613.54399999999</v>
      </c>
      <c r="D265" s="5">
        <f>SUM(D266:D288)</f>
        <v>970070.54399999999</v>
      </c>
      <c r="E265" s="5">
        <f>SUM(E266:E288)</f>
        <v>970070.54399999999</v>
      </c>
      <c r="H265" s="41">
        <f t="shared" si="21"/>
        <v>865613.54399999999</v>
      </c>
    </row>
    <row r="266" spans="1:10" hidden="1" outlineLevel="3">
      <c r="A266" s="29"/>
      <c r="B266" s="28" t="s">
        <v>218</v>
      </c>
      <c r="C266" s="30">
        <v>36144</v>
      </c>
      <c r="D266" s="30">
        <f>C266</f>
        <v>36144</v>
      </c>
      <c r="E266" s="30">
        <f>D266</f>
        <v>36144</v>
      </c>
      <c r="H266" s="41">
        <f t="shared" si="21"/>
        <v>36144</v>
      </c>
    </row>
    <row r="267" spans="1:10" hidden="1" outlineLevel="3">
      <c r="A267" s="29"/>
      <c r="B267" s="28" t="s">
        <v>219</v>
      </c>
      <c r="C267" s="30">
        <v>257277</v>
      </c>
      <c r="D267" s="30">
        <f t="shared" ref="D267:E282" si="22">C267</f>
        <v>257277</v>
      </c>
      <c r="E267" s="30">
        <f t="shared" si="22"/>
        <v>257277</v>
      </c>
      <c r="H267" s="41">
        <f t="shared" si="21"/>
        <v>257277</v>
      </c>
    </row>
    <row r="268" spans="1:10" hidden="1" outlineLevel="3">
      <c r="A268" s="29"/>
      <c r="B268" s="28" t="s">
        <v>220</v>
      </c>
      <c r="C268" s="30">
        <v>161280</v>
      </c>
      <c r="D268" s="30">
        <f t="shared" si="22"/>
        <v>161280</v>
      </c>
      <c r="E268" s="30">
        <f t="shared" si="22"/>
        <v>161280</v>
      </c>
      <c r="H268" s="41">
        <f t="shared" si="21"/>
        <v>161280</v>
      </c>
    </row>
    <row r="269" spans="1:10" hidden="1" outlineLevel="3">
      <c r="A269" s="29"/>
      <c r="B269" s="28" t="s">
        <v>221</v>
      </c>
      <c r="C269" s="30">
        <v>780</v>
      </c>
      <c r="D269" s="30">
        <f t="shared" si="22"/>
        <v>780</v>
      </c>
      <c r="E269" s="30">
        <f t="shared" si="22"/>
        <v>780</v>
      </c>
      <c r="H269" s="41">
        <f t="shared" si="21"/>
        <v>780</v>
      </c>
    </row>
    <row r="270" spans="1:10" hidden="1" outlineLevel="3">
      <c r="A270" s="29"/>
      <c r="B270" s="28" t="s">
        <v>222</v>
      </c>
      <c r="C270" s="30">
        <v>21780</v>
      </c>
      <c r="D270" s="30">
        <f t="shared" si="22"/>
        <v>21780</v>
      </c>
      <c r="E270" s="30">
        <f t="shared" si="22"/>
        <v>21780</v>
      </c>
      <c r="H270" s="41">
        <f t="shared" si="21"/>
        <v>21780</v>
      </c>
    </row>
    <row r="271" spans="1:10" hidden="1" outlineLevel="3">
      <c r="A271" s="29"/>
      <c r="B271" s="28" t="s">
        <v>223</v>
      </c>
      <c r="C271" s="30">
        <v>22716</v>
      </c>
      <c r="D271" s="30">
        <f t="shared" si="22"/>
        <v>22716</v>
      </c>
      <c r="E271" s="30">
        <f t="shared" si="22"/>
        <v>22716</v>
      </c>
      <c r="H271" s="41">
        <f t="shared" si="21"/>
        <v>22716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>
        <v>13221</v>
      </c>
      <c r="D275" s="30">
        <f t="shared" si="22"/>
        <v>13221</v>
      </c>
      <c r="E275" s="30">
        <f t="shared" si="22"/>
        <v>13221</v>
      </c>
      <c r="H275" s="41">
        <f t="shared" si="21"/>
        <v>13221</v>
      </c>
    </row>
    <row r="276" spans="1:8" hidden="1" outlineLevel="3">
      <c r="A276" s="29"/>
      <c r="B276" s="28" t="s">
        <v>228</v>
      </c>
      <c r="C276" s="30">
        <v>22656</v>
      </c>
      <c r="D276" s="30">
        <f t="shared" si="22"/>
        <v>22656</v>
      </c>
      <c r="E276" s="30">
        <f t="shared" si="22"/>
        <v>22656</v>
      </c>
      <c r="H276" s="41">
        <f t="shared" si="21"/>
        <v>22656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35.543999999999997</v>
      </c>
      <c r="D283" s="30">
        <f t="shared" ref="D283:E288" si="23">C283</f>
        <v>35.543999999999997</v>
      </c>
      <c r="E283" s="30">
        <f t="shared" si="23"/>
        <v>35.543999999999997</v>
      </c>
      <c r="H283" s="41">
        <f t="shared" si="21"/>
        <v>35.543999999999997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400341</v>
      </c>
      <c r="D286" s="30">
        <f t="shared" si="23"/>
        <v>400341</v>
      </c>
      <c r="E286" s="30">
        <f t="shared" si="23"/>
        <v>400341</v>
      </c>
      <c r="H286" s="41">
        <f t="shared" si="21"/>
        <v>400341</v>
      </c>
    </row>
    <row r="287" spans="1:8" hidden="1" outlineLevel="3">
      <c r="A287" s="29"/>
      <c r="B287" s="28" t="s">
        <v>239</v>
      </c>
      <c r="C287" s="30">
        <v>33840</v>
      </c>
      <c r="D287" s="30">
        <f t="shared" si="23"/>
        <v>33840</v>
      </c>
      <c r="E287" s="30">
        <f t="shared" si="23"/>
        <v>33840</v>
      </c>
      <c r="H287" s="41">
        <f t="shared" si="21"/>
        <v>33840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24148.7</v>
      </c>
      <c r="D289" s="5">
        <f>SUM(D290:D295)</f>
        <v>23680.7</v>
      </c>
      <c r="E289" s="5">
        <f>SUM(E290:E295)</f>
        <v>23680.7</v>
      </c>
      <c r="H289" s="41">
        <f t="shared" si="21"/>
        <v>24148.7</v>
      </c>
    </row>
    <row r="290" spans="1:8" hidden="1" outlineLevel="3">
      <c r="A290" s="29"/>
      <c r="B290" s="28" t="s">
        <v>241</v>
      </c>
      <c r="C290" s="30">
        <v>14460</v>
      </c>
      <c r="D290" s="30">
        <f>C290</f>
        <v>14460</v>
      </c>
      <c r="E290" s="30">
        <f>D290</f>
        <v>14460</v>
      </c>
      <c r="H290" s="41">
        <f t="shared" si="21"/>
        <v>14460</v>
      </c>
    </row>
    <row r="291" spans="1:8" hidden="1" outlineLevel="3">
      <c r="A291" s="29"/>
      <c r="B291" s="28" t="s">
        <v>242</v>
      </c>
      <c r="C291" s="30">
        <v>0</v>
      </c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4492.7</v>
      </c>
      <c r="D292" s="30">
        <f t="shared" si="24"/>
        <v>4492.7</v>
      </c>
      <c r="E292" s="30">
        <f t="shared" si="24"/>
        <v>4492.7</v>
      </c>
      <c r="H292" s="41">
        <f t="shared" si="21"/>
        <v>4492.7</v>
      </c>
    </row>
    <row r="293" spans="1:8" hidden="1" outlineLevel="3">
      <c r="A293" s="29"/>
      <c r="B293" s="28" t="s">
        <v>244</v>
      </c>
      <c r="C293" s="30">
        <v>1788</v>
      </c>
      <c r="D293" s="30">
        <f t="shared" si="24"/>
        <v>1788</v>
      </c>
      <c r="E293" s="30">
        <f t="shared" si="24"/>
        <v>1788</v>
      </c>
      <c r="H293" s="41">
        <f t="shared" si="21"/>
        <v>1788</v>
      </c>
    </row>
    <row r="294" spans="1:8" hidden="1" outlineLevel="3">
      <c r="A294" s="29"/>
      <c r="B294" s="28" t="s">
        <v>245</v>
      </c>
      <c r="C294" s="30">
        <v>0</v>
      </c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2940</v>
      </c>
      <c r="D295" s="30">
        <f t="shared" si="24"/>
        <v>2940</v>
      </c>
      <c r="E295" s="30">
        <f t="shared" si="24"/>
        <v>2940</v>
      </c>
      <c r="H295" s="41">
        <f t="shared" si="21"/>
        <v>2940</v>
      </c>
    </row>
    <row r="296" spans="1:8" hidden="1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  <c r="H296" s="41">
        <f t="shared" si="21"/>
        <v>2500</v>
      </c>
    </row>
    <row r="297" spans="1:8" hidden="1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  <c r="H297" s="41">
        <f t="shared" si="21"/>
        <v>2500</v>
      </c>
    </row>
    <row r="298" spans="1:8" hidden="1" outlineLevel="2">
      <c r="A298" s="6">
        <v>1101</v>
      </c>
      <c r="B298" s="4" t="s">
        <v>37</v>
      </c>
      <c r="C298" s="5">
        <v>49400</v>
      </c>
      <c r="D298" s="5">
        <f>SUM(D299:D301)</f>
        <v>0</v>
      </c>
      <c r="E298" s="5">
        <f>SUM(E299:E301)</f>
        <v>0</v>
      </c>
      <c r="H298" s="41">
        <f t="shared" si="21"/>
        <v>49400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C303+C304</f>
        <v>32175</v>
      </c>
      <c r="D302" s="5">
        <f>SUM(D303:D304)</f>
        <v>32175</v>
      </c>
      <c r="E302" s="5">
        <f>SUM(E303:E304)</f>
        <v>32175</v>
      </c>
      <c r="H302" s="41">
        <f t="shared" si="21"/>
        <v>32175</v>
      </c>
    </row>
    <row r="303" spans="1:8" hidden="1" outlineLevel="3">
      <c r="A303" s="29"/>
      <c r="B303" s="28" t="s">
        <v>252</v>
      </c>
      <c r="C303" s="30">
        <v>15000</v>
      </c>
      <c r="D303" s="30">
        <f>C303</f>
        <v>15000</v>
      </c>
      <c r="E303" s="30">
        <f>D303</f>
        <v>15000</v>
      </c>
      <c r="H303" s="41">
        <f t="shared" si="21"/>
        <v>15000</v>
      </c>
    </row>
    <row r="304" spans="1:8" hidden="1" outlineLevel="3">
      <c r="A304" s="29"/>
      <c r="B304" s="28" t="s">
        <v>253</v>
      </c>
      <c r="C304" s="30">
        <v>17175</v>
      </c>
      <c r="D304" s="30">
        <f>C304</f>
        <v>17175</v>
      </c>
      <c r="E304" s="30">
        <f>D304</f>
        <v>17175</v>
      </c>
      <c r="H304" s="41">
        <f t="shared" si="21"/>
        <v>17175</v>
      </c>
    </row>
    <row r="305" spans="1:8" hidden="1" outlineLevel="2">
      <c r="A305" s="6">
        <v>1101</v>
      </c>
      <c r="B305" s="4" t="s">
        <v>38</v>
      </c>
      <c r="C305" s="5">
        <f>C306+C307</f>
        <v>20806.465</v>
      </c>
      <c r="D305" s="5">
        <f>SUM(D306:D307)</f>
        <v>20806.465</v>
      </c>
      <c r="E305" s="5">
        <f>SUM(E306:E307)</f>
        <v>20806.465</v>
      </c>
      <c r="H305" s="41">
        <f t="shared" si="21"/>
        <v>20806.465</v>
      </c>
    </row>
    <row r="306" spans="1:8" hidden="1" outlineLevel="3">
      <c r="A306" s="29"/>
      <c r="B306" s="28" t="s">
        <v>254</v>
      </c>
      <c r="C306" s="30">
        <v>15885.74</v>
      </c>
      <c r="D306" s="30">
        <f>C306</f>
        <v>15885.74</v>
      </c>
      <c r="E306" s="30">
        <f>D306</f>
        <v>15885.74</v>
      </c>
      <c r="H306" s="41">
        <f t="shared" si="21"/>
        <v>15885.74</v>
      </c>
    </row>
    <row r="307" spans="1:8" hidden="1" outlineLevel="3">
      <c r="A307" s="29"/>
      <c r="B307" s="28" t="s">
        <v>255</v>
      </c>
      <c r="C307" s="30">
        <v>4920.7250000000004</v>
      </c>
      <c r="D307" s="30">
        <f>C307</f>
        <v>4920.7250000000004</v>
      </c>
      <c r="E307" s="30">
        <f>D307</f>
        <v>4920.7250000000004</v>
      </c>
      <c r="H307" s="41">
        <f t="shared" si="21"/>
        <v>4920.7250000000004</v>
      </c>
    </row>
    <row r="308" spans="1:8" hidden="1" outlineLevel="2">
      <c r="A308" s="6">
        <v>1101</v>
      </c>
      <c r="B308" s="4" t="s">
        <v>39</v>
      </c>
      <c r="C308" s="5">
        <v>324090.66499999998</v>
      </c>
      <c r="D308" s="5">
        <f>SUM(D309:D312)</f>
        <v>351594.19</v>
      </c>
      <c r="E308" s="5">
        <f>SUM(E309:E312)</f>
        <v>351594.19</v>
      </c>
      <c r="H308" s="41">
        <f t="shared" si="21"/>
        <v>324090.66499999998</v>
      </c>
    </row>
    <row r="309" spans="1:8" hidden="1" outlineLevel="3">
      <c r="A309" s="29"/>
      <c r="B309" s="28" t="s">
        <v>256</v>
      </c>
      <c r="C309" s="30">
        <v>253995.85</v>
      </c>
      <c r="D309" s="30">
        <f>C309</f>
        <v>253995.85</v>
      </c>
      <c r="E309" s="30">
        <f>D309</f>
        <v>253995.85</v>
      </c>
      <c r="H309" s="41">
        <f t="shared" si="21"/>
        <v>253995.85</v>
      </c>
    </row>
    <row r="310" spans="1:8" hidden="1" outlineLevel="3">
      <c r="A310" s="29"/>
      <c r="B310" s="28" t="s">
        <v>257</v>
      </c>
      <c r="C310" s="30">
        <v>78078.672000000006</v>
      </c>
      <c r="D310" s="30">
        <f t="shared" ref="D310:E312" si="26">C310</f>
        <v>78078.672000000006</v>
      </c>
      <c r="E310" s="30">
        <f t="shared" si="26"/>
        <v>78078.672000000006</v>
      </c>
      <c r="H310" s="41">
        <f t="shared" si="21"/>
        <v>78078.672000000006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19519.668000000001</v>
      </c>
      <c r="D312" s="30">
        <f t="shared" si="26"/>
        <v>19519.668000000001</v>
      </c>
      <c r="E312" s="30">
        <f t="shared" si="26"/>
        <v>19519.668000000001</v>
      </c>
      <c r="H312" s="41">
        <f t="shared" si="21"/>
        <v>19519.668000000001</v>
      </c>
    </row>
    <row r="313" spans="1:8" hidden="1" outlineLevel="2">
      <c r="A313" s="6">
        <v>1101</v>
      </c>
      <c r="B313" s="4" t="s">
        <v>112</v>
      </c>
      <c r="C313" s="5">
        <v>160000</v>
      </c>
      <c r="D313" s="5">
        <f>C313</f>
        <v>160000</v>
      </c>
      <c r="E313" s="5">
        <f>D313</f>
        <v>160000</v>
      </c>
      <c r="H313" s="41">
        <f t="shared" si="21"/>
        <v>160000</v>
      </c>
    </row>
    <row r="314" spans="1:8" outlineLevel="1" collapsed="1">
      <c r="A314" s="176" t="s">
        <v>601</v>
      </c>
      <c r="B314" s="177"/>
      <c r="C314" s="32">
        <f>C315+C325+C331+C336+C337+C338+C328</f>
        <v>2000</v>
      </c>
      <c r="D314" s="32">
        <f>D315+D325+D331+D336+D337+D338+D328</f>
        <v>2000</v>
      </c>
      <c r="E314" s="32">
        <f>E315+E325+E331+E336+E337+E338+E328</f>
        <v>2000</v>
      </c>
      <c r="H314" s="41">
        <f t="shared" si="21"/>
        <v>2000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2000</v>
      </c>
      <c r="D336" s="5">
        <f>C336</f>
        <v>2000</v>
      </c>
      <c r="E336" s="5">
        <f>D336</f>
        <v>2000</v>
      </c>
      <c r="H336" s="41">
        <f t="shared" si="28"/>
        <v>2000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2" t="s">
        <v>270</v>
      </c>
      <c r="B339" s="173"/>
      <c r="C339" s="33">
        <f>C340+C444+C482</f>
        <v>1179895.83</v>
      </c>
      <c r="D339" s="33">
        <f>D340+D444+D482</f>
        <v>1189895.83</v>
      </c>
      <c r="E339" s="33">
        <f>E340+E444+E482</f>
        <v>1189895.83</v>
      </c>
      <c r="G339" s="39" t="s">
        <v>591</v>
      </c>
      <c r="H339" s="41">
        <f t="shared" si="28"/>
        <v>1179895.83</v>
      </c>
      <c r="I339" s="42"/>
      <c r="J339" s="40" t="b">
        <f>AND(H339=I339)</f>
        <v>0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1029895.8300000001</v>
      </c>
      <c r="D340" s="32">
        <f>D341+D342+D343+D344+D347+D348+D353+D356+D357+D362+D367+BH290668+D371+D372+D373+D376+D377+D378+D382+D388+D391+D392+D395+D398+D399+D404+D407+D408+D409+D412+D415+D416+D419+D420+D421+D422+D429+D443</f>
        <v>1039895.8300000001</v>
      </c>
      <c r="E340" s="32">
        <f>E341+E342+E343+E344+E347+E348+E353+E356+E357+E362+E367+BI290668+E371+E372+E373+E376+E377+E378+E382+E388+E391+E392+E395+E398+E399+E404+E407+E408+E409+E412+E415+E416+E419+E420+E421+E422+E429+E443</f>
        <v>1039895.8300000001</v>
      </c>
      <c r="H340" s="41">
        <f t="shared" si="28"/>
        <v>1029895.8300000001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36000</v>
      </c>
      <c r="D342" s="5">
        <f t="shared" ref="D342:E343" si="31">C342</f>
        <v>36000</v>
      </c>
      <c r="E342" s="5">
        <f t="shared" si="31"/>
        <v>36000</v>
      </c>
      <c r="H342" s="41">
        <f t="shared" si="28"/>
        <v>36000</v>
      </c>
    </row>
    <row r="343" spans="1:10" hidden="1" outlineLevel="2">
      <c r="A343" s="6">
        <v>2201</v>
      </c>
      <c r="B343" s="4" t="s">
        <v>41</v>
      </c>
      <c r="C343" s="5">
        <v>380000</v>
      </c>
      <c r="D343" s="5">
        <f t="shared" si="31"/>
        <v>380000</v>
      </c>
      <c r="E343" s="5">
        <f t="shared" si="31"/>
        <v>380000</v>
      </c>
      <c r="H343" s="41">
        <f t="shared" si="28"/>
        <v>380000</v>
      </c>
    </row>
    <row r="344" spans="1:10" hidden="1" outlineLevel="2">
      <c r="A344" s="6">
        <v>2201</v>
      </c>
      <c r="B344" s="4" t="s">
        <v>273</v>
      </c>
      <c r="C344" s="5">
        <f>SUM(C345:C346)</f>
        <v>25000</v>
      </c>
      <c r="D344" s="5">
        <f>SUM(D345:D346)</f>
        <v>25000</v>
      </c>
      <c r="E344" s="5">
        <f>SUM(E345:E346)</f>
        <v>25000</v>
      </c>
      <c r="H344" s="41">
        <f t="shared" si="28"/>
        <v>25000</v>
      </c>
    </row>
    <row r="345" spans="1:10" hidden="1" outlineLevel="3">
      <c r="A345" s="29"/>
      <c r="B345" s="28" t="s">
        <v>274</v>
      </c>
      <c r="C345" s="30">
        <v>18000</v>
      </c>
      <c r="D345" s="30">
        <f t="shared" ref="D345:E347" si="32">C345</f>
        <v>18000</v>
      </c>
      <c r="E345" s="30">
        <f t="shared" si="32"/>
        <v>18000</v>
      </c>
      <c r="H345" s="41">
        <f t="shared" si="28"/>
        <v>18000</v>
      </c>
    </row>
    <row r="346" spans="1:10" hidden="1" outlineLevel="3">
      <c r="A346" s="29"/>
      <c r="B346" s="28" t="s">
        <v>275</v>
      </c>
      <c r="C346" s="30">
        <v>7000</v>
      </c>
      <c r="D346" s="30">
        <f t="shared" si="32"/>
        <v>7000</v>
      </c>
      <c r="E346" s="30">
        <f t="shared" si="32"/>
        <v>7000</v>
      </c>
      <c r="H346" s="41">
        <f t="shared" si="28"/>
        <v>7000</v>
      </c>
    </row>
    <row r="347" spans="1:10" hidden="1" outlineLevel="2">
      <c r="A347" s="6">
        <v>2201</v>
      </c>
      <c r="B347" s="4" t="s">
        <v>276</v>
      </c>
      <c r="C347" s="5">
        <v>25000</v>
      </c>
      <c r="D347" s="5">
        <f t="shared" si="32"/>
        <v>25000</v>
      </c>
      <c r="E347" s="5">
        <f t="shared" si="32"/>
        <v>25000</v>
      </c>
      <c r="H347" s="41">
        <f t="shared" si="28"/>
        <v>25000</v>
      </c>
    </row>
    <row r="348" spans="1:10" hidden="1" outlineLevel="2">
      <c r="A348" s="6">
        <v>2201</v>
      </c>
      <c r="B348" s="4" t="s">
        <v>277</v>
      </c>
      <c r="C348" s="5">
        <f>SUM(C349:C352)</f>
        <v>177214.4</v>
      </c>
      <c r="D348" s="5">
        <f>SUM(D349:D352)</f>
        <v>177214.4</v>
      </c>
      <c r="E348" s="5">
        <f>SUM(E349:E352)</f>
        <v>177214.4</v>
      </c>
      <c r="H348" s="41">
        <f t="shared" si="28"/>
        <v>177214.4</v>
      </c>
    </row>
    <row r="349" spans="1:10" hidden="1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  <c r="H349" s="41">
        <f t="shared" si="28"/>
        <v>170000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7214.4</v>
      </c>
      <c r="D351" s="30">
        <f t="shared" si="33"/>
        <v>7214.4</v>
      </c>
      <c r="E351" s="30">
        <f t="shared" si="33"/>
        <v>7214.4</v>
      </c>
      <c r="H351" s="41">
        <f t="shared" si="28"/>
        <v>7214.4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25000</v>
      </c>
      <c r="D357" s="5">
        <f>SUM(D358:D361)</f>
        <v>25000</v>
      </c>
      <c r="E357" s="5">
        <f>SUM(E358:E361)</f>
        <v>25000</v>
      </c>
      <c r="H357" s="41">
        <f t="shared" si="28"/>
        <v>25000</v>
      </c>
    </row>
    <row r="358" spans="1:8" hidden="1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8"/>
        <v>14000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120000</v>
      </c>
      <c r="D362" s="5">
        <f>SUM(D363:D366)</f>
        <v>120000</v>
      </c>
      <c r="E362" s="5">
        <f>SUM(E363:E366)</f>
        <v>120000</v>
      </c>
      <c r="H362" s="41">
        <f t="shared" si="28"/>
        <v>120000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110000</v>
      </c>
      <c r="D364" s="30">
        <f t="shared" ref="D364:E366" si="36">C364</f>
        <v>110000</v>
      </c>
      <c r="E364" s="30">
        <f t="shared" si="36"/>
        <v>110000</v>
      </c>
      <c r="H364" s="41">
        <f t="shared" si="28"/>
        <v>110000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hidden="1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6000</v>
      </c>
      <c r="D377" s="5">
        <f t="shared" si="38"/>
        <v>6000</v>
      </c>
      <c r="E377" s="5">
        <f t="shared" si="38"/>
        <v>6000</v>
      </c>
      <c r="H377" s="41">
        <f t="shared" si="28"/>
        <v>6000</v>
      </c>
    </row>
    <row r="378" spans="1:8" hidden="1" outlineLevel="2">
      <c r="A378" s="6">
        <v>2201</v>
      </c>
      <c r="B378" s="4" t="s">
        <v>303</v>
      </c>
      <c r="C378" s="5">
        <f>SUM(C379:C381)</f>
        <v>23000</v>
      </c>
      <c r="D378" s="5">
        <f>SUM(D379:D381)</f>
        <v>23000</v>
      </c>
      <c r="E378" s="5">
        <f>SUM(E379:E381)</f>
        <v>23000</v>
      </c>
      <c r="H378" s="41">
        <f t="shared" si="28"/>
        <v>23000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>
        <v>6000</v>
      </c>
      <c r="D380" s="30">
        <f t="shared" ref="D380:E381" si="39">C380</f>
        <v>6000</v>
      </c>
      <c r="E380" s="30">
        <f t="shared" si="39"/>
        <v>6000</v>
      </c>
      <c r="H380" s="41">
        <f t="shared" si="28"/>
        <v>6000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  <c r="H382" s="41">
        <f t="shared" si="28"/>
        <v>9000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7000</v>
      </c>
      <c r="D386" s="30">
        <f t="shared" si="40"/>
        <v>7000</v>
      </c>
      <c r="E386" s="30">
        <f t="shared" si="40"/>
        <v>7000</v>
      </c>
      <c r="H386" s="41">
        <f t="shared" ref="H386:H449" si="41">C386</f>
        <v>7000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hidden="1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29000</v>
      </c>
      <c r="D392" s="5">
        <f>SUM(D393:D394)</f>
        <v>29000</v>
      </c>
      <c r="E392" s="5">
        <f>SUM(E393:E394)</f>
        <v>29000</v>
      </c>
      <c r="H392" s="41">
        <f t="shared" si="41"/>
        <v>29000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29000</v>
      </c>
      <c r="D394" s="30">
        <f>C394</f>
        <v>29000</v>
      </c>
      <c r="E394" s="30">
        <f>D394</f>
        <v>29000</v>
      </c>
      <c r="H394" s="41">
        <f t="shared" si="41"/>
        <v>29000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/>
      <c r="D409" s="5">
        <f>SUM(D410:D411)</f>
        <v>10000</v>
      </c>
      <c r="E409" s="5">
        <f>SUM(E410:E411)</f>
        <v>10000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54000</v>
      </c>
      <c r="D412" s="5">
        <f>SUM(D413:D414)</f>
        <v>54000</v>
      </c>
      <c r="E412" s="5">
        <f>SUM(E413:E414)</f>
        <v>54000</v>
      </c>
      <c r="H412" s="41">
        <f t="shared" si="41"/>
        <v>54000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50000</v>
      </c>
      <c r="D414" s="30">
        <f t="shared" si="46"/>
        <v>50000</v>
      </c>
      <c r="E414" s="30">
        <f t="shared" si="46"/>
        <v>50000</v>
      </c>
      <c r="H414" s="41">
        <f t="shared" si="41"/>
        <v>50000</v>
      </c>
    </row>
    <row r="415" spans="1:8" hidden="1" outlineLevel="2">
      <c r="A415" s="6">
        <v>2201</v>
      </c>
      <c r="B415" s="4" t="s">
        <v>118</v>
      </c>
      <c r="C415" s="5">
        <v>480</v>
      </c>
      <c r="D415" s="5">
        <f t="shared" si="46"/>
        <v>480</v>
      </c>
      <c r="E415" s="5">
        <f t="shared" si="46"/>
        <v>480</v>
      </c>
      <c r="H415" s="41">
        <f t="shared" si="41"/>
        <v>480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480</v>
      </c>
      <c r="D416" s="5">
        <f>SUM(D417:D418)</f>
        <v>480</v>
      </c>
      <c r="E416" s="5">
        <f>SUM(E417:E418)</f>
        <v>480</v>
      </c>
      <c r="H416" s="41">
        <f t="shared" si="41"/>
        <v>480</v>
      </c>
    </row>
    <row r="417" spans="1:8" hidden="1" outlineLevel="3" collapsed="1">
      <c r="A417" s="29"/>
      <c r="B417" s="28" t="s">
        <v>330</v>
      </c>
      <c r="C417" s="30">
        <v>480</v>
      </c>
      <c r="D417" s="30">
        <f t="shared" ref="D417:E421" si="47">C417</f>
        <v>480</v>
      </c>
      <c r="E417" s="30">
        <f t="shared" si="47"/>
        <v>480</v>
      </c>
      <c r="H417" s="41">
        <f t="shared" si="41"/>
        <v>480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15000</v>
      </c>
      <c r="D420" s="5">
        <f t="shared" si="47"/>
        <v>15000</v>
      </c>
      <c r="E420" s="5">
        <f t="shared" si="47"/>
        <v>15000</v>
      </c>
      <c r="H420" s="41">
        <f t="shared" si="41"/>
        <v>15000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64721.43</v>
      </c>
      <c r="D429" s="5">
        <f>SUM(D430:D442)</f>
        <v>64721.43</v>
      </c>
      <c r="E429" s="5">
        <f>SUM(E430:E442)</f>
        <v>64721.43</v>
      </c>
      <c r="H429" s="41">
        <f t="shared" si="41"/>
        <v>64721.43</v>
      </c>
    </row>
    <row r="430" spans="1:8" hidden="1" outlineLevel="3">
      <c r="A430" s="29"/>
      <c r="B430" s="28" t="s">
        <v>343</v>
      </c>
      <c r="C430" s="30">
        <v>1336</v>
      </c>
      <c r="D430" s="30">
        <f>C430</f>
        <v>1336</v>
      </c>
      <c r="E430" s="30">
        <f>D430</f>
        <v>1336</v>
      </c>
      <c r="H430" s="41">
        <f t="shared" si="41"/>
        <v>1336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27650</v>
      </c>
      <c r="D432" s="30">
        <f t="shared" si="49"/>
        <v>27650</v>
      </c>
      <c r="E432" s="30">
        <f t="shared" si="49"/>
        <v>27650</v>
      </c>
      <c r="H432" s="41">
        <f t="shared" si="41"/>
        <v>27650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>
        <v>5997.8140000000003</v>
      </c>
      <c r="D434" s="30">
        <f t="shared" si="49"/>
        <v>5997.8140000000003</v>
      </c>
      <c r="E434" s="30">
        <f t="shared" si="49"/>
        <v>5997.8140000000003</v>
      </c>
      <c r="H434" s="41">
        <f t="shared" si="41"/>
        <v>5997.8140000000003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6814.7520000000004</v>
      </c>
      <c r="D439" s="30">
        <f t="shared" si="49"/>
        <v>6814.7520000000004</v>
      </c>
      <c r="E439" s="30">
        <f t="shared" si="49"/>
        <v>6814.7520000000004</v>
      </c>
      <c r="H439" s="41">
        <f t="shared" si="41"/>
        <v>6814.7520000000004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22922.864000000001</v>
      </c>
      <c r="D442" s="30">
        <f t="shared" si="49"/>
        <v>22922.864000000001</v>
      </c>
      <c r="E442" s="30">
        <f t="shared" si="49"/>
        <v>22922.864000000001</v>
      </c>
      <c r="H442" s="41">
        <f t="shared" si="41"/>
        <v>22922.864000000001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 collapsed="1">
      <c r="A444" s="176" t="s">
        <v>357</v>
      </c>
      <c r="B444" s="177"/>
      <c r="C444" s="32">
        <f>C445+C454+C455+C459+C462+C463+C468+C474+C477+C480+C481+C450</f>
        <v>150000</v>
      </c>
      <c r="D444" s="32">
        <f>D445+D454+D455+D459+D462+D463+D468+D474+D477+D480+D481+D450</f>
        <v>150000</v>
      </c>
      <c r="E444" s="32">
        <f>E445+E454+E455+E459+E462+E463+E468+E474+E477+E480+E481+E450</f>
        <v>150000</v>
      </c>
      <c r="H444" s="41">
        <f t="shared" si="41"/>
        <v>150000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76000</v>
      </c>
      <c r="D445" s="5">
        <f>SUM(D446:D449)</f>
        <v>76000</v>
      </c>
      <c r="E445" s="5">
        <f>SUM(E446:E449)</f>
        <v>76000</v>
      </c>
      <c r="H445" s="41">
        <f t="shared" si="41"/>
        <v>76000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70000</v>
      </c>
      <c r="D449" s="30">
        <f t="shared" si="50"/>
        <v>70000</v>
      </c>
      <c r="E449" s="30">
        <f t="shared" si="50"/>
        <v>70000</v>
      </c>
      <c r="H449" s="41">
        <f t="shared" si="41"/>
        <v>70000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33000</v>
      </c>
      <c r="D454" s="5">
        <f>C454</f>
        <v>33000</v>
      </c>
      <c r="E454" s="5">
        <f>D454</f>
        <v>33000</v>
      </c>
      <c r="H454" s="41">
        <f t="shared" si="51"/>
        <v>33000</v>
      </c>
    </row>
    <row r="455" spans="1:8" hidden="1" outlineLevel="2">
      <c r="A455" s="6">
        <v>2202</v>
      </c>
      <c r="B455" s="4" t="s">
        <v>120</v>
      </c>
      <c r="C455" s="5">
        <f>SUM(C456:C458)</f>
        <v>18000</v>
      </c>
      <c r="D455" s="5">
        <f>SUM(D456:D458)</f>
        <v>18000</v>
      </c>
      <c r="E455" s="5">
        <f>SUM(E456:E458)</f>
        <v>18000</v>
      </c>
      <c r="H455" s="41">
        <f t="shared" si="51"/>
        <v>18000</v>
      </c>
    </row>
    <row r="456" spans="1:8" ht="15" hidden="1" customHeight="1" outlineLevel="3">
      <c r="A456" s="28"/>
      <c r="B456" s="28" t="s">
        <v>367</v>
      </c>
      <c r="C456" s="30">
        <v>18000</v>
      </c>
      <c r="D456" s="30">
        <f>C456</f>
        <v>18000</v>
      </c>
      <c r="E456" s="30">
        <f>D456</f>
        <v>18000</v>
      </c>
      <c r="H456" s="41">
        <f t="shared" si="51"/>
        <v>18000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10000</v>
      </c>
      <c r="D461" s="30">
        <f t="shared" si="54"/>
        <v>10000</v>
      </c>
      <c r="E461" s="30">
        <f t="shared" si="54"/>
        <v>10000</v>
      </c>
      <c r="H461" s="41">
        <f t="shared" si="51"/>
        <v>10000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8000</v>
      </c>
      <c r="D480" s="5">
        <f t="shared" si="57"/>
        <v>8000</v>
      </c>
      <c r="E480" s="5">
        <f t="shared" si="57"/>
        <v>8000</v>
      </c>
      <c r="H480" s="41">
        <f t="shared" si="51"/>
        <v>8000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 collapsed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267600</v>
      </c>
      <c r="D483" s="35">
        <f>D484+D504+D509+D522+D528+D538</f>
        <v>267600</v>
      </c>
      <c r="E483" s="35">
        <f>E484+E504+E509+E522+E528+E538</f>
        <v>267600</v>
      </c>
      <c r="G483" s="39" t="s">
        <v>592</v>
      </c>
      <c r="H483" s="41">
        <f t="shared" si="51"/>
        <v>267600</v>
      </c>
      <c r="I483" s="42"/>
      <c r="J483" s="40" t="b">
        <f>AND(H483=I483)</f>
        <v>0</v>
      </c>
    </row>
    <row r="484" spans="1:10" outlineLevel="1">
      <c r="A484" s="176" t="s">
        <v>390</v>
      </c>
      <c r="B484" s="177"/>
      <c r="C484" s="32">
        <f>C485+C486+C490+C491+C494+C497+C500+C501+C502+C503</f>
        <v>159600</v>
      </c>
      <c r="D484" s="32">
        <f>D485+D486+D490+D491+D494+D497+D500+D501+D502+D503</f>
        <v>159600</v>
      </c>
      <c r="E484" s="32">
        <f>E485+E486+E490+E491+E494+E497+E500+E501+E502+E503</f>
        <v>159600</v>
      </c>
      <c r="H484" s="41">
        <f t="shared" si="51"/>
        <v>159600</v>
      </c>
    </row>
    <row r="485" spans="1:10" hidden="1" outlineLevel="2">
      <c r="A485" s="6">
        <v>3302</v>
      </c>
      <c r="B485" s="4" t="s">
        <v>391</v>
      </c>
      <c r="C485" s="5">
        <v>50000</v>
      </c>
      <c r="D485" s="5">
        <f>C485</f>
        <v>50000</v>
      </c>
      <c r="E485" s="5">
        <f>D485</f>
        <v>50000</v>
      </c>
      <c r="H485" s="41">
        <f t="shared" si="51"/>
        <v>50000</v>
      </c>
    </row>
    <row r="486" spans="1:10" hidden="1" outlineLevel="2">
      <c r="A486" s="6">
        <v>3302</v>
      </c>
      <c r="B486" s="4" t="s">
        <v>392</v>
      </c>
      <c r="C486" s="5">
        <f>SUM(C487:C489)</f>
        <v>70000</v>
      </c>
      <c r="D486" s="5">
        <f>SUM(D487:D489)</f>
        <v>70000</v>
      </c>
      <c r="E486" s="5">
        <f>SUM(E487:E489)</f>
        <v>70000</v>
      </c>
      <c r="H486" s="41">
        <f t="shared" si="51"/>
        <v>70000</v>
      </c>
    </row>
    <row r="487" spans="1:10" ht="15" hidden="1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1"/>
        <v>20000</v>
      </c>
    </row>
    <row r="488" spans="1:10" ht="15" hidden="1" customHeight="1" outlineLevel="3">
      <c r="A488" s="28"/>
      <c r="B488" s="28" t="s">
        <v>394</v>
      </c>
      <c r="C488" s="30">
        <v>50000</v>
      </c>
      <c r="D488" s="30">
        <f t="shared" ref="D488:E489" si="58">C488</f>
        <v>50000</v>
      </c>
      <c r="E488" s="30">
        <f t="shared" si="58"/>
        <v>50000</v>
      </c>
      <c r="H488" s="41">
        <f t="shared" si="51"/>
        <v>50000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600</v>
      </c>
      <c r="D491" s="5">
        <f>SUM(D492:D493)</f>
        <v>600</v>
      </c>
      <c r="E491" s="5">
        <f>SUM(E492:E493)</f>
        <v>600</v>
      </c>
      <c r="H491" s="41">
        <f t="shared" si="51"/>
        <v>600</v>
      </c>
    </row>
    <row r="492" spans="1:10" ht="15" hidden="1" customHeight="1" outlineLevel="3">
      <c r="A492" s="28"/>
      <c r="B492" s="28" t="s">
        <v>398</v>
      </c>
      <c r="C492" s="30">
        <v>600</v>
      </c>
      <c r="D492" s="30">
        <f>C492</f>
        <v>600</v>
      </c>
      <c r="E492" s="30">
        <f>D492</f>
        <v>600</v>
      </c>
      <c r="H492" s="41">
        <f t="shared" si="51"/>
        <v>600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hidden="1" customHeight="1" outlineLevel="3">
      <c r="A495" s="28"/>
      <c r="B495" s="28" t="s">
        <v>401</v>
      </c>
      <c r="C495" s="30">
        <v>6000</v>
      </c>
      <c r="D495" s="30">
        <f>C495</f>
        <v>6000</v>
      </c>
      <c r="E495" s="30">
        <f>D495</f>
        <v>6000</v>
      </c>
      <c r="H495" s="41">
        <f t="shared" si="51"/>
        <v>6000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32000</v>
      </c>
      <c r="D500" s="5">
        <f t="shared" si="59"/>
        <v>32000</v>
      </c>
      <c r="E500" s="5">
        <f t="shared" si="59"/>
        <v>32000</v>
      </c>
      <c r="H500" s="41">
        <f t="shared" si="51"/>
        <v>32000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 collapsed="1">
      <c r="A504" s="176" t="s">
        <v>410</v>
      </c>
      <c r="B504" s="177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 collapsed="1">
      <c r="A509" s="176" t="s">
        <v>414</v>
      </c>
      <c r="B509" s="177"/>
      <c r="C509" s="32">
        <f>C510+C511+C512+C513+C517+C518+C519+C520+C521</f>
        <v>94000</v>
      </c>
      <c r="D509" s="32">
        <f>D510+D511+D512+D513+D517+D518+D519+D520+D521</f>
        <v>94000</v>
      </c>
      <c r="E509" s="32">
        <f>E510+E511+E512+E513+E517+E518+E519+E520+E521</f>
        <v>94000</v>
      </c>
      <c r="F509" s="51"/>
      <c r="H509" s="41">
        <f t="shared" si="51"/>
        <v>94000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hidden="1" outlineLevel="2">
      <c r="A518" s="6">
        <v>3305</v>
      </c>
      <c r="B518" s="4" t="s">
        <v>423</v>
      </c>
      <c r="C518" s="5">
        <v>10000</v>
      </c>
      <c r="D518" s="5">
        <f t="shared" si="62"/>
        <v>10000</v>
      </c>
      <c r="E518" s="5">
        <f t="shared" si="62"/>
        <v>10000</v>
      </c>
      <c r="H518" s="41">
        <f t="shared" si="63"/>
        <v>10000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73000</v>
      </c>
      <c r="D520" s="5">
        <f t="shared" si="62"/>
        <v>73000</v>
      </c>
      <c r="E520" s="5">
        <f t="shared" si="62"/>
        <v>73000</v>
      </c>
      <c r="H520" s="41">
        <f t="shared" si="63"/>
        <v>73000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 collapsed="1">
      <c r="A522" s="176" t="s">
        <v>426</v>
      </c>
      <c r="B522" s="177"/>
      <c r="C522" s="32">
        <f>SUM(C523:C527)</f>
        <v>2000</v>
      </c>
      <c r="D522" s="32">
        <f>SUM(D523:D527)</f>
        <v>2000</v>
      </c>
      <c r="E522" s="32">
        <f>SUM(E523:E527)</f>
        <v>2000</v>
      </c>
      <c r="H522" s="41">
        <f t="shared" si="63"/>
        <v>2000</v>
      </c>
    </row>
    <row r="523" spans="1:8" hidden="1" outlineLevel="2" collapsed="1">
      <c r="A523" s="6">
        <v>3306</v>
      </c>
      <c r="B523" s="4" t="s">
        <v>427</v>
      </c>
      <c r="C523" s="5">
        <v>2000</v>
      </c>
      <c r="D523" s="5">
        <f>C523</f>
        <v>2000</v>
      </c>
      <c r="E523" s="5">
        <f>D523</f>
        <v>2000</v>
      </c>
      <c r="H523" s="41">
        <f t="shared" si="63"/>
        <v>2000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 collapsed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 collapsed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0" t="s">
        <v>449</v>
      </c>
      <c r="B547" s="181"/>
      <c r="C547" s="35">
        <f>C548+C549</f>
        <v>89377.195999999996</v>
      </c>
      <c r="D547" s="35">
        <f>D548+D549</f>
        <v>89377.195999999996</v>
      </c>
      <c r="E547" s="35">
        <f>E548+E549</f>
        <v>89377.195999999996</v>
      </c>
      <c r="G547" s="39" t="s">
        <v>593</v>
      </c>
      <c r="H547" s="41">
        <f t="shared" si="63"/>
        <v>89377.195999999996</v>
      </c>
      <c r="I547" s="42"/>
      <c r="J547" s="40" t="b">
        <f>AND(H547=I547)</f>
        <v>0</v>
      </c>
    </row>
    <row r="548" spans="1:10" outlineLevel="1">
      <c r="A548" s="176" t="s">
        <v>450</v>
      </c>
      <c r="B548" s="177"/>
      <c r="C548" s="32">
        <v>9377.1959999999999</v>
      </c>
      <c r="D548" s="32">
        <f>C548</f>
        <v>9377.1959999999999</v>
      </c>
      <c r="E548" s="32">
        <f>D548</f>
        <v>9377.1959999999999</v>
      </c>
      <c r="H548" s="41">
        <f t="shared" si="63"/>
        <v>9377.1959999999999</v>
      </c>
    </row>
    <row r="549" spans="1:10" outlineLevel="1">
      <c r="A549" s="176" t="s">
        <v>451</v>
      </c>
      <c r="B549" s="177"/>
      <c r="C549" s="32">
        <v>80000</v>
      </c>
      <c r="D549" s="32">
        <f>C549</f>
        <v>80000</v>
      </c>
      <c r="E549" s="32">
        <f>D549</f>
        <v>80000</v>
      </c>
      <c r="H549" s="41">
        <f t="shared" si="63"/>
        <v>80000</v>
      </c>
    </row>
    <row r="550" spans="1:10">
      <c r="A550" s="174" t="s">
        <v>455</v>
      </c>
      <c r="B550" s="175"/>
      <c r="C550" s="36">
        <f>C551</f>
        <v>262186.07500000001</v>
      </c>
      <c r="D550" s="36">
        <f>D551</f>
        <v>262186.07500000001</v>
      </c>
      <c r="E550" s="36">
        <f>E551</f>
        <v>262186.07500000001</v>
      </c>
      <c r="G550" s="39" t="s">
        <v>59</v>
      </c>
      <c r="H550" s="41">
        <f t="shared" si="63"/>
        <v>262186.07500000001</v>
      </c>
      <c r="I550" s="42"/>
      <c r="J550" s="40" t="b">
        <f>AND(H550=I550)</f>
        <v>0</v>
      </c>
    </row>
    <row r="551" spans="1:10">
      <c r="A551" s="172" t="s">
        <v>456</v>
      </c>
      <c r="B551" s="173"/>
      <c r="C551" s="33">
        <f>C552+C556</f>
        <v>262186.07500000001</v>
      </c>
      <c r="D551" s="33">
        <f>D552+D556</f>
        <v>262186.07500000001</v>
      </c>
      <c r="E551" s="33">
        <f>E552+E556</f>
        <v>262186.07500000001</v>
      </c>
      <c r="G551" s="39" t="s">
        <v>594</v>
      </c>
      <c r="H551" s="41">
        <f t="shared" si="63"/>
        <v>262186.07500000001</v>
      </c>
      <c r="I551" s="42"/>
      <c r="J551" s="40" t="b">
        <f>AND(H551=I551)</f>
        <v>0</v>
      </c>
    </row>
    <row r="552" spans="1:10" outlineLevel="1">
      <c r="A552" s="176" t="s">
        <v>457</v>
      </c>
      <c r="B552" s="177"/>
      <c r="C552" s="32">
        <f>SUM(C553:C555)</f>
        <v>262186.07500000001</v>
      </c>
      <c r="D552" s="32">
        <f>SUM(D553:D555)</f>
        <v>262186.07500000001</v>
      </c>
      <c r="E552" s="32">
        <f>SUM(E553:E555)</f>
        <v>262186.07500000001</v>
      </c>
      <c r="H552" s="41">
        <f t="shared" si="63"/>
        <v>262186.07500000001</v>
      </c>
    </row>
    <row r="553" spans="1:10" hidden="1" outlineLevel="2" collapsed="1">
      <c r="A553" s="6">
        <v>5500</v>
      </c>
      <c r="B553" s="4" t="s">
        <v>458</v>
      </c>
      <c r="C553" s="5">
        <v>262186.07500000001</v>
      </c>
      <c r="D553" s="5">
        <f t="shared" ref="D553:E555" si="67">C553</f>
        <v>262186.07500000001</v>
      </c>
      <c r="E553" s="5">
        <f t="shared" si="67"/>
        <v>262186.07500000001</v>
      </c>
      <c r="H553" s="41">
        <f t="shared" si="63"/>
        <v>262186.07500000001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 collapsed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3304135.8639999996</v>
      </c>
      <c r="D559" s="37">
        <f>D560+D716+D725</f>
        <v>3304135.8639999996</v>
      </c>
      <c r="E559" s="37">
        <f>E560+E716+E725</f>
        <v>3304135.8639999996</v>
      </c>
      <c r="G559" s="39" t="s">
        <v>62</v>
      </c>
      <c r="H559" s="41">
        <f t="shared" si="63"/>
        <v>3304135.8639999996</v>
      </c>
      <c r="I559" s="42"/>
      <c r="J559" s="40" t="b">
        <f>AND(H559=I559)</f>
        <v>0</v>
      </c>
    </row>
    <row r="560" spans="1:10">
      <c r="A560" s="174" t="s">
        <v>464</v>
      </c>
      <c r="B560" s="175"/>
      <c r="C560" s="36">
        <f>C561+C642</f>
        <v>2963811.2539999997</v>
      </c>
      <c r="D560" s="36">
        <f>D561+D638+D642+D645</f>
        <v>2963811.2539999997</v>
      </c>
      <c r="E560" s="36">
        <f>E561+E638+E642+E645</f>
        <v>2963811.2539999997</v>
      </c>
      <c r="G560" s="39" t="s">
        <v>61</v>
      </c>
      <c r="H560" s="41">
        <f t="shared" si="63"/>
        <v>2963811.2539999997</v>
      </c>
      <c r="I560" s="42"/>
      <c r="J560" s="40" t="b">
        <f>AND(H560=I560)</f>
        <v>0</v>
      </c>
    </row>
    <row r="561" spans="1:10">
      <c r="A561" s="172" t="s">
        <v>465</v>
      </c>
      <c r="B561" s="173"/>
      <c r="C561" s="38">
        <f>C562+C567+C568+C569+C576+C577+C581+C584+C585+C586+C587+C592+C595+C599+C603+C610+C616+C628</f>
        <v>2777365.2649999997</v>
      </c>
      <c r="D561" s="38">
        <f>D562+D567+D568+D569+D576+D577+D581+D584+D585+D586+D587+D592+D595+D599+D603+D610+D616+D628</f>
        <v>2777365.2649999997</v>
      </c>
      <c r="E561" s="38">
        <f>E562+E567+E568+E569+E576+E577+E581+E584+E585+E586+E587+E592+E595+E599+E603+E610+E616+E628</f>
        <v>2777365.2649999997</v>
      </c>
      <c r="G561" s="39" t="s">
        <v>595</v>
      </c>
      <c r="H561" s="41">
        <f t="shared" si="63"/>
        <v>2777365.2649999997</v>
      </c>
      <c r="I561" s="42"/>
      <c r="J561" s="40" t="b">
        <f>AND(H561=I561)</f>
        <v>0</v>
      </c>
    </row>
    <row r="562" spans="1:10" outlineLevel="1">
      <c r="A562" s="176" t="s">
        <v>466</v>
      </c>
      <c r="B562" s="177"/>
      <c r="C562" s="32">
        <f>SUM(C563:C566)</f>
        <v>175289.97200000001</v>
      </c>
      <c r="D562" s="32">
        <f>SUM(D563:D566)</f>
        <v>175289.97200000001</v>
      </c>
      <c r="E562" s="32">
        <f>SUM(E563:E566)</f>
        <v>175289.97200000001</v>
      </c>
      <c r="H562" s="41">
        <f t="shared" si="63"/>
        <v>175289.97200000001</v>
      </c>
    </row>
    <row r="563" spans="1:10" hidden="1" outlineLevel="2">
      <c r="A563" s="7">
        <v>6600</v>
      </c>
      <c r="B563" s="4" t="s">
        <v>468</v>
      </c>
      <c r="C563" s="5">
        <v>23996</v>
      </c>
      <c r="D563" s="5">
        <f>C563</f>
        <v>23996</v>
      </c>
      <c r="E563" s="5">
        <f>D563</f>
        <v>23996</v>
      </c>
      <c r="H563" s="41">
        <f t="shared" si="63"/>
        <v>23996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151293.97200000001</v>
      </c>
      <c r="D566" s="5">
        <f t="shared" si="68"/>
        <v>151293.97200000001</v>
      </c>
      <c r="E566" s="5">
        <f t="shared" si="68"/>
        <v>151293.97200000001</v>
      </c>
      <c r="H566" s="41">
        <f t="shared" si="63"/>
        <v>151293.97200000001</v>
      </c>
    </row>
    <row r="567" spans="1:10" outlineLevel="1" collapsed="1">
      <c r="A567" s="176" t="s">
        <v>467</v>
      </c>
      <c r="B567" s="177"/>
      <c r="C567" s="31">
        <v>250000</v>
      </c>
      <c r="D567" s="31">
        <f>C567</f>
        <v>250000</v>
      </c>
      <c r="E567" s="31">
        <f>D567</f>
        <v>250000</v>
      </c>
      <c r="H567" s="41">
        <f t="shared" si="63"/>
        <v>250000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6" t="s">
        <v>473</v>
      </c>
      <c r="B569" s="177"/>
      <c r="C569" s="32">
        <f>SUM(C570:C575)</f>
        <v>316749.19</v>
      </c>
      <c r="D569" s="32">
        <f>SUM(D570:D575)</f>
        <v>316749.19</v>
      </c>
      <c r="E569" s="32">
        <f>SUM(E570:E575)</f>
        <v>316749.19</v>
      </c>
      <c r="H569" s="41">
        <f t="shared" si="63"/>
        <v>316749.19</v>
      </c>
    </row>
    <row r="570" spans="1:10" hidden="1" outlineLevel="2">
      <c r="A570" s="7">
        <v>6603</v>
      </c>
      <c r="B570" s="4" t="s">
        <v>474</v>
      </c>
      <c r="C570" s="5">
        <v>198700.95</v>
      </c>
      <c r="D570" s="5">
        <f>C570</f>
        <v>198700.95</v>
      </c>
      <c r="E570" s="5">
        <f>D570</f>
        <v>198700.95</v>
      </c>
      <c r="H570" s="41">
        <f t="shared" si="63"/>
        <v>198700.95</v>
      </c>
    </row>
    <row r="571" spans="1:10" hidden="1" outlineLevel="2">
      <c r="A571" s="7">
        <v>6603</v>
      </c>
      <c r="B571" s="4" t="s">
        <v>475</v>
      </c>
      <c r="C571" s="5">
        <v>835.54399999999998</v>
      </c>
      <c r="D571" s="5">
        <f t="shared" ref="D571:E575" si="69">C571</f>
        <v>835.54399999999998</v>
      </c>
      <c r="E571" s="5">
        <f t="shared" si="69"/>
        <v>835.54399999999998</v>
      </c>
      <c r="H571" s="41">
        <f t="shared" si="63"/>
        <v>835.54399999999998</v>
      </c>
    </row>
    <row r="572" spans="1:10" hidden="1" outlineLevel="2">
      <c r="A572" s="7">
        <v>6603</v>
      </c>
      <c r="B572" s="4" t="s">
        <v>476</v>
      </c>
      <c r="C572" s="5">
        <v>100000</v>
      </c>
      <c r="D572" s="5">
        <f t="shared" si="69"/>
        <v>100000</v>
      </c>
      <c r="E572" s="5">
        <f t="shared" si="69"/>
        <v>100000</v>
      </c>
      <c r="H572" s="41">
        <f t="shared" si="63"/>
        <v>100000</v>
      </c>
    </row>
    <row r="573" spans="1:10" hidden="1" outlineLevel="2">
      <c r="A573" s="7">
        <v>6603</v>
      </c>
      <c r="B573" s="4" t="s">
        <v>477</v>
      </c>
      <c r="C573" s="5">
        <v>17212.696</v>
      </c>
      <c r="D573" s="5">
        <f t="shared" si="69"/>
        <v>17212.696</v>
      </c>
      <c r="E573" s="5">
        <f t="shared" si="69"/>
        <v>17212.696</v>
      </c>
      <c r="H573" s="41">
        <f t="shared" si="63"/>
        <v>17212.696</v>
      </c>
    </row>
    <row r="574" spans="1:10" hidden="1" outlineLevel="2">
      <c r="A574" s="7">
        <v>6603</v>
      </c>
      <c r="B574" s="4" t="s">
        <v>478</v>
      </c>
      <c r="C574" s="5"/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 collapsed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6" t="s">
        <v>481</v>
      </c>
      <c r="B577" s="177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 collapsed="1">
      <c r="A581" s="176" t="s">
        <v>485</v>
      </c>
      <c r="B581" s="177"/>
      <c r="C581" s="32">
        <f>SUM(C582:C583)</f>
        <v>151208.421</v>
      </c>
      <c r="D581" s="32">
        <f>SUM(D582:D583)</f>
        <v>151208.421</v>
      </c>
      <c r="E581" s="32">
        <f>SUM(E582:E583)</f>
        <v>151208.421</v>
      </c>
      <c r="H581" s="41">
        <f t="shared" si="71"/>
        <v>151208.421</v>
      </c>
    </row>
    <row r="582" spans="1:8" hidden="1" outlineLevel="2">
      <c r="A582" s="7">
        <v>6606</v>
      </c>
      <c r="B582" s="4" t="s">
        <v>486</v>
      </c>
      <c r="C582" s="5">
        <v>1208.421</v>
      </c>
      <c r="D582" s="5">
        <f t="shared" ref="D582:E586" si="72">C582</f>
        <v>1208.421</v>
      </c>
      <c r="E582" s="5">
        <f t="shared" si="72"/>
        <v>1208.421</v>
      </c>
      <c r="H582" s="41">
        <f t="shared" si="71"/>
        <v>1208.421</v>
      </c>
    </row>
    <row r="583" spans="1:8" hidden="1" outlineLevel="2">
      <c r="A583" s="7">
        <v>6606</v>
      </c>
      <c r="B583" s="4" t="s">
        <v>487</v>
      </c>
      <c r="C583" s="5">
        <v>150000</v>
      </c>
      <c r="D583" s="5">
        <f t="shared" si="72"/>
        <v>150000</v>
      </c>
      <c r="E583" s="5">
        <f t="shared" si="72"/>
        <v>150000</v>
      </c>
      <c r="H583" s="41">
        <f t="shared" si="71"/>
        <v>150000</v>
      </c>
    </row>
    <row r="584" spans="1:8" outlineLevel="1" collapsed="1">
      <c r="A584" s="176" t="s">
        <v>488</v>
      </c>
      <c r="B584" s="17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6" t="s">
        <v>489</v>
      </c>
      <c r="B585" s="177"/>
      <c r="C585" s="32"/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6" t="s">
        <v>490</v>
      </c>
      <c r="B586" s="17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6" t="s">
        <v>491</v>
      </c>
      <c r="B587" s="177"/>
      <c r="C587" s="32">
        <f>SUM(C588:C591)</f>
        <v>136</v>
      </c>
      <c r="D587" s="32">
        <f>SUM(D588:D591)</f>
        <v>136</v>
      </c>
      <c r="E587" s="32">
        <f>SUM(E588:E591)</f>
        <v>136</v>
      </c>
      <c r="H587" s="41">
        <f t="shared" si="71"/>
        <v>136</v>
      </c>
    </row>
    <row r="588" spans="1:8" hidden="1" outlineLevel="2">
      <c r="A588" s="7">
        <v>6610</v>
      </c>
      <c r="B588" s="4" t="s">
        <v>492</v>
      </c>
      <c r="C588" s="5">
        <v>136</v>
      </c>
      <c r="D588" s="5">
        <f>C588</f>
        <v>136</v>
      </c>
      <c r="E588" s="5">
        <f>D588</f>
        <v>136</v>
      </c>
      <c r="H588" s="41">
        <f t="shared" si="71"/>
        <v>136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 collapsed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 collapsed="1">
      <c r="A595" s="176" t="s">
        <v>502</v>
      </c>
      <c r="B595" s="177"/>
      <c r="C595" s="32">
        <f>SUM(C596:C598)</f>
        <v>8744.2000000000007</v>
      </c>
      <c r="D595" s="32">
        <f>SUM(D596:D598)</f>
        <v>8744.2000000000007</v>
      </c>
      <c r="E595" s="32">
        <f>SUM(E596:E598)</f>
        <v>8744.2000000000007</v>
      </c>
      <c r="H595" s="41">
        <f t="shared" si="71"/>
        <v>8744.2000000000007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8744.2000000000007</v>
      </c>
      <c r="D598" s="5">
        <f t="shared" si="74"/>
        <v>8744.2000000000007</v>
      </c>
      <c r="E598" s="5">
        <f t="shared" si="74"/>
        <v>8744.2000000000007</v>
      </c>
      <c r="H598" s="41">
        <f t="shared" si="71"/>
        <v>8744.2000000000007</v>
      </c>
    </row>
    <row r="599" spans="1:8" outlineLevel="1" collapsed="1">
      <c r="A599" s="176" t="s">
        <v>503</v>
      </c>
      <c r="B599" s="177"/>
      <c r="C599" s="32">
        <f>SUM(C600:C602)</f>
        <v>720000</v>
      </c>
      <c r="D599" s="32">
        <f>SUM(D600:D602)</f>
        <v>720000</v>
      </c>
      <c r="E599" s="32">
        <f>SUM(E600:E602)</f>
        <v>720000</v>
      </c>
      <c r="H599" s="41">
        <f t="shared" si="71"/>
        <v>720000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720000</v>
      </c>
      <c r="D601" s="5">
        <f t="shared" si="75"/>
        <v>720000</v>
      </c>
      <c r="E601" s="5">
        <f t="shared" si="75"/>
        <v>720000</v>
      </c>
      <c r="H601" s="41">
        <f t="shared" si="71"/>
        <v>720000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 collapsed="1">
      <c r="A603" s="176" t="s">
        <v>506</v>
      </c>
      <c r="B603" s="177"/>
      <c r="C603" s="32">
        <f>SUM(C604:C609)</f>
        <v>5000</v>
      </c>
      <c r="D603" s="32">
        <f>SUM(D604:D609)</f>
        <v>5000</v>
      </c>
      <c r="E603" s="32">
        <f>SUM(E604:E609)</f>
        <v>5000</v>
      </c>
      <c r="H603" s="41">
        <f t="shared" si="71"/>
        <v>5000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5000</v>
      </c>
      <c r="D608" s="5">
        <f t="shared" si="76"/>
        <v>5000</v>
      </c>
      <c r="E608" s="5">
        <f t="shared" si="76"/>
        <v>5000</v>
      </c>
      <c r="H608" s="41">
        <f t="shared" si="71"/>
        <v>5000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 collapsed="1">
      <c r="A610" s="176" t="s">
        <v>513</v>
      </c>
      <c r="B610" s="177"/>
      <c r="C610" s="32">
        <f>SUM(C611:C615)</f>
        <v>71739.646000000008</v>
      </c>
      <c r="D610" s="32">
        <f>SUM(D611:D615)</f>
        <v>71739.646000000008</v>
      </c>
      <c r="E610" s="32">
        <f>SUM(E611:E615)</f>
        <v>71739.646000000008</v>
      </c>
      <c r="H610" s="41">
        <f t="shared" si="71"/>
        <v>71739.646000000008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20233</v>
      </c>
      <c r="D614" s="5">
        <f t="shared" si="77"/>
        <v>20233</v>
      </c>
      <c r="E614" s="5">
        <f t="shared" si="77"/>
        <v>20233</v>
      </c>
      <c r="H614" s="41">
        <f t="shared" si="71"/>
        <v>20233</v>
      </c>
    </row>
    <row r="615" spans="1:8" hidden="1" outlineLevel="2">
      <c r="A615" s="7">
        <v>6615</v>
      </c>
      <c r="B615" s="4" t="s">
        <v>518</v>
      </c>
      <c r="C615" s="5">
        <v>51506.646000000001</v>
      </c>
      <c r="D615" s="5">
        <f t="shared" si="77"/>
        <v>51506.646000000001</v>
      </c>
      <c r="E615" s="5">
        <f t="shared" si="77"/>
        <v>51506.646000000001</v>
      </c>
      <c r="H615" s="41">
        <f t="shared" si="71"/>
        <v>51506.646000000001</v>
      </c>
    </row>
    <row r="616" spans="1:8" outlineLevel="1" collapsed="1">
      <c r="A616" s="176" t="s">
        <v>519</v>
      </c>
      <c r="B616" s="177"/>
      <c r="C616" s="32">
        <f>SUM(C617:C627)</f>
        <v>1035867.602</v>
      </c>
      <c r="D616" s="32">
        <f>SUM(D617:D627)</f>
        <v>1035867.602</v>
      </c>
      <c r="E616" s="32">
        <f>SUM(E617:E627)</f>
        <v>1035867.602</v>
      </c>
      <c r="H616" s="41">
        <f t="shared" si="71"/>
        <v>1035867.602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39509.550999999999</v>
      </c>
      <c r="D618" s="5">
        <f t="shared" ref="D618:E627" si="78">C618</f>
        <v>39509.550999999999</v>
      </c>
      <c r="E618" s="5">
        <f t="shared" si="78"/>
        <v>39509.550999999999</v>
      </c>
      <c r="H618" s="41">
        <f t="shared" si="71"/>
        <v>39509.550999999999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996358.05099999998</v>
      </c>
      <c r="D620" s="5">
        <f t="shared" si="78"/>
        <v>996358.05099999998</v>
      </c>
      <c r="E620" s="5">
        <f t="shared" si="78"/>
        <v>996358.05099999998</v>
      </c>
      <c r="H620" s="41">
        <f t="shared" si="71"/>
        <v>996358.05099999998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 collapsed="1">
      <c r="A628" s="176" t="s">
        <v>531</v>
      </c>
      <c r="B628" s="177"/>
      <c r="C628" s="32">
        <f>SUM(C629:C637)</f>
        <v>22630.234</v>
      </c>
      <c r="D628" s="32">
        <f>SUM(D629:D637)</f>
        <v>22630.234</v>
      </c>
      <c r="E628" s="32">
        <f>SUM(E629:E637)</f>
        <v>22630.234</v>
      </c>
      <c r="H628" s="41">
        <f t="shared" si="71"/>
        <v>22630.234</v>
      </c>
    </row>
    <row r="629" spans="1:10" hidden="1" outlineLevel="2">
      <c r="A629" s="7">
        <v>6617</v>
      </c>
      <c r="B629" s="4" t="s">
        <v>532</v>
      </c>
      <c r="C629" s="5">
        <v>7630.2340000000004</v>
      </c>
      <c r="D629" s="5">
        <f>C629</f>
        <v>7630.2340000000004</v>
      </c>
      <c r="E629" s="5">
        <f>D629</f>
        <v>7630.2340000000004</v>
      </c>
      <c r="H629" s="41">
        <f t="shared" si="71"/>
        <v>7630.2340000000004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15000</v>
      </c>
      <c r="D632" s="5">
        <f t="shared" si="79"/>
        <v>15000</v>
      </c>
      <c r="E632" s="5">
        <f t="shared" si="79"/>
        <v>15000</v>
      </c>
      <c r="H632" s="41">
        <f t="shared" si="71"/>
        <v>15000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2" t="s">
        <v>541</v>
      </c>
      <c r="B638" s="17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2" t="s">
        <v>545</v>
      </c>
      <c r="B642" s="173"/>
      <c r="C642" s="38">
        <f>C643+C644</f>
        <v>186445.989</v>
      </c>
      <c r="D642" s="38">
        <f>D643+D644</f>
        <v>186445.989</v>
      </c>
      <c r="E642" s="38">
        <f>E643+E644</f>
        <v>186445.989</v>
      </c>
      <c r="G642" s="39" t="s">
        <v>597</v>
      </c>
      <c r="H642" s="41">
        <f t="shared" ref="H642:H705" si="81">C642</f>
        <v>186445.989</v>
      </c>
      <c r="I642" s="42"/>
      <c r="J642" s="40" t="b">
        <f>AND(H642=I642)</f>
        <v>0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6" t="s">
        <v>547</v>
      </c>
      <c r="B644" s="177"/>
      <c r="C644" s="32">
        <v>186445.989</v>
      </c>
      <c r="D644" s="32">
        <f>C644</f>
        <v>186445.989</v>
      </c>
      <c r="E644" s="32">
        <f>D644</f>
        <v>186445.989</v>
      </c>
      <c r="H644" s="41">
        <f t="shared" si="81"/>
        <v>186445.989</v>
      </c>
    </row>
    <row r="645" spans="1:10">
      <c r="A645" s="172" t="s">
        <v>548</v>
      </c>
      <c r="B645" s="17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 collapsed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 collapsed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 collapsed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 collapsed="1">
      <c r="A668" s="176" t="s">
        <v>556</v>
      </c>
      <c r="B668" s="17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6" t="s">
        <v>557</v>
      </c>
      <c r="B669" s="17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6" t="s">
        <v>558</v>
      </c>
      <c r="B670" s="17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 collapsed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 collapsed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 collapsed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 collapsed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 collapsed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 collapsed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 collapsed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4" t="s">
        <v>570</v>
      </c>
      <c r="B716" s="175"/>
      <c r="C716" s="36">
        <f>C717</f>
        <v>328000</v>
      </c>
      <c r="D716" s="36">
        <f>D717</f>
        <v>328000</v>
      </c>
      <c r="E716" s="36">
        <f>E717</f>
        <v>328000</v>
      </c>
      <c r="G716" s="39" t="s">
        <v>66</v>
      </c>
      <c r="H716" s="41">
        <f t="shared" si="92"/>
        <v>328000</v>
      </c>
      <c r="I716" s="42"/>
      <c r="J716" s="40" t="b">
        <f>AND(H716=I716)</f>
        <v>0</v>
      </c>
    </row>
    <row r="717" spans="1:10">
      <c r="A717" s="172" t="s">
        <v>571</v>
      </c>
      <c r="B717" s="173"/>
      <c r="C717" s="33">
        <f>C718+C722</f>
        <v>328000</v>
      </c>
      <c r="D717" s="33">
        <f>D718+D722</f>
        <v>328000</v>
      </c>
      <c r="E717" s="33">
        <f>E718+E722</f>
        <v>328000</v>
      </c>
      <c r="G717" s="39" t="s">
        <v>599</v>
      </c>
      <c r="H717" s="41">
        <f t="shared" si="92"/>
        <v>328000</v>
      </c>
      <c r="I717" s="42"/>
      <c r="J717" s="40" t="b">
        <f>AND(H717=I717)</f>
        <v>0</v>
      </c>
    </row>
    <row r="718" spans="1:10" outlineLevel="1" collapsed="1">
      <c r="A718" s="170" t="s">
        <v>851</v>
      </c>
      <c r="B718" s="171"/>
      <c r="C718" s="31">
        <f>SUM(C719:C721)</f>
        <v>328000</v>
      </c>
      <c r="D718" s="31">
        <f>SUM(D719:D721)</f>
        <v>328000</v>
      </c>
      <c r="E718" s="31">
        <f>SUM(E719:E721)</f>
        <v>328000</v>
      </c>
      <c r="H718" s="41">
        <f t="shared" si="92"/>
        <v>328000</v>
      </c>
    </row>
    <row r="719" spans="1:10" ht="15" hidden="1" customHeight="1" outlineLevel="2">
      <c r="A719" s="6">
        <v>10950</v>
      </c>
      <c r="B719" s="4" t="s">
        <v>572</v>
      </c>
      <c r="C719" s="5">
        <v>328000</v>
      </c>
      <c r="D719" s="5">
        <f>C719</f>
        <v>328000</v>
      </c>
      <c r="E719" s="5">
        <f>D719</f>
        <v>328000</v>
      </c>
      <c r="H719" s="41">
        <f t="shared" si="92"/>
        <v>328000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 collapsed="1">
      <c r="A722" s="170" t="s">
        <v>850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4" t="s">
        <v>577</v>
      </c>
      <c r="B725" s="175"/>
      <c r="C725" s="36">
        <f>C726</f>
        <v>12324.61</v>
      </c>
      <c r="D725" s="36">
        <f>D726</f>
        <v>12324.61</v>
      </c>
      <c r="E725" s="36">
        <f>E726</f>
        <v>12324.61</v>
      </c>
      <c r="G725" s="39" t="s">
        <v>216</v>
      </c>
      <c r="H725" s="41">
        <f t="shared" si="92"/>
        <v>12324.61</v>
      </c>
      <c r="I725" s="42"/>
      <c r="J725" s="40" t="b">
        <f>AND(H725=I725)</f>
        <v>0</v>
      </c>
    </row>
    <row r="726" spans="1:10">
      <c r="A726" s="172" t="s">
        <v>588</v>
      </c>
      <c r="B726" s="173"/>
      <c r="C726" s="33">
        <f>C727+C730+C733+C739+C741+C743+C750+C755+C760+C765+C767+C771+C777</f>
        <v>12324.61</v>
      </c>
      <c r="D726" s="33">
        <f>D727+D730+D733+D739+D741+D743+D750+D755+D760+D765+D767+D771+D777</f>
        <v>12324.61</v>
      </c>
      <c r="E726" s="33">
        <f>E727+E730+E733+E739+E741+E743+E750+E755+E760+E765+E767+E771+E777</f>
        <v>12324.61</v>
      </c>
      <c r="G726" s="39" t="s">
        <v>600</v>
      </c>
      <c r="H726" s="41">
        <f t="shared" si="92"/>
        <v>12324.61</v>
      </c>
      <c r="I726" s="42"/>
      <c r="J726" s="40" t="b">
        <f>AND(H726=I726)</f>
        <v>0</v>
      </c>
    </row>
    <row r="727" spans="1:10" outlineLevel="1">
      <c r="A727" s="170" t="s">
        <v>849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70" t="s">
        <v>848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70" t="s">
        <v>846</v>
      </c>
      <c r="B733" s="171"/>
      <c r="C733" s="31">
        <f>C734+C737+C738</f>
        <v>11957.11</v>
      </c>
      <c r="D733" s="31">
        <f>D734+D737+D738</f>
        <v>11957.11</v>
      </c>
      <c r="E733" s="31">
        <f>E734+E737+E738</f>
        <v>11957.11</v>
      </c>
    </row>
    <row r="734" spans="1:10" hidden="1" outlineLevel="2">
      <c r="A734" s="6">
        <v>1</v>
      </c>
      <c r="B734" s="4" t="s">
        <v>840</v>
      </c>
      <c r="C734" s="5">
        <f>C735+C736</f>
        <v>11957.11</v>
      </c>
      <c r="D734" s="5">
        <f>D735+D736</f>
        <v>11957.11</v>
      </c>
      <c r="E734" s="5">
        <f>E735+E736</f>
        <v>11957.11</v>
      </c>
    </row>
    <row r="735" spans="1:10" hidden="1" outlineLevel="3">
      <c r="A735" s="29"/>
      <c r="B735" s="28" t="s">
        <v>845</v>
      </c>
      <c r="C735" s="30">
        <v>11957.11</v>
      </c>
      <c r="D735" s="30">
        <f t="shared" ref="D735:E738" si="96">C735</f>
        <v>11957.11</v>
      </c>
      <c r="E735" s="30">
        <f t="shared" si="96"/>
        <v>11957.11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 collapsed="1">
      <c r="A739" s="170" t="s">
        <v>843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70" t="s">
        <v>842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70" t="s">
        <v>841</v>
      </c>
      <c r="B743" s="171"/>
      <c r="C743" s="31">
        <f>C744+C748+C749+C746</f>
        <v>367.5</v>
      </c>
      <c r="D743" s="31">
        <f>D744+D748+D749+D746</f>
        <v>367.5</v>
      </c>
      <c r="E743" s="31">
        <f>E744+E748+E749+E746</f>
        <v>367.5</v>
      </c>
    </row>
    <row r="744" spans="1:5" hidden="1" outlineLevel="2">
      <c r="A744" s="6">
        <v>1</v>
      </c>
      <c r="B744" s="4" t="s">
        <v>840</v>
      </c>
      <c r="C744" s="5">
        <f>C745</f>
        <v>367.5</v>
      </c>
      <c r="D744" s="5">
        <f>D745</f>
        <v>367.5</v>
      </c>
      <c r="E744" s="5">
        <f>E745</f>
        <v>367.5</v>
      </c>
    </row>
    <row r="745" spans="1:5" hidden="1" outlineLevel="3">
      <c r="A745" s="29"/>
      <c r="B745" s="28" t="s">
        <v>839</v>
      </c>
      <c r="C745" s="30">
        <v>367.5</v>
      </c>
      <c r="D745" s="30">
        <f>C745</f>
        <v>367.5</v>
      </c>
      <c r="E745" s="30">
        <f>D745</f>
        <v>367.5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 collapsed="1">
      <c r="A750" s="170" t="s">
        <v>836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 collapsed="1">
      <c r="A755" s="170" t="s">
        <v>834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 collapsed="1">
      <c r="A760" s="170" t="s">
        <v>830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 collapsed="1">
      <c r="A765" s="170" t="s">
        <v>828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70" t="s">
        <v>826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70" t="s">
        <v>823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 collapsed="1">
      <c r="A777" s="170" t="s">
        <v>817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331" zoomScale="90" zoomScaleNormal="90" workbookViewId="0">
      <selection activeCell="A354" sqref="A354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6" t="s">
        <v>30</v>
      </c>
      <c r="B1" s="186"/>
      <c r="C1" s="186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4" t="s">
        <v>60</v>
      </c>
      <c r="B2" s="19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91" t="s">
        <v>578</v>
      </c>
      <c r="B3" s="19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7" t="s">
        <v>124</v>
      </c>
      <c r="B4" s="18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7" t="s">
        <v>125</v>
      </c>
      <c r="B11" s="18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7" t="s">
        <v>145</v>
      </c>
      <c r="B38" s="18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7" t="s">
        <v>158</v>
      </c>
      <c r="B61" s="18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1" t="s">
        <v>579</v>
      </c>
      <c r="B67" s="19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7" t="s">
        <v>163</v>
      </c>
      <c r="B68" s="18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9" t="s">
        <v>580</v>
      </c>
      <c r="B115" s="19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7" t="s">
        <v>195</v>
      </c>
      <c r="B116" s="18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7" t="s">
        <v>202</v>
      </c>
      <c r="B135" s="18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9" t="s">
        <v>581</v>
      </c>
      <c r="B152" s="19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7" t="s">
        <v>208</v>
      </c>
      <c r="B153" s="18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7" t="s">
        <v>212</v>
      </c>
      <c r="B163" s="18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7" t="s">
        <v>214</v>
      </c>
      <c r="B170" s="18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9" t="s">
        <v>582</v>
      </c>
      <c r="B177" s="19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7" t="s">
        <v>217</v>
      </c>
      <c r="B178" s="18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4" t="s">
        <v>849</v>
      </c>
      <c r="B179" s="18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4" t="s">
        <v>848</v>
      </c>
      <c r="B184" s="18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4" t="s">
        <v>846</v>
      </c>
      <c r="B188" s="18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4" t="s">
        <v>843</v>
      </c>
      <c r="B197" s="18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4" t="s">
        <v>842</v>
      </c>
      <c r="B200" s="18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4" t="s">
        <v>841</v>
      </c>
      <c r="B203" s="18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4" t="s">
        <v>836</v>
      </c>
      <c r="B215" s="18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4" t="s">
        <v>834</v>
      </c>
      <c r="B222" s="18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4" t="s">
        <v>830</v>
      </c>
      <c r="B228" s="18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4" t="s">
        <v>828</v>
      </c>
      <c r="B235" s="18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4" t="s">
        <v>826</v>
      </c>
      <c r="B238" s="18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4" t="s">
        <v>823</v>
      </c>
      <c r="B243" s="18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4" t="s">
        <v>817</v>
      </c>
      <c r="B250" s="18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6" t="s">
        <v>67</v>
      </c>
      <c r="B256" s="186"/>
      <c r="C256" s="186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4" t="s">
        <v>266</v>
      </c>
      <c r="B258" s="17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2" t="s">
        <v>267</v>
      </c>
      <c r="B259" s="17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2" t="s">
        <v>270</v>
      </c>
      <c r="B339" s="17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6" t="s">
        <v>938</v>
      </c>
      <c r="B509" s="177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6" t="s">
        <v>414</v>
      </c>
      <c r="B510" s="177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0" t="s">
        <v>449</v>
      </c>
      <c r="B548" s="18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</row>
    <row r="550" spans="1:10" outlineLevel="1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</row>
    <row r="551" spans="1:10">
      <c r="A551" s="174" t="s">
        <v>455</v>
      </c>
      <c r="B551" s="17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2" t="s">
        <v>456</v>
      </c>
      <c r="B552" s="173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6" t="s">
        <v>457</v>
      </c>
      <c r="B553" s="177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4" t="s">
        <v>464</v>
      </c>
      <c r="B561" s="17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2" t="s">
        <v>465</v>
      </c>
      <c r="B562" s="173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6" t="s">
        <v>467</v>
      </c>
      <c r="B568" s="177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6" t="s">
        <v>472</v>
      </c>
      <c r="B569" s="177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6" t="s">
        <v>480</v>
      </c>
      <c r="B577" s="177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6" t="s">
        <v>488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489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6" t="s">
        <v>490</v>
      </c>
      <c r="B587" s="177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6" t="s">
        <v>503</v>
      </c>
      <c r="B600" s="177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2" t="s">
        <v>541</v>
      </c>
      <c r="B639" s="173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6" t="s">
        <v>544</v>
      </c>
      <c r="B642" s="177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2" t="s">
        <v>545</v>
      </c>
      <c r="B643" s="173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6" t="s">
        <v>547</v>
      </c>
      <c r="B645" s="177"/>
      <c r="C645" s="32">
        <v>0</v>
      </c>
      <c r="D645" s="32">
        <f>C645</f>
        <v>0</v>
      </c>
      <c r="E645" s="32">
        <f>D645</f>
        <v>0</v>
      </c>
    </row>
    <row r="646" spans="1:10">
      <c r="A646" s="172" t="s">
        <v>548</v>
      </c>
      <c r="B646" s="173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6" t="s">
        <v>550</v>
      </c>
      <c r="B652" s="177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6" t="s">
        <v>551</v>
      </c>
      <c r="B653" s="177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6" t="s">
        <v>553</v>
      </c>
      <c r="B661" s="177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6" t="s">
        <v>556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557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6" t="s">
        <v>558</v>
      </c>
      <c r="B671" s="177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6" t="s">
        <v>566</v>
      </c>
      <c r="B713" s="177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6" t="s">
        <v>569</v>
      </c>
      <c r="B716" s="177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4" t="s">
        <v>570</v>
      </c>
      <c r="B717" s="17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2" t="s">
        <v>571</v>
      </c>
      <c r="B718" s="173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70" t="s">
        <v>851</v>
      </c>
      <c r="B719" s="17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70" t="s">
        <v>850</v>
      </c>
      <c r="B723" s="17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4" t="s">
        <v>577</v>
      </c>
      <c r="B726" s="17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2" t="s">
        <v>588</v>
      </c>
      <c r="B727" s="173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70" t="s">
        <v>849</v>
      </c>
      <c r="B728" s="17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70" t="s">
        <v>848</v>
      </c>
      <c r="B731" s="17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70" t="s">
        <v>846</v>
      </c>
      <c r="B734" s="17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70" t="s">
        <v>843</v>
      </c>
      <c r="B740" s="17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70" t="s">
        <v>842</v>
      </c>
      <c r="B742" s="17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70" t="s">
        <v>841</v>
      </c>
      <c r="B744" s="17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70" t="s">
        <v>836</v>
      </c>
      <c r="B751" s="17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70" t="s">
        <v>834</v>
      </c>
      <c r="B756" s="17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70" t="s">
        <v>830</v>
      </c>
      <c r="B761" s="17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70" t="s">
        <v>828</v>
      </c>
      <c r="B766" s="17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70" t="s">
        <v>826</v>
      </c>
      <c r="B768" s="17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70" t="s">
        <v>823</v>
      </c>
      <c r="B772" s="17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70" t="s">
        <v>817</v>
      </c>
      <c r="B778" s="17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abSelected="1" topLeftCell="A32" workbookViewId="0">
      <selection activeCell="A52" sqref="A52:XFD52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5" t="s">
        <v>879</v>
      </c>
      <c r="B1" s="195" t="s">
        <v>880</v>
      </c>
      <c r="C1" s="195" t="s">
        <v>881</v>
      </c>
      <c r="D1" s="198" t="s">
        <v>613</v>
      </c>
      <c r="E1" s="199"/>
      <c r="F1" s="199"/>
      <c r="G1" s="199"/>
      <c r="H1" s="199"/>
      <c r="I1" s="200"/>
    </row>
    <row r="2" spans="1:9">
      <c r="A2" s="196"/>
      <c r="B2" s="196"/>
      <c r="C2" s="196"/>
      <c r="D2" s="195" t="s">
        <v>625</v>
      </c>
      <c r="E2" s="195" t="s">
        <v>626</v>
      </c>
      <c r="F2" s="201" t="s">
        <v>882</v>
      </c>
      <c r="G2" s="201" t="s">
        <v>883</v>
      </c>
      <c r="H2" s="203" t="s">
        <v>884</v>
      </c>
      <c r="I2" s="204"/>
    </row>
    <row r="3" spans="1:9">
      <c r="A3" s="197"/>
      <c r="B3" s="197"/>
      <c r="C3" s="197"/>
      <c r="D3" s="197"/>
      <c r="E3" s="197"/>
      <c r="F3" s="202"/>
      <c r="G3" s="202"/>
      <c r="H3" s="140" t="s">
        <v>885</v>
      </c>
      <c r="I3" s="169" t="s">
        <v>886</v>
      </c>
    </row>
    <row r="4" spans="1:9">
      <c r="A4" s="142" t="s">
        <v>887</v>
      </c>
      <c r="B4" s="142"/>
      <c r="C4" s="142">
        <f t="shared" ref="C4:I4" si="0">C5+C10+C13+C16+C26+C29+C32</f>
        <v>376538488.91699994</v>
      </c>
      <c r="D4" s="142" t="e">
        <f t="shared" si="0"/>
        <v>#VALUE!</v>
      </c>
      <c r="E4" s="142">
        <f t="shared" si="0"/>
        <v>329300</v>
      </c>
      <c r="F4" s="142">
        <f t="shared" si="0"/>
        <v>0</v>
      </c>
      <c r="G4" s="142">
        <f t="shared" si="0"/>
        <v>231000</v>
      </c>
      <c r="H4" s="142">
        <f t="shared" si="0"/>
        <v>27529.263999999999</v>
      </c>
      <c r="I4" s="142">
        <f t="shared" si="0"/>
        <v>120000</v>
      </c>
    </row>
    <row r="5" spans="1:9">
      <c r="A5" s="143" t="s">
        <v>888</v>
      </c>
      <c r="B5" s="144"/>
      <c r="C5" s="144">
        <f t="shared" ref="C5:H5" si="1">SUM(C6:C9)</f>
        <v>1000000</v>
      </c>
      <c r="D5" s="144">
        <f t="shared" si="1"/>
        <v>439700</v>
      </c>
      <c r="E5" s="144">
        <f t="shared" si="1"/>
        <v>329300</v>
      </c>
      <c r="F5" s="144">
        <f t="shared" si="1"/>
        <v>0</v>
      </c>
      <c r="G5" s="144">
        <f t="shared" si="1"/>
        <v>231000</v>
      </c>
      <c r="H5" s="144">
        <f t="shared" si="1"/>
        <v>0</v>
      </c>
      <c r="I5" s="144">
        <v>120000</v>
      </c>
    </row>
    <row r="6" spans="1:9">
      <c r="A6" s="10" t="s">
        <v>1301</v>
      </c>
      <c r="B6" s="10">
        <v>2016</v>
      </c>
      <c r="C6" s="10">
        <v>10000</v>
      </c>
      <c r="D6" s="10"/>
      <c r="E6" s="10">
        <v>10000</v>
      </c>
      <c r="F6" s="10"/>
      <c r="G6" s="10"/>
      <c r="H6" s="10"/>
      <c r="I6" s="10"/>
    </row>
    <row r="7" spans="1:9">
      <c r="A7" s="10" t="s">
        <v>960</v>
      </c>
      <c r="B7" s="10">
        <v>2016</v>
      </c>
      <c r="C7" s="10">
        <v>590000</v>
      </c>
      <c r="D7" s="10">
        <v>177000</v>
      </c>
      <c r="E7" s="10">
        <v>218300</v>
      </c>
      <c r="F7" s="10"/>
      <c r="G7" s="10">
        <v>194700</v>
      </c>
      <c r="H7" s="10"/>
      <c r="I7" s="10"/>
    </row>
    <row r="8" spans="1:9">
      <c r="A8" s="10" t="s">
        <v>641</v>
      </c>
      <c r="B8" s="10">
        <v>2016</v>
      </c>
      <c r="C8" s="10">
        <v>150000</v>
      </c>
      <c r="D8" s="10">
        <v>49000</v>
      </c>
      <c r="E8" s="10">
        <v>101000</v>
      </c>
      <c r="F8" s="10"/>
      <c r="G8" s="10"/>
      <c r="H8" s="10"/>
      <c r="I8" s="10"/>
    </row>
    <row r="9" spans="1:9">
      <c r="A9" s="10" t="s">
        <v>1300</v>
      </c>
      <c r="B9" s="10">
        <v>2016</v>
      </c>
      <c r="C9" s="10">
        <v>250000</v>
      </c>
      <c r="D9" s="10">
        <v>213700</v>
      </c>
      <c r="E9" s="10"/>
      <c r="F9" s="10"/>
      <c r="G9" s="10">
        <v>36300</v>
      </c>
      <c r="H9" s="10"/>
      <c r="I9" s="10"/>
    </row>
    <row r="10" spans="1:9">
      <c r="A10" s="143" t="s">
        <v>890</v>
      </c>
      <c r="B10" s="143"/>
      <c r="C10" s="143">
        <f t="shared" ref="C10:I16" si="2">SUM(C11:C12)</f>
        <v>4283258.4400000004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>
        <f t="shared" si="2"/>
        <v>2650752.3200000003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1632506.12</v>
      </c>
      <c r="D12" s="10"/>
      <c r="E12" s="10"/>
      <c r="F12" s="10"/>
      <c r="G12" s="10"/>
      <c r="H12" s="10"/>
      <c r="I12" s="10"/>
    </row>
    <row r="13" spans="1:9">
      <c r="A13" s="143" t="s">
        <v>891</v>
      </c>
      <c r="B13" s="143"/>
      <c r="C13" s="143">
        <f t="shared" si="2"/>
        <v>1018246.2000000001</v>
      </c>
      <c r="D13" s="143">
        <f t="shared" si="2"/>
        <v>0</v>
      </c>
      <c r="E13" s="143">
        <f t="shared" si="2"/>
        <v>0</v>
      </c>
      <c r="F13" s="143">
        <f t="shared" si="2"/>
        <v>0</v>
      </c>
      <c r="G13" s="143">
        <f t="shared" si="2"/>
        <v>0</v>
      </c>
      <c r="H13" s="143">
        <f t="shared" si="2"/>
        <v>0</v>
      </c>
      <c r="I13" s="143">
        <f t="shared" si="2"/>
        <v>0</v>
      </c>
    </row>
    <row r="14" spans="1:9">
      <c r="A14" s="10"/>
      <c r="B14" s="10"/>
      <c r="C14" s="10">
        <f t="shared" si="2"/>
        <v>614259.92000000004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403986.28</v>
      </c>
      <c r="D15" s="10"/>
      <c r="E15" s="10"/>
      <c r="F15" s="10"/>
      <c r="G15" s="10"/>
      <c r="H15" s="10"/>
      <c r="I15" s="10"/>
    </row>
    <row r="16" spans="1:9">
      <c r="A16" s="143" t="s">
        <v>892</v>
      </c>
      <c r="B16" s="143"/>
      <c r="C16" s="143">
        <f t="shared" si="2"/>
        <v>210273.64</v>
      </c>
      <c r="D16" s="143">
        <f t="shared" si="2"/>
        <v>0</v>
      </c>
      <c r="E16" s="143">
        <f t="shared" si="2"/>
        <v>0</v>
      </c>
      <c r="F16" s="143">
        <f t="shared" si="2"/>
        <v>0</v>
      </c>
      <c r="G16" s="143">
        <f t="shared" si="2"/>
        <v>0</v>
      </c>
      <c r="H16" s="143">
        <f t="shared" si="2"/>
        <v>27529.263999999999</v>
      </c>
      <c r="I16" s="143">
        <f t="shared" si="2"/>
        <v>0</v>
      </c>
    </row>
    <row r="17" spans="1:9">
      <c r="A17" s="10" t="s">
        <v>1302</v>
      </c>
      <c r="B17" s="10">
        <v>2014</v>
      </c>
      <c r="C17" s="10">
        <v>193712.64000000001</v>
      </c>
      <c r="D17" s="10"/>
      <c r="E17" s="10"/>
      <c r="F17" s="10"/>
      <c r="G17" s="10"/>
      <c r="H17" s="10">
        <v>19371.263999999999</v>
      </c>
      <c r="I17" s="10" t="s">
        <v>1311</v>
      </c>
    </row>
    <row r="18" spans="1:9">
      <c r="A18" s="10" t="s">
        <v>1303</v>
      </c>
      <c r="B18" s="10">
        <v>2014</v>
      </c>
      <c r="C18" s="10">
        <v>16561</v>
      </c>
      <c r="D18" s="10"/>
      <c r="E18" s="10"/>
      <c r="F18" s="10"/>
      <c r="G18" s="10"/>
      <c r="H18" s="10">
        <v>8158</v>
      </c>
      <c r="I18" s="10" t="s">
        <v>1311</v>
      </c>
    </row>
    <row r="19" spans="1:9">
      <c r="A19" s="10" t="s">
        <v>1304</v>
      </c>
      <c r="B19" s="10">
        <v>2014</v>
      </c>
      <c r="C19" s="10">
        <v>133327.42600000001</v>
      </c>
      <c r="D19" s="10"/>
      <c r="E19" s="10"/>
      <c r="F19" s="10"/>
      <c r="G19" s="10"/>
      <c r="H19" s="10">
        <v>13287.743</v>
      </c>
      <c r="I19" s="10" t="s">
        <v>1311</v>
      </c>
    </row>
    <row r="20" spans="1:9">
      <c r="A20" s="10" t="s">
        <v>1305</v>
      </c>
      <c r="B20" s="10">
        <v>2014</v>
      </c>
      <c r="C20" s="10">
        <v>21460</v>
      </c>
      <c r="D20" s="10"/>
      <c r="E20" s="10"/>
      <c r="F20" s="10"/>
      <c r="G20" s="10"/>
      <c r="H20" s="10">
        <v>9920</v>
      </c>
      <c r="I20" s="10" t="s">
        <v>1311</v>
      </c>
    </row>
    <row r="21" spans="1:9">
      <c r="A21" s="10" t="s">
        <v>1306</v>
      </c>
      <c r="B21" s="10">
        <v>2014</v>
      </c>
      <c r="C21" s="10">
        <v>11452</v>
      </c>
      <c r="D21" s="10"/>
      <c r="E21" s="10"/>
      <c r="F21" s="10"/>
      <c r="G21" s="10"/>
      <c r="H21" s="10">
        <v>3966.7820000000002</v>
      </c>
      <c r="I21" s="10" t="s">
        <v>1311</v>
      </c>
    </row>
    <row r="22" spans="1:9">
      <c r="A22" s="10" t="s">
        <v>1307</v>
      </c>
      <c r="B22" s="10">
        <v>2015</v>
      </c>
      <c r="C22" s="10">
        <v>174893.2</v>
      </c>
      <c r="D22" s="10"/>
      <c r="E22" s="10"/>
      <c r="F22" s="10"/>
      <c r="G22" s="10"/>
      <c r="H22" s="10">
        <v>17489.32</v>
      </c>
      <c r="I22" s="10" t="s">
        <v>1311</v>
      </c>
    </row>
    <row r="23" spans="1:9">
      <c r="A23" s="10" t="s">
        <v>1308</v>
      </c>
      <c r="B23" s="10">
        <v>2014</v>
      </c>
      <c r="C23" s="10">
        <v>448340.016</v>
      </c>
      <c r="D23" s="10"/>
      <c r="E23" s="10"/>
      <c r="F23" s="10"/>
      <c r="G23" s="10"/>
      <c r="H23" s="10">
        <v>403753.29</v>
      </c>
      <c r="I23" s="10" t="s">
        <v>1311</v>
      </c>
    </row>
    <row r="24" spans="1:9">
      <c r="A24" s="10" t="s">
        <v>1309</v>
      </c>
      <c r="B24" s="10">
        <v>2015</v>
      </c>
      <c r="C24" s="10">
        <v>13073.094999999999</v>
      </c>
      <c r="D24" s="10"/>
      <c r="E24" s="10"/>
      <c r="F24" s="10"/>
      <c r="G24" s="10"/>
      <c r="H24" s="10">
        <v>5986.7579999999998</v>
      </c>
      <c r="I24" s="10" t="s">
        <v>1311</v>
      </c>
    </row>
    <row r="25" spans="1:9">
      <c r="A25" s="10" t="s">
        <v>1310</v>
      </c>
      <c r="B25" s="10">
        <v>2015</v>
      </c>
      <c r="C25" s="10">
        <v>3920</v>
      </c>
      <c r="D25" s="10"/>
      <c r="E25" s="10"/>
      <c r="F25" s="10"/>
      <c r="G25" s="10"/>
      <c r="H25" s="10">
        <v>3920</v>
      </c>
      <c r="I25" s="10" t="s">
        <v>1311</v>
      </c>
    </row>
    <row r="26" spans="1:9">
      <c r="A26" s="143" t="s">
        <v>893</v>
      </c>
      <c r="B26" s="143"/>
      <c r="C26" s="143">
        <f t="shared" ref="C26:I39" si="3">SUM(C27:C28)</f>
        <v>286442137.23899996</v>
      </c>
      <c r="D26" s="143">
        <f t="shared" si="3"/>
        <v>0</v>
      </c>
      <c r="E26" s="143">
        <f t="shared" si="3"/>
        <v>0</v>
      </c>
      <c r="F26" s="143">
        <f t="shared" si="3"/>
        <v>0</v>
      </c>
      <c r="G26" s="143">
        <f t="shared" si="3"/>
        <v>0</v>
      </c>
      <c r="H26" s="143">
        <f t="shared" si="3"/>
        <v>0</v>
      </c>
      <c r="I26" s="143"/>
    </row>
    <row r="27" spans="1:9">
      <c r="A27" s="10"/>
      <c r="B27" s="10"/>
      <c r="C27" s="10">
        <f t="shared" si="3"/>
        <v>177030662.59299999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3"/>
        <v>109411474.646</v>
      </c>
      <c r="D28" s="10"/>
      <c r="E28" s="10"/>
      <c r="F28" s="10"/>
      <c r="G28" s="10"/>
      <c r="H28" s="10"/>
      <c r="I28" s="10"/>
    </row>
    <row r="29" spans="1:9">
      <c r="A29" s="143" t="s">
        <v>894</v>
      </c>
      <c r="B29" s="143"/>
      <c r="C29" s="143">
        <f t="shared" si="3"/>
        <v>67619187.946999997</v>
      </c>
      <c r="D29" s="143">
        <f t="shared" si="3"/>
        <v>0</v>
      </c>
      <c r="E29" s="143">
        <f t="shared" si="3"/>
        <v>0</v>
      </c>
      <c r="F29" s="143">
        <f t="shared" si="3"/>
        <v>0</v>
      </c>
      <c r="G29" s="143">
        <f t="shared" si="3"/>
        <v>0</v>
      </c>
      <c r="H29" s="143">
        <f t="shared" si="3"/>
        <v>0</v>
      </c>
      <c r="I29" s="143">
        <f t="shared" si="3"/>
        <v>0</v>
      </c>
    </row>
    <row r="30" spans="1:9">
      <c r="A30" s="10"/>
      <c r="B30" s="10"/>
      <c r="C30" s="10">
        <f t="shared" si="3"/>
        <v>41792286.699000001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3"/>
        <v>25826901.248000003</v>
      </c>
      <c r="D31" s="10"/>
      <c r="E31" s="10"/>
      <c r="F31" s="10"/>
      <c r="G31" s="10"/>
      <c r="H31" s="10"/>
      <c r="I31" s="10"/>
    </row>
    <row r="32" spans="1:9">
      <c r="A32" s="143" t="s">
        <v>895</v>
      </c>
      <c r="B32" s="143"/>
      <c r="C32" s="143">
        <f t="shared" si="3"/>
        <v>15965385.451000001</v>
      </c>
      <c r="D32" s="143" t="e">
        <f t="shared" ref="D32:I32" si="4">D33+D36</f>
        <v>#VALUE!</v>
      </c>
      <c r="E32" s="143">
        <f t="shared" si="4"/>
        <v>0</v>
      </c>
      <c r="F32" s="143">
        <f t="shared" si="4"/>
        <v>0</v>
      </c>
      <c r="G32" s="143">
        <f t="shared" si="4"/>
        <v>0</v>
      </c>
      <c r="H32" s="143">
        <f t="shared" si="4"/>
        <v>0</v>
      </c>
      <c r="I32" s="143">
        <f t="shared" si="4"/>
        <v>0</v>
      </c>
    </row>
    <row r="33" spans="1:9">
      <c r="A33" s="145" t="s">
        <v>896</v>
      </c>
      <c r="B33" s="145"/>
      <c r="C33" s="145">
        <f t="shared" si="3"/>
        <v>9861515.7970000003</v>
      </c>
      <c r="D33" s="145">
        <f t="shared" si="3"/>
        <v>0</v>
      </c>
      <c r="E33" s="145">
        <f t="shared" si="3"/>
        <v>0</v>
      </c>
      <c r="F33" s="145">
        <f t="shared" si="3"/>
        <v>0</v>
      </c>
      <c r="G33" s="145">
        <f t="shared" si="3"/>
        <v>0</v>
      </c>
      <c r="H33" s="145">
        <f t="shared" si="3"/>
        <v>0</v>
      </c>
      <c r="I33" s="145">
        <f t="shared" si="3"/>
        <v>0</v>
      </c>
    </row>
    <row r="34" spans="1:9">
      <c r="A34" s="10"/>
      <c r="B34" s="10"/>
      <c r="C34" s="10">
        <f t="shared" si="3"/>
        <v>6103869.6540000001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3"/>
        <v>3757646.1430000002</v>
      </c>
      <c r="D35" s="10"/>
      <c r="E35" s="10"/>
      <c r="F35" s="10"/>
      <c r="G35" s="10"/>
      <c r="H35" s="10"/>
      <c r="I35" s="10"/>
    </row>
    <row r="36" spans="1:9">
      <c r="A36" s="145" t="s">
        <v>897</v>
      </c>
      <c r="B36" s="145"/>
      <c r="C36" s="145">
        <f t="shared" si="3"/>
        <v>2346223.5109999999</v>
      </c>
      <c r="D36" s="145" t="s">
        <v>1312</v>
      </c>
      <c r="E36" s="145">
        <f t="shared" ref="E36:I36" si="5">SUM(E37:E38)</f>
        <v>0</v>
      </c>
      <c r="F36" s="145">
        <f t="shared" si="5"/>
        <v>0</v>
      </c>
      <c r="G36" s="145">
        <f t="shared" si="5"/>
        <v>0</v>
      </c>
      <c r="H36" s="145">
        <f t="shared" si="5"/>
        <v>0</v>
      </c>
      <c r="I36" s="145">
        <f t="shared" si="5"/>
        <v>0</v>
      </c>
    </row>
    <row r="37" spans="1:9">
      <c r="A37" s="10"/>
      <c r="B37" s="10"/>
      <c r="C37" s="10">
        <f t="shared" si="3"/>
        <v>1411422.632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3"/>
        <v>934800.87899999996</v>
      </c>
      <c r="D38" s="10"/>
      <c r="E38" s="10"/>
      <c r="F38" s="10"/>
      <c r="G38" s="10"/>
      <c r="H38" s="10"/>
      <c r="I38" s="10"/>
    </row>
    <row r="39" spans="1:9">
      <c r="A39" s="146" t="s">
        <v>898</v>
      </c>
      <c r="B39" s="146"/>
      <c r="C39" s="146">
        <f t="shared" si="3"/>
        <v>476621.75299999997</v>
      </c>
      <c r="D39" s="146">
        <f>D40+D52+D55+D58+D61+D64+D67+D74+D77</f>
        <v>305651.30599999998</v>
      </c>
      <c r="E39" s="146">
        <f>E40+E52+E55+E58+E61+E64+E67+E74+E77</f>
        <v>0</v>
      </c>
      <c r="F39" s="146">
        <f>F40+F52+F55+F58+F61+F64+F67+F74+F77</f>
        <v>0</v>
      </c>
      <c r="G39" s="146">
        <f>G40+G52+G55+G58+G61+G64+G67+G74+G77</f>
        <v>0</v>
      </c>
      <c r="H39" s="146">
        <f>H40+H52+H55+H58+H61+H64+H67+H74+H77</f>
        <v>660082.08400000003</v>
      </c>
      <c r="I39" s="146">
        <f>I40+I52+I55+I58+I61+I64+I67+I74+I77</f>
        <v>0</v>
      </c>
    </row>
    <row r="40" spans="1:9">
      <c r="A40" s="143" t="s">
        <v>888</v>
      </c>
      <c r="B40" s="143"/>
      <c r="C40" s="143">
        <f t="shared" ref="C40" si="6">SUM(C41:C42)</f>
        <v>458179.12599999999</v>
      </c>
      <c r="D40" s="143">
        <f>SUM(D41:D51)</f>
        <v>305651.30599999998</v>
      </c>
      <c r="E40" s="143">
        <f>SUM(E41:E51)</f>
        <v>0</v>
      </c>
      <c r="F40" s="143">
        <f>SUM(F41:F51)</f>
        <v>0</v>
      </c>
      <c r="G40" s="143">
        <f>SUM(G41:G51)</f>
        <v>0</v>
      </c>
      <c r="H40" s="143">
        <f>SUM(H41:H51)</f>
        <v>660082.08400000003</v>
      </c>
      <c r="I40" s="143">
        <f>SUM(I41:I51)</f>
        <v>0</v>
      </c>
    </row>
    <row r="41" spans="1:9">
      <c r="A41" s="10" t="s">
        <v>1313</v>
      </c>
      <c r="B41" s="10">
        <v>2015</v>
      </c>
      <c r="C41" s="10">
        <v>18442.627</v>
      </c>
      <c r="D41" s="10">
        <v>1680</v>
      </c>
      <c r="E41" s="10"/>
      <c r="F41" s="10"/>
      <c r="G41" s="10"/>
      <c r="H41" s="10"/>
      <c r="I41" s="10"/>
    </row>
    <row r="42" spans="1:9">
      <c r="A42" s="10" t="s">
        <v>1314</v>
      </c>
      <c r="B42" s="10">
        <v>2013</v>
      </c>
      <c r="C42" s="10">
        <v>439736.49900000001</v>
      </c>
      <c r="D42" s="10">
        <v>43973.65</v>
      </c>
      <c r="E42" s="10"/>
      <c r="F42" s="10"/>
      <c r="G42" s="10"/>
      <c r="H42" s="10"/>
      <c r="I42" s="10"/>
    </row>
    <row r="43" spans="1:9">
      <c r="A43" s="10" t="s">
        <v>1315</v>
      </c>
      <c r="B43" s="10">
        <v>2015</v>
      </c>
      <c r="C43" s="10">
        <v>127000</v>
      </c>
      <c r="D43" s="10">
        <v>127000</v>
      </c>
      <c r="E43" s="10"/>
      <c r="F43" s="10"/>
      <c r="G43" s="10"/>
      <c r="H43" s="10"/>
      <c r="I43" s="10"/>
    </row>
    <row r="44" spans="1:9">
      <c r="A44" s="10" t="s">
        <v>1316</v>
      </c>
      <c r="B44" s="10">
        <v>2013</v>
      </c>
      <c r="C44" s="10">
        <v>653674.22</v>
      </c>
      <c r="D44" s="10">
        <v>65367.421999999999</v>
      </c>
      <c r="E44" s="10"/>
      <c r="F44" s="10"/>
      <c r="G44" s="10"/>
      <c r="H44" s="10"/>
      <c r="I44" s="10"/>
    </row>
    <row r="45" spans="1:9">
      <c r="A45" s="10" t="s">
        <v>1317</v>
      </c>
      <c r="B45" s="10">
        <v>2015</v>
      </c>
      <c r="C45" s="10">
        <v>100000</v>
      </c>
      <c r="D45" s="10"/>
      <c r="E45" s="10"/>
      <c r="F45" s="10"/>
      <c r="G45" s="10"/>
      <c r="H45" s="10">
        <v>100000</v>
      </c>
      <c r="I45" s="10" t="s">
        <v>1318</v>
      </c>
    </row>
    <row r="46" spans="1:9">
      <c r="A46" s="10" t="s">
        <v>1319</v>
      </c>
      <c r="B46" s="10">
        <v>2015</v>
      </c>
      <c r="C46" s="10">
        <v>76302.34</v>
      </c>
      <c r="D46" s="10">
        <v>7630.2340000000004</v>
      </c>
      <c r="E46" s="10"/>
      <c r="F46" s="10"/>
      <c r="G46" s="10"/>
      <c r="H46" s="10"/>
      <c r="I46" s="10"/>
    </row>
    <row r="47" spans="1:9">
      <c r="A47" s="10" t="s">
        <v>1320</v>
      </c>
      <c r="B47" s="10">
        <v>2016</v>
      </c>
      <c r="C47" s="10">
        <v>60000</v>
      </c>
      <c r="D47" s="10">
        <v>60000</v>
      </c>
      <c r="E47" s="10"/>
      <c r="F47" s="10"/>
      <c r="G47" s="10"/>
      <c r="H47" s="10"/>
      <c r="I47" s="10"/>
    </row>
    <row r="48" spans="1:9">
      <c r="A48" s="10" t="s">
        <v>1321</v>
      </c>
      <c r="B48" s="10">
        <v>2010</v>
      </c>
      <c r="C48" s="10">
        <v>47992</v>
      </c>
      <c r="D48" s="10"/>
      <c r="E48" s="10"/>
      <c r="F48" s="10"/>
      <c r="G48" s="10"/>
      <c r="H48" s="10">
        <v>17500</v>
      </c>
      <c r="I48" s="10" t="s">
        <v>1322</v>
      </c>
    </row>
    <row r="49" spans="1:9">
      <c r="A49" s="10" t="s">
        <v>1323</v>
      </c>
      <c r="B49" s="10">
        <v>2015</v>
      </c>
      <c r="C49" s="10">
        <v>160483.16</v>
      </c>
      <c r="D49" s="10"/>
      <c r="E49" s="10"/>
      <c r="F49" s="10"/>
      <c r="G49" s="10"/>
      <c r="H49" s="10">
        <v>160483.16</v>
      </c>
      <c r="I49" s="10" t="s">
        <v>1311</v>
      </c>
    </row>
    <row r="50" spans="1:9">
      <c r="A50" s="10" t="s">
        <v>1324</v>
      </c>
      <c r="B50" s="10">
        <v>2015</v>
      </c>
      <c r="C50" s="10">
        <v>355000</v>
      </c>
      <c r="D50" s="10"/>
      <c r="E50" s="10"/>
      <c r="F50" s="10"/>
      <c r="G50" s="10"/>
      <c r="H50" s="10">
        <v>355000</v>
      </c>
      <c r="I50" s="10" t="s">
        <v>1311</v>
      </c>
    </row>
    <row r="51" spans="1:9">
      <c r="A51" s="10" t="s">
        <v>1325</v>
      </c>
      <c r="B51" s="10">
        <v>2015</v>
      </c>
      <c r="C51" s="10">
        <v>151205.20000000001</v>
      </c>
      <c r="D51" s="10"/>
      <c r="E51" s="10"/>
      <c r="F51" s="10"/>
      <c r="G51" s="10"/>
      <c r="H51" s="10">
        <v>27098.923999999999</v>
      </c>
      <c r="I51" s="10" t="s">
        <v>1311</v>
      </c>
    </row>
    <row r="52" spans="1:9">
      <c r="A52" s="143" t="s">
        <v>890</v>
      </c>
      <c r="B52" s="143"/>
      <c r="C52" s="143">
        <f t="shared" ref="C52:I67" si="7">SUM(C53:C54)</f>
        <v>0</v>
      </c>
      <c r="D52" s="143">
        <f t="shared" si="7"/>
        <v>0</v>
      </c>
      <c r="E52" s="143">
        <f t="shared" si="7"/>
        <v>0</v>
      </c>
      <c r="F52" s="143">
        <f t="shared" si="7"/>
        <v>0</v>
      </c>
      <c r="G52" s="143">
        <f t="shared" si="7"/>
        <v>0</v>
      </c>
      <c r="H52" s="143">
        <f t="shared" si="7"/>
        <v>0</v>
      </c>
      <c r="I52" s="143">
        <f t="shared" si="7"/>
        <v>0</v>
      </c>
    </row>
    <row r="53" spans="1:9">
      <c r="A53" s="10"/>
      <c r="B53" s="10"/>
      <c r="C53" s="10">
        <f t="shared" si="7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7"/>
        <v>0</v>
      </c>
      <c r="D54" s="10"/>
      <c r="E54" s="10"/>
      <c r="F54" s="10"/>
      <c r="G54" s="10"/>
      <c r="H54" s="10"/>
      <c r="I54" s="10"/>
    </row>
    <row r="55" spans="1:9">
      <c r="A55" s="143" t="s">
        <v>891</v>
      </c>
      <c r="B55" s="143"/>
      <c r="C55" s="143">
        <f t="shared" si="7"/>
        <v>0</v>
      </c>
      <c r="D55" s="143">
        <f t="shared" si="7"/>
        <v>0</v>
      </c>
      <c r="E55" s="143">
        <f t="shared" si="7"/>
        <v>0</v>
      </c>
      <c r="F55" s="143">
        <f t="shared" si="7"/>
        <v>0</v>
      </c>
      <c r="G55" s="143">
        <f t="shared" si="7"/>
        <v>0</v>
      </c>
      <c r="H55" s="143">
        <f t="shared" si="7"/>
        <v>0</v>
      </c>
      <c r="I55" s="143">
        <f t="shared" si="7"/>
        <v>0</v>
      </c>
    </row>
    <row r="56" spans="1:9">
      <c r="A56" s="10"/>
      <c r="B56" s="10"/>
      <c r="C56" s="10">
        <f t="shared" si="7"/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si="7"/>
        <v>0</v>
      </c>
      <c r="D57" s="10"/>
      <c r="E57" s="10"/>
      <c r="F57" s="10"/>
      <c r="G57" s="10"/>
      <c r="H57" s="10"/>
      <c r="I57" s="10"/>
    </row>
    <row r="58" spans="1:9">
      <c r="A58" s="143" t="s">
        <v>892</v>
      </c>
      <c r="B58" s="143"/>
      <c r="C58" s="143">
        <f t="shared" si="7"/>
        <v>0</v>
      </c>
      <c r="D58" s="143">
        <f t="shared" si="7"/>
        <v>0</v>
      </c>
      <c r="E58" s="143">
        <f t="shared" si="7"/>
        <v>0</v>
      </c>
      <c r="F58" s="143">
        <f t="shared" si="7"/>
        <v>0</v>
      </c>
      <c r="G58" s="143">
        <f t="shared" si="7"/>
        <v>0</v>
      </c>
      <c r="H58" s="143">
        <f t="shared" si="7"/>
        <v>0</v>
      </c>
      <c r="I58" s="143">
        <f t="shared" si="7"/>
        <v>0</v>
      </c>
    </row>
    <row r="59" spans="1:9">
      <c r="A59" s="10"/>
      <c r="B59" s="10"/>
      <c r="C59" s="10">
        <f t="shared" si="7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7"/>
        <v>0</v>
      </c>
      <c r="D60" s="10"/>
      <c r="E60" s="10"/>
      <c r="F60" s="10"/>
      <c r="G60" s="10"/>
      <c r="H60" s="10"/>
      <c r="I60" s="10"/>
    </row>
    <row r="61" spans="1:9">
      <c r="A61" s="143" t="s">
        <v>893</v>
      </c>
      <c r="B61" s="143"/>
      <c r="C61" s="143">
        <f t="shared" si="7"/>
        <v>0</v>
      </c>
      <c r="D61" s="143">
        <f t="shared" si="7"/>
        <v>0</v>
      </c>
      <c r="E61" s="143">
        <f t="shared" si="7"/>
        <v>0</v>
      </c>
      <c r="F61" s="143">
        <f t="shared" si="7"/>
        <v>0</v>
      </c>
      <c r="G61" s="143">
        <f t="shared" si="7"/>
        <v>0</v>
      </c>
      <c r="H61" s="143">
        <f t="shared" si="7"/>
        <v>0</v>
      </c>
      <c r="I61" s="143">
        <f t="shared" si="7"/>
        <v>0</v>
      </c>
    </row>
    <row r="62" spans="1:9">
      <c r="A62" s="10"/>
      <c r="B62" s="10"/>
      <c r="C62" s="10">
        <f t="shared" si="7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7"/>
        <v>0</v>
      </c>
      <c r="D63" s="10"/>
      <c r="E63" s="10"/>
      <c r="F63" s="10"/>
      <c r="G63" s="10"/>
      <c r="H63" s="10"/>
      <c r="I63" s="10"/>
    </row>
    <row r="64" spans="1:9">
      <c r="A64" s="143" t="s">
        <v>894</v>
      </c>
      <c r="B64" s="143"/>
      <c r="C64" s="143">
        <f t="shared" si="7"/>
        <v>0</v>
      </c>
      <c r="D64" s="143">
        <f t="shared" si="7"/>
        <v>0</v>
      </c>
      <c r="E64" s="143">
        <f t="shared" si="7"/>
        <v>0</v>
      </c>
      <c r="F64" s="143">
        <f t="shared" si="7"/>
        <v>0</v>
      </c>
      <c r="G64" s="143">
        <f t="shared" si="7"/>
        <v>0</v>
      </c>
      <c r="H64" s="143">
        <f t="shared" si="7"/>
        <v>0</v>
      </c>
      <c r="I64" s="143"/>
    </row>
    <row r="65" spans="1:9">
      <c r="A65" s="10"/>
      <c r="B65" s="10"/>
      <c r="C65" s="10">
        <f t="shared" si="7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7"/>
        <v>0</v>
      </c>
      <c r="D66" s="10"/>
      <c r="E66" s="10"/>
      <c r="F66" s="10"/>
      <c r="G66" s="10"/>
      <c r="H66" s="10"/>
      <c r="I66" s="10"/>
    </row>
    <row r="67" spans="1:9">
      <c r="A67" s="143" t="s">
        <v>895</v>
      </c>
      <c r="B67" s="143"/>
      <c r="C67" s="143">
        <f t="shared" si="7"/>
        <v>0</v>
      </c>
      <c r="D67" s="143">
        <f t="shared" ref="D67:I67" si="8">D68+D71</f>
        <v>0</v>
      </c>
      <c r="E67" s="143">
        <f t="shared" si="8"/>
        <v>0</v>
      </c>
      <c r="F67" s="143">
        <f t="shared" si="8"/>
        <v>0</v>
      </c>
      <c r="G67" s="143">
        <f t="shared" si="8"/>
        <v>0</v>
      </c>
      <c r="H67" s="143">
        <f t="shared" si="8"/>
        <v>0</v>
      </c>
      <c r="I67" s="143">
        <f t="shared" si="8"/>
        <v>0</v>
      </c>
    </row>
    <row r="68" spans="1:9">
      <c r="A68" s="145" t="s">
        <v>896</v>
      </c>
      <c r="B68" s="145"/>
      <c r="C68" s="145">
        <f t="shared" ref="C68:I78" si="9">SUM(C69:C70)</f>
        <v>0</v>
      </c>
      <c r="D68" s="145">
        <f t="shared" si="9"/>
        <v>0</v>
      </c>
      <c r="E68" s="145">
        <f t="shared" si="9"/>
        <v>0</v>
      </c>
      <c r="F68" s="145">
        <f t="shared" si="9"/>
        <v>0</v>
      </c>
      <c r="G68" s="145">
        <f t="shared" si="9"/>
        <v>0</v>
      </c>
      <c r="H68" s="145">
        <f t="shared" si="9"/>
        <v>0</v>
      </c>
      <c r="I68" s="145">
        <f t="shared" si="9"/>
        <v>0</v>
      </c>
    </row>
    <row r="69" spans="1:9">
      <c r="A69" s="10"/>
      <c r="B69" s="10"/>
      <c r="C69" s="10">
        <f t="shared" si="9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9"/>
        <v>0</v>
      </c>
      <c r="D70" s="10"/>
      <c r="E70" s="10"/>
      <c r="F70" s="10"/>
      <c r="G70" s="10"/>
      <c r="H70" s="10"/>
      <c r="I70" s="10"/>
    </row>
    <row r="71" spans="1:9">
      <c r="A71" s="145" t="s">
        <v>897</v>
      </c>
      <c r="B71" s="145"/>
      <c r="C71" s="145">
        <f t="shared" si="9"/>
        <v>0</v>
      </c>
      <c r="D71" s="145">
        <f t="shared" si="9"/>
        <v>0</v>
      </c>
      <c r="E71" s="145">
        <f t="shared" si="9"/>
        <v>0</v>
      </c>
      <c r="F71" s="145">
        <f t="shared" si="9"/>
        <v>0</v>
      </c>
      <c r="G71" s="145">
        <f t="shared" si="9"/>
        <v>0</v>
      </c>
      <c r="H71" s="145">
        <f t="shared" si="9"/>
        <v>0</v>
      </c>
      <c r="I71" s="145">
        <f t="shared" si="9"/>
        <v>0</v>
      </c>
    </row>
    <row r="72" spans="1:9">
      <c r="A72" s="10"/>
      <c r="B72" s="10"/>
      <c r="C72" s="10">
        <f t="shared" si="9"/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si="9"/>
        <v>0</v>
      </c>
      <c r="D73" s="10"/>
      <c r="E73" s="10"/>
      <c r="F73" s="10"/>
      <c r="G73" s="10"/>
      <c r="H73" s="10"/>
      <c r="I73" s="10"/>
    </row>
    <row r="74" spans="1:9">
      <c r="A74" s="143" t="s">
        <v>912</v>
      </c>
      <c r="B74" s="143"/>
      <c r="C74" s="143">
        <f t="shared" si="9"/>
        <v>0</v>
      </c>
      <c r="D74" s="143">
        <f t="shared" si="9"/>
        <v>0</v>
      </c>
      <c r="E74" s="143">
        <f t="shared" si="9"/>
        <v>0</v>
      </c>
      <c r="F74" s="143">
        <f t="shared" si="9"/>
        <v>0</v>
      </c>
      <c r="G74" s="143">
        <f t="shared" si="9"/>
        <v>0</v>
      </c>
      <c r="H74" s="143">
        <f t="shared" si="9"/>
        <v>0</v>
      </c>
      <c r="I74" s="143">
        <f t="shared" si="9"/>
        <v>0</v>
      </c>
    </row>
    <row r="75" spans="1:9">
      <c r="A75" s="10"/>
      <c r="B75" s="10"/>
      <c r="C75" s="10">
        <f t="shared" si="9"/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si="9"/>
        <v>0</v>
      </c>
      <c r="D76" s="10"/>
      <c r="E76" s="10"/>
      <c r="F76" s="10"/>
      <c r="G76" s="10"/>
      <c r="H76" s="10"/>
      <c r="I76" s="10"/>
    </row>
    <row r="77" spans="1:9">
      <c r="A77" s="143" t="s">
        <v>913</v>
      </c>
      <c r="B77" s="143"/>
      <c r="C77" s="143">
        <f t="shared" si="9"/>
        <v>0</v>
      </c>
      <c r="D77" s="143"/>
      <c r="E77" s="143"/>
      <c r="F77" s="143"/>
      <c r="G77" s="143"/>
      <c r="H77" s="143"/>
      <c r="I77" s="143"/>
    </row>
    <row r="78" spans="1:9">
      <c r="A78" s="143" t="s">
        <v>914</v>
      </c>
      <c r="B78" s="143"/>
      <c r="C78" s="143">
        <f t="shared" si="9"/>
        <v>0</v>
      </c>
      <c r="D78" s="143" t="e">
        <f>D77+D74+D67+D64+D61+D58+D55+D52+D40+D32+D29+D26+D16+D13+D10+D5</f>
        <v>#VALUE!</v>
      </c>
      <c r="E78" s="143">
        <f>E77+E74+E67+E64+E61+E58+E55+E52+E40+E32+E29+E26+E16+E13+E10+E5</f>
        <v>329300</v>
      </c>
      <c r="F78" s="143">
        <f>F77+F74+F67+F64+F61+F58+F55+F52+F40+F32+F29+F26+F16+F13+F10+F5</f>
        <v>0</v>
      </c>
      <c r="G78" s="143">
        <f>G77+G74+G67+G64+G61+G58+G55+G52+G40+G32+G29+G26+G16+G13+G10+G5</f>
        <v>231000</v>
      </c>
      <c r="H78" s="143">
        <f>H77+H74+H67+H64+H61+H58+H55+H52+H40+H32+H29+H26+H16+H13+H10+H5</f>
        <v>687611.348</v>
      </c>
      <c r="I78" s="143">
        <f>I77+I74+I67+I64+I61+I58+I55+I52+I40+I32+I29+I26+I16+I13+I10+I5</f>
        <v>120000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5" t="s">
        <v>879</v>
      </c>
      <c r="B1" s="195" t="s">
        <v>880</v>
      </c>
      <c r="C1" s="195" t="s">
        <v>881</v>
      </c>
      <c r="D1" s="198" t="s">
        <v>613</v>
      </c>
      <c r="E1" s="199"/>
      <c r="F1" s="199"/>
      <c r="G1" s="199"/>
      <c r="H1" s="199"/>
      <c r="I1" s="200"/>
    </row>
    <row r="2" spans="1:9">
      <c r="A2" s="196"/>
      <c r="B2" s="196"/>
      <c r="C2" s="196"/>
      <c r="D2" s="195" t="s">
        <v>625</v>
      </c>
      <c r="E2" s="195" t="s">
        <v>626</v>
      </c>
      <c r="F2" s="201" t="s">
        <v>882</v>
      </c>
      <c r="G2" s="201" t="s">
        <v>883</v>
      </c>
      <c r="H2" s="203" t="s">
        <v>884</v>
      </c>
      <c r="I2" s="204"/>
    </row>
    <row r="3" spans="1:9">
      <c r="A3" s="197"/>
      <c r="B3" s="197"/>
      <c r="C3" s="197"/>
      <c r="D3" s="197"/>
      <c r="E3" s="197"/>
      <c r="F3" s="202"/>
      <c r="G3" s="202"/>
      <c r="H3" s="140" t="s">
        <v>885</v>
      </c>
      <c r="I3" s="141" t="s">
        <v>886</v>
      </c>
    </row>
    <row r="4" spans="1:9">
      <c r="A4" s="142" t="s">
        <v>887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888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3" t="s">
        <v>890</v>
      </c>
      <c r="B10" s="143"/>
      <c r="C10" s="143">
        <f t="shared" si="2"/>
        <v>0</v>
      </c>
      <c r="D10" s="143">
        <f t="shared" ref="D10:I10" si="3">SUM(D11:D12)</f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3" t="s">
        <v>891</v>
      </c>
      <c r="B13" s="143"/>
      <c r="C13" s="143">
        <f t="shared" si="2"/>
        <v>0</v>
      </c>
      <c r="D13" s="143">
        <f t="shared" ref="D13:I13" si="4">SUM(D14:D15)</f>
        <v>0</v>
      </c>
      <c r="E13" s="143">
        <f t="shared" si="4"/>
        <v>0</v>
      </c>
      <c r="F13" s="143">
        <f t="shared" si="4"/>
        <v>0</v>
      </c>
      <c r="G13" s="143">
        <f t="shared" si="4"/>
        <v>0</v>
      </c>
      <c r="H13" s="143">
        <f t="shared" si="4"/>
        <v>0</v>
      </c>
      <c r="I13" s="143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3" t="s">
        <v>892</v>
      </c>
      <c r="B16" s="143"/>
      <c r="C16" s="143">
        <f t="shared" si="2"/>
        <v>0</v>
      </c>
      <c r="D16" s="143">
        <f t="shared" ref="D16:I16" si="5">SUM(D17:D18)</f>
        <v>0</v>
      </c>
      <c r="E16" s="143">
        <f t="shared" si="5"/>
        <v>0</v>
      </c>
      <c r="F16" s="143">
        <f t="shared" si="5"/>
        <v>0</v>
      </c>
      <c r="G16" s="143">
        <f t="shared" si="5"/>
        <v>0</v>
      </c>
      <c r="H16" s="143">
        <f t="shared" si="5"/>
        <v>0</v>
      </c>
      <c r="I16" s="143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3" t="s">
        <v>893</v>
      </c>
      <c r="B19" s="143"/>
      <c r="C19" s="143">
        <f t="shared" si="2"/>
        <v>0</v>
      </c>
      <c r="D19" s="143">
        <f t="shared" ref="D19:I19" si="6">SUM(D20:D21)</f>
        <v>0</v>
      </c>
      <c r="E19" s="143">
        <f t="shared" si="6"/>
        <v>0</v>
      </c>
      <c r="F19" s="143">
        <f t="shared" si="6"/>
        <v>0</v>
      </c>
      <c r="G19" s="143">
        <f t="shared" si="6"/>
        <v>0</v>
      </c>
      <c r="H19" s="143">
        <f t="shared" si="6"/>
        <v>0</v>
      </c>
      <c r="I19" s="143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3" t="s">
        <v>894</v>
      </c>
      <c r="B22" s="143"/>
      <c r="C22" s="143">
        <f t="shared" si="2"/>
        <v>0</v>
      </c>
      <c r="D22" s="143">
        <f t="shared" ref="D22:I22" si="7">SUM(D23:D24)</f>
        <v>0</v>
      </c>
      <c r="E22" s="143">
        <f t="shared" si="7"/>
        <v>0</v>
      </c>
      <c r="F22" s="143">
        <f t="shared" si="7"/>
        <v>0</v>
      </c>
      <c r="G22" s="143">
        <f t="shared" si="7"/>
        <v>0</v>
      </c>
      <c r="H22" s="143">
        <f t="shared" si="7"/>
        <v>0</v>
      </c>
      <c r="I22" s="143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3" t="s">
        <v>895</v>
      </c>
      <c r="B25" s="143"/>
      <c r="C25" s="143">
        <f t="shared" si="2"/>
        <v>0</v>
      </c>
      <c r="D25" s="143">
        <f t="shared" ref="D25:I25" si="8">D26+D29</f>
        <v>0</v>
      </c>
      <c r="E25" s="143">
        <f t="shared" si="8"/>
        <v>0</v>
      </c>
      <c r="F25" s="143">
        <f t="shared" si="8"/>
        <v>0</v>
      </c>
      <c r="G25" s="143">
        <f t="shared" si="8"/>
        <v>0</v>
      </c>
      <c r="H25" s="143">
        <f t="shared" si="8"/>
        <v>0</v>
      </c>
      <c r="I25" s="143">
        <f t="shared" si="8"/>
        <v>0</v>
      </c>
    </row>
    <row r="26" spans="1:9">
      <c r="A26" s="145" t="s">
        <v>896</v>
      </c>
      <c r="B26" s="145"/>
      <c r="C26" s="145">
        <f t="shared" si="2"/>
        <v>0</v>
      </c>
      <c r="D26" s="145">
        <f t="shared" ref="D26:I26" si="9">SUM(D27:D28)</f>
        <v>0</v>
      </c>
      <c r="E26" s="145">
        <f t="shared" si="9"/>
        <v>0</v>
      </c>
      <c r="F26" s="145">
        <f t="shared" si="9"/>
        <v>0</v>
      </c>
      <c r="G26" s="145">
        <f t="shared" si="9"/>
        <v>0</v>
      </c>
      <c r="H26" s="145">
        <f t="shared" si="9"/>
        <v>0</v>
      </c>
      <c r="I26" s="145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5" t="s">
        <v>897</v>
      </c>
      <c r="B29" s="145"/>
      <c r="C29" s="145">
        <f t="shared" si="2"/>
        <v>0</v>
      </c>
      <c r="D29" s="145">
        <f t="shared" ref="D29:I29" si="10">SUM(D30:D31)</f>
        <v>0</v>
      </c>
      <c r="E29" s="145">
        <f t="shared" si="10"/>
        <v>0</v>
      </c>
      <c r="F29" s="145">
        <f t="shared" si="10"/>
        <v>0</v>
      </c>
      <c r="G29" s="145">
        <f t="shared" si="10"/>
        <v>0</v>
      </c>
      <c r="H29" s="145">
        <f t="shared" si="10"/>
        <v>0</v>
      </c>
      <c r="I29" s="145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898</v>
      </c>
      <c r="B32" s="146"/>
      <c r="C32" s="146">
        <f t="shared" si="2"/>
        <v>0</v>
      </c>
      <c r="D32" s="146">
        <f t="shared" ref="D32:I32" si="11">D33+D48+D51+D54+D57+D60+D63+D70+D73</f>
        <v>0</v>
      </c>
      <c r="E32" s="146">
        <f t="shared" si="11"/>
        <v>0</v>
      </c>
      <c r="F32" s="146">
        <f t="shared" si="11"/>
        <v>0</v>
      </c>
      <c r="G32" s="146">
        <f t="shared" si="11"/>
        <v>0</v>
      </c>
      <c r="H32" s="146">
        <f t="shared" si="11"/>
        <v>0</v>
      </c>
      <c r="I32" s="146">
        <f t="shared" si="11"/>
        <v>0</v>
      </c>
    </row>
    <row r="33" spans="1:9">
      <c r="A33" s="143" t="s">
        <v>888</v>
      </c>
      <c r="B33" s="143"/>
      <c r="C33" s="143">
        <f t="shared" si="2"/>
        <v>0</v>
      </c>
      <c r="D33" s="143">
        <f t="shared" ref="D33:I33" si="12">SUM(D34:D47)</f>
        <v>0</v>
      </c>
      <c r="E33" s="143">
        <f t="shared" si="12"/>
        <v>0</v>
      </c>
      <c r="F33" s="143">
        <f t="shared" si="12"/>
        <v>0</v>
      </c>
      <c r="G33" s="143">
        <f t="shared" si="12"/>
        <v>0</v>
      </c>
      <c r="H33" s="143">
        <f t="shared" si="12"/>
        <v>0</v>
      </c>
      <c r="I33" s="143">
        <f t="shared" si="12"/>
        <v>0</v>
      </c>
    </row>
    <row r="34" spans="1:9">
      <c r="A34" s="10" t="s">
        <v>889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899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900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901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902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903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904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905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906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907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908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909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 t="s">
        <v>910</v>
      </c>
      <c r="B46" s="147"/>
      <c r="C46" s="147">
        <f t="shared" si="2"/>
        <v>0</v>
      </c>
      <c r="D46" s="147"/>
      <c r="E46" s="147"/>
      <c r="F46" s="147"/>
      <c r="G46" s="147"/>
      <c r="H46" s="147"/>
      <c r="I46" s="147"/>
    </row>
    <row r="47" spans="1:9">
      <c r="A47" s="10" t="s">
        <v>911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3" t="s">
        <v>890</v>
      </c>
      <c r="B48" s="143"/>
      <c r="C48" s="143">
        <f t="shared" si="2"/>
        <v>0</v>
      </c>
      <c r="D48" s="143">
        <f t="shared" ref="D48:I48" si="13">SUM(D49:D50)</f>
        <v>0</v>
      </c>
      <c r="E48" s="143">
        <f t="shared" si="13"/>
        <v>0</v>
      </c>
      <c r="F48" s="143">
        <f t="shared" si="13"/>
        <v>0</v>
      </c>
      <c r="G48" s="143">
        <f t="shared" si="13"/>
        <v>0</v>
      </c>
      <c r="H48" s="143">
        <f t="shared" si="13"/>
        <v>0</v>
      </c>
      <c r="I48" s="143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3" t="s">
        <v>891</v>
      </c>
      <c r="B51" s="143"/>
      <c r="C51" s="143">
        <f t="shared" si="2"/>
        <v>0</v>
      </c>
      <c r="D51" s="143">
        <f t="shared" ref="D51:I51" si="14">SUM(D52:D53)</f>
        <v>0</v>
      </c>
      <c r="E51" s="143">
        <f t="shared" si="14"/>
        <v>0</v>
      </c>
      <c r="F51" s="143">
        <f t="shared" si="14"/>
        <v>0</v>
      </c>
      <c r="G51" s="143">
        <f t="shared" si="14"/>
        <v>0</v>
      </c>
      <c r="H51" s="143">
        <f t="shared" si="14"/>
        <v>0</v>
      </c>
      <c r="I51" s="143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3" t="s">
        <v>892</v>
      </c>
      <c r="B54" s="143"/>
      <c r="C54" s="143">
        <f t="shared" si="2"/>
        <v>0</v>
      </c>
      <c r="D54" s="143">
        <f t="shared" ref="D54:I54" si="15">SUM(D55:D56)</f>
        <v>0</v>
      </c>
      <c r="E54" s="143">
        <f t="shared" si="15"/>
        <v>0</v>
      </c>
      <c r="F54" s="143">
        <f t="shared" si="15"/>
        <v>0</v>
      </c>
      <c r="G54" s="143">
        <f t="shared" si="15"/>
        <v>0</v>
      </c>
      <c r="H54" s="143">
        <f t="shared" si="15"/>
        <v>0</v>
      </c>
      <c r="I54" s="143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3" t="s">
        <v>893</v>
      </c>
      <c r="B57" s="143"/>
      <c r="C57" s="143">
        <f t="shared" si="2"/>
        <v>0</v>
      </c>
      <c r="D57" s="143">
        <f t="shared" ref="D57:I57" si="16">SUM(D58:D59)</f>
        <v>0</v>
      </c>
      <c r="E57" s="143">
        <f t="shared" si="16"/>
        <v>0</v>
      </c>
      <c r="F57" s="143">
        <f t="shared" si="16"/>
        <v>0</v>
      </c>
      <c r="G57" s="143">
        <f t="shared" si="16"/>
        <v>0</v>
      </c>
      <c r="H57" s="143">
        <f t="shared" si="16"/>
        <v>0</v>
      </c>
      <c r="I57" s="143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3" t="s">
        <v>894</v>
      </c>
      <c r="B60" s="143"/>
      <c r="C60" s="143">
        <f t="shared" si="2"/>
        <v>0</v>
      </c>
      <c r="D60" s="143">
        <f t="shared" ref="D60:H60" si="17">SUM(D61:D62)</f>
        <v>0</v>
      </c>
      <c r="E60" s="143">
        <f t="shared" si="17"/>
        <v>0</v>
      </c>
      <c r="F60" s="143">
        <f t="shared" si="17"/>
        <v>0</v>
      </c>
      <c r="G60" s="143">
        <f t="shared" si="17"/>
        <v>0</v>
      </c>
      <c r="H60" s="143">
        <f t="shared" si="17"/>
        <v>0</v>
      </c>
      <c r="I60" s="143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3" t="s">
        <v>895</v>
      </c>
      <c r="B63" s="143"/>
      <c r="C63" s="143">
        <f t="shared" si="2"/>
        <v>0</v>
      </c>
      <c r="D63" s="143">
        <f t="shared" ref="D63:I63" si="18">D64+D67</f>
        <v>0</v>
      </c>
      <c r="E63" s="143">
        <f t="shared" si="18"/>
        <v>0</v>
      </c>
      <c r="F63" s="143">
        <f t="shared" si="18"/>
        <v>0</v>
      </c>
      <c r="G63" s="143">
        <f t="shared" si="18"/>
        <v>0</v>
      </c>
      <c r="H63" s="143">
        <f t="shared" si="18"/>
        <v>0</v>
      </c>
      <c r="I63" s="143">
        <f t="shared" si="18"/>
        <v>0</v>
      </c>
    </row>
    <row r="64" spans="1:9">
      <c r="A64" s="145" t="s">
        <v>896</v>
      </c>
      <c r="B64" s="145"/>
      <c r="C64" s="145">
        <f t="shared" si="2"/>
        <v>0</v>
      </c>
      <c r="D64" s="145">
        <f t="shared" ref="D64:I64" si="19">SUM(D65:D66)</f>
        <v>0</v>
      </c>
      <c r="E64" s="145">
        <f t="shared" si="19"/>
        <v>0</v>
      </c>
      <c r="F64" s="145">
        <f t="shared" si="19"/>
        <v>0</v>
      </c>
      <c r="G64" s="145">
        <f t="shared" si="19"/>
        <v>0</v>
      </c>
      <c r="H64" s="145">
        <f t="shared" si="19"/>
        <v>0</v>
      </c>
      <c r="I64" s="145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5" t="s">
        <v>897</v>
      </c>
      <c r="B67" s="145"/>
      <c r="C67" s="145">
        <f t="shared" si="2"/>
        <v>0</v>
      </c>
      <c r="D67" s="145">
        <f t="shared" ref="D67:I67" si="20">SUM(D68:D69)</f>
        <v>0</v>
      </c>
      <c r="E67" s="145">
        <f t="shared" si="20"/>
        <v>0</v>
      </c>
      <c r="F67" s="145">
        <f t="shared" si="20"/>
        <v>0</v>
      </c>
      <c r="G67" s="145">
        <f t="shared" si="20"/>
        <v>0</v>
      </c>
      <c r="H67" s="145">
        <f t="shared" si="20"/>
        <v>0</v>
      </c>
      <c r="I67" s="145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3" t="s">
        <v>912</v>
      </c>
      <c r="B70" s="143"/>
      <c r="C70" s="143">
        <f t="shared" si="2"/>
        <v>0</v>
      </c>
      <c r="D70" s="143">
        <f t="shared" ref="D70:I70" si="21">SUM(D71:D72)</f>
        <v>0</v>
      </c>
      <c r="E70" s="143">
        <f t="shared" si="21"/>
        <v>0</v>
      </c>
      <c r="F70" s="143">
        <f t="shared" si="21"/>
        <v>0</v>
      </c>
      <c r="G70" s="143">
        <f t="shared" si="21"/>
        <v>0</v>
      </c>
      <c r="H70" s="143">
        <f t="shared" si="21"/>
        <v>0</v>
      </c>
      <c r="I70" s="143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3" t="s">
        <v>913</v>
      </c>
      <c r="B73" s="143"/>
      <c r="C73" s="143">
        <f t="shared" si="22"/>
        <v>0</v>
      </c>
      <c r="D73" s="143"/>
      <c r="E73" s="143"/>
      <c r="F73" s="143"/>
      <c r="G73" s="143"/>
      <c r="H73" s="143"/>
      <c r="I73" s="143"/>
    </row>
    <row r="74" spans="1:9">
      <c r="A74" s="143" t="s">
        <v>914</v>
      </c>
      <c r="B74" s="143"/>
      <c r="C74" s="143">
        <f t="shared" si="22"/>
        <v>0</v>
      </c>
      <c r="D74" s="143">
        <f t="shared" ref="D74:I74" si="23">D73+D70+D63+D60+D57+D54+D51+D48+D33+D25+D22+D19+D16+D13+D10+D5</f>
        <v>0</v>
      </c>
      <c r="E74" s="143">
        <f t="shared" si="23"/>
        <v>0</v>
      </c>
      <c r="F74" s="143">
        <f t="shared" si="23"/>
        <v>0</v>
      </c>
      <c r="G74" s="143">
        <f t="shared" si="23"/>
        <v>0</v>
      </c>
      <c r="H74" s="143">
        <f t="shared" si="23"/>
        <v>0</v>
      </c>
      <c r="I74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  </vt:lpstr>
      <vt:lpstr>ميزانية 2015 </vt:lpstr>
      <vt:lpstr>ميزانية 2016 </vt:lpstr>
      <vt:lpstr>ميزانية 2017 </vt:lpstr>
      <vt:lpstr>PIA 2016 </vt:lpstr>
      <vt:lpstr>PIA 2017</vt:lpstr>
      <vt:lpstr>الجباية المحلية</vt:lpstr>
      <vt:lpstr>الديون البلدية</vt:lpstr>
      <vt:lpstr>التنظيم الهيكلي </vt:lpstr>
      <vt:lpstr>الدوائر</vt:lpstr>
      <vt:lpstr>قائمة في الأعوان </vt:lpstr>
      <vt:lpstr>قائمة في العملة 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 </vt:lpstr>
      <vt:lpstr>المرافق الخدماتية</vt:lpstr>
      <vt:lpstr>الأحياء </vt:lpstr>
      <vt:lpstr>المشاريع </vt:lpstr>
      <vt:lpstr>وسائل النقل</vt:lpstr>
      <vt:lpstr>النفايات</vt:lpstr>
      <vt:lpstr>قانون الإطار</vt:lpstr>
      <vt:lpstr>'المشاريع '!Print_Area</vt:lpstr>
      <vt:lpstr>'قائمة في الأعوان '!Print_Area</vt:lpstr>
      <vt:lpstr>'قائمة في العملة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2017-11-07T15:25:46Z</dcterms:modified>
</cp:coreProperties>
</file>