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نعديل ميزانيات\توزر\"/>
    </mc:Choice>
  </mc:AlternateContent>
  <bookViews>
    <workbookView xWindow="0" yWindow="0" windowWidth="20490" windowHeight="8820" tabRatio="963" activeTab="1"/>
  </bookViews>
  <sheets>
    <sheet name="ميزانية 2012" sheetId="36" r:id="rId1"/>
    <sheet name="ميزانية 2013" sheetId="35" r:id="rId2"/>
    <sheet name="ميزانية 2014" sheetId="34" r:id="rId3"/>
    <sheet name="ميزانية 2015" sheetId="33" r:id="rId4"/>
    <sheet name="ميزانية 2016" sheetId="37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 2014" sheetId="6" r:id="rId12"/>
    <sheet name="النشاط البلدي 2015" sheetId="32" r:id="rId13"/>
    <sheet name="الملك البلدي" sheetId="7" r:id="rId14"/>
    <sheet name="المرافق الخدماتية" sheetId="8" r:id="rId15"/>
    <sheet name="الأحياء" sheetId="13" r:id="rId16"/>
    <sheet name="المشاريع" sheetId="12" r:id="rId17"/>
    <sheet name="وسائل النقل" sheetId="15" r:id="rId18"/>
    <sheet name="قانون الإطار" sheetId="16" r:id="rId19"/>
    <sheet name="النفايات" sheetId="23" r:id="rId20"/>
  </sheets>
  <externalReferences>
    <externalReference r:id="rId21"/>
  </externalReferences>
  <definedNames>
    <definedName name="_xlnm.Print_Area" localSheetId="16">المشاريع!$A$1:$AI$22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62913"/>
</workbook>
</file>

<file path=xl/calcChain.xml><?xml version="1.0" encoding="utf-8"?>
<calcChain xmlns="http://schemas.openxmlformats.org/spreadsheetml/2006/main">
  <c r="C11" i="34" l="1"/>
  <c r="D72" i="16"/>
  <c r="D778" i="37" l="1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D769" i="37"/>
  <c r="E769" i="37" s="1"/>
  <c r="C768" i="37"/>
  <c r="C767" i="37"/>
  <c r="D766" i="37"/>
  <c r="E766" i="37" s="1"/>
  <c r="E765" i="37" s="1"/>
  <c r="C765" i="37"/>
  <c r="D764" i="37"/>
  <c r="E764" i="37" s="1"/>
  <c r="D763" i="37"/>
  <c r="E763" i="37" s="1"/>
  <c r="D762" i="37"/>
  <c r="E762" i="37" s="1"/>
  <c r="E761" i="37" s="1"/>
  <c r="C761" i="37"/>
  <c r="C760" i="37" s="1"/>
  <c r="D759" i="37"/>
  <c r="E759" i="37" s="1"/>
  <c r="D758" i="37"/>
  <c r="E758" i="37" s="1"/>
  <c r="E757" i="37"/>
  <c r="D757" i="37"/>
  <c r="C756" i="37"/>
  <c r="C755" i="37" s="1"/>
  <c r="D754" i="37"/>
  <c r="E754" i="37" s="1"/>
  <c r="D753" i="37"/>
  <c r="E753" i="37" s="1"/>
  <c r="E752" i="37"/>
  <c r="D752" i="37"/>
  <c r="C751" i="37"/>
  <c r="C750" i="37" s="1"/>
  <c r="D749" i="37"/>
  <c r="E749" i="37" s="1"/>
  <c r="D748" i="37"/>
  <c r="E748" i="37" s="1"/>
  <c r="E747" i="37"/>
  <c r="E746" i="37" s="1"/>
  <c r="D747" i="37"/>
  <c r="D746" i="37" s="1"/>
  <c r="C746" i="37"/>
  <c r="D745" i="37"/>
  <c r="D744" i="37" s="1"/>
  <c r="C744" i="37"/>
  <c r="D742" i="37"/>
  <c r="E742" i="37" s="1"/>
  <c r="E741" i="37" s="1"/>
  <c r="C741" i="37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C727" i="37"/>
  <c r="H724" i="37"/>
  <c r="D724" i="37"/>
  <c r="E724" i="37" s="1"/>
  <c r="H723" i="37"/>
  <c r="D723" i="37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E709" i="37"/>
  <c r="D709" i="37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E701" i="37" s="1"/>
  <c r="C700" i="37"/>
  <c r="H700" i="37" s="1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D686" i="37"/>
  <c r="H685" i="37"/>
  <c r="D685" i="37"/>
  <c r="E685" i="37" s="1"/>
  <c r="H684" i="37"/>
  <c r="E684" i="37"/>
  <c r="D684" i="37"/>
  <c r="C683" i="37"/>
  <c r="H683" i="37" s="1"/>
  <c r="H682" i="37"/>
  <c r="D682" i="37"/>
  <c r="E682" i="37" s="1"/>
  <c r="H681" i="37"/>
  <c r="E681" i="37"/>
  <c r="D681" i="37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E666" i="37" s="1"/>
  <c r="C665" i="37"/>
  <c r="H665" i="37" s="1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H648" i="37"/>
  <c r="D648" i="37"/>
  <c r="E648" i="37" s="1"/>
  <c r="H647" i="37"/>
  <c r="D647" i="37"/>
  <c r="E647" i="37" s="1"/>
  <c r="C646" i="37"/>
  <c r="H644" i="37"/>
  <c r="D644" i="37"/>
  <c r="E644" i="37" s="1"/>
  <c r="H643" i="37"/>
  <c r="D643" i="37"/>
  <c r="C642" i="37"/>
  <c r="H642" i="37" s="1"/>
  <c r="J642" i="37" s="1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H616" i="37"/>
  <c r="C616" i="37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H563" i="37"/>
  <c r="D563" i="37"/>
  <c r="E563" i="37" s="1"/>
  <c r="H562" i="37"/>
  <c r="C562" i="37"/>
  <c r="H558" i="37"/>
  <c r="D558" i="37"/>
  <c r="H557" i="37"/>
  <c r="D557" i="37"/>
  <c r="E557" i="37" s="1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D547" i="37"/>
  <c r="C547" i="37"/>
  <c r="H547" i="37" s="1"/>
  <c r="J547" i="37" s="1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D542" i="37"/>
  <c r="E542" i="37" s="1"/>
  <c r="H541" i="37"/>
  <c r="D541" i="37"/>
  <c r="E541" i="37" s="1"/>
  <c r="H540" i="37"/>
  <c r="D540" i="37"/>
  <c r="E540" i="37" s="1"/>
  <c r="H539" i="37"/>
  <c r="D539" i="37"/>
  <c r="E539" i="37" s="1"/>
  <c r="H537" i="37"/>
  <c r="D537" i="37"/>
  <c r="E537" i="37" s="1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D510" i="37"/>
  <c r="E510" i="37" s="1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E492" i="37" s="1"/>
  <c r="E491" i="37" s="1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D487" i="37"/>
  <c r="E487" i="37" s="1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D464" i="37"/>
  <c r="E464" i="37" s="1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E455" i="37" s="1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D451" i="37"/>
  <c r="E451" i="37" s="1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E432" i="37"/>
  <c r="D432" i="37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E413" i="37" s="1"/>
  <c r="C412" i="37"/>
  <c r="H412" i="37" s="1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H388" i="37"/>
  <c r="C388" i="37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E374" i="37" s="1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E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H331" i="37"/>
  <c r="H330" i="37"/>
  <c r="D330" i="37"/>
  <c r="E330" i="37" s="1"/>
  <c r="H329" i="37"/>
  <c r="D329" i="37"/>
  <c r="E329" i="37" s="1"/>
  <c r="H328" i="37"/>
  <c r="H327" i="37"/>
  <c r="D327" i="37"/>
  <c r="E327" i="37" s="1"/>
  <c r="H326" i="37"/>
  <c r="D326" i="37"/>
  <c r="C325" i="37"/>
  <c r="H325" i="37" s="1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H315" i="37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H308" i="37"/>
  <c r="H307" i="37"/>
  <c r="D307" i="37"/>
  <c r="H306" i="37"/>
  <c r="D306" i="37"/>
  <c r="E306" i="37" s="1"/>
  <c r="H305" i="37"/>
  <c r="H304" i="37"/>
  <c r="D304" i="37"/>
  <c r="E304" i="37" s="1"/>
  <c r="H303" i="37"/>
  <c r="D303" i="37"/>
  <c r="E303" i="37" s="1"/>
  <c r="H302" i="37"/>
  <c r="H301" i="37"/>
  <c r="D301" i="37"/>
  <c r="E301" i="37" s="1"/>
  <c r="H300" i="37"/>
  <c r="D300" i="37"/>
  <c r="E300" i="37" s="1"/>
  <c r="H299" i="37"/>
  <c r="D299" i="37"/>
  <c r="E299" i="37" s="1"/>
  <c r="H298" i="37"/>
  <c r="H297" i="37"/>
  <c r="D297" i="37"/>
  <c r="E297" i="37" s="1"/>
  <c r="E296" i="37" s="1"/>
  <c r="H296" i="37"/>
  <c r="H295" i="37"/>
  <c r="D295" i="37"/>
  <c r="H294" i="37"/>
  <c r="E294" i="37"/>
  <c r="D294" i="37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H289" i="37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E281" i="37"/>
  <c r="D281" i="37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H265" i="37"/>
  <c r="H264" i="37"/>
  <c r="D264" i="37"/>
  <c r="E264" i="37" s="1"/>
  <c r="H262" i="37"/>
  <c r="D262" i="37"/>
  <c r="E262" i="37" s="1"/>
  <c r="H261" i="37"/>
  <c r="D261" i="37"/>
  <c r="E261" i="37" s="1"/>
  <c r="E260" i="37" s="1"/>
  <c r="C260" i="37"/>
  <c r="H260" i="37" s="1"/>
  <c r="D252" i="37"/>
  <c r="E252" i="37" s="1"/>
  <c r="D251" i="37"/>
  <c r="C250" i="37"/>
  <c r="D249" i="37"/>
  <c r="E249" i="37" s="1"/>
  <c r="D248" i="37"/>
  <c r="E248" i="37" s="1"/>
  <c r="D247" i="37"/>
  <c r="E247" i="37" s="1"/>
  <c r="D246" i="37"/>
  <c r="E246" i="37" s="1"/>
  <c r="D245" i="37"/>
  <c r="E245" i="37" s="1"/>
  <c r="C244" i="37"/>
  <c r="C243" i="37" s="1"/>
  <c r="D242" i="37"/>
  <c r="E242" i="37" s="1"/>
  <c r="D241" i="37"/>
  <c r="D240" i="37"/>
  <c r="E240" i="37" s="1"/>
  <c r="C239" i="37"/>
  <c r="C238" i="37" s="1"/>
  <c r="D237" i="37"/>
  <c r="D236" i="37" s="1"/>
  <c r="D235" i="37" s="1"/>
  <c r="C236" i="37"/>
  <c r="C235" i="37" s="1"/>
  <c r="D234" i="37"/>
  <c r="C233" i="37"/>
  <c r="D232" i="37"/>
  <c r="E232" i="37" s="1"/>
  <c r="D231" i="37"/>
  <c r="D230" i="37"/>
  <c r="E230" i="37" s="1"/>
  <c r="C229" i="37"/>
  <c r="C228" i="37" s="1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D218" i="37"/>
  <c r="E218" i="37" s="1"/>
  <c r="D217" i="37"/>
  <c r="E217" i="37" s="1"/>
  <c r="C216" i="37"/>
  <c r="D214" i="37"/>
  <c r="E214" i="37" s="1"/>
  <c r="E213" i="37" s="1"/>
  <c r="D213" i="37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E202" i="37" s="1"/>
  <c r="E201" i="37" s="1"/>
  <c r="E200" i="37" s="1"/>
  <c r="D201" i="37"/>
  <c r="D200" i="37" s="1"/>
  <c r="C201" i="37"/>
  <c r="C200" i="37" s="1"/>
  <c r="D199" i="37"/>
  <c r="D198" i="37" s="1"/>
  <c r="D197" i="37" s="1"/>
  <c r="C198" i="37"/>
  <c r="C197" i="37"/>
  <c r="D196" i="37"/>
  <c r="E196" i="37" s="1"/>
  <c r="E195" i="37" s="1"/>
  <c r="D195" i="37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/>
  <c r="D183" i="37"/>
  <c r="C182" i="37"/>
  <c r="D181" i="37"/>
  <c r="D180" i="37" s="1"/>
  <c r="C180" i="37"/>
  <c r="H176" i="37"/>
  <c r="D176" i="37"/>
  <c r="E176" i="37" s="1"/>
  <c r="H175" i="37"/>
  <c r="D175" i="37"/>
  <c r="E175" i="37" s="1"/>
  <c r="C174" i="37"/>
  <c r="H174" i="37" s="1"/>
  <c r="H173" i="37"/>
  <c r="D173" i="37"/>
  <c r="E173" i="37" s="1"/>
  <c r="H172" i="37"/>
  <c r="D172" i="37"/>
  <c r="E172" i="37" s="1"/>
  <c r="C171" i="37"/>
  <c r="C170" i="37" s="1"/>
  <c r="H170" i="37" s="1"/>
  <c r="J170" i="37" s="1"/>
  <c r="H169" i="37"/>
  <c r="D169" i="37"/>
  <c r="E169" i="37" s="1"/>
  <c r="H168" i="37"/>
  <c r="D168" i="37"/>
  <c r="E168" i="37" s="1"/>
  <c r="C167" i="37"/>
  <c r="H167" i="37" s="1"/>
  <c r="H166" i="37"/>
  <c r="E166" i="37"/>
  <c r="D166" i="37"/>
  <c r="H165" i="37"/>
  <c r="D165" i="37"/>
  <c r="C164" i="37"/>
  <c r="H162" i="37"/>
  <c r="D162" i="37"/>
  <c r="E162" i="37" s="1"/>
  <c r="H161" i="37"/>
  <c r="D161" i="37"/>
  <c r="E161" i="37" s="1"/>
  <c r="E160" i="37" s="1"/>
  <c r="C160" i="37"/>
  <c r="H160" i="37" s="1"/>
  <c r="H159" i="37"/>
  <c r="D159" i="37"/>
  <c r="E159" i="37" s="1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D147" i="37"/>
  <c r="E147" i="37" s="1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C136" i="37"/>
  <c r="H134" i="37"/>
  <c r="D134" i="37"/>
  <c r="H133" i="37"/>
  <c r="D133" i="37"/>
  <c r="E133" i="37" s="1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H118" i="37"/>
  <c r="D118" i="37"/>
  <c r="E118" i="37" s="1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D85" i="37"/>
  <c r="E85" i="37" s="1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E73" i="37"/>
  <c r="D73" i="37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E21" i="37"/>
  <c r="D21" i="37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E5" i="37"/>
  <c r="D5" i="37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D770" i="36"/>
  <c r="E770" i="36" s="1"/>
  <c r="D769" i="36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D742" i="36"/>
  <c r="E742" i="36" s="1"/>
  <c r="E741" i="36" s="1"/>
  <c r="D741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C734" i="36"/>
  <c r="C733" i="36" s="1"/>
  <c r="D732" i="36"/>
  <c r="E732" i="36" s="1"/>
  <c r="E731" i="36" s="1"/>
  <c r="E730" i="36" s="1"/>
  <c r="C731" i="36"/>
  <c r="C730" i="36" s="1"/>
  <c r="D729" i="36"/>
  <c r="E729" i="36" s="1"/>
  <c r="D728" i="36"/>
  <c r="E728" i="36" s="1"/>
  <c r="C727" i="36"/>
  <c r="H724" i="36"/>
  <c r="D724" i="36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 s="1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D630" i="36"/>
  <c r="E630" i="36" s="1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E549" i="36"/>
  <c r="D549" i="36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C528" i="36"/>
  <c r="H528" i="36" s="1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E516" i="36"/>
  <c r="D516" i="36"/>
  <c r="H515" i="36"/>
  <c r="D515" i="36"/>
  <c r="E515" i="36" s="1"/>
  <c r="H514" i="36"/>
  <c r="D514" i="36"/>
  <c r="E514" i="36" s="1"/>
  <c r="H513" i="36"/>
  <c r="C513" i="36"/>
  <c r="H512" i="36"/>
  <c r="D512" i="36"/>
  <c r="E512" i="36" s="1"/>
  <c r="H511" i="36"/>
  <c r="D511" i="36"/>
  <c r="E511" i="36" s="1"/>
  <c r="H510" i="36"/>
  <c r="D510" i="36"/>
  <c r="E510" i="36" s="1"/>
  <c r="C509" i="36"/>
  <c r="H509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D478" i="36"/>
  <c r="C477" i="36"/>
  <c r="H477" i="36" s="1"/>
  <c r="H476" i="36"/>
  <c r="D476" i="36"/>
  <c r="E476" i="36" s="1"/>
  <c r="H475" i="36"/>
  <c r="D475" i="36"/>
  <c r="E475" i="36" s="1"/>
  <c r="E474" i="36" s="1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 s="1"/>
  <c r="H447" i="36"/>
  <c r="D447" i="36"/>
  <c r="H446" i="36"/>
  <c r="D446" i="36"/>
  <c r="E446" i="36" s="1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D360" i="36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D355" i="36"/>
  <c r="E355" i="36" s="1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E337" i="36"/>
  <c r="D337" i="36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D330" i="36"/>
  <c r="E330" i="36" s="1"/>
  <c r="H329" i="36"/>
  <c r="D329" i="36"/>
  <c r="C328" i="36"/>
  <c r="H327" i="36"/>
  <c r="D327" i="36"/>
  <c r="H326" i="36"/>
  <c r="D326" i="36"/>
  <c r="E326" i="36" s="1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D318" i="36"/>
  <c r="E318" i="36" s="1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H308" i="36"/>
  <c r="H307" i="36"/>
  <c r="D307" i="36"/>
  <c r="E307" i="36" s="1"/>
  <c r="H306" i="36"/>
  <c r="D306" i="36"/>
  <c r="H305" i="36"/>
  <c r="H304" i="36"/>
  <c r="D304" i="36"/>
  <c r="E304" i="36" s="1"/>
  <c r="H303" i="36"/>
  <c r="D303" i="36"/>
  <c r="C302" i="36"/>
  <c r="H302" i="36" s="1"/>
  <c r="H301" i="36"/>
  <c r="D301" i="36"/>
  <c r="E301" i="36" s="1"/>
  <c r="H300" i="36"/>
  <c r="D300" i="36"/>
  <c r="E300" i="36" s="1"/>
  <c r="H299" i="36"/>
  <c r="D299" i="36"/>
  <c r="E299" i="36" s="1"/>
  <c r="H298" i="36"/>
  <c r="H297" i="36"/>
  <c r="D297" i="36"/>
  <c r="H296" i="36"/>
  <c r="H295" i="36"/>
  <c r="E295" i="36"/>
  <c r="D295" i="36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H289" i="36"/>
  <c r="H288" i="36"/>
  <c r="D288" i="36"/>
  <c r="E288" i="36" s="1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D277" i="36"/>
  <c r="E277" i="36" s="1"/>
  <c r="H276" i="36"/>
  <c r="D276" i="36"/>
  <c r="E276" i="36" s="1"/>
  <c r="H275" i="36"/>
  <c r="E275" i="36"/>
  <c r="D275" i="36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E248" i="36"/>
  <c r="D248" i="36"/>
  <c r="D247" i="36"/>
  <c r="E247" i="36" s="1"/>
  <c r="D246" i="36"/>
  <c r="E246" i="36" s="1"/>
  <c r="D245" i="36"/>
  <c r="E245" i="36" s="1"/>
  <c r="C244" i="36"/>
  <c r="C243" i="36" s="1"/>
  <c r="D242" i="36"/>
  <c r="E242" i="36" s="1"/>
  <c r="D241" i="36"/>
  <c r="E241" i="36" s="1"/>
  <c r="D240" i="36"/>
  <c r="E240" i="36" s="1"/>
  <c r="C239" i="36"/>
  <c r="C238" i="36" s="1"/>
  <c r="D237" i="36"/>
  <c r="E237" i="36" s="1"/>
  <c r="E236" i="36" s="1"/>
  <c r="E235" i="36" s="1"/>
  <c r="C236" i="36"/>
  <c r="C235" i="36" s="1"/>
  <c r="D234" i="36"/>
  <c r="E234" i="36" s="1"/>
  <c r="E233" i="36" s="1"/>
  <c r="D233" i="36"/>
  <c r="C233" i="36"/>
  <c r="D232" i="36"/>
  <c r="E232" i="36" s="1"/>
  <c r="D231" i="36"/>
  <c r="E231" i="36" s="1"/>
  <c r="D230" i="36"/>
  <c r="E230" i="36" s="1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 s="1"/>
  <c r="D217" i="36"/>
  <c r="E217" i="36" s="1"/>
  <c r="C216" i="36"/>
  <c r="D214" i="36"/>
  <c r="C213" i="36"/>
  <c r="D212" i="36"/>
  <c r="E212" i="36" s="1"/>
  <c r="E211" i="36" s="1"/>
  <c r="C211" i="36"/>
  <c r="D210" i="36"/>
  <c r="E210" i="36" s="1"/>
  <c r="D209" i="36"/>
  <c r="E209" i="36" s="1"/>
  <c r="D208" i="36"/>
  <c r="C207" i="36"/>
  <c r="D206" i="36"/>
  <c r="E206" i="36" s="1"/>
  <c r="D205" i="36"/>
  <c r="C204" i="36"/>
  <c r="D202" i="36"/>
  <c r="C201" i="36"/>
  <c r="C200" i="36"/>
  <c r="D199" i="36"/>
  <c r="C198" i="36"/>
  <c r="C197" i="36" s="1"/>
  <c r="D196" i="36"/>
  <c r="C195" i="36"/>
  <c r="D194" i="36"/>
  <c r="C193" i="36"/>
  <c r="D192" i="36"/>
  <c r="E192" i="36" s="1"/>
  <c r="D191" i="36"/>
  <c r="E191" i="36" s="1"/>
  <c r="D190" i="36"/>
  <c r="C189" i="36"/>
  <c r="C188" i="36"/>
  <c r="D187" i="36"/>
  <c r="E187" i="36" s="1"/>
  <c r="D186" i="36"/>
  <c r="C185" i="36"/>
  <c r="C184" i="36"/>
  <c r="D183" i="36"/>
  <c r="C182" i="36"/>
  <c r="D181" i="36"/>
  <c r="C180" i="36"/>
  <c r="H176" i="36"/>
  <c r="D176" i="36"/>
  <c r="E176" i="36" s="1"/>
  <c r="H175" i="36"/>
  <c r="D175" i="36"/>
  <c r="C174" i="36"/>
  <c r="H174" i="36" s="1"/>
  <c r="H173" i="36"/>
  <c r="D173" i="36"/>
  <c r="H172" i="36"/>
  <c r="D172" i="36"/>
  <c r="E172" i="36" s="1"/>
  <c r="H171" i="36"/>
  <c r="C171" i="36"/>
  <c r="C170" i="36" s="1"/>
  <c r="H170" i="36" s="1"/>
  <c r="J170" i="36" s="1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E158" i="36" s="1"/>
  <c r="H157" i="36"/>
  <c r="C157" i="36"/>
  <c r="H156" i="36"/>
  <c r="D156" i="36"/>
  <c r="D154" i="36" s="1"/>
  <c r="H155" i="36"/>
  <c r="D155" i="36"/>
  <c r="E155" i="36" s="1"/>
  <c r="C154" i="36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D147" i="36"/>
  <c r="E147" i="36" s="1"/>
  <c r="C146" i="36"/>
  <c r="H146" i="36" s="1"/>
  <c r="H145" i="36"/>
  <c r="D145" i="36"/>
  <c r="H144" i="36"/>
  <c r="E144" i="36"/>
  <c r="D144" i="36"/>
  <c r="C143" i="36"/>
  <c r="H143" i="36" s="1"/>
  <c r="H142" i="36"/>
  <c r="D142" i="36"/>
  <c r="E142" i="36" s="1"/>
  <c r="H141" i="36"/>
  <c r="D141" i="36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D130" i="36"/>
  <c r="E130" i="36" s="1"/>
  <c r="C129" i="36"/>
  <c r="H129" i="36" s="1"/>
  <c r="H128" i="36"/>
  <c r="D128" i="36"/>
  <c r="E128" i="36" s="1"/>
  <c r="H127" i="36"/>
  <c r="D127" i="36"/>
  <c r="C126" i="36"/>
  <c r="H126" i="36" s="1"/>
  <c r="H125" i="36"/>
  <c r="D125" i="36"/>
  <c r="E125" i="36" s="1"/>
  <c r="H124" i="36"/>
  <c r="D124" i="36"/>
  <c r="C123" i="36"/>
  <c r="H123" i="36" s="1"/>
  <c r="H122" i="36"/>
  <c r="D122" i="36"/>
  <c r="E122" i="36" s="1"/>
  <c r="H121" i="36"/>
  <c r="D121" i="36"/>
  <c r="C120" i="36"/>
  <c r="H120" i="36" s="1"/>
  <c r="H119" i="36"/>
  <c r="D119" i="36"/>
  <c r="E119" i="36" s="1"/>
  <c r="H118" i="36"/>
  <c r="D118" i="36"/>
  <c r="E118" i="36" s="1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D91" i="36"/>
  <c r="E91" i="36" s="1"/>
  <c r="H90" i="36"/>
  <c r="D90" i="36"/>
  <c r="E90" i="36" s="1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D85" i="36"/>
  <c r="E85" i="36" s="1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E77" i="36"/>
  <c r="D77" i="36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D63" i="36"/>
  <c r="E63" i="36" s="1"/>
  <c r="H62" i="36"/>
  <c r="D62" i="36"/>
  <c r="E62" i="36" s="1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E25" i="36"/>
  <c r="D25" i="36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D19" i="36"/>
  <c r="E19" i="36" s="1"/>
  <c r="H18" i="36"/>
  <c r="D18" i="36"/>
  <c r="E18" i="36" s="1"/>
  <c r="H17" i="36"/>
  <c r="E17" i="36"/>
  <c r="D17" i="36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E9" i="36"/>
  <c r="D9" i="36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 s="1"/>
  <c r="D770" i="35"/>
  <c r="E770" i="35" s="1"/>
  <c r="D769" i="35"/>
  <c r="E769" i="35" s="1"/>
  <c r="C768" i="35"/>
  <c r="C767" i="35" s="1"/>
  <c r="D766" i="35"/>
  <c r="E766" i="35" s="1"/>
  <c r="E765" i="35" s="1"/>
  <c r="C765" i="35"/>
  <c r="D764" i="35"/>
  <c r="E764" i="35" s="1"/>
  <c r="D763" i="35"/>
  <c r="E763" i="35" s="1"/>
  <c r="D762" i="35"/>
  <c r="E762" i="35" s="1"/>
  <c r="C761" i="35"/>
  <c r="C760" i="35" s="1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 s="1"/>
  <c r="D749" i="35"/>
  <c r="E749" i="35" s="1"/>
  <c r="D748" i="35"/>
  <c r="E748" i="35" s="1"/>
  <c r="D747" i="35"/>
  <c r="E747" i="35" s="1"/>
  <c r="E746" i="35" s="1"/>
  <c r="C746" i="35"/>
  <c r="C743" i="35" s="1"/>
  <c r="D745" i="35"/>
  <c r="D744" i="35" s="1"/>
  <c r="C744" i="35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D736" i="35"/>
  <c r="E736" i="35" s="1"/>
  <c r="D735" i="35"/>
  <c r="C734" i="35"/>
  <c r="C733" i="35" s="1"/>
  <c r="D732" i="35"/>
  <c r="D731" i="35" s="1"/>
  <c r="D730" i="35" s="1"/>
  <c r="C731" i="35"/>
  <c r="C730" i="35"/>
  <c r="D729" i="35"/>
  <c r="E728" i="35"/>
  <c r="D728" i="35"/>
  <c r="C727" i="35"/>
  <c r="H724" i="35"/>
  <c r="D724" i="35"/>
  <c r="E724" i="35" s="1"/>
  <c r="H723" i="35"/>
  <c r="D723" i="35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E710" i="35"/>
  <c r="D710" i="35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E702" i="35" s="1"/>
  <c r="H701" i="35"/>
  <c r="D701" i="35"/>
  <c r="E701" i="35" s="1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E694" i="35" s="1"/>
  <c r="C694" i="35"/>
  <c r="H694" i="35" s="1"/>
  <c r="H693" i="35"/>
  <c r="D693" i="35"/>
  <c r="E693" i="35" s="1"/>
  <c r="H692" i="35"/>
  <c r="E692" i="35"/>
  <c r="D692" i="35"/>
  <c r="H691" i="35"/>
  <c r="D691" i="35"/>
  <c r="E691" i="35" s="1"/>
  <c r="H690" i="35"/>
  <c r="D690" i="35"/>
  <c r="E690" i="35" s="1"/>
  <c r="H689" i="35"/>
  <c r="D689" i="35"/>
  <c r="E689" i="35" s="1"/>
  <c r="H688" i="35"/>
  <c r="D688" i="35"/>
  <c r="E688" i="35" s="1"/>
  <c r="C687" i="35"/>
  <c r="H687" i="35" s="1"/>
  <c r="H686" i="35"/>
  <c r="D686" i="35"/>
  <c r="E686" i="35" s="1"/>
  <c r="H685" i="35"/>
  <c r="D685" i="35"/>
  <c r="D683" i="35" s="1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D672" i="35"/>
  <c r="E672" i="35" s="1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E662" i="35"/>
  <c r="D662" i="35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D648" i="35"/>
  <c r="E648" i="35" s="1"/>
  <c r="H647" i="35"/>
  <c r="D647" i="35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E629" i="35" s="1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D600" i="35"/>
  <c r="C599" i="35"/>
  <c r="H599" i="35" s="1"/>
  <c r="H598" i="35"/>
  <c r="D598" i="35"/>
  <c r="E598" i="35" s="1"/>
  <c r="H597" i="35"/>
  <c r="D597" i="35"/>
  <c r="E597" i="35" s="1"/>
  <c r="H596" i="35"/>
  <c r="D596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D590" i="35"/>
  <c r="E590" i="35" s="1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E575" i="35"/>
  <c r="D575" i="35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 s="1"/>
  <c r="H553" i="35"/>
  <c r="E553" i="35"/>
  <c r="D553" i="35"/>
  <c r="C552" i="35"/>
  <c r="H552" i="35" s="1"/>
  <c r="H549" i="35"/>
  <c r="D549" i="35"/>
  <c r="H548" i="35"/>
  <c r="D548" i="35"/>
  <c r="E548" i="35" s="1"/>
  <c r="C547" i="35"/>
  <c r="H547" i="35" s="1"/>
  <c r="J547" i="35" s="1"/>
  <c r="H546" i="35"/>
  <c r="E546" i="35"/>
  <c r="D546" i="35"/>
  <c r="H545" i="35"/>
  <c r="D545" i="35"/>
  <c r="E545" i="35" s="1"/>
  <c r="C544" i="35"/>
  <c r="C538" i="35" s="1"/>
  <c r="H538" i="35" s="1"/>
  <c r="H543" i="35"/>
  <c r="D543" i="35"/>
  <c r="E543" i="35" s="1"/>
  <c r="H542" i="35"/>
  <c r="E542" i="35"/>
  <c r="D542" i="35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D533" i="35"/>
  <c r="E533" i="35" s="1"/>
  <c r="H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E517" i="35"/>
  <c r="D517" i="35"/>
  <c r="H516" i="35"/>
  <c r="D516" i="35"/>
  <c r="E516" i="35" s="1"/>
  <c r="H515" i="35"/>
  <c r="D515" i="35"/>
  <c r="E515" i="35" s="1"/>
  <c r="H514" i="35"/>
  <c r="D514" i="35"/>
  <c r="E514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E470" i="35"/>
  <c r="D470" i="35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D465" i="35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H450" i="35"/>
  <c r="C450" i="35"/>
  <c r="H449" i="35"/>
  <c r="D449" i="35"/>
  <c r="E449" i="35" s="1"/>
  <c r="H448" i="35"/>
  <c r="D448" i="35"/>
  <c r="E448" i="35" s="1"/>
  <c r="H447" i="35"/>
  <c r="D447" i="35"/>
  <c r="D445" i="35" s="1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E435" i="35"/>
  <c r="D435" i="35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E426" i="35"/>
  <c r="D426" i="35"/>
  <c r="H425" i="35"/>
  <c r="D425" i="35"/>
  <c r="E425" i="35" s="1"/>
  <c r="H424" i="35"/>
  <c r="D424" i="35"/>
  <c r="H423" i="35"/>
  <c r="D423" i="35"/>
  <c r="E423" i="35" s="1"/>
  <c r="H422" i="35"/>
  <c r="C422" i="35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E406" i="35"/>
  <c r="D406" i="35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E330" i="35"/>
  <c r="D330" i="35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H325" i="35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E318" i="35"/>
  <c r="D318" i="35"/>
  <c r="H317" i="35"/>
  <c r="D317" i="35"/>
  <c r="H316" i="35"/>
  <c r="D316" i="35"/>
  <c r="E316" i="35" s="1"/>
  <c r="H315" i="35"/>
  <c r="C315" i="35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H308" i="35"/>
  <c r="H307" i="35"/>
  <c r="E307" i="35"/>
  <c r="D307" i="35"/>
  <c r="H306" i="35"/>
  <c r="D306" i="35"/>
  <c r="E306" i="35" s="1"/>
  <c r="H305" i="35"/>
  <c r="H304" i="35"/>
  <c r="D304" i="35"/>
  <c r="E304" i="35" s="1"/>
  <c r="H303" i="35"/>
  <c r="D303" i="35"/>
  <c r="E303" i="35" s="1"/>
  <c r="H302" i="35"/>
  <c r="H301" i="35"/>
  <c r="D301" i="35"/>
  <c r="E301" i="35" s="1"/>
  <c r="H300" i="35"/>
  <c r="D300" i="35"/>
  <c r="E300" i="35" s="1"/>
  <c r="H299" i="35"/>
  <c r="D299" i="35"/>
  <c r="E299" i="35" s="1"/>
  <c r="H298" i="35"/>
  <c r="H297" i="35"/>
  <c r="D297" i="35"/>
  <c r="E297" i="35" s="1"/>
  <c r="H296" i="35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E291" i="35"/>
  <c r="D291" i="35"/>
  <c r="H290" i="35"/>
  <c r="D290" i="35"/>
  <c r="E290" i="35" s="1"/>
  <c r="H289" i="35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D284" i="35"/>
  <c r="E284" i="35" s="1"/>
  <c r="H283" i="35"/>
  <c r="D283" i="35"/>
  <c r="E283" i="35" s="1"/>
  <c r="H282" i="35"/>
  <c r="E282" i="35"/>
  <c r="D282" i="35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E268" i="35" s="1"/>
  <c r="H267" i="35"/>
  <c r="D267" i="35"/>
  <c r="E267" i="35" s="1"/>
  <c r="H266" i="35"/>
  <c r="E266" i="35"/>
  <c r="D266" i="35"/>
  <c r="H265" i="35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D252" i="35"/>
  <c r="E252" i="35" s="1"/>
  <c r="D251" i="35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C236" i="35"/>
  <c r="C235" i="35" s="1"/>
  <c r="D234" i="35"/>
  <c r="E234" i="35" s="1"/>
  <c r="E233" i="35" s="1"/>
  <c r="C233" i="35"/>
  <c r="D232" i="35"/>
  <c r="E232" i="35" s="1"/>
  <c r="D231" i="35"/>
  <c r="E231" i="35" s="1"/>
  <c r="D230" i="35"/>
  <c r="E230" i="35" s="1"/>
  <c r="D229" i="35"/>
  <c r="C229" i="35"/>
  <c r="C228" i="35" s="1"/>
  <c r="D227" i="35"/>
  <c r="E227" i="35" s="1"/>
  <c r="D226" i="35"/>
  <c r="E226" i="35" s="1"/>
  <c r="D225" i="35"/>
  <c r="E225" i="35" s="1"/>
  <c r="D224" i="35"/>
  <c r="E224" i="35" s="1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D213" i="35"/>
  <c r="C213" i="35"/>
  <c r="D212" i="35"/>
  <c r="E212" i="35" s="1"/>
  <c r="E211" i="35" s="1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E205" i="35" s="1"/>
  <c r="E204" i="35" s="1"/>
  <c r="C204" i="35"/>
  <c r="D202" i="35"/>
  <c r="C201" i="35"/>
  <c r="C200" i="35" s="1"/>
  <c r="D199" i="35"/>
  <c r="C198" i="35"/>
  <c r="C197" i="35" s="1"/>
  <c r="D196" i="35"/>
  <c r="C195" i="35"/>
  <c r="D194" i="35"/>
  <c r="E194" i="35" s="1"/>
  <c r="E193" i="35" s="1"/>
  <c r="C193" i="35"/>
  <c r="D192" i="35"/>
  <c r="E192" i="35" s="1"/>
  <c r="D191" i="35"/>
  <c r="E191" i="35" s="1"/>
  <c r="D190" i="35"/>
  <c r="C189" i="35"/>
  <c r="D187" i="35"/>
  <c r="E187" i="35" s="1"/>
  <c r="E186" i="35"/>
  <c r="E185" i="35" s="1"/>
  <c r="E184" i="35" s="1"/>
  <c r="D186" i="35"/>
  <c r="C185" i="35"/>
  <c r="C184" i="35" s="1"/>
  <c r="D183" i="35"/>
  <c r="C182" i="35"/>
  <c r="D181" i="35"/>
  <c r="C180" i="35"/>
  <c r="H176" i="35"/>
  <c r="E176" i="35"/>
  <c r="D176" i="35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6" i="35"/>
  <c r="D166" i="35"/>
  <c r="E166" i="35" s="1"/>
  <c r="H165" i="35"/>
  <c r="D165" i="35"/>
  <c r="E165" i="35" s="1"/>
  <c r="C164" i="35"/>
  <c r="H164" i="35" s="1"/>
  <c r="H162" i="35"/>
  <c r="E162" i="35"/>
  <c r="D162" i="35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H143" i="35"/>
  <c r="C143" i="35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E137" i="35"/>
  <c r="D137" i="35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H123" i="35"/>
  <c r="C123" i="35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7" i="35" s="1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E12" i="35"/>
  <c r="D12" i="35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D769" i="34"/>
  <c r="E769" i="34" s="1"/>
  <c r="C768" i="34"/>
  <c r="C767" i="34" s="1"/>
  <c r="D766" i="34"/>
  <c r="E766" i="34" s="1"/>
  <c r="E765" i="34" s="1"/>
  <c r="C765" i="34"/>
  <c r="D764" i="34"/>
  <c r="E764" i="34" s="1"/>
  <c r="D763" i="34"/>
  <c r="E763" i="34" s="1"/>
  <c r="D762" i="34"/>
  <c r="C761" i="34"/>
  <c r="C760" i="34" s="1"/>
  <c r="D759" i="34"/>
  <c r="E759" i="34" s="1"/>
  <c r="D758" i="34"/>
  <c r="E758" i="34" s="1"/>
  <c r="D757" i="34"/>
  <c r="C756" i="34"/>
  <c r="C755" i="34" s="1"/>
  <c r="D754" i="34"/>
  <c r="E754" i="34" s="1"/>
  <c r="D753" i="34"/>
  <c r="E753" i="34" s="1"/>
  <c r="D752" i="34"/>
  <c r="E752" i="34" s="1"/>
  <c r="C751" i="34"/>
  <c r="C750" i="34"/>
  <c r="D749" i="34"/>
  <c r="E749" i="34" s="1"/>
  <c r="D748" i="34"/>
  <c r="E748" i="34" s="1"/>
  <c r="E747" i="34"/>
  <c r="E746" i="34" s="1"/>
  <c r="D747" i="34"/>
  <c r="D746" i="34" s="1"/>
  <c r="C746" i="34"/>
  <c r="D745" i="34"/>
  <c r="D744" i="34" s="1"/>
  <c r="C744" i="34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E735" i="34" s="1"/>
  <c r="C734" i="34"/>
  <c r="C733" i="34" s="1"/>
  <c r="D732" i="34"/>
  <c r="C731" i="34"/>
  <c r="C730" i="34" s="1"/>
  <c r="D729" i="34"/>
  <c r="E729" i="34" s="1"/>
  <c r="D728" i="34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E711" i="34"/>
  <c r="D711" i="34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E678" i="34"/>
  <c r="D678" i="34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E654" i="34"/>
  <c r="D654" i="34"/>
  <c r="C653" i="34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E642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D634" i="34"/>
  <c r="E634" i="34" s="1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E612" i="34"/>
  <c r="D612" i="34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D545" i="34"/>
  <c r="C544" i="34"/>
  <c r="H543" i="34"/>
  <c r="D543" i="34"/>
  <c r="E543" i="34" s="1"/>
  <c r="H542" i="34"/>
  <c r="D542" i="34"/>
  <c r="E542" i="34" s="1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E510" i="34"/>
  <c r="D510" i="34"/>
  <c r="H508" i="34"/>
  <c r="D508" i="34"/>
  <c r="E508" i="34" s="1"/>
  <c r="H507" i="34"/>
  <c r="D507" i="34"/>
  <c r="E507" i="34" s="1"/>
  <c r="H506" i="34"/>
  <c r="D506" i="34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C494" i="34"/>
  <c r="H494" i="34" s="1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E487" i="34" s="1"/>
  <c r="E486" i="34" s="1"/>
  <c r="C486" i="34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E476" i="34"/>
  <c r="D476" i="34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D466" i="34"/>
  <c r="E466" i="34" s="1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E461" i="34"/>
  <c r="D461" i="34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C455" i="34"/>
  <c r="H455" i="34" s="1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E451" i="34" s="1"/>
  <c r="C450" i="34"/>
  <c r="H450" i="34" s="1"/>
  <c r="H449" i="34"/>
  <c r="D449" i="34"/>
  <c r="E449" i="34" s="1"/>
  <c r="H448" i="34"/>
  <c r="D448" i="34"/>
  <c r="E448" i="34" s="1"/>
  <c r="H447" i="34"/>
  <c r="D447" i="34"/>
  <c r="E447" i="34" s="1"/>
  <c r="H446" i="34"/>
  <c r="D446" i="34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E434" i="34"/>
  <c r="D434" i="34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E423" i="34"/>
  <c r="D423" i="34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E413" i="34" s="1"/>
  <c r="D412" i="34"/>
  <c r="C412" i="34"/>
  <c r="H412" i="34" s="1"/>
  <c r="H411" i="34"/>
  <c r="D411" i="34"/>
  <c r="E411" i="34" s="1"/>
  <c r="H410" i="34"/>
  <c r="D410" i="34"/>
  <c r="E410" i="34" s="1"/>
  <c r="D409" i="34"/>
  <c r="C409" i="34"/>
  <c r="H409" i="34" s="1"/>
  <c r="H408" i="34"/>
  <c r="D408" i="34"/>
  <c r="E408" i="34" s="1"/>
  <c r="H407" i="34"/>
  <c r="D407" i="34"/>
  <c r="E407" i="34" s="1"/>
  <c r="H406" i="34"/>
  <c r="D406" i="34"/>
  <c r="H405" i="34"/>
  <c r="D405" i="34"/>
  <c r="E405" i="34" s="1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C388" i="34"/>
  <c r="H388" i="34" s="1"/>
  <c r="H387" i="34"/>
  <c r="D387" i="34"/>
  <c r="E387" i="34" s="1"/>
  <c r="H386" i="34"/>
  <c r="E386" i="34"/>
  <c r="D386" i="34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C373" i="34"/>
  <c r="H373" i="34" s="1"/>
  <c r="H372" i="34"/>
  <c r="D372" i="34"/>
  <c r="E372" i="34" s="1"/>
  <c r="H371" i="34"/>
  <c r="E371" i="34"/>
  <c r="D371" i="34"/>
  <c r="H370" i="34"/>
  <c r="D370" i="34"/>
  <c r="E370" i="34" s="1"/>
  <c r="H369" i="34"/>
  <c r="D369" i="34"/>
  <c r="E369" i="34" s="1"/>
  <c r="E368" i="34" s="1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E333" i="34"/>
  <c r="D333" i="34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D322" i="34"/>
  <c r="E322" i="34" s="1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C315" i="34"/>
  <c r="H315" i="34" s="1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H308" i="34"/>
  <c r="H307" i="34"/>
  <c r="D307" i="34"/>
  <c r="E307" i="34" s="1"/>
  <c r="H306" i="34"/>
  <c r="D306" i="34"/>
  <c r="E306" i="34" s="1"/>
  <c r="H305" i="34"/>
  <c r="H304" i="34"/>
  <c r="D304" i="34"/>
  <c r="E304" i="34" s="1"/>
  <c r="H303" i="34"/>
  <c r="D303" i="34"/>
  <c r="E303" i="34" s="1"/>
  <c r="H302" i="34"/>
  <c r="H301" i="34"/>
  <c r="D301" i="34"/>
  <c r="E301" i="34" s="1"/>
  <c r="H300" i="34"/>
  <c r="D300" i="34"/>
  <c r="E300" i="34" s="1"/>
  <c r="H299" i="34"/>
  <c r="D299" i="34"/>
  <c r="H298" i="34"/>
  <c r="H297" i="34"/>
  <c r="D297" i="34"/>
  <c r="E297" i="34" s="1"/>
  <c r="H296" i="34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H289" i="34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D280" i="34"/>
  <c r="E280" i="34" s="1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E268" i="34"/>
  <c r="D268" i="34"/>
  <c r="H267" i="34"/>
  <c r="D267" i="34"/>
  <c r="H266" i="34"/>
  <c r="D266" i="34"/>
  <c r="E266" i="34" s="1"/>
  <c r="H264" i="34"/>
  <c r="D264" i="34"/>
  <c r="E264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E251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D212" i="34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C204" i="34"/>
  <c r="D202" i="34"/>
  <c r="D201" i="34" s="1"/>
  <c r="D200" i="34" s="1"/>
  <c r="C201" i="34"/>
  <c r="C200" i="34" s="1"/>
  <c r="D199" i="34"/>
  <c r="D198" i="34" s="1"/>
  <c r="D197" i="34" s="1"/>
  <c r="C198" i="34"/>
  <c r="C197" i="34" s="1"/>
  <c r="D196" i="34"/>
  <c r="C195" i="34"/>
  <c r="D194" i="34"/>
  <c r="D193" i="34" s="1"/>
  <c r="C193" i="34"/>
  <c r="D192" i="34"/>
  <c r="E192" i="34" s="1"/>
  <c r="D191" i="34"/>
  <c r="E191" i="34" s="1"/>
  <c r="D190" i="34"/>
  <c r="C189" i="34"/>
  <c r="D187" i="34"/>
  <c r="E187" i="34" s="1"/>
  <c r="D186" i="34"/>
  <c r="C185" i="34"/>
  <c r="C184" i="34" s="1"/>
  <c r="D183" i="34"/>
  <c r="C182" i="34"/>
  <c r="D181" i="34"/>
  <c r="D180" i="34" s="1"/>
  <c r="C180" i="34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C167" i="34"/>
  <c r="H167" i="34" s="1"/>
  <c r="H166" i="34"/>
  <c r="D166" i="34"/>
  <c r="E166" i="34" s="1"/>
  <c r="H165" i="34"/>
  <c r="D165" i="34"/>
  <c r="D164" i="34" s="1"/>
  <c r="H164" i="34"/>
  <c r="C164" i="34"/>
  <c r="C163" i="34" s="1"/>
  <c r="H163" i="34" s="1"/>
  <c r="J163" i="34" s="1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E156" i="34"/>
  <c r="D156" i="34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E142" i="34"/>
  <c r="D142" i="34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E137" i="34" s="1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E107" i="34"/>
  <c r="D107" i="34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E85" i="34"/>
  <c r="D85" i="34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C68" i="34"/>
  <c r="H66" i="34"/>
  <c r="D66" i="34"/>
  <c r="E66" i="34" s="1"/>
  <c r="H65" i="34"/>
  <c r="D65" i="34"/>
  <c r="E65" i="34" s="1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E25" i="34"/>
  <c r="D25" i="34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H11" i="34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229" i="35" l="1"/>
  <c r="E756" i="37"/>
  <c r="E755" i="37" s="1"/>
  <c r="D244" i="34"/>
  <c r="D243" i="34" s="1"/>
  <c r="D250" i="34"/>
  <c r="D727" i="34"/>
  <c r="D761" i="34"/>
  <c r="D760" i="34" s="1"/>
  <c r="D765" i="34"/>
  <c r="D193" i="35"/>
  <c r="C509" i="35"/>
  <c r="H509" i="35" s="1"/>
  <c r="D687" i="35"/>
  <c r="D746" i="35"/>
  <c r="D146" i="36"/>
  <c r="C203" i="36"/>
  <c r="D211" i="36"/>
  <c r="C215" i="36"/>
  <c r="C228" i="36"/>
  <c r="D236" i="36"/>
  <c r="D235" i="36" s="1"/>
  <c r="D768" i="36"/>
  <c r="D767" i="36" s="1"/>
  <c r="D250" i="37"/>
  <c r="D727" i="37"/>
  <c r="C179" i="34"/>
  <c r="E378" i="34"/>
  <c r="D653" i="34"/>
  <c r="C179" i="35"/>
  <c r="D211" i="35"/>
  <c r="D244" i="35"/>
  <c r="D243" i="35" s="1"/>
  <c r="E494" i="35"/>
  <c r="D772" i="35"/>
  <c r="D771" i="35" s="1"/>
  <c r="C179" i="36"/>
  <c r="D734" i="36"/>
  <c r="C179" i="37"/>
  <c r="D599" i="37"/>
  <c r="D665" i="37"/>
  <c r="C743" i="37"/>
  <c r="D185" i="34"/>
  <c r="D184" i="34" s="1"/>
  <c r="D204" i="34"/>
  <c r="D581" i="34"/>
  <c r="E328" i="35"/>
  <c r="D761" i="35"/>
  <c r="D760" i="35" s="1"/>
  <c r="E768" i="35"/>
  <c r="E767" i="35" s="1"/>
  <c r="D146" i="37"/>
  <c r="E167" i="37"/>
  <c r="D734" i="37"/>
  <c r="D733" i="37" s="1"/>
  <c r="D765" i="37"/>
  <c r="D373" i="37"/>
  <c r="E581" i="34"/>
  <c r="D136" i="34"/>
  <c r="C67" i="34"/>
  <c r="H67" i="34" s="1"/>
  <c r="J67" i="34" s="1"/>
  <c r="D497" i="35"/>
  <c r="D412" i="35"/>
  <c r="D513" i="36"/>
  <c r="E392" i="36"/>
  <c r="D353" i="36"/>
  <c r="E719" i="34"/>
  <c r="E718" i="34" s="1"/>
  <c r="D718" i="34"/>
  <c r="H154" i="35"/>
  <c r="C153" i="35"/>
  <c r="H153" i="35" s="1"/>
  <c r="J153" i="35" s="1"/>
  <c r="D722" i="37"/>
  <c r="E723" i="37"/>
  <c r="D11" i="34"/>
  <c r="H265" i="34"/>
  <c r="C263" i="34"/>
  <c r="H263" i="34" s="1"/>
  <c r="D344" i="35"/>
  <c r="E345" i="35"/>
  <c r="E344" i="35" s="1"/>
  <c r="D599" i="35"/>
  <c r="E600" i="35"/>
  <c r="E447" i="36"/>
  <c r="D445" i="36"/>
  <c r="E267" i="34"/>
  <c r="E190" i="35"/>
  <c r="D189" i="35"/>
  <c r="D182" i="34"/>
  <c r="E183" i="34"/>
  <c r="E182" i="34" s="1"/>
  <c r="E392" i="34"/>
  <c r="D182" i="35"/>
  <c r="E183" i="35"/>
  <c r="E182" i="35" s="1"/>
  <c r="E317" i="35"/>
  <c r="D315" i="35"/>
  <c r="D416" i="35"/>
  <c r="E417" i="35"/>
  <c r="E465" i="35"/>
  <c r="D463" i="35"/>
  <c r="D595" i="35"/>
  <c r="E596" i="35"/>
  <c r="D211" i="34"/>
  <c r="E212" i="34"/>
  <c r="E211" i="34" s="1"/>
  <c r="H653" i="34"/>
  <c r="C645" i="34"/>
  <c r="H645" i="34" s="1"/>
  <c r="J645" i="34" s="1"/>
  <c r="D477" i="36"/>
  <c r="E478" i="36"/>
  <c r="E134" i="37"/>
  <c r="D132" i="37"/>
  <c r="E770" i="37"/>
  <c r="D768" i="37"/>
  <c r="D767" i="37" s="1"/>
  <c r="D97" i="34"/>
  <c r="D195" i="34"/>
  <c r="E196" i="34"/>
  <c r="E195" i="34" s="1"/>
  <c r="C215" i="34"/>
  <c r="E348" i="34"/>
  <c r="D388" i="34"/>
  <c r="E389" i="34"/>
  <c r="E388" i="34" s="1"/>
  <c r="D445" i="34"/>
  <c r="E446" i="34"/>
  <c r="E587" i="34"/>
  <c r="E732" i="34"/>
  <c r="E731" i="34" s="1"/>
  <c r="E730" i="34" s="1"/>
  <c r="D731" i="34"/>
  <c r="D730" i="34" s="1"/>
  <c r="H167" i="35"/>
  <c r="C163" i="35"/>
  <c r="H163" i="35" s="1"/>
  <c r="J163" i="35" s="1"/>
  <c r="D201" i="35"/>
  <c r="D200" i="35" s="1"/>
  <c r="E202" i="35"/>
  <c r="E201" i="35" s="1"/>
  <c r="E200" i="35" s="1"/>
  <c r="D373" i="35"/>
  <c r="E374" i="35"/>
  <c r="E331" i="34"/>
  <c r="D373" i="34"/>
  <c r="E474" i="34"/>
  <c r="D544" i="34"/>
  <c r="E628" i="34"/>
  <c r="C743" i="34"/>
  <c r="D756" i="34"/>
  <c r="D755" i="34" s="1"/>
  <c r="D129" i="35"/>
  <c r="D136" i="35"/>
  <c r="D353" i="35"/>
  <c r="D491" i="35"/>
  <c r="E513" i="35"/>
  <c r="E231" i="37"/>
  <c r="D229" i="37"/>
  <c r="H68" i="34"/>
  <c r="J68" i="34" s="1"/>
  <c r="E186" i="34"/>
  <c r="E185" i="34" s="1"/>
  <c r="E184" i="34" s="1"/>
  <c r="E202" i="34"/>
  <c r="E201" i="34" s="1"/>
  <c r="E200" i="34" s="1"/>
  <c r="E325" i="34"/>
  <c r="E374" i="34"/>
  <c r="E545" i="34"/>
  <c r="E592" i="34"/>
  <c r="D671" i="34"/>
  <c r="E757" i="34"/>
  <c r="C188" i="35"/>
  <c r="D399" i="35"/>
  <c r="E477" i="35"/>
  <c r="D610" i="35"/>
  <c r="E611" i="35"/>
  <c r="E647" i="35"/>
  <c r="D646" i="35"/>
  <c r="D671" i="35"/>
  <c r="D700" i="35"/>
  <c r="D180" i="36"/>
  <c r="E181" i="36"/>
  <c r="E180" i="36" s="1"/>
  <c r="D474" i="36"/>
  <c r="E128" i="37"/>
  <c r="D126" i="37"/>
  <c r="E183" i="37"/>
  <c r="E182" i="37" s="1"/>
  <c r="D182" i="37"/>
  <c r="D179" i="37" s="1"/>
  <c r="E219" i="37"/>
  <c r="D216" i="37"/>
  <c r="E332" i="37"/>
  <c r="D331" i="37"/>
  <c r="E643" i="37"/>
  <c r="D642" i="37"/>
  <c r="E686" i="37"/>
  <c r="D683" i="37"/>
  <c r="E760" i="37"/>
  <c r="D167" i="34"/>
  <c r="E382" i="34"/>
  <c r="D450" i="34"/>
  <c r="E513" i="34"/>
  <c r="E509" i="34" s="1"/>
  <c r="E569" i="34"/>
  <c r="E595" i="34"/>
  <c r="E665" i="34"/>
  <c r="C116" i="35"/>
  <c r="H116" i="35" s="1"/>
  <c r="J116" i="35" s="1"/>
  <c r="D250" i="35"/>
  <c r="D547" i="35"/>
  <c r="E595" i="35"/>
  <c r="D661" i="35"/>
  <c r="C153" i="36"/>
  <c r="H153" i="36" s="1"/>
  <c r="J153" i="36" s="1"/>
  <c r="H154" i="36"/>
  <c r="E345" i="36"/>
  <c r="D344" i="36"/>
  <c r="E119" i="37"/>
  <c r="D117" i="37"/>
  <c r="E751" i="37"/>
  <c r="D140" i="36"/>
  <c r="E167" i="36"/>
  <c r="E679" i="37"/>
  <c r="E141" i="36"/>
  <c r="E140" i="36" s="1"/>
  <c r="D143" i="36"/>
  <c r="D149" i="36"/>
  <c r="D189" i="36"/>
  <c r="D357" i="36"/>
  <c r="D378" i="36"/>
  <c r="D382" i="36"/>
  <c r="D388" i="36"/>
  <c r="D727" i="36"/>
  <c r="D731" i="36"/>
  <c r="D730" i="36" s="1"/>
  <c r="E117" i="37"/>
  <c r="E132" i="37"/>
  <c r="E237" i="37"/>
  <c r="E236" i="37" s="1"/>
  <c r="E235" i="37" s="1"/>
  <c r="C314" i="37"/>
  <c r="H314" i="37" s="1"/>
  <c r="E661" i="35"/>
  <c r="E146" i="36"/>
  <c r="D157" i="36"/>
  <c r="D171" i="36"/>
  <c r="D229" i="36"/>
  <c r="D228" i="36" s="1"/>
  <c r="C263" i="36"/>
  <c r="E360" i="36"/>
  <c r="D722" i="36"/>
  <c r="E727" i="36"/>
  <c r="C743" i="36"/>
  <c r="E136" i="37"/>
  <c r="E174" i="37"/>
  <c r="D412" i="37"/>
  <c r="E740" i="37"/>
  <c r="E739" i="37" s="1"/>
  <c r="E4" i="36"/>
  <c r="D163" i="34"/>
  <c r="E250" i="34"/>
  <c r="E229" i="34"/>
  <c r="E174" i="34"/>
  <c r="D494" i="34"/>
  <c r="E495" i="34"/>
  <c r="E494" i="34" s="1"/>
  <c r="D395" i="35"/>
  <c r="E396" i="35"/>
  <c r="E202" i="36"/>
  <c r="E201" i="36" s="1"/>
  <c r="E200" i="36" s="1"/>
  <c r="D201" i="36"/>
  <c r="D200" i="36" s="1"/>
  <c r="E241" i="37"/>
  <c r="E239" i="37" s="1"/>
  <c r="E238" i="37" s="1"/>
  <c r="D239" i="37"/>
  <c r="D238" i="37" s="1"/>
  <c r="D244" i="37"/>
  <c r="D243" i="37" s="1"/>
  <c r="E4" i="34"/>
  <c r="E11" i="34"/>
  <c r="E61" i="34"/>
  <c r="E68" i="34"/>
  <c r="E100" i="34"/>
  <c r="E97" i="34" s="1"/>
  <c r="E120" i="34"/>
  <c r="E126" i="34"/>
  <c r="E132" i="34"/>
  <c r="E143" i="34"/>
  <c r="E149" i="34"/>
  <c r="E157" i="34"/>
  <c r="E165" i="34"/>
  <c r="E164" i="34" s="1"/>
  <c r="E168" i="34"/>
  <c r="E167" i="34" s="1"/>
  <c r="C188" i="34"/>
  <c r="E205" i="34"/>
  <c r="E204" i="34" s="1"/>
  <c r="D207" i="34"/>
  <c r="D422" i="34"/>
  <c r="D455" i="34"/>
  <c r="E456" i="34"/>
  <c r="E455" i="34" s="1"/>
  <c r="E623" i="34"/>
  <c r="D616" i="34"/>
  <c r="D683" i="34"/>
  <c r="E688" i="34"/>
  <c r="E687" i="34" s="1"/>
  <c r="D687" i="34"/>
  <c r="D220" i="35"/>
  <c r="E221" i="35"/>
  <c r="E220" i="35" s="1"/>
  <c r="E380" i="35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 s="1"/>
  <c r="E197" i="36" s="1"/>
  <c r="D198" i="36"/>
  <c r="D197" i="36" s="1"/>
  <c r="E667" i="36"/>
  <c r="D665" i="36"/>
  <c r="H671" i="36"/>
  <c r="C645" i="36"/>
  <c r="H645" i="36" s="1"/>
  <c r="J645" i="36" s="1"/>
  <c r="E685" i="36"/>
  <c r="E683" i="36" s="1"/>
  <c r="D683" i="36"/>
  <c r="D399" i="34"/>
  <c r="E400" i="34"/>
  <c r="E677" i="34"/>
  <c r="E676" i="34" s="1"/>
  <c r="D676" i="34"/>
  <c r="E181" i="35"/>
  <c r="E180" i="35" s="1"/>
  <c r="E179" i="35" s="1"/>
  <c r="D180" i="35"/>
  <c r="D179" i="35" s="1"/>
  <c r="D198" i="35"/>
  <c r="D197" i="35" s="1"/>
  <c r="E199" i="35"/>
  <c r="E198" i="35" s="1"/>
  <c r="E197" i="35" s="1"/>
  <c r="E410" i="35"/>
  <c r="E409" i="35" s="1"/>
  <c r="D409" i="35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E38" i="34"/>
  <c r="C135" i="34"/>
  <c r="H135" i="34" s="1"/>
  <c r="J135" i="34" s="1"/>
  <c r="E171" i="34"/>
  <c r="E170" i="34" s="1"/>
  <c r="D189" i="34"/>
  <c r="D223" i="34"/>
  <c r="D222" i="34" s="1"/>
  <c r="D315" i="34"/>
  <c r="E316" i="34"/>
  <c r="D353" i="34"/>
  <c r="E354" i="34"/>
  <c r="E353" i="34" s="1"/>
  <c r="D429" i="34"/>
  <c r="E430" i="34"/>
  <c r="H486" i="34"/>
  <c r="C484" i="34"/>
  <c r="H484" i="34" s="1"/>
  <c r="D491" i="34"/>
  <c r="E492" i="34"/>
  <c r="E491" i="34" s="1"/>
  <c r="D529" i="34"/>
  <c r="E530" i="34"/>
  <c r="E529" i="34" s="1"/>
  <c r="E662" i="34"/>
  <c r="E661" i="34" s="1"/>
  <c r="D661" i="34"/>
  <c r="D11" i="35"/>
  <c r="E189" i="35"/>
  <c r="E188" i="35" s="1"/>
  <c r="D195" i="35"/>
  <c r="E196" i="35"/>
  <c r="E195" i="35" s="1"/>
  <c r="E228" i="35"/>
  <c r="E260" i="35"/>
  <c r="C263" i="35"/>
  <c r="H263" i="35" s="1"/>
  <c r="D388" i="35"/>
  <c r="E389" i="35"/>
  <c r="E388" i="35" s="1"/>
  <c r="D404" i="35"/>
  <c r="E405" i="35"/>
  <c r="E404" i="35" s="1"/>
  <c r="E555" i="35"/>
  <c r="E552" i="35" s="1"/>
  <c r="D552" i="35"/>
  <c r="E729" i="35"/>
  <c r="D727" i="35"/>
  <c r="D132" i="36"/>
  <c r="E133" i="36"/>
  <c r="E132" i="36" s="1"/>
  <c r="E196" i="36"/>
  <c r="E195" i="36" s="1"/>
  <c r="D195" i="36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 s="1"/>
  <c r="D395" i="36"/>
  <c r="D404" i="36"/>
  <c r="E405" i="36"/>
  <c r="D552" i="36"/>
  <c r="E553" i="36"/>
  <c r="E552" i="36" s="1"/>
  <c r="E563" i="36"/>
  <c r="D562" i="36"/>
  <c r="E406" i="34"/>
  <c r="D404" i="34"/>
  <c r="E430" i="35"/>
  <c r="E429" i="35" s="1"/>
  <c r="D429" i="35"/>
  <c r="E702" i="36"/>
  <c r="D700" i="36"/>
  <c r="E117" i="34"/>
  <c r="E123" i="34"/>
  <c r="E129" i="34"/>
  <c r="E140" i="34"/>
  <c r="E146" i="34"/>
  <c r="E154" i="34"/>
  <c r="E160" i="34"/>
  <c r="D179" i="34"/>
  <c r="E190" i="34"/>
  <c r="E189" i="34" s="1"/>
  <c r="E199" i="34"/>
  <c r="E198" i="34" s="1"/>
  <c r="E197" i="34" s="1"/>
  <c r="C203" i="34"/>
  <c r="D216" i="34"/>
  <c r="D215" i="34" s="1"/>
  <c r="E221" i="34"/>
  <c r="E220" i="34" s="1"/>
  <c r="E224" i="34"/>
  <c r="E223" i="34" s="1"/>
  <c r="E222" i="34" s="1"/>
  <c r="D229" i="34"/>
  <c r="D228" i="34" s="1"/>
  <c r="D239" i="34"/>
  <c r="D238" i="34" s="1"/>
  <c r="E260" i="34"/>
  <c r="E299" i="34"/>
  <c r="D486" i="34"/>
  <c r="E506" i="34"/>
  <c r="D504" i="34"/>
  <c r="C538" i="34"/>
  <c r="H538" i="34" s="1"/>
  <c r="H544" i="34"/>
  <c r="D562" i="34"/>
  <c r="E563" i="34"/>
  <c r="E562" i="34" s="1"/>
  <c r="E610" i="34"/>
  <c r="E770" i="34"/>
  <c r="D768" i="34"/>
  <c r="D767" i="34" s="1"/>
  <c r="E62" i="35"/>
  <c r="D61" i="35"/>
  <c r="D188" i="35"/>
  <c r="E223" i="35"/>
  <c r="E222" i="35" s="1"/>
  <c r="E237" i="35"/>
  <c r="E236" i="35" s="1"/>
  <c r="E235" i="35" s="1"/>
  <c r="D236" i="35"/>
  <c r="D235" i="35" s="1"/>
  <c r="D459" i="35"/>
  <c r="E460" i="35"/>
  <c r="E459" i="35" s="1"/>
  <c r="E563" i="35"/>
  <c r="D562" i="35"/>
  <c r="D628" i="35"/>
  <c r="D676" i="35"/>
  <c r="E677" i="35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D203" i="36" s="1"/>
  <c r="E369" i="36"/>
  <c r="E368" i="36" s="1"/>
  <c r="D368" i="36"/>
  <c r="E459" i="34"/>
  <c r="D463" i="34"/>
  <c r="D468" i="34"/>
  <c r="D547" i="34"/>
  <c r="E751" i="34"/>
  <c r="E750" i="34" s="1"/>
  <c r="E756" i="34"/>
  <c r="E755" i="34" s="1"/>
  <c r="E207" i="35"/>
  <c r="E203" i="35" s="1"/>
  <c r="E392" i="35"/>
  <c r="E544" i="35"/>
  <c r="E538" i="35" s="1"/>
  <c r="E646" i="35"/>
  <c r="E687" i="35"/>
  <c r="E98" i="36"/>
  <c r="E97" i="36" s="1"/>
  <c r="D97" i="36"/>
  <c r="D120" i="36"/>
  <c r="E121" i="36"/>
  <c r="D126" i="36"/>
  <c r="E127" i="36"/>
  <c r="D174" i="36"/>
  <c r="D170" i="36" s="1"/>
  <c r="E175" i="36"/>
  <c r="E183" i="36"/>
  <c r="E182" i="36" s="1"/>
  <c r="D182" i="36"/>
  <c r="D193" i="36"/>
  <c r="E194" i="36"/>
  <c r="E193" i="36" s="1"/>
  <c r="E265" i="36"/>
  <c r="D305" i="36"/>
  <c r="E306" i="36"/>
  <c r="E305" i="36" s="1"/>
  <c r="E350" i="36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D679" i="36"/>
  <c r="E747" i="36"/>
  <c r="E746" i="36" s="1"/>
  <c r="D746" i="36"/>
  <c r="E328" i="34"/>
  <c r="E395" i="34"/>
  <c r="E477" i="34"/>
  <c r="D497" i="34"/>
  <c r="D638" i="34"/>
  <c r="E683" i="34"/>
  <c r="E722" i="34"/>
  <c r="E717" i="34" s="1"/>
  <c r="E716" i="34" s="1"/>
  <c r="D734" i="34"/>
  <c r="D733" i="34" s="1"/>
  <c r="D751" i="34"/>
  <c r="D750" i="34" s="1"/>
  <c r="E762" i="34"/>
  <c r="E761" i="34" s="1"/>
  <c r="E760" i="34" s="1"/>
  <c r="D4" i="35"/>
  <c r="E120" i="35"/>
  <c r="E126" i="35"/>
  <c r="E140" i="35"/>
  <c r="E146" i="35"/>
  <c r="E216" i="35"/>
  <c r="E251" i="35"/>
  <c r="E250" i="35" s="1"/>
  <c r="E331" i="35"/>
  <c r="E378" i="35"/>
  <c r="E416" i="35"/>
  <c r="D455" i="35"/>
  <c r="D486" i="35"/>
  <c r="C528" i="35"/>
  <c r="H528" i="35" s="1"/>
  <c r="E549" i="35"/>
  <c r="E547" i="35" s="1"/>
  <c r="D569" i="35"/>
  <c r="E610" i="35"/>
  <c r="D642" i="35"/>
  <c r="E666" i="35"/>
  <c r="E665" i="35" s="1"/>
  <c r="D665" i="35"/>
  <c r="E679" i="35"/>
  <c r="D756" i="35"/>
  <c r="D755" i="35" s="1"/>
  <c r="D765" i="35"/>
  <c r="D768" i="35"/>
  <c r="D767" i="35" s="1"/>
  <c r="D61" i="36"/>
  <c r="D117" i="36"/>
  <c r="D179" i="36"/>
  <c r="D216" i="36"/>
  <c r="D223" i="36"/>
  <c r="D222" i="36" s="1"/>
  <c r="D250" i="36"/>
  <c r="D298" i="36"/>
  <c r="E327" i="36"/>
  <c r="E325" i="36" s="1"/>
  <c r="D325" i="36"/>
  <c r="C340" i="36"/>
  <c r="H340" i="36" s="1"/>
  <c r="E344" i="36"/>
  <c r="E364" i="36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E416" i="34"/>
  <c r="E547" i="34"/>
  <c r="E679" i="34"/>
  <c r="C726" i="34"/>
  <c r="E734" i="34"/>
  <c r="E733" i="34" s="1"/>
  <c r="D743" i="34"/>
  <c r="D772" i="34"/>
  <c r="D771" i="34" s="1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D348" i="35"/>
  <c r="D368" i="35"/>
  <c r="E373" i="35"/>
  <c r="E395" i="35"/>
  <c r="D422" i="35"/>
  <c r="D450" i="35"/>
  <c r="D581" i="35"/>
  <c r="D616" i="35"/>
  <c r="D638" i="35"/>
  <c r="D653" i="35"/>
  <c r="D718" i="35"/>
  <c r="D717" i="35" s="1"/>
  <c r="D716" i="35" s="1"/>
  <c r="E718" i="35"/>
  <c r="E717" i="35" s="1"/>
  <c r="E716" i="35" s="1"/>
  <c r="E727" i="35"/>
  <c r="E753" i="35"/>
  <c r="D751" i="35"/>
  <c r="D750" i="35" s="1"/>
  <c r="D123" i="36"/>
  <c r="E124" i="36"/>
  <c r="D160" i="36"/>
  <c r="D153" i="36" s="1"/>
  <c r="E216" i="36"/>
  <c r="E239" i="36"/>
  <c r="E238" i="36" s="1"/>
  <c r="E400" i="36"/>
  <c r="E399" i="36" s="1"/>
  <c r="D399" i="36"/>
  <c r="E513" i="36"/>
  <c r="E509" i="36" s="1"/>
  <c r="E556" i="36"/>
  <c r="H592" i="36"/>
  <c r="C561" i="36"/>
  <c r="H561" i="36" s="1"/>
  <c r="J561" i="36" s="1"/>
  <c r="E617" i="36"/>
  <c r="D616" i="36"/>
  <c r="E647" i="36"/>
  <c r="D646" i="36"/>
  <c r="E673" i="36"/>
  <c r="E671" i="36" s="1"/>
  <c r="D671" i="36"/>
  <c r="E689" i="36"/>
  <c r="D687" i="36"/>
  <c r="E445" i="36"/>
  <c r="E491" i="36"/>
  <c r="E497" i="36"/>
  <c r="E504" i="36"/>
  <c r="E694" i="36"/>
  <c r="D733" i="36"/>
  <c r="E757" i="36"/>
  <c r="D756" i="36"/>
  <c r="D755" i="36" s="1"/>
  <c r="E766" i="36"/>
  <c r="E765" i="36" s="1"/>
  <c r="D765" i="36"/>
  <c r="E4" i="37"/>
  <c r="E98" i="37"/>
  <c r="E97" i="37" s="1"/>
  <c r="D97" i="37"/>
  <c r="C135" i="37"/>
  <c r="H135" i="37" s="1"/>
  <c r="J135" i="37" s="1"/>
  <c r="H136" i="37"/>
  <c r="D157" i="37"/>
  <c r="E158" i="37"/>
  <c r="E157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C178" i="36"/>
  <c r="E353" i="36"/>
  <c r="D373" i="36"/>
  <c r="E412" i="36"/>
  <c r="C444" i="36"/>
  <c r="H444" i="36" s="1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687" i="36"/>
  <c r="E700" i="36"/>
  <c r="E751" i="36"/>
  <c r="E146" i="37"/>
  <c r="D233" i="37"/>
  <c r="D228" i="37" s="1"/>
  <c r="E234" i="37"/>
  <c r="E233" i="37" s="1"/>
  <c r="E295" i="37"/>
  <c r="E289" i="37" s="1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649" i="37"/>
  <c r="D646" i="37"/>
  <c r="E676" i="35"/>
  <c r="D734" i="35"/>
  <c r="D733" i="35" s="1"/>
  <c r="D743" i="35"/>
  <c r="D129" i="36"/>
  <c r="E164" i="36"/>
  <c r="D215" i="36"/>
  <c r="D239" i="36"/>
  <c r="D238" i="36" s="1"/>
  <c r="D260" i="36"/>
  <c r="E348" i="36"/>
  <c r="E362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 s="1"/>
  <c r="C153" i="37"/>
  <c r="H154" i="37"/>
  <c r="D174" i="37"/>
  <c r="E204" i="37"/>
  <c r="E307" i="37"/>
  <c r="E305" i="37" s="1"/>
  <c r="D305" i="37"/>
  <c r="C726" i="36"/>
  <c r="H726" i="36" s="1"/>
  <c r="J726" i="36" s="1"/>
  <c r="D61" i="37"/>
  <c r="E126" i="37"/>
  <c r="C188" i="37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E569" i="37" s="1"/>
  <c r="D581" i="37"/>
  <c r="E642" i="37"/>
  <c r="E683" i="37"/>
  <c r="C726" i="37"/>
  <c r="E778" i="37"/>
  <c r="E777" i="37" s="1"/>
  <c r="D223" i="37"/>
  <c r="D222" i="37" s="1"/>
  <c r="E229" i="37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E68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85" i="37"/>
  <c r="D184" i="37" s="1"/>
  <c r="D204" i="37"/>
  <c r="D203" i="37" s="1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511" i="37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H459" i="37"/>
  <c r="C444" i="37"/>
  <c r="H444" i="37" s="1"/>
  <c r="E475" i="37"/>
  <c r="E474" i="37" s="1"/>
  <c r="D474" i="37"/>
  <c r="H484" i="37"/>
  <c r="E494" i="37"/>
  <c r="E509" i="37"/>
  <c r="E556" i="37"/>
  <c r="C509" i="37"/>
  <c r="H509" i="37" s="1"/>
  <c r="E653" i="37"/>
  <c r="E718" i="37"/>
  <c r="E581" i="37"/>
  <c r="E603" i="37"/>
  <c r="E610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D188" i="36"/>
  <c r="H263" i="36"/>
  <c r="E117" i="36"/>
  <c r="E120" i="36"/>
  <c r="E123" i="36"/>
  <c r="E126" i="36"/>
  <c r="E174" i="36"/>
  <c r="H178" i="36"/>
  <c r="J178" i="36" s="1"/>
  <c r="C177" i="36"/>
  <c r="H177" i="36" s="1"/>
  <c r="J177" i="36" s="1"/>
  <c r="E229" i="36"/>
  <c r="E228" i="36" s="1"/>
  <c r="E11" i="36"/>
  <c r="E61" i="36"/>
  <c r="E68" i="36"/>
  <c r="E67" i="36" s="1"/>
  <c r="E157" i="36"/>
  <c r="E163" i="36"/>
  <c r="E179" i="36"/>
  <c r="C3" i="36"/>
  <c r="D38" i="36"/>
  <c r="D68" i="36"/>
  <c r="D67" i="36" s="1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68" i="36"/>
  <c r="E477" i="36"/>
  <c r="E378" i="36"/>
  <c r="E382" i="36"/>
  <c r="E388" i="36"/>
  <c r="E409" i="36"/>
  <c r="D4" i="36"/>
  <c r="C67" i="36"/>
  <c r="H67" i="36" s="1"/>
  <c r="J67" i="36" s="1"/>
  <c r="C115" i="36"/>
  <c r="D136" i="36"/>
  <c r="D135" i="36" s="1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E484" i="36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0" i="36"/>
  <c r="E756" i="36"/>
  <c r="E755" i="36" s="1"/>
  <c r="D416" i="36"/>
  <c r="E592" i="36"/>
  <c r="E628" i="36"/>
  <c r="D429" i="36"/>
  <c r="D463" i="36"/>
  <c r="D468" i="36"/>
  <c r="D494" i="36"/>
  <c r="D504" i="36"/>
  <c r="D509" i="36"/>
  <c r="D529" i="36"/>
  <c r="D528" i="36" s="1"/>
  <c r="E718" i="36"/>
  <c r="E734" i="36"/>
  <c r="E733" i="36" s="1"/>
  <c r="E772" i="36"/>
  <c r="E771" i="36" s="1"/>
  <c r="E638" i="36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C560" i="36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" i="35"/>
  <c r="E11" i="35" s="1"/>
  <c r="D38" i="35"/>
  <c r="D68" i="35"/>
  <c r="D67" i="35" s="1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E263" i="35"/>
  <c r="D120" i="35"/>
  <c r="D116" i="35" s="1"/>
  <c r="D126" i="35"/>
  <c r="D132" i="35"/>
  <c r="D140" i="35"/>
  <c r="D135" i="35" s="1"/>
  <c r="D146" i="35"/>
  <c r="E175" i="35"/>
  <c r="E174" i="35" s="1"/>
  <c r="D174" i="35"/>
  <c r="D216" i="35"/>
  <c r="D215" i="35" s="1"/>
  <c r="D239" i="35"/>
  <c r="D238" i="35" s="1"/>
  <c r="C314" i="35"/>
  <c r="H314" i="35" s="1"/>
  <c r="D331" i="35"/>
  <c r="D314" i="35" s="1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86" i="35" s="1"/>
  <c r="E493" i="35"/>
  <c r="E491" i="35" s="1"/>
  <c r="E499" i="35"/>
  <c r="E497" i="35" s="1"/>
  <c r="D513" i="35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D556" i="35"/>
  <c r="D551" i="35" s="1"/>
  <c r="D550" i="35" s="1"/>
  <c r="E750" i="35"/>
  <c r="E756" i="35"/>
  <c r="E755" i="35" s="1"/>
  <c r="D494" i="35"/>
  <c r="D484" i="35" s="1"/>
  <c r="D504" i="35"/>
  <c r="D509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116" i="34"/>
  <c r="E136" i="34"/>
  <c r="E135" i="34" s="1"/>
  <c r="E153" i="34"/>
  <c r="E207" i="34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28" i="34" s="1"/>
  <c r="E538" i="34"/>
  <c r="E544" i="34"/>
  <c r="D117" i="34"/>
  <c r="D123" i="34"/>
  <c r="D129" i="34"/>
  <c r="D143" i="34"/>
  <c r="D149" i="34"/>
  <c r="D154" i="34"/>
  <c r="D160" i="34"/>
  <c r="D171" i="34"/>
  <c r="E181" i="34"/>
  <c r="E180" i="34" s="1"/>
  <c r="E179" i="34" s="1"/>
  <c r="E194" i="34"/>
  <c r="E193" i="34" s="1"/>
  <c r="E188" i="34" s="1"/>
  <c r="D260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H331" i="33"/>
  <c r="D330" i="33"/>
  <c r="E330" i="33" s="1"/>
  <c r="D329" i="33"/>
  <c r="E329" i="33" s="1"/>
  <c r="H328" i="33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H315" i="33"/>
  <c r="D313" i="33"/>
  <c r="E313" i="33" s="1"/>
  <c r="D312" i="33"/>
  <c r="D311" i="33"/>
  <c r="E311" i="33" s="1"/>
  <c r="D310" i="33"/>
  <c r="E310" i="33" s="1"/>
  <c r="D309" i="33"/>
  <c r="E309" i="33" s="1"/>
  <c r="H308" i="33"/>
  <c r="D307" i="33"/>
  <c r="E307" i="33" s="1"/>
  <c r="D306" i="33"/>
  <c r="H305" i="33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H298" i="33"/>
  <c r="D297" i="33"/>
  <c r="E297" i="33" s="1"/>
  <c r="H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H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E203" i="34" l="1"/>
  <c r="E67" i="37"/>
  <c r="D3" i="35"/>
  <c r="C339" i="36"/>
  <c r="H339" i="36" s="1"/>
  <c r="J339" i="36" s="1"/>
  <c r="E551" i="34"/>
  <c r="E550" i="34" s="1"/>
  <c r="D153" i="34"/>
  <c r="E528" i="37"/>
  <c r="E551" i="36"/>
  <c r="E550" i="36" s="1"/>
  <c r="D135" i="34"/>
  <c r="E645" i="35"/>
  <c r="D263" i="35"/>
  <c r="D444" i="36"/>
  <c r="E135" i="36"/>
  <c r="D263" i="37"/>
  <c r="C178" i="37"/>
  <c r="D160" i="33"/>
  <c r="C188" i="33"/>
  <c r="C203" i="33"/>
  <c r="D170" i="34"/>
  <c r="E263" i="34"/>
  <c r="E259" i="34" s="1"/>
  <c r="D726" i="35"/>
  <c r="D725" i="35" s="1"/>
  <c r="E67" i="35"/>
  <c r="D645" i="37"/>
  <c r="E228" i="37"/>
  <c r="E215" i="35"/>
  <c r="E178" i="35" s="1"/>
  <c r="E177" i="35" s="1"/>
  <c r="C178" i="34"/>
  <c r="H178" i="34" s="1"/>
  <c r="J178" i="34" s="1"/>
  <c r="E67" i="34"/>
  <c r="D178" i="36"/>
  <c r="D177" i="36" s="1"/>
  <c r="E340" i="37"/>
  <c r="E3" i="34"/>
  <c r="D178" i="34"/>
  <c r="D177" i="34" s="1"/>
  <c r="C538" i="33"/>
  <c r="H538" i="33" s="1"/>
  <c r="E561" i="34"/>
  <c r="D340" i="34"/>
  <c r="E484" i="35"/>
  <c r="E483" i="35" s="1"/>
  <c r="C115" i="35"/>
  <c r="C178" i="35"/>
  <c r="D726" i="36"/>
  <c r="D725" i="36" s="1"/>
  <c r="C725" i="36"/>
  <c r="H725" i="36" s="1"/>
  <c r="J725" i="36" s="1"/>
  <c r="E726" i="36"/>
  <c r="E725" i="36" s="1"/>
  <c r="D340" i="36"/>
  <c r="C152" i="36"/>
  <c r="H152" i="36" s="1"/>
  <c r="J152" i="36" s="1"/>
  <c r="D3" i="36"/>
  <c r="D2" i="36" s="1"/>
  <c r="E215" i="36"/>
  <c r="D561" i="37"/>
  <c r="E263" i="37"/>
  <c r="E215" i="37"/>
  <c r="D178" i="37"/>
  <c r="D177" i="37" s="1"/>
  <c r="D67" i="37"/>
  <c r="E314" i="37"/>
  <c r="E135" i="37"/>
  <c r="D645" i="36"/>
  <c r="E203" i="36"/>
  <c r="E163" i="34"/>
  <c r="E152" i="34" s="1"/>
  <c r="D561" i="34"/>
  <c r="D726" i="34"/>
  <c r="D725" i="34" s="1"/>
  <c r="E340" i="34"/>
  <c r="D263" i="34"/>
  <c r="E726" i="35"/>
  <c r="E725" i="35" s="1"/>
  <c r="D645" i="35"/>
  <c r="E551" i="35"/>
  <c r="E550" i="35" s="1"/>
  <c r="E314" i="35"/>
  <c r="E259" i="35" s="1"/>
  <c r="E163" i="35"/>
  <c r="E645" i="36"/>
  <c r="E444" i="36"/>
  <c r="E340" i="36"/>
  <c r="E153" i="36"/>
  <c r="E152" i="36" s="1"/>
  <c r="E3" i="36"/>
  <c r="E2" i="36" s="1"/>
  <c r="D340" i="37"/>
  <c r="D170" i="37"/>
  <c r="E116" i="37"/>
  <c r="D163" i="37"/>
  <c r="H561" i="37"/>
  <c r="J561" i="37" s="1"/>
  <c r="C560" i="37"/>
  <c r="H560" i="37" s="1"/>
  <c r="J560" i="37" s="1"/>
  <c r="D116" i="36"/>
  <c r="D115" i="36" s="1"/>
  <c r="H344" i="33"/>
  <c r="C340" i="33"/>
  <c r="D645" i="34"/>
  <c r="E645" i="34"/>
  <c r="E483" i="34"/>
  <c r="D340" i="35"/>
  <c r="D339" i="35" s="1"/>
  <c r="D115" i="35"/>
  <c r="D153" i="35"/>
  <c r="E263" i="36"/>
  <c r="E203" i="37"/>
  <c r="D116" i="37"/>
  <c r="E3" i="37"/>
  <c r="D560" i="37"/>
  <c r="D559" i="37" s="1"/>
  <c r="E726" i="37"/>
  <c r="E725" i="37" s="1"/>
  <c r="H717" i="37"/>
  <c r="J717" i="37" s="1"/>
  <c r="C716" i="37"/>
  <c r="E645" i="37"/>
  <c r="E561" i="37"/>
  <c r="E717" i="37"/>
  <c r="E716" i="37" s="1"/>
  <c r="E444" i="37"/>
  <c r="E484" i="37"/>
  <c r="E483" i="37" s="1"/>
  <c r="H551" i="37"/>
  <c r="J551" i="37" s="1"/>
  <c r="C550" i="37"/>
  <c r="H550" i="37" s="1"/>
  <c r="J550" i="37" s="1"/>
  <c r="E188" i="37"/>
  <c r="D444" i="37"/>
  <c r="D314" i="37"/>
  <c r="D259" i="37" s="1"/>
  <c r="C483" i="37"/>
  <c r="H483" i="37" s="1"/>
  <c r="J483" i="37" s="1"/>
  <c r="D153" i="37"/>
  <c r="D551" i="37"/>
  <c r="D550" i="37" s="1"/>
  <c r="D135" i="37"/>
  <c r="H116" i="37"/>
  <c r="J116" i="37" s="1"/>
  <c r="C115" i="37"/>
  <c r="E152" i="37"/>
  <c r="D3" i="37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14" i="36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E560" i="36" s="1"/>
  <c r="D314" i="36"/>
  <c r="D163" i="36"/>
  <c r="D152" i="36" s="1"/>
  <c r="E178" i="36"/>
  <c r="E177" i="36" s="1"/>
  <c r="E116" i="36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H115" i="36"/>
  <c r="J115" i="36" s="1"/>
  <c r="C114" i="36"/>
  <c r="H114" i="36" s="1"/>
  <c r="J114" i="36" s="1"/>
  <c r="D483" i="35"/>
  <c r="D178" i="35"/>
  <c r="D177" i="35" s="1"/>
  <c r="E116" i="35"/>
  <c r="H178" i="35"/>
  <c r="J178" i="35" s="1"/>
  <c r="C177" i="35"/>
  <c r="H177" i="35" s="1"/>
  <c r="J177" i="35" s="1"/>
  <c r="D259" i="35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D163" i="35"/>
  <c r="D170" i="35"/>
  <c r="D2" i="35"/>
  <c r="E3" i="35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C114" i="35"/>
  <c r="H114" i="35" s="1"/>
  <c r="J114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E444" i="34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D339" i="34" s="1"/>
  <c r="H340" i="34"/>
  <c r="C339" i="34"/>
  <c r="H339" i="34" s="1"/>
  <c r="J339" i="34" s="1"/>
  <c r="C259" i="34"/>
  <c r="H116" i="34"/>
  <c r="J116" i="34" s="1"/>
  <c r="C115" i="34"/>
  <c r="E185" i="33"/>
  <c r="E184" i="33" s="1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E676" i="33"/>
  <c r="D683" i="33"/>
  <c r="C67" i="33"/>
  <c r="H67" i="33" s="1"/>
  <c r="J67" i="33" s="1"/>
  <c r="E39" i="33"/>
  <c r="E38" i="33" s="1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E345" i="33"/>
  <c r="E344" i="33" s="1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314" i="33" s="1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67" i="33" s="1"/>
  <c r="E12" i="33"/>
  <c r="E11" i="33" s="1"/>
  <c r="E5" i="33"/>
  <c r="E4" i="33" s="1"/>
  <c r="D68" i="33"/>
  <c r="E244" i="33"/>
  <c r="E243" i="33" s="1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D153" i="33" s="1"/>
  <c r="E168" i="33"/>
  <c r="E167" i="33" s="1"/>
  <c r="E205" i="33"/>
  <c r="E204" i="33" s="1"/>
  <c r="E239" i="33"/>
  <c r="E238" i="33" s="1"/>
  <c r="E260" i="33"/>
  <c r="E306" i="33"/>
  <c r="E363" i="33"/>
  <c r="E362" i="33" s="1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D201" i="33"/>
  <c r="D200" i="33" s="1"/>
  <c r="E202" i="33"/>
  <c r="E201" i="33" s="1"/>
  <c r="E200" i="33" s="1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25" i="33"/>
  <c r="E314" i="33" s="1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E747" i="33"/>
  <c r="E746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M15" i="12"/>
  <c r="BA14" i="12"/>
  <c r="M14" i="12"/>
  <c r="BA13" i="12"/>
  <c r="M13" i="12"/>
  <c r="BA12" i="12"/>
  <c r="M12" i="12"/>
  <c r="BA11" i="12"/>
  <c r="M11" i="12"/>
  <c r="BA10" i="12"/>
  <c r="M10" i="12"/>
  <c r="BA9" i="12"/>
  <c r="M9" i="12"/>
  <c r="BA8" i="12"/>
  <c r="M8" i="12"/>
  <c r="BA7" i="12"/>
  <c r="M7" i="12"/>
  <c r="BA6" i="12"/>
  <c r="M6" i="12"/>
  <c r="BA5" i="12"/>
  <c r="M5" i="12"/>
  <c r="BA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M3" i="12"/>
  <c r="BA2" i="12"/>
  <c r="BA1" i="12"/>
  <c r="D3" i="33" l="1"/>
  <c r="E339" i="35"/>
  <c r="D259" i="34"/>
  <c r="D339" i="37"/>
  <c r="D258" i="37" s="1"/>
  <c r="D257" i="37" s="1"/>
  <c r="E339" i="37"/>
  <c r="E115" i="37"/>
  <c r="D115" i="37"/>
  <c r="D2" i="37"/>
  <c r="E2" i="37"/>
  <c r="D67" i="33"/>
  <c r="D2" i="33" s="1"/>
  <c r="E339" i="34"/>
  <c r="E258" i="34" s="1"/>
  <c r="E257" i="34" s="1"/>
  <c r="D115" i="34"/>
  <c r="E2" i="35"/>
  <c r="E339" i="36"/>
  <c r="D339" i="36"/>
  <c r="E259" i="36"/>
  <c r="E115" i="36"/>
  <c r="E114" i="36" s="1"/>
  <c r="E152" i="35"/>
  <c r="D152" i="37"/>
  <c r="E178" i="37"/>
  <c r="E177" i="37" s="1"/>
  <c r="E743" i="33"/>
  <c r="C177" i="34"/>
  <c r="H177" i="34" s="1"/>
  <c r="J177" i="34" s="1"/>
  <c r="D152" i="34"/>
  <c r="E560" i="37"/>
  <c r="E559" i="37" s="1"/>
  <c r="E2" i="34"/>
  <c r="E258" i="35"/>
  <c r="E257" i="35" s="1"/>
  <c r="D560" i="34"/>
  <c r="D559" i="34" s="1"/>
  <c r="E528" i="33"/>
  <c r="D258" i="35"/>
  <c r="D257" i="35" s="1"/>
  <c r="E259" i="37"/>
  <c r="D444" i="33"/>
  <c r="D259" i="36"/>
  <c r="E560" i="34"/>
  <c r="E559" i="34" s="1"/>
  <c r="D152" i="35"/>
  <c r="D114" i="35" s="1"/>
  <c r="D114" i="36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" i="35"/>
  <c r="J1" i="35" s="1"/>
  <c r="H115" i="34"/>
  <c r="J115" i="34" s="1"/>
  <c r="C114" i="34"/>
  <c r="H114" i="34" s="1"/>
  <c r="J114" i="34" s="1"/>
  <c r="D258" i="34"/>
  <c r="D257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538" i="33"/>
  <c r="E483" i="33" s="1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717" i="33"/>
  <c r="E716" i="33" s="1"/>
  <c r="D645" i="33"/>
  <c r="D561" i="33"/>
  <c r="D340" i="33"/>
  <c r="E188" i="33"/>
  <c r="E116" i="33"/>
  <c r="D114" i="37" l="1"/>
  <c r="E258" i="36"/>
  <c r="E257" i="36" s="1"/>
  <c r="E152" i="33"/>
  <c r="E258" i="37"/>
  <c r="E257" i="37" s="1"/>
  <c r="E114" i="37"/>
  <c r="D339" i="33"/>
  <c r="D258" i="33" s="1"/>
  <c r="D257" i="33" s="1"/>
  <c r="D114" i="34"/>
  <c r="D258" i="36"/>
  <c r="D257" i="36" s="1"/>
  <c r="E115" i="33"/>
  <c r="H1" i="37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C559" i="33"/>
  <c r="H559" i="33" s="1"/>
  <c r="J559" i="33" s="1"/>
  <c r="E178" i="33"/>
  <c r="E177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E114" i="33" l="1"/>
  <c r="H257" i="37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F62" i="16" l="1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sharedStrings.xml><?xml version="1.0" encoding="utf-8"?>
<sst xmlns="http://schemas.openxmlformats.org/spreadsheetml/2006/main" count="4787" uniqueCount="936">
  <si>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</si>
  <si>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</si>
  <si>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</si>
  <si>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</si>
  <si>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</si>
  <si>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</si>
  <si>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</si>
  <si>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</si>
  <si>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</si>
  <si>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</si>
  <si>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</si>
  <si>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</si>
  <si>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</si>
  <si>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</si>
  <si>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</si>
  <si>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</si>
  <si>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</si>
  <si>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</si>
  <si>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</si>
  <si>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</si>
  <si>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</si>
  <si>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</si>
  <si>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</si>
  <si>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</si>
  <si>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</si>
  <si>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</si>
  <si>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</si>
  <si>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</si>
  <si>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</si>
  <si>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</si>
  <si>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</si>
  <si>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</si>
  <si>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</si>
  <si>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</si>
  <si>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</si>
  <si>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</si>
  <si>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</si>
  <si>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</si>
  <si>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</si>
  <si>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</si>
  <si>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</si>
  <si>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</si>
  <si>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</si>
  <si>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</si>
  <si>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</si>
  <si>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</si>
  <si>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</si>
  <si>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</si>
  <si>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</si>
  <si>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</si>
  <si>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</si>
  <si>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</si>
  <si>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</si>
  <si>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</si>
  <si>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</si>
  <si>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</si>
  <si>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</si>
  <si>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</si>
  <si>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</si>
  <si>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</si>
  <si>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</si>
  <si>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</si>
  <si>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</si>
  <si>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</si>
  <si>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</si>
  <si>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</si>
  <si>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</si>
  <si>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</si>
  <si>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</si>
  <si>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</si>
  <si>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</si>
  <si>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</si>
  <si>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</si>
  <si>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</si>
  <si>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</si>
  <si>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</si>
  <si>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</si>
  <si>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</si>
  <si>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</si>
  <si>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</si>
  <si>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</si>
  <si>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</si>
  <si>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</si>
  <si>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</si>
  <si>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</si>
  <si>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</si>
  <si>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</si>
  <si>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</si>
  <si>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</si>
  <si>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</si>
  <si>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</si>
  <si>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</si>
  <si>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</si>
  <si>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</si>
  <si>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</si>
  <si>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</si>
  <si>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</si>
  <si>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</si>
  <si>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</si>
  <si>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</si>
  <si>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</si>
  <si>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</si>
  <si>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</si>
  <si>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</si>
  <si>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</si>
  <si>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</si>
  <si>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</si>
  <si>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</si>
  <si>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</si>
  <si>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</si>
  <si>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</si>
  <si>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</si>
  <si>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</si>
  <si>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</si>
  <si>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</si>
  <si>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</si>
  <si>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</si>
  <si>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</si>
  <si>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</si>
  <si>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</si>
  <si>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</si>
  <si>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</si>
  <si>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</si>
  <si>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</si>
  <si>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</si>
  <si>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</si>
  <si>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</si>
  <si>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</si>
  <si>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</si>
  <si>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</si>
  <si>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</si>
  <si>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</si>
  <si>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</si>
  <si>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</si>
  <si>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</si>
  <si>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</si>
  <si>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</si>
  <si>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</si>
  <si>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</si>
  <si>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</si>
  <si>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</si>
  <si>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</si>
  <si>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</si>
  <si>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</si>
  <si>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</si>
  <si>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</si>
  <si>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</si>
  <si>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</si>
  <si>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</si>
  <si>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</si>
  <si>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</si>
  <si>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</si>
  <si>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</si>
  <si>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</si>
  <si>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</si>
  <si>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</si>
  <si>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</si>
  <si>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</si>
  <si>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</si>
  <si>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</si>
  <si>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</si>
  <si>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</si>
  <si>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</si>
  <si>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</si>
  <si>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</si>
  <si>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</si>
  <si>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</si>
  <si>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</si>
  <si>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</si>
  <si>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</si>
  <si>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</si>
  <si>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</si>
  <si>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</si>
  <si>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</si>
  <si>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</si>
  <si>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</si>
  <si>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</si>
  <si>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</si>
  <si>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</si>
  <si>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</si>
  <si>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</si>
  <si>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</si>
  <si>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</si>
  <si>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</si>
  <si>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</si>
  <si>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</si>
  <si>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</si>
  <si>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</si>
  <si>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</si>
  <si>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</si>
  <si>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</si>
  <si>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</si>
  <si>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</si>
  <si>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</si>
  <si>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</si>
  <si>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</si>
  <si>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</si>
  <si>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</si>
  <si>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</si>
  <si>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</si>
  <si>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</si>
  <si>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</si>
  <si>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</si>
  <si>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</si>
  <si>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</si>
  <si>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</si>
  <si>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</si>
  <si>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</si>
  <si>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</si>
  <si>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</si>
  <si>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</si>
  <si>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</si>
  <si>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</si>
  <si>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</si>
  <si>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</si>
  <si>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</si>
  <si>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</si>
  <si>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</si>
  <si>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</si>
  <si>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</si>
  <si>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</si>
  <si>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</si>
  <si>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</si>
  <si>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</si>
  <si>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</si>
  <si>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</si>
  <si>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</si>
  <si>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</si>
  <si>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</si>
  <si>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</si>
  <si>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</si>
  <si>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</si>
  <si>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</si>
  <si>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</si>
  <si>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</si>
  <si>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</si>
  <si>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</si>
  <si>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</si>
  <si>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</si>
  <si>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</si>
  <si>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</si>
  <si>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</si>
  <si>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</si>
  <si>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</si>
  <si>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</si>
  <si>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</si>
  <si>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</si>
  <si>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</si>
  <si>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</si>
  <si>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</si>
  <si>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</si>
  <si>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</si>
  <si>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</si>
  <si>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</si>
  <si>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</si>
  <si>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</si>
  <si>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</si>
  <si>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</si>
  <si>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</si>
  <si>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</si>
  <si>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</si>
  <si>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</si>
  <si>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</si>
  <si>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</si>
  <si>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</si>
  <si>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</si>
  <si>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</si>
  <si>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</si>
  <si>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</si>
  <si>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</si>
  <si>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</si>
  <si>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</si>
  <si>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</si>
  <si>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</si>
  <si>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</si>
  <si>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</si>
  <si>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</si>
  <si>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</si>
  <si>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</si>
  <si>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</si>
  <si>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</si>
  <si>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</si>
  <si>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</si>
  <si>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</si>
  <si>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</si>
  <si>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</si>
  <si>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</si>
  <si>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</si>
  <si>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</si>
  <si>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</si>
  <si>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</si>
  <si>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</si>
  <si>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</si>
  <si>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</si>
  <si>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</si>
  <si>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</si>
  <si>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</si>
  <si>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</si>
  <si>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</si>
  <si>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</si>
  <si>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</si>
  <si>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</si>
  <si>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</si>
  <si>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</si>
  <si>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</si>
  <si>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</si>
  <si>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</si>
  <si>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</si>
  <si>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</si>
  <si>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</si>
  <si>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</si>
  <si>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</si>
  <si>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</si>
  <si>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</si>
  <si>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</si>
  <si>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</si>
  <si>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</si>
  <si>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</si>
  <si>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</si>
  <si>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</si>
  <si>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</si>
  <si>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</si>
  <si>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</si>
  <si>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</si>
  <si>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</si>
  <si>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</si>
  <si>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</si>
  <si>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</si>
  <si>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</si>
  <si>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</si>
  <si>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</si>
  <si>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</si>
  <si>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</si>
  <si>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</si>
  <si>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</si>
  <si>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</si>
  <si>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</si>
  <si>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</si>
  <si>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</si>
  <si>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</si>
  <si>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</si>
  <si>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</si>
  <si>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</si>
  <si>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</si>
  <si>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</si>
  <si>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</si>
  <si>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</si>
  <si>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</si>
  <si>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</si>
  <si>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</si>
  <si>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</si>
  <si>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</si>
  <si>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</si>
  <si>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</si>
  <si>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</si>
  <si>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</si>
  <si>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</si>
  <si>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</si>
  <si>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</si>
  <si>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</si>
  <si>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</si>
  <si>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</si>
  <si>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</si>
  <si>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</si>
  <si>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</si>
  <si>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</si>
  <si>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</si>
  <si>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</si>
  <si>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</si>
  <si>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</si>
  <si>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</si>
  <si>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</si>
  <si>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</si>
  <si>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</si>
  <si>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</si>
  <si>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</si>
  <si>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</si>
  <si>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</si>
  <si>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</si>
  <si>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</si>
  <si>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</si>
  <si>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</si>
  <si>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</si>
  <si>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</si>
  <si>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</si>
  <si>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</si>
  <si>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</si>
  <si>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</si>
  <si>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</si>
  <si>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</si>
  <si>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</si>
  <si>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</si>
  <si>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</si>
  <si>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</si>
  <si>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</si>
  <si>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</si>
  <si>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</si>
  <si>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</si>
  <si>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</si>
  <si>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</si>
  <si>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</si>
  <si>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</si>
  <si>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</si>
  <si>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</si>
  <si>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</si>
  <si>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</si>
  <si>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</si>
  <si>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</si>
  <si>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</si>
  <si>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</si>
  <si>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</si>
  <si>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</si>
  <si>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</si>
  <si>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</si>
  <si>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</si>
  <si>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</si>
  <si>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</si>
  <si>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</si>
  <si>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</si>
  <si>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</si>
  <si>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</si>
  <si>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</si>
  <si>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</si>
  <si>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</si>
  <si>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</si>
  <si>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</si>
  <si>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</si>
  <si>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</si>
  <si>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</si>
  <si>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</si>
  <si>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</si>
  <si>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</si>
  <si>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</si>
  <si>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</si>
  <si>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</si>
  <si>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</si>
  <si>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</si>
  <si>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</si>
  <si>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</si>
  <si>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</si>
  <si>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</si>
  <si>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</si>
  <si>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</si>
  <si>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</si>
  <si>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</si>
  <si>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</si>
  <si>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</si>
  <si>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</si>
  <si>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</si>
  <si>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</si>
  <si>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</si>
  <si>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</si>
  <si>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</si>
  <si>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</si>
  <si>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</si>
  <si>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</si>
  <si>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</si>
  <si>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</si>
  <si>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</si>
  <si>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</si>
  <si>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</si>
  <si>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</si>
  <si>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</si>
  <si>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</si>
  <si>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</si>
  <si>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</si>
  <si>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</si>
  <si>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</si>
  <si>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</si>
  <si>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</si>
  <si>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</si>
  <si>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</si>
  <si>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</si>
  <si>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</si>
  <si>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</si>
  <si>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</si>
  <si>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</si>
  <si>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</si>
  <si>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</si>
  <si>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</si>
  <si>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</si>
  <si>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</si>
  <si>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</si>
  <si>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</si>
  <si>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</si>
  <si>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</si>
  <si>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</si>
  <si>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</si>
  <si>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</si>
  <si>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</si>
  <si>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</si>
  <si>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</si>
  <si>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</si>
  <si>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</si>
  <si>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</si>
  <si>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</si>
  <si>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</si>
  <si>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</si>
  <si>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</si>
  <si>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</si>
  <si>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</si>
  <si>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</si>
  <si>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</si>
  <si>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</si>
  <si>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</si>
  <si>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</si>
  <si>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</si>
  <si>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</si>
  <si>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</si>
  <si>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</si>
  <si>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</si>
  <si>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</si>
  <si>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</si>
  <si>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</si>
  <si>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</si>
  <si>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</si>
  <si>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</si>
  <si>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</si>
  <si>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</si>
  <si>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</si>
  <si>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</si>
  <si>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</si>
  <si>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</si>
  <si>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</si>
  <si>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</si>
  <si>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</si>
  <si>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</si>
  <si>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</si>
  <si>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</si>
  <si>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</si>
  <si>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</si>
  <si>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</si>
  <si>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</si>
  <si>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</si>
  <si>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</si>
  <si>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</si>
  <si>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</si>
  <si>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</si>
  <si>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</si>
  <si>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</si>
  <si>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</si>
  <si>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</si>
  <si>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</si>
  <si>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</si>
  <si>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</si>
  <si>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</si>
  <si>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</si>
  <si>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</si>
  <si>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</si>
  <si>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</si>
  <si>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</si>
  <si>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</si>
  <si>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</si>
  <si>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</si>
  <si>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</si>
  <si>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</si>
  <si>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</si>
  <si>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</si>
  <si>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</si>
  <si>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</si>
  <si>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</si>
  <si>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</si>
  <si>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</si>
  <si>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</si>
  <si>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</si>
  <si>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</si>
  <si>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</si>
  <si>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</si>
  <si>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</si>
  <si>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</si>
  <si>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</si>
  <si>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</si>
  <si>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</si>
  <si>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</si>
  <si>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</si>
  <si>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</si>
  <si>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</si>
  <si>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</si>
  <si>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</si>
  <si>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</si>
  <si>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</si>
  <si>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</si>
  <si>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</si>
  <si>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</si>
  <si>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</si>
  <si>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</si>
  <si>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</si>
  <si>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</si>
  <si>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</si>
  <si>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</si>
  <si>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</si>
  <si>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</si>
  <si>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</si>
  <si>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</si>
  <si>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</si>
  <si>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</si>
  <si>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</si>
  <si>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</si>
  <si>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</si>
  <si>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</si>
  <si>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</si>
  <si>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</si>
  <si>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</si>
  <si>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</si>
  <si>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</si>
  <si>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</si>
  <si>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</si>
  <si>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</si>
  <si>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</si>
  <si>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</si>
  <si>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</si>
  <si>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</si>
  <si>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</si>
  <si>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</si>
  <si>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</si>
  <si>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</si>
  <si>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</si>
  <si>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</si>
  <si>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</si>
  <si>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</si>
  <si>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</si>
  <si>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</si>
  <si>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</si>
  <si>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</si>
  <si>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</si>
  <si>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</si>
  <si>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</si>
  <si>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</si>
  <si>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</si>
  <si>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</si>
  <si>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</si>
  <si>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</si>
  <si>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</si>
  <si>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</si>
  <si>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</si>
  <si>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</si>
  <si>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</si>
  <si>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</si>
  <si>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</si>
  <si>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</si>
  <si>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</si>
  <si>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</si>
  <si>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</si>
  <si>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</si>
  <si>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</si>
  <si>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</si>
  <si>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</si>
  <si>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</si>
  <si>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</si>
  <si>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</si>
  <si>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</si>
  <si>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</si>
  <si>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</si>
  <si>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</si>
  <si>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</si>
  <si>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</si>
  <si>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</si>
  <si>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</si>
  <si>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</si>
  <si>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</si>
  <si>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</si>
  <si>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</si>
  <si>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</si>
  <si>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</si>
  <si>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</si>
  <si>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</si>
  <si>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</si>
  <si>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</si>
  <si>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</si>
  <si>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</si>
  <si>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</si>
  <si>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</si>
  <si>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</si>
  <si>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</si>
  <si>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</si>
  <si>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</si>
  <si>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</si>
  <si>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</si>
  <si>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</si>
  <si>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</si>
  <si>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</si>
  <si>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</si>
  <si>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</si>
  <si>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</si>
  <si>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</si>
  <si>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</si>
  <si>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</si>
  <si>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</si>
  <si>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</si>
  <si>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</si>
  <si>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</si>
  <si>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</si>
  <si>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</si>
  <si>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</si>
  <si>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</si>
  <si>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</si>
  <si>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</si>
  <si>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</si>
  <si>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</si>
  <si>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</si>
  <si>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</si>
  <si>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</si>
  <si>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</si>
  <si>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</si>
  <si>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</si>
  <si>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</si>
  <si>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</si>
  <si>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</si>
  <si>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</si>
  <si>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</si>
  <si>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</si>
  <si>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</si>
  <si>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</si>
  <si>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</si>
  <si>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</si>
  <si>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</si>
  <si>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</si>
  <si>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</si>
  <si>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</si>
  <si>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</si>
  <si>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</si>
  <si>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</si>
  <si>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</si>
  <si>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</si>
  <si>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</si>
  <si>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</si>
  <si>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</si>
  <si>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</si>
  <si>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</si>
  <si>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</si>
  <si>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</si>
  <si>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</si>
  <si>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</si>
  <si>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</si>
  <si>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</si>
  <si>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</si>
  <si>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</si>
  <si>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</si>
  <si>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</si>
  <si>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</si>
  <si>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</si>
  <si>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</si>
  <si>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</si>
  <si>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</si>
  <si>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</si>
  <si>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</si>
  <si>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</si>
  <si>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</si>
  <si>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</si>
  <si>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</si>
  <si>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</si>
  <si>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</si>
  <si>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</si>
  <si>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</si>
  <si>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</si>
  <si>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</si>
  <si>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</si>
  <si>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</si>
  <si>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</si>
  <si>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</si>
  <si>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</si>
  <si>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</si>
  <si>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</si>
  <si>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</si>
  <si>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</si>
  <si>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</si>
  <si>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</si>
  <si>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</si>
  <si>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</si>
  <si>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</si>
  <si>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</si>
  <si>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</si>
  <si>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</si>
  <si>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</si>
  <si>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</si>
  <si>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</si>
  <si>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</si>
  <si>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</si>
  <si>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</si>
  <si>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</si>
  <si>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</si>
  <si>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</si>
  <si>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</si>
  <si>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</si>
  <si>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</si>
  <si>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</si>
  <si>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</si>
  <si>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</si>
  <si>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</si>
  <si>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</si>
  <si>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</si>
  <si>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</si>
  <si>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</si>
  <si>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</si>
  <si>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</si>
  <si>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</si>
  <si>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</si>
  <si>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</si>
  <si>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</si>
  <si>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</si>
  <si>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</si>
  <si>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</si>
  <si>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</si>
  <si>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</si>
  <si>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</si>
  <si>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</si>
  <si>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</si>
  <si>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</si>
  <si>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</si>
  <si>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</si>
  <si>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</si>
  <si>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</si>
  <si>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</si>
  <si>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</si>
  <si>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</si>
  <si>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</si>
  <si>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</si>
  <si>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</si>
  <si>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</si>
  <si>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</si>
  <si>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</si>
  <si>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</si>
  <si>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</si>
  <si>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</si>
  <si>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</si>
  <si>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</si>
  <si>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</si>
  <si>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</si>
  <si>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</si>
  <si>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</si>
  <si>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</si>
  <si>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</si>
  <si>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</si>
  <si>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</si>
  <si>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</si>
  <si>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</si>
  <si>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</si>
  <si>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</si>
  <si>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</si>
  <si>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</si>
  <si>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</si>
  <si>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</si>
  <si>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</si>
  <si>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</si>
  <si>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</si>
  <si>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</si>
  <si>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</si>
  <si>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</si>
  <si>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</si>
  <si>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</si>
  <si>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</si>
  <si>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</si>
  <si>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</si>
  <si>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</si>
  <si>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</si>
  <si>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</si>
  <si>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</si>
  <si>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</si>
  <si>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</si>
  <si>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</si>
  <si>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</si>
  <si>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</si>
  <si>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</si>
  <si>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</si>
  <si>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استعمال الدعم الاضافي ستون الف دينار استعمال فواضل المتبقية من الدعم الاضافي بحي الحرس الوطني</t>
  </si>
  <si>
    <t>الطرقات و الارصفة</t>
  </si>
  <si>
    <t>تعهد و صيانة البنية الاساسية</t>
  </si>
  <si>
    <t>تجميل المدينة</t>
  </si>
  <si>
    <t>حمام</t>
  </si>
  <si>
    <t>اقتناء معات</t>
  </si>
  <si>
    <t>اقتناء معدات اعلامية</t>
  </si>
  <si>
    <t>تعهد و صيانة المنشات البلدية</t>
  </si>
  <si>
    <t>ملعب بلدي</t>
  </si>
  <si>
    <t>نادي اطفال</t>
  </si>
  <si>
    <t>تهذيب حي سيدي حريكات</t>
  </si>
  <si>
    <t>تهذيب حي النملات</t>
  </si>
  <si>
    <t>طرقات معبدة</t>
  </si>
  <si>
    <t>طرقات مهيئة غير معبدة</t>
  </si>
  <si>
    <t>مقبرة النملات</t>
  </si>
  <si>
    <t>مقبرة محارب</t>
  </si>
  <si>
    <t>فضاء ترفيهي</t>
  </si>
  <si>
    <t>حدائق عمومية</t>
  </si>
  <si>
    <t>دكان</t>
  </si>
  <si>
    <t>مقهى سياحي</t>
  </si>
  <si>
    <t>مسلخ</t>
  </si>
  <si>
    <t>مستودع بلدي</t>
  </si>
  <si>
    <t>مقر البلدية</t>
  </si>
  <si>
    <t>عشر هكتارات ارض بيضاء</t>
  </si>
  <si>
    <t>هكتار ارض بيضاء</t>
  </si>
  <si>
    <t>مسكن شعبي</t>
  </si>
  <si>
    <t>محل حرفي</t>
  </si>
  <si>
    <t>محمد الحبيب حراشي</t>
  </si>
  <si>
    <t>محمد البشير عرفاوي</t>
  </si>
  <si>
    <t>بوبكر الدرويش</t>
  </si>
  <si>
    <t>فاطمة حريزي</t>
  </si>
  <si>
    <t>مستكتب ادارة</t>
  </si>
  <si>
    <t>جمال خنيش</t>
  </si>
  <si>
    <t>مجدي بو يحيى</t>
  </si>
  <si>
    <t>نبيل النفطي</t>
  </si>
  <si>
    <t>محمد صالح مصباحي</t>
  </si>
  <si>
    <t>بدر الاسلام اولاد عبد الله</t>
  </si>
  <si>
    <t>عبد الحميد نفطي</t>
  </si>
  <si>
    <t>سيف الدين بدادي</t>
  </si>
  <si>
    <t>الطيب رضواني</t>
  </si>
  <si>
    <t>علي تفاحة</t>
  </si>
  <si>
    <t>العكري شريقي</t>
  </si>
  <si>
    <t>قمرة شريقي</t>
  </si>
  <si>
    <t>عمر شبيكي</t>
  </si>
  <si>
    <t>علي بن محمد الصغير صحراوي</t>
  </si>
  <si>
    <t>زعرة الدرويش</t>
  </si>
  <si>
    <t>عبد الكريم عصكري</t>
  </si>
  <si>
    <t>محمد البشير نفطي</t>
  </si>
  <si>
    <t>عمار حجاجي</t>
  </si>
  <si>
    <t>عاطف صاحي</t>
  </si>
  <si>
    <t>محمد علي اولاد عبد الله</t>
  </si>
  <si>
    <t>جمال بنعبد الله</t>
  </si>
  <si>
    <t>رفيق نفطي</t>
  </si>
  <si>
    <t>محسن رضوان</t>
  </si>
  <si>
    <t>امر 1092</t>
  </si>
  <si>
    <t>وسط المدينة</t>
  </si>
  <si>
    <t>محارب</t>
  </si>
  <si>
    <t>النملات</t>
  </si>
  <si>
    <t>الركاركة</t>
  </si>
  <si>
    <t>الحي الجديد</t>
  </si>
  <si>
    <t>الامتياز</t>
  </si>
  <si>
    <t>السعادة</t>
  </si>
  <si>
    <t>العهد الجديد</t>
  </si>
  <si>
    <t>صهريج</t>
  </si>
  <si>
    <t>مفرغة خنادق</t>
  </si>
  <si>
    <t>تراكتوبال</t>
  </si>
  <si>
    <t>الكتابة العامة</t>
  </si>
  <si>
    <t>مصلحة الشؤون الادارية و المالية</t>
  </si>
  <si>
    <t>مصلحة الحالة المدنية</t>
  </si>
  <si>
    <t>المصلحة الفنية</t>
  </si>
  <si>
    <t xml:space="preserve">حي سيدي حريكات </t>
  </si>
  <si>
    <t xml:space="preserve">حي النملات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</si>
</sst>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5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2" xfId="0" applyBorder="1" applyAlignment="1">
      <alignment horizontal="right" vertical="center" wrapText="1" readingOrder="2"/>
    </xf>
    <xf numFmtId="0" fontId="17" fillId="0" borderId="2" xfId="0" applyFont="1" applyBorder="1" applyAlignment="1">
      <alignment horizontal="right" vertical="center" wrapText="1" readingOrder="2"/>
    </xf>
    <xf numFmtId="0" fontId="17" fillId="8" borderId="2" xfId="0" applyFont="1" applyFill="1" applyBorder="1" applyAlignment="1">
      <alignment horizontal="right" vertical="center" wrapText="1" readingOrder="2"/>
    </xf>
    <xf numFmtId="0" fontId="17" fillId="0" borderId="2" xfId="0" applyFont="1" applyFill="1" applyBorder="1" applyAlignment="1">
      <alignment horizontal="right" vertical="center" wrapText="1" readingOrder="2"/>
    </xf>
    <xf numFmtId="0" fontId="13" fillId="0" borderId="2" xfId="0" applyFont="1" applyBorder="1" applyAlignment="1">
      <alignment horizontal="right" vertical="center" wrapText="1" readingOrder="2"/>
    </xf>
    <xf numFmtId="0" fontId="0" fillId="17" borderId="1" xfId="0" applyFill="1" applyBorder="1" applyAlignment="1">
      <alignment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5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94" zoomScale="90" zoomScaleNormal="90" workbookViewId="0">
      <selection activeCell="C100" sqref="C100"/>
    </sheetView>
  </sheetViews>
  <sheetFormatPr defaultColWidth="9.140625" defaultRowHeight="15" outlineLevelRow="3"/>
  <cols>
    <col min="1" max="1" width="7" bestFit="1" customWidth="1"/>
    <col min="2" max="2" width="58.5703125" customWidth="1"/>
    <col min="3" max="3" width="21" customWidth="1"/>
    <col min="4" max="4" width="20.5703125" customWidth="1"/>
    <col min="5" max="5" width="19.42578125" customWidth="1"/>
    <col min="7" max="7" width="15.5703125" bestFit="1" customWidth="1"/>
    <col min="8" max="8" width="24.5703125" customWidth="1"/>
    <col min="9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41" t="s">
        <v>853</v>
      </c>
      <c r="E1" s="141" t="s">
        <v>852</v>
      </c>
      <c r="G1" s="43" t="s">
        <v>31</v>
      </c>
      <c r="H1" s="44">
        <f>C2+C114</f>
        <v>1398000</v>
      </c>
      <c r="I1" s="45"/>
      <c r="J1" s="46" t="b">
        <f>AND(H1=I1)</f>
        <v>0</v>
      </c>
    </row>
    <row r="2" spans="1:14">
      <c r="A2" s="172" t="s">
        <v>60</v>
      </c>
      <c r="B2" s="172"/>
      <c r="C2" s="26">
        <f>C3+C67</f>
        <v>350000</v>
      </c>
      <c r="D2" s="26">
        <f>D3+D67</f>
        <v>350000</v>
      </c>
      <c r="E2" s="26">
        <f>E3+E67</f>
        <v>350000</v>
      </c>
      <c r="G2" s="39" t="s">
        <v>60</v>
      </c>
      <c r="H2" s="41">
        <f>C2</f>
        <v>350000</v>
      </c>
      <c r="I2" s="42"/>
      <c r="J2" s="40" t="b">
        <f>AND(H2=I2)</f>
        <v>0</v>
      </c>
    </row>
    <row r="3" spans="1:14">
      <c r="A3" s="169" t="s">
        <v>578</v>
      </c>
      <c r="B3" s="169"/>
      <c r="C3" s="23">
        <f>C4+C11+C38+C61</f>
        <v>68800</v>
      </c>
      <c r="D3" s="23">
        <f>D4+D11+D38+D61</f>
        <v>68800</v>
      </c>
      <c r="E3" s="23">
        <f>E4+E11+E38+E61</f>
        <v>68800</v>
      </c>
      <c r="G3" s="39" t="s">
        <v>57</v>
      </c>
      <c r="H3" s="41">
        <f t="shared" ref="H3:H66" si="0">C3</f>
        <v>68800</v>
      </c>
      <c r="I3" s="42"/>
      <c r="J3" s="40" t="b">
        <f>AND(H3=I3)</f>
        <v>0</v>
      </c>
    </row>
    <row r="4" spans="1:14" ht="15" customHeight="1">
      <c r="A4" s="165" t="s">
        <v>124</v>
      </c>
      <c r="B4" s="166"/>
      <c r="C4" s="21">
        <f>SUM(C5:C10)</f>
        <v>26200</v>
      </c>
      <c r="D4" s="21">
        <f>SUM(D5:D10)</f>
        <v>26200</v>
      </c>
      <c r="E4" s="21">
        <f>SUM(E5:E10)</f>
        <v>26200</v>
      </c>
      <c r="F4" s="17"/>
      <c r="G4" s="39" t="s">
        <v>53</v>
      </c>
      <c r="H4" s="41">
        <f t="shared" si="0"/>
        <v>26200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9000</v>
      </c>
      <c r="D5" s="2">
        <f>C5</f>
        <v>9000</v>
      </c>
      <c r="E5" s="2">
        <f>D5</f>
        <v>9000</v>
      </c>
      <c r="F5" s="17"/>
      <c r="G5" s="17"/>
      <c r="H5" s="41">
        <f t="shared" si="0"/>
        <v>9000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</v>
      </c>
      <c r="D6" s="2">
        <f t="shared" ref="D6:E10" si="1">C6</f>
        <v>8000</v>
      </c>
      <c r="E6" s="2">
        <f t="shared" si="1"/>
        <v>8000</v>
      </c>
      <c r="F6" s="17"/>
      <c r="G6" s="17"/>
      <c r="H6" s="41">
        <f t="shared" si="0"/>
        <v>8000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9000</v>
      </c>
      <c r="D7" s="2">
        <f t="shared" si="1"/>
        <v>9000</v>
      </c>
      <c r="E7" s="2">
        <f t="shared" si="1"/>
        <v>9000</v>
      </c>
      <c r="F7" s="17"/>
      <c r="G7" s="17"/>
      <c r="H7" s="41">
        <f t="shared" si="0"/>
        <v>9000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13500</v>
      </c>
      <c r="D11" s="21">
        <f>SUM(D12:D37)</f>
        <v>13500</v>
      </c>
      <c r="E11" s="21">
        <f>SUM(E12:E37)</f>
        <v>13500</v>
      </c>
      <c r="F11" s="17"/>
      <c r="G11" s="39" t="s">
        <v>54</v>
      </c>
      <c r="H11" s="41">
        <f t="shared" si="0"/>
        <v>13500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6000</v>
      </c>
      <c r="D12" s="2">
        <f>C12</f>
        <v>6000</v>
      </c>
      <c r="E12" s="2">
        <f>D12</f>
        <v>6000</v>
      </c>
      <c r="H12" s="41">
        <f t="shared" si="0"/>
        <v>6000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1500</v>
      </c>
      <c r="D14" s="2">
        <f t="shared" si="2"/>
        <v>1500</v>
      </c>
      <c r="E14" s="2">
        <f t="shared" si="2"/>
        <v>1500</v>
      </c>
      <c r="H14" s="41">
        <f t="shared" si="0"/>
        <v>1500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outlineLevel="1">
      <c r="A33" s="3">
        <v>2403</v>
      </c>
      <c r="B33" s="1" t="s">
        <v>144</v>
      </c>
      <c r="C33" s="2">
        <v>0</v>
      </c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3"/>
        <v>1500</v>
      </c>
      <c r="E34" s="2">
        <f t="shared" si="3"/>
        <v>1500</v>
      </c>
      <c r="H34" s="41">
        <f t="shared" si="0"/>
        <v>1500</v>
      </c>
    </row>
    <row r="35" spans="1:10" outlineLevel="1">
      <c r="A35" s="3">
        <v>2405</v>
      </c>
      <c r="B35" s="1" t="s">
        <v>8</v>
      </c>
      <c r="C35" s="2">
        <v>2500</v>
      </c>
      <c r="D35" s="2">
        <f t="shared" si="3"/>
        <v>2500</v>
      </c>
      <c r="E35" s="2">
        <f t="shared" si="3"/>
        <v>2500</v>
      </c>
      <c r="H35" s="41">
        <f t="shared" si="0"/>
        <v>2500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5" t="s">
        <v>145</v>
      </c>
      <c r="B38" s="166"/>
      <c r="C38" s="21">
        <f>SUM(C39:C60)</f>
        <v>29100</v>
      </c>
      <c r="D38" s="21">
        <f>SUM(D39:D60)</f>
        <v>29100</v>
      </c>
      <c r="E38" s="21">
        <f>SUM(E39:E60)</f>
        <v>29100</v>
      </c>
      <c r="G38" s="39" t="s">
        <v>55</v>
      </c>
      <c r="H38" s="41">
        <f t="shared" si="0"/>
        <v>29100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</v>
      </c>
      <c r="D39" s="2">
        <f>C39</f>
        <v>2000</v>
      </c>
      <c r="E39" s="2">
        <f>D39</f>
        <v>2000</v>
      </c>
      <c r="H39" s="41">
        <f t="shared" si="0"/>
        <v>2000</v>
      </c>
    </row>
    <row r="40" spans="1:10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outlineLevel="1">
      <c r="A41" s="20">
        <v>3103</v>
      </c>
      <c r="B41" s="20" t="s">
        <v>13</v>
      </c>
      <c r="C41" s="2">
        <v>1000</v>
      </c>
      <c r="D41" s="2">
        <f t="shared" si="4"/>
        <v>1000</v>
      </c>
      <c r="E41" s="2">
        <f t="shared" si="4"/>
        <v>1000</v>
      </c>
      <c r="H41" s="41">
        <f t="shared" si="0"/>
        <v>1000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1500</v>
      </c>
      <c r="D44" s="2">
        <f t="shared" si="4"/>
        <v>1500</v>
      </c>
      <c r="E44" s="2">
        <f t="shared" si="4"/>
        <v>1500</v>
      </c>
      <c r="H44" s="41">
        <f t="shared" si="0"/>
        <v>1500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3500</v>
      </c>
      <c r="D48" s="2">
        <f t="shared" si="4"/>
        <v>3500</v>
      </c>
      <c r="E48" s="2">
        <f t="shared" si="4"/>
        <v>3500</v>
      </c>
      <c r="H48" s="41">
        <f t="shared" si="0"/>
        <v>3500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outlineLevel="1">
      <c r="A55" s="20">
        <v>3303</v>
      </c>
      <c r="B55" s="20" t="s">
        <v>153</v>
      </c>
      <c r="C55" s="2">
        <v>13000</v>
      </c>
      <c r="D55" s="2">
        <f t="shared" si="4"/>
        <v>13000</v>
      </c>
      <c r="E55" s="2">
        <f t="shared" si="4"/>
        <v>13000</v>
      </c>
      <c r="H55" s="41">
        <f t="shared" si="0"/>
        <v>13000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9" t="s">
        <v>579</v>
      </c>
      <c r="B67" s="169"/>
      <c r="C67" s="25">
        <f>C97+C68</f>
        <v>281200</v>
      </c>
      <c r="D67" s="25">
        <f>D97+D68</f>
        <v>281200</v>
      </c>
      <c r="E67" s="25">
        <f>E97+E68</f>
        <v>281200</v>
      </c>
      <c r="G67" s="39" t="s">
        <v>59</v>
      </c>
      <c r="H67" s="41">
        <f t="shared" ref="H67:H130" si="7">C67</f>
        <v>281200</v>
      </c>
      <c r="I67" s="42"/>
      <c r="J67" s="40" t="b">
        <f>AND(H67=I67)</f>
        <v>0</v>
      </c>
    </row>
    <row r="68" spans="1:10">
      <c r="A68" s="165" t="s">
        <v>163</v>
      </c>
      <c r="B68" s="166"/>
      <c r="C68" s="21">
        <f>SUM(C69:C96)</f>
        <v>87700</v>
      </c>
      <c r="D68" s="21">
        <f>SUM(D69:D96)</f>
        <v>87700</v>
      </c>
      <c r="E68" s="21">
        <f>SUM(E69:E96)</f>
        <v>87700</v>
      </c>
      <c r="G68" s="39" t="s">
        <v>56</v>
      </c>
      <c r="H68" s="41">
        <f t="shared" si="7"/>
        <v>87700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>
        <v>23000</v>
      </c>
      <c r="D74" s="2">
        <f t="shared" si="8"/>
        <v>23000</v>
      </c>
      <c r="E74" s="2">
        <f t="shared" si="8"/>
        <v>23000</v>
      </c>
      <c r="H74" s="41">
        <f t="shared" si="7"/>
        <v>23000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7500</v>
      </c>
      <c r="D79" s="2">
        <f t="shared" si="8"/>
        <v>7500</v>
      </c>
      <c r="E79" s="2">
        <f t="shared" si="8"/>
        <v>7500</v>
      </c>
      <c r="H79" s="41">
        <f t="shared" si="7"/>
        <v>7500</v>
      </c>
    </row>
    <row r="80" spans="1:10" ht="15" customHeight="1" outlineLevel="1">
      <c r="A80" s="3">
        <v>5202</v>
      </c>
      <c r="B80" s="2" t="s">
        <v>172</v>
      </c>
      <c r="C80" s="2">
        <v>2500</v>
      </c>
      <c r="D80" s="2">
        <f t="shared" si="8"/>
        <v>2500</v>
      </c>
      <c r="E80" s="2">
        <f t="shared" si="8"/>
        <v>2500</v>
      </c>
      <c r="H80" s="41">
        <f t="shared" si="7"/>
        <v>2500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13200</v>
      </c>
      <c r="D88" s="2">
        <f t="shared" si="9"/>
        <v>13200</v>
      </c>
      <c r="E88" s="2">
        <f t="shared" si="9"/>
        <v>13200</v>
      </c>
      <c r="H88" s="41">
        <f t="shared" si="7"/>
        <v>13200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9000</v>
      </c>
      <c r="D91" s="2">
        <f t="shared" si="9"/>
        <v>9000</v>
      </c>
      <c r="E91" s="2">
        <f t="shared" si="9"/>
        <v>9000</v>
      </c>
      <c r="H91" s="41">
        <f t="shared" si="7"/>
        <v>9000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6500</v>
      </c>
      <c r="D93" s="2">
        <f t="shared" si="9"/>
        <v>6500</v>
      </c>
      <c r="E93" s="2">
        <f t="shared" si="9"/>
        <v>6500</v>
      </c>
      <c r="H93" s="41">
        <f t="shared" si="7"/>
        <v>6500</v>
      </c>
    </row>
    <row r="94" spans="1:8" ht="15" customHeight="1" outlineLevel="1">
      <c r="A94" s="3">
        <v>5301</v>
      </c>
      <c r="B94" s="2" t="s">
        <v>109</v>
      </c>
      <c r="C94" s="2">
        <v>26000</v>
      </c>
      <c r="D94" s="2">
        <f t="shared" si="9"/>
        <v>26000</v>
      </c>
      <c r="E94" s="2">
        <f t="shared" si="9"/>
        <v>26000</v>
      </c>
      <c r="H94" s="41">
        <f t="shared" si="7"/>
        <v>26000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193500</v>
      </c>
      <c r="D97" s="21">
        <f>SUM(D98:D113)</f>
        <v>193500</v>
      </c>
      <c r="E97" s="21">
        <f>SUM(E98:E113)</f>
        <v>193500</v>
      </c>
      <c r="G97" s="39" t="s">
        <v>58</v>
      </c>
      <c r="H97" s="41">
        <f t="shared" si="7"/>
        <v>193500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145000</v>
      </c>
      <c r="D98" s="2">
        <f>C98</f>
        <v>145000</v>
      </c>
      <c r="E98" s="2">
        <f>D98</f>
        <v>145000</v>
      </c>
      <c r="H98" s="41">
        <f t="shared" si="7"/>
        <v>145000</v>
      </c>
    </row>
    <row r="99" spans="1:10" ht="15" customHeight="1" outlineLevel="1">
      <c r="A99" s="3">
        <v>6002</v>
      </c>
      <c r="B99" s="1" t="s">
        <v>185</v>
      </c>
      <c r="C99" s="2">
        <v>1500</v>
      </c>
      <c r="D99" s="2">
        <f t="shared" ref="D99:E113" si="10">C99</f>
        <v>1500</v>
      </c>
      <c r="E99" s="2">
        <f t="shared" si="10"/>
        <v>1500</v>
      </c>
      <c r="H99" s="41">
        <f t="shared" si="7"/>
        <v>1500</v>
      </c>
    </row>
    <row r="100" spans="1:10" ht="15" customHeight="1" outlineLevel="1">
      <c r="A100" s="3">
        <v>6003</v>
      </c>
      <c r="B100" s="1" t="s">
        <v>186</v>
      </c>
      <c r="C100" s="2">
        <v>44000</v>
      </c>
      <c r="D100" s="2">
        <f t="shared" si="10"/>
        <v>44000</v>
      </c>
      <c r="E100" s="2">
        <f t="shared" si="10"/>
        <v>44000</v>
      </c>
      <c r="H100" s="41">
        <f t="shared" si="7"/>
        <v>44000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300</v>
      </c>
      <c r="D104" s="2">
        <f t="shared" si="10"/>
        <v>300</v>
      </c>
      <c r="E104" s="2">
        <f t="shared" si="10"/>
        <v>300</v>
      </c>
      <c r="H104" s="41">
        <f t="shared" si="7"/>
        <v>300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</v>
      </c>
      <c r="D109" s="2">
        <f t="shared" si="10"/>
        <v>200</v>
      </c>
      <c r="E109" s="2">
        <f t="shared" si="10"/>
        <v>200</v>
      </c>
      <c r="H109" s="41">
        <f t="shared" si="7"/>
        <v>200</v>
      </c>
    </row>
    <row r="110" spans="1:10" outlineLevel="1">
      <c r="A110" s="3">
        <v>6099</v>
      </c>
      <c r="B110" s="1" t="s">
        <v>192</v>
      </c>
      <c r="C110" s="2">
        <v>500</v>
      </c>
      <c r="D110" s="2">
        <f t="shared" si="10"/>
        <v>500</v>
      </c>
      <c r="E110" s="2">
        <f t="shared" si="10"/>
        <v>500</v>
      </c>
      <c r="H110" s="41">
        <f t="shared" si="7"/>
        <v>500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0" t="s">
        <v>62</v>
      </c>
      <c r="B114" s="171"/>
      <c r="C114" s="26">
        <f>C115+C152+C177</f>
        <v>1048000</v>
      </c>
      <c r="D114" s="26">
        <f>D115+D152+D177</f>
        <v>1048000</v>
      </c>
      <c r="E114" s="26">
        <f>E115+E152+E177</f>
        <v>1048000</v>
      </c>
      <c r="G114" s="39" t="s">
        <v>62</v>
      </c>
      <c r="H114" s="41">
        <f t="shared" si="7"/>
        <v>1048000</v>
      </c>
      <c r="I114" s="42"/>
      <c r="J114" s="40" t="b">
        <f>AND(H114=I114)</f>
        <v>0</v>
      </c>
    </row>
    <row r="115" spans="1:10">
      <c r="A115" s="167" t="s">
        <v>580</v>
      </c>
      <c r="B115" s="168"/>
      <c r="C115" s="23">
        <f>C116+C135</f>
        <v>1048000</v>
      </c>
      <c r="D115" s="23">
        <f>D116+D135</f>
        <v>1048000</v>
      </c>
      <c r="E115" s="23">
        <f>E116+E135</f>
        <v>1048000</v>
      </c>
      <c r="G115" s="39" t="s">
        <v>61</v>
      </c>
      <c r="H115" s="41">
        <f t="shared" si="7"/>
        <v>1048000</v>
      </c>
      <c r="I115" s="42"/>
      <c r="J115" s="40" t="b">
        <f>AND(H115=I115)</f>
        <v>0</v>
      </c>
    </row>
    <row r="116" spans="1:10" ht="15" customHeight="1">
      <c r="A116" s="165" t="s">
        <v>195</v>
      </c>
      <c r="B116" s="166"/>
      <c r="C116" s="21">
        <f>C117+C120+C123+C126+C129+C132</f>
        <v>1045600</v>
      </c>
      <c r="D116" s="21">
        <f>D117+D120+D123+D126+D129+D132</f>
        <v>1045600</v>
      </c>
      <c r="E116" s="21">
        <f>E117+E120+E123+E126+E129+E132</f>
        <v>1045600</v>
      </c>
      <c r="G116" s="39" t="s">
        <v>583</v>
      </c>
      <c r="H116" s="41">
        <f t="shared" si="7"/>
        <v>1045600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1045600</v>
      </c>
      <c r="D117" s="2">
        <f>D118+D119</f>
        <v>1045600</v>
      </c>
      <c r="E117" s="2">
        <f>E118+E119</f>
        <v>1045600</v>
      </c>
      <c r="H117" s="41">
        <f t="shared" si="7"/>
        <v>1045600</v>
      </c>
    </row>
    <row r="118" spans="1:10" ht="15" customHeight="1" outlineLevel="2">
      <c r="A118" s="130"/>
      <c r="B118" s="129" t="s">
        <v>855</v>
      </c>
      <c r="C118" s="128">
        <v>37300</v>
      </c>
      <c r="D118" s="128">
        <f>C118</f>
        <v>37300</v>
      </c>
      <c r="E118" s="128">
        <f>D118</f>
        <v>37300</v>
      </c>
      <c r="H118" s="41">
        <f t="shared" si="7"/>
        <v>37300</v>
      </c>
    </row>
    <row r="119" spans="1:10" ht="15" customHeight="1" outlineLevel="2">
      <c r="A119" s="130"/>
      <c r="B119" s="129" t="s">
        <v>860</v>
      </c>
      <c r="C119" s="128">
        <v>1008300</v>
      </c>
      <c r="D119" s="128">
        <f>C119</f>
        <v>1008300</v>
      </c>
      <c r="E119" s="128">
        <f>D119</f>
        <v>1008300</v>
      </c>
      <c r="H119" s="41">
        <f t="shared" si="7"/>
        <v>1008300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5" t="s">
        <v>202</v>
      </c>
      <c r="B135" s="166"/>
      <c r="C135" s="21">
        <f>C136+C140+C143+C146+C149</f>
        <v>2400</v>
      </c>
      <c r="D135" s="21">
        <f>D136+D140+D143+D146+D149</f>
        <v>2400</v>
      </c>
      <c r="E135" s="21">
        <f>E136+E140+E143+E146+E149</f>
        <v>2400</v>
      </c>
      <c r="G135" s="39" t="s">
        <v>584</v>
      </c>
      <c r="H135" s="41">
        <f t="shared" si="11"/>
        <v>2400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2400</v>
      </c>
      <c r="D136" s="2">
        <f>D137+D138+D139</f>
        <v>2400</v>
      </c>
      <c r="E136" s="2">
        <f>E137+E138+E139</f>
        <v>2400</v>
      </c>
      <c r="H136" s="41">
        <f t="shared" si="11"/>
        <v>2400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1900</v>
      </c>
      <c r="D138" s="128">
        <f t="shared" ref="D138:E139" si="12">C138</f>
        <v>1900</v>
      </c>
      <c r="E138" s="128">
        <f t="shared" si="12"/>
        <v>1900</v>
      </c>
      <c r="H138" s="41">
        <f t="shared" si="11"/>
        <v>1900</v>
      </c>
    </row>
    <row r="139" spans="1:10" ht="15" customHeight="1" outlineLevel="2">
      <c r="A139" s="130"/>
      <c r="B139" s="129" t="s">
        <v>861</v>
      </c>
      <c r="C139" s="128">
        <v>500</v>
      </c>
      <c r="D139" s="128">
        <f t="shared" si="12"/>
        <v>500</v>
      </c>
      <c r="E139" s="128">
        <f t="shared" si="12"/>
        <v>500</v>
      </c>
      <c r="H139" s="41">
        <f t="shared" si="11"/>
        <v>500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2" t="s">
        <v>849</v>
      </c>
      <c r="B179" s="16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2" t="s">
        <v>848</v>
      </c>
      <c r="B184" s="16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2" t="s">
        <v>846</v>
      </c>
      <c r="B188" s="16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2" t="s">
        <v>843</v>
      </c>
      <c r="B197" s="16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2" t="s">
        <v>842</v>
      </c>
      <c r="B200" s="16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2" t="s">
        <v>841</v>
      </c>
      <c r="B203" s="16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2" t="s">
        <v>836</v>
      </c>
      <c r="B215" s="16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2" t="s">
        <v>834</v>
      </c>
      <c r="B222" s="16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2" t="s">
        <v>830</v>
      </c>
      <c r="B228" s="16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2" t="s">
        <v>828</v>
      </c>
      <c r="B235" s="16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2" t="s">
        <v>826</v>
      </c>
      <c r="B238" s="16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2" t="s">
        <v>823</v>
      </c>
      <c r="B243" s="16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2" t="s">
        <v>817</v>
      </c>
      <c r="B250" s="16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4" t="s">
        <v>67</v>
      </c>
      <c r="B256" s="164"/>
      <c r="C256" s="164"/>
      <c r="D256" s="141" t="s">
        <v>853</v>
      </c>
      <c r="E256" s="141" t="s">
        <v>852</v>
      </c>
      <c r="G256" s="47" t="s">
        <v>589</v>
      </c>
      <c r="H256" s="48">
        <f>C257+C559</f>
        <v>1398000</v>
      </c>
      <c r="I256" s="49"/>
      <c r="J256" s="50" t="b">
        <f>AND(H256=I256)</f>
        <v>0</v>
      </c>
    </row>
    <row r="257" spans="1:10">
      <c r="A257" s="156" t="s">
        <v>60</v>
      </c>
      <c r="B257" s="157"/>
      <c r="C257" s="37">
        <f>C258+C550</f>
        <v>338500</v>
      </c>
      <c r="D257" s="37">
        <f>D258+D550</f>
        <v>188500</v>
      </c>
      <c r="E257" s="37">
        <f>E258+E550</f>
        <v>188500</v>
      </c>
      <c r="G257" s="39" t="s">
        <v>60</v>
      </c>
      <c r="H257" s="41">
        <f>C257</f>
        <v>338500</v>
      </c>
      <c r="I257" s="42"/>
      <c r="J257" s="40" t="b">
        <f>AND(H257=I257)</f>
        <v>0</v>
      </c>
    </row>
    <row r="258" spans="1:10">
      <c r="A258" s="152" t="s">
        <v>266</v>
      </c>
      <c r="B258" s="153"/>
      <c r="C258" s="36">
        <f>C259+C339+C483+C547</f>
        <v>338500</v>
      </c>
      <c r="D258" s="36">
        <f>D259+D339+D483+D547</f>
        <v>188500</v>
      </c>
      <c r="E258" s="36">
        <f>E259+E339+E483+E547</f>
        <v>188500</v>
      </c>
      <c r="G258" s="39" t="s">
        <v>57</v>
      </c>
      <c r="H258" s="41">
        <f t="shared" ref="H258:H321" si="21">C258</f>
        <v>338500</v>
      </c>
      <c r="I258" s="42"/>
      <c r="J258" s="40" t="b">
        <f>AND(H258=I258)</f>
        <v>0</v>
      </c>
    </row>
    <row r="259" spans="1:10">
      <c r="A259" s="150" t="s">
        <v>267</v>
      </c>
      <c r="B259" s="151"/>
      <c r="C259" s="33">
        <f>C260+C263+C314</f>
        <v>272600</v>
      </c>
      <c r="D259" s="33">
        <f>D260+D263+D314</f>
        <v>122600</v>
      </c>
      <c r="E259" s="33">
        <f>E260+E263+E314</f>
        <v>122600</v>
      </c>
      <c r="G259" s="39" t="s">
        <v>590</v>
      </c>
      <c r="H259" s="41">
        <f t="shared" si="21"/>
        <v>272600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2600</v>
      </c>
      <c r="D260" s="32">
        <f>SUM(D261:D262)</f>
        <v>2600</v>
      </c>
      <c r="E260" s="32">
        <f>SUM(E261:E262)</f>
        <v>2600</v>
      </c>
      <c r="H260" s="41">
        <f t="shared" si="21"/>
        <v>2600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1880</v>
      </c>
      <c r="D262" s="5">
        <f>C262</f>
        <v>1880</v>
      </c>
      <c r="E262" s="5">
        <f>D262</f>
        <v>1880</v>
      </c>
      <c r="H262" s="41">
        <f t="shared" si="21"/>
        <v>1880</v>
      </c>
    </row>
    <row r="263" spans="1:10" outlineLevel="1">
      <c r="A263" s="154" t="s">
        <v>269</v>
      </c>
      <c r="B263" s="155"/>
      <c r="C263" s="32">
        <f>C264+C265+C289+C296+C298+C302+C305+C308+C313</f>
        <v>270000</v>
      </c>
      <c r="D263" s="32">
        <f>D264+D265+D289+D296+D298+D302+D305+D308+D313</f>
        <v>120000</v>
      </c>
      <c r="E263" s="32">
        <f>E264+E265+E289+E296+E298+E302+E305+E308+E313</f>
        <v>120000</v>
      </c>
      <c r="H263" s="41">
        <f t="shared" si="21"/>
        <v>270000</v>
      </c>
    </row>
    <row r="264" spans="1:10" outlineLevel="2">
      <c r="A264" s="6">
        <v>1101</v>
      </c>
      <c r="B264" s="4" t="s">
        <v>34</v>
      </c>
      <c r="C264" s="5">
        <v>120000</v>
      </c>
      <c r="D264" s="5">
        <f>C264</f>
        <v>120000</v>
      </c>
      <c r="E264" s="5">
        <f>D264</f>
        <v>120000</v>
      </c>
      <c r="H264" s="41">
        <f t="shared" si="21"/>
        <v>120000</v>
      </c>
    </row>
    <row r="265" spans="1:10" outlineLevel="2">
      <c r="A265" s="6">
        <v>1101</v>
      </c>
      <c r="B265" s="4" t="s">
        <v>35</v>
      </c>
      <c r="C265" s="5">
        <v>99100</v>
      </c>
      <c r="D265" s="5">
        <f>SUM(D266:D288)</f>
        <v>0</v>
      </c>
      <c r="E265" s="5">
        <f>SUM(E266:E288)</f>
        <v>0</v>
      </c>
      <c r="H265" s="41">
        <f t="shared" si="21"/>
        <v>99100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900</v>
      </c>
      <c r="D289" s="5">
        <f>SUM(D290:D295)</f>
        <v>0</v>
      </c>
      <c r="E289" s="5">
        <f>SUM(E290:E295)</f>
        <v>0</v>
      </c>
      <c r="H289" s="41">
        <f t="shared" si="21"/>
        <v>900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7500</v>
      </c>
      <c r="D298" s="5">
        <f>SUM(D299:D301)</f>
        <v>0</v>
      </c>
      <c r="E298" s="5">
        <f>SUM(E299:E301)</f>
        <v>0</v>
      </c>
      <c r="H298" s="41">
        <f t="shared" si="21"/>
        <v>7500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3000</v>
      </c>
      <c r="D305" s="5">
        <f>SUM(D306:D307)</f>
        <v>0</v>
      </c>
      <c r="E305" s="5">
        <f>SUM(E306:E307)</f>
        <v>0</v>
      </c>
      <c r="H305" s="41">
        <f t="shared" si="21"/>
        <v>3000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39200</v>
      </c>
      <c r="D308" s="5">
        <f>SUM(D309:D312)</f>
        <v>0</v>
      </c>
      <c r="E308" s="5">
        <f>SUM(E309:E312)</f>
        <v>0</v>
      </c>
      <c r="H308" s="41">
        <f t="shared" si="21"/>
        <v>39200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0" t="s">
        <v>270</v>
      </c>
      <c r="B339" s="151"/>
      <c r="C339" s="33">
        <f>C340+C444+C482</f>
        <v>54850</v>
      </c>
      <c r="D339" s="33">
        <f>D340+D444+D482</f>
        <v>54850</v>
      </c>
      <c r="E339" s="33">
        <f>E340+E444+E482</f>
        <v>54850</v>
      </c>
      <c r="G339" s="39" t="s">
        <v>591</v>
      </c>
      <c r="H339" s="41">
        <f t="shared" si="28"/>
        <v>54850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52850</v>
      </c>
      <c r="D340" s="32">
        <f>D341+D342+D343+D344+D347+D348+D353+D356+D357+D362+D367+BH290668+D371+D372+D373+D376+D377+D378+D382+D388+D391+D392+D395+D398+D399+D404+D407+D408+D409+D412+D415+D416+D419+D420+D421+D422+D429+D443</f>
        <v>52850</v>
      </c>
      <c r="E340" s="32">
        <f>E341+E342+E343+E344+E347+E348+E353+E356+E357+E362+E367+BI290668+E371+E372+E373+E376+E377+E378+E382+E388+E391+E392+E395+E398+E399+E404+E407+E408+E409+E412+E415+E416+E419+E420+E421+E422+E429+E443</f>
        <v>52850</v>
      </c>
      <c r="H340" s="41">
        <f t="shared" si="28"/>
        <v>52850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</v>
      </c>
      <c r="D342" s="5">
        <f t="shared" ref="D342:E343" si="31">C342</f>
        <v>500</v>
      </c>
      <c r="E342" s="5">
        <f t="shared" si="31"/>
        <v>500</v>
      </c>
      <c r="H342" s="41">
        <f t="shared" si="28"/>
        <v>500</v>
      </c>
    </row>
    <row r="343" spans="1:10" outlineLevel="2">
      <c r="A343" s="6">
        <v>2201</v>
      </c>
      <c r="B343" s="4" t="s">
        <v>41</v>
      </c>
      <c r="C343" s="5">
        <v>4000</v>
      </c>
      <c r="D343" s="5">
        <f t="shared" si="31"/>
        <v>4000</v>
      </c>
      <c r="E343" s="5">
        <f t="shared" si="31"/>
        <v>4000</v>
      </c>
      <c r="H343" s="41">
        <f t="shared" si="28"/>
        <v>4000</v>
      </c>
    </row>
    <row r="344" spans="1:10" outlineLevel="2">
      <c r="A344" s="6">
        <v>2201</v>
      </c>
      <c r="B344" s="4" t="s">
        <v>273</v>
      </c>
      <c r="C344" s="5">
        <f>SUM(C345:C346)</f>
        <v>1000</v>
      </c>
      <c r="D344" s="5">
        <f>SUM(D345:D346)</f>
        <v>1000</v>
      </c>
      <c r="E344" s="5">
        <f>SUM(E345:E346)</f>
        <v>1000</v>
      </c>
      <c r="H344" s="41">
        <f t="shared" si="28"/>
        <v>1000</v>
      </c>
    </row>
    <row r="345" spans="1:10" outlineLevel="3">
      <c r="A345" s="29"/>
      <c r="B345" s="28" t="s">
        <v>274</v>
      </c>
      <c r="C345" s="30">
        <v>500</v>
      </c>
      <c r="D345" s="30">
        <f t="shared" ref="D345:E347" si="32">C345</f>
        <v>500</v>
      </c>
      <c r="E345" s="30">
        <f t="shared" si="32"/>
        <v>500</v>
      </c>
      <c r="H345" s="41">
        <f t="shared" si="28"/>
        <v>500</v>
      </c>
    </row>
    <row r="346" spans="1:10" outlineLevel="3">
      <c r="A346" s="29"/>
      <c r="B346" s="28" t="s">
        <v>275</v>
      </c>
      <c r="C346" s="30">
        <v>500</v>
      </c>
      <c r="D346" s="30">
        <f t="shared" si="32"/>
        <v>500</v>
      </c>
      <c r="E346" s="30">
        <f t="shared" si="32"/>
        <v>500</v>
      </c>
      <c r="H346" s="41">
        <f t="shared" si="28"/>
        <v>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10000</v>
      </c>
      <c r="D348" s="5">
        <f>SUM(D349:D352)</f>
        <v>10000</v>
      </c>
      <c r="E348" s="5">
        <f>SUM(E349:E352)</f>
        <v>10000</v>
      </c>
      <c r="H348" s="41">
        <f t="shared" si="28"/>
        <v>10000</v>
      </c>
    </row>
    <row r="349" spans="1:10" outlineLevel="3">
      <c r="A349" s="29"/>
      <c r="B349" s="28" t="s">
        <v>278</v>
      </c>
      <c r="C349" s="30">
        <v>9900</v>
      </c>
      <c r="D349" s="30">
        <f>C349</f>
        <v>9900</v>
      </c>
      <c r="E349" s="30">
        <f>D349</f>
        <v>9900</v>
      </c>
      <c r="H349" s="41">
        <f t="shared" si="28"/>
        <v>9900</v>
      </c>
    </row>
    <row r="350" spans="1:10" outlineLevel="3">
      <c r="A350" s="29"/>
      <c r="B350" s="28" t="s">
        <v>279</v>
      </c>
      <c r="C350" s="30">
        <v>100</v>
      </c>
      <c r="D350" s="30">
        <f t="shared" ref="D350:E352" si="33">C350</f>
        <v>100</v>
      </c>
      <c r="E350" s="30">
        <f t="shared" si="33"/>
        <v>100</v>
      </c>
      <c r="H350" s="41">
        <f t="shared" si="28"/>
        <v>100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150</v>
      </c>
      <c r="D353" s="5">
        <f>SUM(D354:D355)</f>
        <v>150</v>
      </c>
      <c r="E353" s="5">
        <f>SUM(E354:E355)</f>
        <v>150</v>
      </c>
      <c r="H353" s="41">
        <f t="shared" si="28"/>
        <v>150</v>
      </c>
    </row>
    <row r="354" spans="1:8" outlineLevel="3">
      <c r="A354" s="29"/>
      <c r="B354" s="28" t="s">
        <v>42</v>
      </c>
      <c r="C354" s="30">
        <v>100</v>
      </c>
      <c r="D354" s="30">
        <f t="shared" ref="D354:E356" si="34">C354</f>
        <v>100</v>
      </c>
      <c r="E354" s="30">
        <f t="shared" si="34"/>
        <v>100</v>
      </c>
      <c r="H354" s="41">
        <f t="shared" si="28"/>
        <v>100</v>
      </c>
    </row>
    <row r="355" spans="1:8" outlineLevel="3">
      <c r="A355" s="29"/>
      <c r="B355" s="28" t="s">
        <v>283</v>
      </c>
      <c r="C355" s="30">
        <v>50</v>
      </c>
      <c r="D355" s="30">
        <f t="shared" si="34"/>
        <v>50</v>
      </c>
      <c r="E355" s="30">
        <f t="shared" si="34"/>
        <v>50</v>
      </c>
      <c r="H355" s="41">
        <f t="shared" si="28"/>
        <v>50</v>
      </c>
    </row>
    <row r="356" spans="1:8" outlineLevel="2">
      <c r="A356" s="6">
        <v>2201</v>
      </c>
      <c r="B356" s="4" t="s">
        <v>284</v>
      </c>
      <c r="C356" s="5">
        <v>100</v>
      </c>
      <c r="D356" s="5">
        <f t="shared" si="34"/>
        <v>100</v>
      </c>
      <c r="E356" s="5">
        <f t="shared" si="34"/>
        <v>100</v>
      </c>
      <c r="H356" s="41">
        <f t="shared" si="28"/>
        <v>100</v>
      </c>
    </row>
    <row r="357" spans="1:8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1">
        <f t="shared" si="28"/>
        <v>4000</v>
      </c>
    </row>
    <row r="358" spans="1:8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2000</v>
      </c>
      <c r="D362" s="5">
        <f>SUM(D363:D366)</f>
        <v>2000</v>
      </c>
      <c r="E362" s="5">
        <f>SUM(E363:E366)</f>
        <v>2000</v>
      </c>
      <c r="H362" s="41">
        <f t="shared" si="28"/>
        <v>2000</v>
      </c>
    </row>
    <row r="363" spans="1:8" outlineLevel="3">
      <c r="A363" s="29"/>
      <c r="B363" s="28" t="s">
        <v>291</v>
      </c>
      <c r="C363" s="30">
        <v>300</v>
      </c>
      <c r="D363" s="30">
        <f>C363</f>
        <v>300</v>
      </c>
      <c r="E363" s="30">
        <f>D363</f>
        <v>300</v>
      </c>
      <c r="H363" s="41">
        <f t="shared" si="28"/>
        <v>300</v>
      </c>
    </row>
    <row r="364" spans="1:8" outlineLevel="3">
      <c r="A364" s="29"/>
      <c r="B364" s="28" t="s">
        <v>292</v>
      </c>
      <c r="C364" s="30">
        <v>1700</v>
      </c>
      <c r="D364" s="30">
        <f t="shared" ref="D364:E366" si="36">C364</f>
        <v>1700</v>
      </c>
      <c r="E364" s="30">
        <f t="shared" si="36"/>
        <v>1700</v>
      </c>
      <c r="H364" s="41">
        <f t="shared" si="28"/>
        <v>1700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250</v>
      </c>
      <c r="D367" s="5">
        <f>C367</f>
        <v>250</v>
      </c>
      <c r="E367" s="5">
        <f>D367</f>
        <v>250</v>
      </c>
      <c r="H367" s="41">
        <f t="shared" si="28"/>
        <v>250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</v>
      </c>
      <c r="D371" s="5">
        <f t="shared" si="37"/>
        <v>500</v>
      </c>
      <c r="E371" s="5">
        <f t="shared" si="37"/>
        <v>500</v>
      </c>
      <c r="H371" s="41">
        <f t="shared" si="28"/>
        <v>500</v>
      </c>
    </row>
    <row r="372" spans="1:8" outlineLevel="2">
      <c r="A372" s="6">
        <v>2201</v>
      </c>
      <c r="B372" s="4" t="s">
        <v>45</v>
      </c>
      <c r="C372" s="5">
        <v>1000</v>
      </c>
      <c r="D372" s="5">
        <f t="shared" si="37"/>
        <v>1000</v>
      </c>
      <c r="E372" s="5">
        <f t="shared" si="37"/>
        <v>1000</v>
      </c>
      <c r="H372" s="41">
        <f t="shared" si="28"/>
        <v>1000</v>
      </c>
    </row>
    <row r="373" spans="1:8" outlineLevel="2" collapsed="1">
      <c r="A373" s="6">
        <v>2201</v>
      </c>
      <c r="B373" s="4" t="s">
        <v>298</v>
      </c>
      <c r="C373" s="5">
        <f>SUM(C374:C375)</f>
        <v>50</v>
      </c>
      <c r="D373" s="5">
        <f>SUM(D374:D375)</f>
        <v>50</v>
      </c>
      <c r="E373" s="5">
        <f>SUM(E374:E375)</f>
        <v>50</v>
      </c>
      <c r="H373" s="41">
        <f t="shared" si="28"/>
        <v>50</v>
      </c>
    </row>
    <row r="374" spans="1:8" outlineLevel="3">
      <c r="A374" s="29"/>
      <c r="B374" s="28" t="s">
        <v>299</v>
      </c>
      <c r="C374" s="30">
        <v>50</v>
      </c>
      <c r="D374" s="30">
        <f t="shared" ref="D374:E377" si="38">C374</f>
        <v>50</v>
      </c>
      <c r="E374" s="30">
        <f t="shared" si="38"/>
        <v>50</v>
      </c>
      <c r="H374" s="41">
        <f t="shared" si="28"/>
        <v>50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400</v>
      </c>
      <c r="D378" s="5">
        <f>SUM(D379:D381)</f>
        <v>400</v>
      </c>
      <c r="E378" s="5">
        <f>SUM(E379:E381)</f>
        <v>400</v>
      </c>
      <c r="H378" s="41">
        <f t="shared" si="28"/>
        <v>400</v>
      </c>
    </row>
    <row r="379" spans="1:8" outlineLevel="3">
      <c r="A379" s="29"/>
      <c r="B379" s="28" t="s">
        <v>46</v>
      </c>
      <c r="C379" s="30">
        <v>350</v>
      </c>
      <c r="D379" s="30">
        <f>C379</f>
        <v>350</v>
      </c>
      <c r="E379" s="30">
        <f>D379</f>
        <v>350</v>
      </c>
      <c r="H379" s="41">
        <f t="shared" si="28"/>
        <v>350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</v>
      </c>
      <c r="D381" s="30">
        <f t="shared" si="39"/>
        <v>50</v>
      </c>
      <c r="E381" s="30">
        <f t="shared" si="39"/>
        <v>50</v>
      </c>
      <c r="H381" s="41">
        <f t="shared" si="28"/>
        <v>50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</v>
      </c>
      <c r="D388" s="5">
        <f>SUM(D389:D390)</f>
        <v>100</v>
      </c>
      <c r="E388" s="5">
        <f>SUM(E389:E390)</f>
        <v>100</v>
      </c>
      <c r="H388" s="41">
        <f t="shared" si="41"/>
        <v>100</v>
      </c>
    </row>
    <row r="389" spans="1:8" outlineLevel="3">
      <c r="A389" s="29"/>
      <c r="B389" s="28" t="s">
        <v>48</v>
      </c>
      <c r="C389" s="30">
        <v>100</v>
      </c>
      <c r="D389" s="30">
        <f t="shared" ref="D389:E391" si="42">C389</f>
        <v>100</v>
      </c>
      <c r="E389" s="30">
        <f t="shared" si="42"/>
        <v>100</v>
      </c>
      <c r="H389" s="41">
        <f t="shared" si="41"/>
        <v>100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  <c r="H392" s="41">
        <f t="shared" si="41"/>
        <v>2500</v>
      </c>
    </row>
    <row r="393" spans="1:8" outlineLevel="3">
      <c r="A393" s="29"/>
      <c r="B393" s="28" t="s">
        <v>313</v>
      </c>
      <c r="C393" s="30">
        <v>700</v>
      </c>
      <c r="D393" s="30">
        <f>C393</f>
        <v>700</v>
      </c>
      <c r="E393" s="30">
        <f>D393</f>
        <v>700</v>
      </c>
      <c r="H393" s="41">
        <f t="shared" si="41"/>
        <v>700</v>
      </c>
    </row>
    <row r="394" spans="1:8" outlineLevel="3">
      <c r="A394" s="29"/>
      <c r="B394" s="28" t="s">
        <v>314</v>
      </c>
      <c r="C394" s="30">
        <v>1800</v>
      </c>
      <c r="D394" s="30">
        <f>C394</f>
        <v>1800</v>
      </c>
      <c r="E394" s="30">
        <f>D394</f>
        <v>1800</v>
      </c>
      <c r="H394" s="41">
        <f t="shared" si="41"/>
        <v>1800</v>
      </c>
    </row>
    <row r="395" spans="1:8" outlineLevel="2">
      <c r="A395" s="6">
        <v>2201</v>
      </c>
      <c r="B395" s="4" t="s">
        <v>115</v>
      </c>
      <c r="C395" s="5">
        <f>SUM(C396:C397)</f>
        <v>100</v>
      </c>
      <c r="D395" s="5">
        <f>SUM(D396:D397)</f>
        <v>100</v>
      </c>
      <c r="E395" s="5">
        <f>SUM(E396:E397)</f>
        <v>100</v>
      </c>
      <c r="H395" s="41">
        <f t="shared" si="41"/>
        <v>100</v>
      </c>
    </row>
    <row r="396" spans="1:8" outlineLevel="3">
      <c r="A396" s="29"/>
      <c r="B396" s="28" t="s">
        <v>315</v>
      </c>
      <c r="C396" s="30">
        <v>100</v>
      </c>
      <c r="D396" s="30">
        <f t="shared" ref="D396:E398" si="43">C396</f>
        <v>100</v>
      </c>
      <c r="E396" s="30">
        <f t="shared" si="43"/>
        <v>100</v>
      </c>
      <c r="H396" s="41">
        <f t="shared" si="41"/>
        <v>100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100</v>
      </c>
      <c r="D398" s="5">
        <f t="shared" si="43"/>
        <v>100</v>
      </c>
      <c r="E398" s="5">
        <f t="shared" si="43"/>
        <v>100</v>
      </c>
      <c r="H398" s="41">
        <f t="shared" si="41"/>
        <v>100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300</v>
      </c>
      <c r="D409" s="5">
        <f>SUM(D410:D411)</f>
        <v>300</v>
      </c>
      <c r="E409" s="5">
        <f>SUM(E410:E411)</f>
        <v>300</v>
      </c>
      <c r="H409" s="41">
        <f t="shared" si="41"/>
        <v>300</v>
      </c>
    </row>
    <row r="410" spans="1:8" outlineLevel="3" collapsed="1">
      <c r="A410" s="29"/>
      <c r="B410" s="28" t="s">
        <v>49</v>
      </c>
      <c r="C410" s="30">
        <v>200</v>
      </c>
      <c r="D410" s="30">
        <f>C410</f>
        <v>200</v>
      </c>
      <c r="E410" s="30">
        <f>D410</f>
        <v>200</v>
      </c>
      <c r="H410" s="41">
        <f t="shared" si="41"/>
        <v>200</v>
      </c>
    </row>
    <row r="411" spans="1:8" outlineLevel="3">
      <c r="A411" s="29"/>
      <c r="B411" s="28" t="s">
        <v>50</v>
      </c>
      <c r="C411" s="30">
        <v>100</v>
      </c>
      <c r="D411" s="30">
        <f>C411</f>
        <v>100</v>
      </c>
      <c r="E411" s="30">
        <f>D411</f>
        <v>100</v>
      </c>
      <c r="H411" s="41">
        <f t="shared" si="41"/>
        <v>100</v>
      </c>
    </row>
    <row r="412" spans="1:8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outlineLevel="3" collapsed="1">
      <c r="A413" s="29"/>
      <c r="B413" s="28" t="s">
        <v>328</v>
      </c>
      <c r="C413" s="30">
        <v>300</v>
      </c>
      <c r="D413" s="30">
        <f t="shared" ref="D413:E415" si="46">C413</f>
        <v>300</v>
      </c>
      <c r="E413" s="30">
        <f t="shared" si="46"/>
        <v>300</v>
      </c>
      <c r="H413" s="41">
        <f t="shared" si="41"/>
        <v>300</v>
      </c>
    </row>
    <row r="414" spans="1:8" outlineLevel="3">
      <c r="A414" s="29"/>
      <c r="B414" s="28" t="s">
        <v>329</v>
      </c>
      <c r="C414" s="30">
        <v>200</v>
      </c>
      <c r="D414" s="30">
        <f t="shared" si="46"/>
        <v>200</v>
      </c>
      <c r="E414" s="30">
        <f t="shared" si="46"/>
        <v>200</v>
      </c>
      <c r="H414" s="41">
        <f t="shared" si="41"/>
        <v>200</v>
      </c>
    </row>
    <row r="415" spans="1:8" outlineLevel="2">
      <c r="A415" s="6">
        <v>2201</v>
      </c>
      <c r="B415" s="4" t="s">
        <v>118</v>
      </c>
      <c r="C415" s="5">
        <v>50</v>
      </c>
      <c r="D415" s="5">
        <f t="shared" si="46"/>
        <v>50</v>
      </c>
      <c r="E415" s="5">
        <f t="shared" si="46"/>
        <v>50</v>
      </c>
      <c r="H415" s="41">
        <f t="shared" si="41"/>
        <v>50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10000</v>
      </c>
      <c r="D420" s="5">
        <f t="shared" si="47"/>
        <v>10000</v>
      </c>
      <c r="E420" s="5">
        <f t="shared" si="47"/>
        <v>10000</v>
      </c>
      <c r="H420" s="41">
        <f t="shared" si="41"/>
        <v>10000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50</v>
      </c>
      <c r="D422" s="5">
        <f>SUM(D423:D428)</f>
        <v>50</v>
      </c>
      <c r="E422" s="5">
        <f>SUM(E423:E428)</f>
        <v>50</v>
      </c>
      <c r="H422" s="41">
        <f t="shared" si="41"/>
        <v>50</v>
      </c>
    </row>
    <row r="423" spans="1:8" outlineLevel="3">
      <c r="A423" s="29"/>
      <c r="B423" s="28" t="s">
        <v>336</v>
      </c>
      <c r="C423" s="30">
        <v>50</v>
      </c>
      <c r="D423" s="30">
        <f>C423</f>
        <v>50</v>
      </c>
      <c r="E423" s="30">
        <f>D423</f>
        <v>50</v>
      </c>
      <c r="H423" s="41">
        <f t="shared" si="41"/>
        <v>50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14700</v>
      </c>
      <c r="D429" s="5">
        <f>SUM(D430:D442)</f>
        <v>14700</v>
      </c>
      <c r="E429" s="5">
        <f>SUM(E430:E442)</f>
        <v>14700</v>
      </c>
      <c r="H429" s="41">
        <f t="shared" si="41"/>
        <v>14700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13200</v>
      </c>
      <c r="D431" s="30">
        <f t="shared" ref="D431:E442" si="49">C431</f>
        <v>13200</v>
      </c>
      <c r="E431" s="30">
        <f t="shared" si="49"/>
        <v>13200</v>
      </c>
      <c r="H431" s="41">
        <f t="shared" si="41"/>
        <v>13200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500</v>
      </c>
      <c r="D433" s="30">
        <f t="shared" si="49"/>
        <v>500</v>
      </c>
      <c r="E433" s="30">
        <f t="shared" si="49"/>
        <v>500</v>
      </c>
      <c r="H433" s="41">
        <f t="shared" si="41"/>
        <v>500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1000</v>
      </c>
      <c r="D442" s="30">
        <f t="shared" si="49"/>
        <v>1000</v>
      </c>
      <c r="E442" s="30">
        <f t="shared" si="49"/>
        <v>1000</v>
      </c>
      <c r="H442" s="41">
        <f t="shared" si="41"/>
        <v>1000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2000</v>
      </c>
      <c r="D444" s="32">
        <f>D445+D454+D455+D459+D462+D463+D468+D474+D477+D480+D481+D450</f>
        <v>2000</v>
      </c>
      <c r="E444" s="32">
        <f>E445+E454+E455+E459+E462+E463+E468+E474+E477+E480+E481+E450</f>
        <v>2000</v>
      </c>
      <c r="H444" s="41">
        <f t="shared" si="41"/>
        <v>2000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1"/>
        <v>500</v>
      </c>
    </row>
    <row r="446" spans="1:8" ht="15" customHeight="1" outlineLevel="3">
      <c r="A446" s="28"/>
      <c r="B446" s="28" t="s">
        <v>359</v>
      </c>
      <c r="C446" s="30">
        <v>300</v>
      </c>
      <c r="D446" s="30">
        <f>C446</f>
        <v>300</v>
      </c>
      <c r="E446" s="30">
        <f>D446</f>
        <v>300</v>
      </c>
      <c r="H446" s="41">
        <f t="shared" si="41"/>
        <v>300</v>
      </c>
    </row>
    <row r="447" spans="1:8" ht="15" customHeight="1" outlineLevel="3">
      <c r="A447" s="28"/>
      <c r="B447" s="28" t="s">
        <v>360</v>
      </c>
      <c r="C447" s="30">
        <v>200</v>
      </c>
      <c r="D447" s="30">
        <f t="shared" ref="D447:E449" si="50">C447</f>
        <v>200</v>
      </c>
      <c r="E447" s="30">
        <f t="shared" si="50"/>
        <v>200</v>
      </c>
      <c r="H447" s="41">
        <f t="shared" si="41"/>
        <v>200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  <c r="H454" s="41">
        <f t="shared" si="51"/>
        <v>500</v>
      </c>
    </row>
    <row r="455" spans="1:8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  <c r="H455" s="41">
        <f t="shared" si="51"/>
        <v>500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300</v>
      </c>
      <c r="D474" s="5">
        <f>SUM(D475:D476)</f>
        <v>300</v>
      </c>
      <c r="E474" s="5">
        <f>SUM(E475:E476)</f>
        <v>300</v>
      </c>
      <c r="H474" s="41">
        <f t="shared" si="51"/>
        <v>300</v>
      </c>
    </row>
    <row r="475" spans="1:8" ht="15" customHeight="1" outlineLevel="3">
      <c r="A475" s="28"/>
      <c r="B475" s="28" t="s">
        <v>383</v>
      </c>
      <c r="C475" s="30">
        <v>300</v>
      </c>
      <c r="D475" s="30">
        <f>C475</f>
        <v>300</v>
      </c>
      <c r="E475" s="30">
        <f>D475</f>
        <v>300</v>
      </c>
      <c r="H475" s="41">
        <f t="shared" si="51"/>
        <v>300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</v>
      </c>
      <c r="D480" s="5">
        <f t="shared" si="57"/>
        <v>200</v>
      </c>
      <c r="E480" s="5">
        <f t="shared" si="57"/>
        <v>200</v>
      </c>
      <c r="H480" s="41">
        <f t="shared" si="51"/>
        <v>200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0" t="s">
        <v>389</v>
      </c>
      <c r="B483" s="161"/>
      <c r="C483" s="35">
        <f>C484+C504+C509+C522+C528+C538</f>
        <v>10900</v>
      </c>
      <c r="D483" s="35">
        <f>D484+D504+D509+D522+D528+D538</f>
        <v>10900</v>
      </c>
      <c r="E483" s="35">
        <f>E484+E504+E509+E522+E528+E538</f>
        <v>10900</v>
      </c>
      <c r="G483" s="39" t="s">
        <v>592</v>
      </c>
      <c r="H483" s="41">
        <f t="shared" si="51"/>
        <v>10900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8000</v>
      </c>
      <c r="D484" s="32">
        <f>D485+D486+D490+D491+D494+D497+D500+D501+D502+D503</f>
        <v>8000</v>
      </c>
      <c r="E484" s="32">
        <f>E485+E486+E490+E491+E494+E497+E500+E501+E502+E503</f>
        <v>8000</v>
      </c>
      <c r="H484" s="41">
        <f t="shared" si="51"/>
        <v>8000</v>
      </c>
    </row>
    <row r="485" spans="1:10" outlineLevel="2">
      <c r="A485" s="6">
        <v>3302</v>
      </c>
      <c r="B485" s="4" t="s">
        <v>391</v>
      </c>
      <c r="C485" s="5">
        <v>100</v>
      </c>
      <c r="D485" s="5">
        <f>C485</f>
        <v>100</v>
      </c>
      <c r="E485" s="5">
        <f>D485</f>
        <v>100</v>
      </c>
      <c r="H485" s="41">
        <f t="shared" si="51"/>
        <v>100</v>
      </c>
    </row>
    <row r="486" spans="1:10" outlineLevel="2">
      <c r="A486" s="6">
        <v>3302</v>
      </c>
      <c r="B486" s="4" t="s">
        <v>392</v>
      </c>
      <c r="C486" s="5">
        <f>SUM(C487:C489)</f>
        <v>400</v>
      </c>
      <c r="D486" s="5">
        <f>SUM(D487:D489)</f>
        <v>400</v>
      </c>
      <c r="E486" s="5">
        <f>SUM(E487:E489)</f>
        <v>400</v>
      </c>
      <c r="H486" s="41">
        <f t="shared" si="51"/>
        <v>400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400</v>
      </c>
      <c r="D488" s="30">
        <f t="shared" ref="D488:E489" si="58">C488</f>
        <v>400</v>
      </c>
      <c r="E488" s="30">
        <f t="shared" si="58"/>
        <v>400</v>
      </c>
      <c r="H488" s="41">
        <f t="shared" si="51"/>
        <v>400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6200</v>
      </c>
      <c r="D490" s="5">
        <f>C490</f>
        <v>6200</v>
      </c>
      <c r="E490" s="5">
        <f>D490</f>
        <v>6200</v>
      </c>
      <c r="H490" s="41">
        <f t="shared" si="51"/>
        <v>6200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100</v>
      </c>
      <c r="D497" s="5">
        <f>SUM(D498:D499)</f>
        <v>100</v>
      </c>
      <c r="E497" s="5">
        <f>SUM(E498:E499)</f>
        <v>100</v>
      </c>
      <c r="H497" s="41">
        <f t="shared" si="51"/>
        <v>100</v>
      </c>
    </row>
    <row r="498" spans="1:12" ht="15" customHeight="1" outlineLevel="3">
      <c r="A498" s="28"/>
      <c r="B498" s="28" t="s">
        <v>404</v>
      </c>
      <c r="C498" s="30">
        <v>100</v>
      </c>
      <c r="D498" s="30">
        <f t="shared" ref="D498:E503" si="59">C498</f>
        <v>100</v>
      </c>
      <c r="E498" s="30">
        <f t="shared" si="59"/>
        <v>100</v>
      </c>
      <c r="H498" s="41">
        <f t="shared" si="51"/>
        <v>100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1000</v>
      </c>
      <c r="D500" s="5">
        <f t="shared" si="59"/>
        <v>1000</v>
      </c>
      <c r="E500" s="5">
        <f t="shared" si="59"/>
        <v>1000</v>
      </c>
      <c r="H500" s="41">
        <f t="shared" si="51"/>
        <v>1000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100</v>
      </c>
      <c r="D503" s="5">
        <f t="shared" si="59"/>
        <v>100</v>
      </c>
      <c r="E503" s="5">
        <f t="shared" si="59"/>
        <v>100</v>
      </c>
      <c r="H503" s="41">
        <f t="shared" si="51"/>
        <v>100</v>
      </c>
    </row>
    <row r="504" spans="1:12" outlineLevel="1">
      <c r="A504" s="154" t="s">
        <v>410</v>
      </c>
      <c r="B504" s="155"/>
      <c r="C504" s="32">
        <f>SUM(C505:C508)</f>
        <v>200</v>
      </c>
      <c r="D504" s="32">
        <f>SUM(D505:D508)</f>
        <v>200</v>
      </c>
      <c r="E504" s="32">
        <f>SUM(E505:E508)</f>
        <v>200</v>
      </c>
      <c r="H504" s="41">
        <f t="shared" si="51"/>
        <v>200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</v>
      </c>
      <c r="D507" s="5">
        <f t="shared" si="60"/>
        <v>100</v>
      </c>
      <c r="E507" s="5">
        <f t="shared" si="60"/>
        <v>100</v>
      </c>
      <c r="H507" s="41">
        <f t="shared" si="51"/>
        <v>100</v>
      </c>
    </row>
    <row r="508" spans="1:12" outlineLevel="2">
      <c r="A508" s="6">
        <v>3303</v>
      </c>
      <c r="B508" s="4" t="s">
        <v>409</v>
      </c>
      <c r="C508" s="5">
        <v>100</v>
      </c>
      <c r="D508" s="5">
        <f t="shared" si="60"/>
        <v>100</v>
      </c>
      <c r="E508" s="5">
        <f t="shared" si="60"/>
        <v>100</v>
      </c>
      <c r="H508" s="41">
        <f t="shared" si="51"/>
        <v>100</v>
      </c>
    </row>
    <row r="509" spans="1:12" outlineLevel="1">
      <c r="A509" s="154" t="s">
        <v>414</v>
      </c>
      <c r="B509" s="155"/>
      <c r="C509" s="32">
        <f>C510+C511+C512+C513+C517+C518+C519+C520+C521</f>
        <v>2700</v>
      </c>
      <c r="D509" s="32">
        <f>D510+D511+D512+D513+D517+D518+D519+D520+D521</f>
        <v>2700</v>
      </c>
      <c r="E509" s="32">
        <f>E510+E511+E512+E513+E517+E518+E519+E520+E521</f>
        <v>2700</v>
      </c>
      <c r="F509" s="51"/>
      <c r="H509" s="41">
        <f t="shared" si="51"/>
        <v>2700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</v>
      </c>
      <c r="D513" s="5">
        <f>SUM(D514:D516)</f>
        <v>200</v>
      </c>
      <c r="E513" s="5">
        <f>SUM(E514:E516)</f>
        <v>200</v>
      </c>
      <c r="H513" s="41">
        <f t="shared" si="51"/>
        <v>200</v>
      </c>
    </row>
    <row r="514" spans="1:8" ht="15" customHeight="1" outlineLevel="3">
      <c r="A514" s="29"/>
      <c r="B514" s="28" t="s">
        <v>419</v>
      </c>
      <c r="C514" s="30">
        <v>200</v>
      </c>
      <c r="D514" s="30">
        <f t="shared" ref="D514:E521" si="62">C514</f>
        <v>200</v>
      </c>
      <c r="E514" s="30">
        <f t="shared" si="62"/>
        <v>200</v>
      </c>
      <c r="H514" s="41">
        <f t="shared" ref="H514:H577" si="63">C514</f>
        <v>200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500</v>
      </c>
      <c r="D519" s="5">
        <f t="shared" si="62"/>
        <v>500</v>
      </c>
      <c r="E519" s="5">
        <f t="shared" si="62"/>
        <v>500</v>
      </c>
      <c r="H519" s="41">
        <f t="shared" si="63"/>
        <v>500</v>
      </c>
    </row>
    <row r="520" spans="1:8" outlineLevel="2">
      <c r="A520" s="6">
        <v>3305</v>
      </c>
      <c r="B520" s="4" t="s">
        <v>425</v>
      </c>
      <c r="C520" s="5">
        <v>2000</v>
      </c>
      <c r="D520" s="5">
        <f t="shared" si="62"/>
        <v>2000</v>
      </c>
      <c r="E520" s="5">
        <f t="shared" si="62"/>
        <v>2000</v>
      </c>
      <c r="H520" s="41">
        <f t="shared" si="63"/>
        <v>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8" t="s">
        <v>449</v>
      </c>
      <c r="B547" s="159"/>
      <c r="C547" s="35">
        <f>C548+C549</f>
        <v>150</v>
      </c>
      <c r="D547" s="35">
        <f>D548+D549</f>
        <v>150</v>
      </c>
      <c r="E547" s="35">
        <f>E548+E549</f>
        <v>150</v>
      </c>
      <c r="G547" s="39" t="s">
        <v>593</v>
      </c>
      <c r="H547" s="41">
        <f t="shared" si="63"/>
        <v>150</v>
      </c>
      <c r="I547" s="42"/>
      <c r="J547" s="40" t="b">
        <f>AND(H547=I547)</f>
        <v>0</v>
      </c>
    </row>
    <row r="548" spans="1:10" outlineLevel="1">
      <c r="A548" s="154" t="s">
        <v>450</v>
      </c>
      <c r="B548" s="155"/>
      <c r="C548" s="32">
        <v>150</v>
      </c>
      <c r="D548" s="32">
        <f>C548</f>
        <v>150</v>
      </c>
      <c r="E548" s="32">
        <f>D548</f>
        <v>150</v>
      </c>
      <c r="H548" s="41">
        <f t="shared" si="63"/>
        <v>150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2" t="s">
        <v>455</v>
      </c>
      <c r="B550" s="15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0" t="s">
        <v>456</v>
      </c>
      <c r="B551" s="15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6" t="s">
        <v>62</v>
      </c>
      <c r="B559" s="157"/>
      <c r="C559" s="37">
        <f>C560+C716+C725</f>
        <v>1059500</v>
      </c>
      <c r="D559" s="37">
        <f>D560+D716+D725</f>
        <v>1059500</v>
      </c>
      <c r="E559" s="37">
        <f>E560+E716+E725</f>
        <v>1059500</v>
      </c>
      <c r="G559" s="39" t="s">
        <v>62</v>
      </c>
      <c r="H559" s="41">
        <f t="shared" si="63"/>
        <v>1059500</v>
      </c>
      <c r="I559" s="42"/>
      <c r="J559" s="40" t="b">
        <f>AND(H559=I559)</f>
        <v>0</v>
      </c>
    </row>
    <row r="560" spans="1:10">
      <c r="A560" s="152" t="s">
        <v>464</v>
      </c>
      <c r="B560" s="153"/>
      <c r="C560" s="36">
        <f>C561+C638+C642+C645</f>
        <v>1048000</v>
      </c>
      <c r="D560" s="36">
        <f>D561+D638+D642+D645</f>
        <v>1048000</v>
      </c>
      <c r="E560" s="36">
        <f>E561+E638+E642+E645</f>
        <v>1048000</v>
      </c>
      <c r="G560" s="39" t="s">
        <v>61</v>
      </c>
      <c r="H560" s="41">
        <f t="shared" si="63"/>
        <v>1048000</v>
      </c>
      <c r="I560" s="42"/>
      <c r="J560" s="40" t="b">
        <f>AND(H560=I560)</f>
        <v>0</v>
      </c>
    </row>
    <row r="561" spans="1:10">
      <c r="A561" s="150" t="s">
        <v>465</v>
      </c>
      <c r="B561" s="151"/>
      <c r="C561" s="38">
        <f>C562+C567+C568+C569+C576+C577+C581+C584+C585+C586+C587+C592+C595+C599+C603+C610+C616+C628</f>
        <v>1048000</v>
      </c>
      <c r="D561" s="38">
        <f>D562+D567+D568+D569+D576+D577+D581+D584+D585+D586+D587+D592+D595+D599+D603+D610+D616+D628</f>
        <v>1048000</v>
      </c>
      <c r="E561" s="38">
        <f>E562+E567+E568+E569+E576+E577+E581+E584+E585+E586+E587+E592+E595+E599+E603+E610+E616+E628</f>
        <v>1048000</v>
      </c>
      <c r="G561" s="39" t="s">
        <v>595</v>
      </c>
      <c r="H561" s="41">
        <f t="shared" si="63"/>
        <v>1048000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25000</v>
      </c>
      <c r="D562" s="32">
        <f>SUM(D563:D566)</f>
        <v>25000</v>
      </c>
      <c r="E562" s="32">
        <f>SUM(E563:E566)</f>
        <v>25000</v>
      </c>
      <c r="H562" s="41">
        <f t="shared" si="63"/>
        <v>25000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25000</v>
      </c>
      <c r="D566" s="5">
        <f t="shared" si="68"/>
        <v>25000</v>
      </c>
      <c r="E566" s="5">
        <f t="shared" si="68"/>
        <v>25000</v>
      </c>
      <c r="H566" s="41">
        <f t="shared" si="63"/>
        <v>25000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100</v>
      </c>
      <c r="D577" s="32">
        <f>SUM(D578:D580)</f>
        <v>100</v>
      </c>
      <c r="E577" s="32">
        <f>SUM(E578:E580)</f>
        <v>100</v>
      </c>
      <c r="H577" s="41">
        <f t="shared" si="63"/>
        <v>100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100</v>
      </c>
      <c r="D580" s="5">
        <f t="shared" si="70"/>
        <v>100</v>
      </c>
      <c r="E580" s="5">
        <f t="shared" si="70"/>
        <v>100</v>
      </c>
      <c r="H580" s="41">
        <f t="shared" si="71"/>
        <v>100</v>
      </c>
    </row>
    <row r="581" spans="1:8" outlineLevel="1">
      <c r="A581" s="154" t="s">
        <v>485</v>
      </c>
      <c r="B581" s="155"/>
      <c r="C581" s="32">
        <f>SUM(C582:C583)</f>
        <v>30500</v>
      </c>
      <c r="D581" s="32">
        <f>SUM(D582:D583)</f>
        <v>30500</v>
      </c>
      <c r="E581" s="32">
        <f>SUM(E582:E583)</f>
        <v>30500</v>
      </c>
      <c r="H581" s="41">
        <f t="shared" si="71"/>
        <v>30500</v>
      </c>
    </row>
    <row r="582" spans="1:8" outlineLevel="2">
      <c r="A582" s="7">
        <v>6606</v>
      </c>
      <c r="B582" s="4" t="s">
        <v>486</v>
      </c>
      <c r="C582" s="5">
        <v>30000</v>
      </c>
      <c r="D582" s="5">
        <f t="shared" ref="D582:E586" si="72">C582</f>
        <v>30000</v>
      </c>
      <c r="E582" s="5">
        <f t="shared" si="72"/>
        <v>30000</v>
      </c>
      <c r="H582" s="41">
        <f t="shared" si="71"/>
        <v>30000</v>
      </c>
    </row>
    <row r="583" spans="1:8" outlineLevel="2">
      <c r="A583" s="7">
        <v>6606</v>
      </c>
      <c r="B583" s="4" t="s">
        <v>487</v>
      </c>
      <c r="C583" s="5">
        <v>500</v>
      </c>
      <c r="D583" s="5">
        <f t="shared" si="72"/>
        <v>500</v>
      </c>
      <c r="E583" s="5">
        <f t="shared" si="72"/>
        <v>500</v>
      </c>
      <c r="H583" s="41">
        <f t="shared" si="71"/>
        <v>500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71900</v>
      </c>
      <c r="D587" s="32">
        <f>SUM(D588:D591)</f>
        <v>71900</v>
      </c>
      <c r="E587" s="32">
        <f>SUM(E588:E591)</f>
        <v>71900</v>
      </c>
      <c r="H587" s="41">
        <f t="shared" si="71"/>
        <v>71900</v>
      </c>
    </row>
    <row r="588" spans="1:8" outlineLevel="2">
      <c r="A588" s="7">
        <v>6610</v>
      </c>
      <c r="B588" s="4" t="s">
        <v>492</v>
      </c>
      <c r="C588" s="5">
        <v>70000</v>
      </c>
      <c r="D588" s="5">
        <f>C588</f>
        <v>70000</v>
      </c>
      <c r="E588" s="5">
        <f>D588</f>
        <v>70000</v>
      </c>
      <c r="H588" s="41">
        <f t="shared" si="71"/>
        <v>70000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1900</v>
      </c>
      <c r="D591" s="5">
        <f t="shared" si="73"/>
        <v>1900</v>
      </c>
      <c r="E591" s="5">
        <f t="shared" si="73"/>
        <v>1900</v>
      </c>
      <c r="H591" s="41">
        <f t="shared" si="71"/>
        <v>1900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245500</v>
      </c>
      <c r="D599" s="32">
        <f>SUM(D600:D602)</f>
        <v>245500</v>
      </c>
      <c r="E599" s="32">
        <f>SUM(E600:E602)</f>
        <v>245500</v>
      </c>
      <c r="H599" s="41">
        <f t="shared" si="71"/>
        <v>245500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245500</v>
      </c>
      <c r="D601" s="5">
        <f t="shared" si="75"/>
        <v>245500</v>
      </c>
      <c r="E601" s="5">
        <f t="shared" si="75"/>
        <v>245500</v>
      </c>
      <c r="H601" s="41">
        <f t="shared" si="71"/>
        <v>245500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606000</v>
      </c>
      <c r="D603" s="32">
        <f>SUM(D604:D609)</f>
        <v>606000</v>
      </c>
      <c r="E603" s="32">
        <f>SUM(E604:E609)</f>
        <v>606000</v>
      </c>
      <c r="H603" s="41">
        <f t="shared" si="71"/>
        <v>606000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606000</v>
      </c>
      <c r="D609" s="5">
        <f t="shared" si="76"/>
        <v>606000</v>
      </c>
      <c r="E609" s="5">
        <f t="shared" si="76"/>
        <v>606000</v>
      </c>
      <c r="H609" s="41">
        <f t="shared" si="71"/>
        <v>606000</v>
      </c>
    </row>
    <row r="610" spans="1:8" outlineLevel="1">
      <c r="A610" s="154" t="s">
        <v>513</v>
      </c>
      <c r="B610" s="15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69000</v>
      </c>
      <c r="D628" s="32">
        <f>SUM(D629:D637)</f>
        <v>69000</v>
      </c>
      <c r="E628" s="32">
        <f>SUM(E629:E637)</f>
        <v>69000</v>
      </c>
      <c r="H628" s="41">
        <f t="shared" si="71"/>
        <v>69000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69000</v>
      </c>
      <c r="D634" s="5">
        <f t="shared" si="79"/>
        <v>69000</v>
      </c>
      <c r="E634" s="5">
        <f t="shared" si="79"/>
        <v>69000</v>
      </c>
      <c r="H634" s="41">
        <f t="shared" si="71"/>
        <v>69000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0" t="s">
        <v>541</v>
      </c>
      <c r="B638" s="15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0" t="s">
        <v>545</v>
      </c>
      <c r="B642" s="15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0" t="s">
        <v>548</v>
      </c>
      <c r="B645" s="15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2" t="s">
        <v>570</v>
      </c>
      <c r="B716" s="153"/>
      <c r="C716" s="36">
        <f>C717</f>
        <v>11500</v>
      </c>
      <c r="D716" s="36">
        <f>D717</f>
        <v>11500</v>
      </c>
      <c r="E716" s="36">
        <f>E717</f>
        <v>11500</v>
      </c>
      <c r="G716" s="39" t="s">
        <v>66</v>
      </c>
      <c r="H716" s="41">
        <f t="shared" si="92"/>
        <v>11500</v>
      </c>
      <c r="I716" s="42"/>
      <c r="J716" s="40" t="b">
        <f>AND(H716=I716)</f>
        <v>0</v>
      </c>
    </row>
    <row r="717" spans="1:10">
      <c r="A717" s="150" t="s">
        <v>571</v>
      </c>
      <c r="B717" s="151"/>
      <c r="C717" s="33">
        <f>C718+C722</f>
        <v>11500</v>
      </c>
      <c r="D717" s="33">
        <f>D718+D722</f>
        <v>11500</v>
      </c>
      <c r="E717" s="33">
        <f>E718+E722</f>
        <v>11500</v>
      </c>
      <c r="G717" s="39" t="s">
        <v>599</v>
      </c>
      <c r="H717" s="41">
        <f t="shared" si="92"/>
        <v>11500</v>
      </c>
      <c r="I717" s="42"/>
      <c r="J717" s="40" t="b">
        <f>AND(H717=I717)</f>
        <v>0</v>
      </c>
    </row>
    <row r="718" spans="1:10" outlineLevel="1" collapsed="1">
      <c r="A718" s="148" t="s">
        <v>851</v>
      </c>
      <c r="B718" s="149"/>
      <c r="C718" s="31">
        <f>SUM(C719:C721)</f>
        <v>11500</v>
      </c>
      <c r="D718" s="31">
        <f>SUM(D719:D721)</f>
        <v>11500</v>
      </c>
      <c r="E718" s="31">
        <f>SUM(E719:E721)</f>
        <v>11500</v>
      </c>
      <c r="H718" s="41">
        <f t="shared" si="92"/>
        <v>11500</v>
      </c>
    </row>
    <row r="719" spans="1:10" ht="15" customHeight="1" outlineLevel="2">
      <c r="A719" s="6">
        <v>10950</v>
      </c>
      <c r="B719" s="4" t="s">
        <v>572</v>
      </c>
      <c r="C719" s="5">
        <v>11500</v>
      </c>
      <c r="D719" s="5">
        <f>C719</f>
        <v>11500</v>
      </c>
      <c r="E719" s="5">
        <f>D719</f>
        <v>11500</v>
      </c>
      <c r="H719" s="41">
        <f t="shared" si="92"/>
        <v>11500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8" t="s">
        <v>850</v>
      </c>
      <c r="B722" s="14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2" t="s">
        <v>577</v>
      </c>
      <c r="B725" s="15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0" t="s">
        <v>588</v>
      </c>
      <c r="B726" s="15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8" t="s">
        <v>849</v>
      </c>
      <c r="B727" s="14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8" t="s">
        <v>848</v>
      </c>
      <c r="B730" s="14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8" t="s">
        <v>846</v>
      </c>
      <c r="B733" s="14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8" t="s">
        <v>843</v>
      </c>
      <c r="B739" s="14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8" t="s">
        <v>842</v>
      </c>
      <c r="B741" s="14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8" t="s">
        <v>841</v>
      </c>
      <c r="B743" s="14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8" t="s">
        <v>836</v>
      </c>
      <c r="B750" s="14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8" t="s">
        <v>834</v>
      </c>
      <c r="B755" s="14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8" t="s">
        <v>830</v>
      </c>
      <c r="B760" s="14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8" t="s">
        <v>828</v>
      </c>
      <c r="B765" s="14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8" t="s">
        <v>826</v>
      </c>
      <c r="B767" s="14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8" t="s">
        <v>823</v>
      </c>
      <c r="B771" s="14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8" t="s">
        <v>817</v>
      </c>
      <c r="B777" s="14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7" sqref="C7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181" t="s">
        <v>82</v>
      </c>
      <c r="B1" s="181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82" t="s">
        <v>780</v>
      </c>
      <c r="B6" s="182"/>
      <c r="C6" s="68">
        <v>0.6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9" t="s">
        <v>749</v>
      </c>
      <c r="B9" s="180"/>
      <c r="C9" s="68">
        <v>0.2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9" t="s">
        <v>73</v>
      </c>
      <c r="B12" s="180"/>
      <c r="C12" s="68">
        <v>1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9" t="s">
        <v>76</v>
      </c>
      <c r="B15" s="180"/>
      <c r="C15" s="68">
        <v>0.99</v>
      </c>
    </row>
    <row r="16" spans="1:6">
      <c r="A16" s="10" t="s">
        <v>77</v>
      </c>
      <c r="B16" s="11"/>
      <c r="C16" s="120"/>
    </row>
    <row r="17" spans="1:3">
      <c r="A17" s="179" t="s">
        <v>78</v>
      </c>
      <c r="B17" s="180"/>
      <c r="C17" s="68">
        <v>0.2</v>
      </c>
    </row>
    <row r="18" spans="1:3">
      <c r="A18" s="10" t="s">
        <v>79</v>
      </c>
      <c r="B18" s="11"/>
      <c r="C18" s="120"/>
    </row>
    <row r="19" spans="1:3">
      <c r="A19" s="179" t="s">
        <v>747</v>
      </c>
      <c r="B19" s="180"/>
      <c r="C19" s="68">
        <v>0.99</v>
      </c>
    </row>
    <row r="20" spans="1:3">
      <c r="A20" s="10" t="s">
        <v>783</v>
      </c>
      <c r="B20" s="11"/>
      <c r="C20" s="120"/>
    </row>
    <row r="21" spans="1:3">
      <c r="A21" s="179" t="s">
        <v>784</v>
      </c>
      <c r="B21" s="180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3" sqref="B3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183" t="s">
        <v>83</v>
      </c>
      <c r="B1" s="183"/>
    </row>
    <row r="2" spans="1:7">
      <c r="A2" s="10" t="s">
        <v>84</v>
      </c>
      <c r="B2" s="12">
        <v>40761</v>
      </c>
    </row>
    <row r="3" spans="1:7">
      <c r="A3" s="10" t="s">
        <v>750</v>
      </c>
      <c r="B3" s="12" t="s">
        <v>918</v>
      </c>
    </row>
    <row r="4" spans="1:7">
      <c r="A4" s="10" t="s">
        <v>751</v>
      </c>
      <c r="B4" s="12"/>
    </row>
    <row r="5" spans="1:7">
      <c r="A5" s="181" t="s">
        <v>85</v>
      </c>
      <c r="B5" s="184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6" sqref="B6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41691</v>
      </c>
    </row>
    <row r="3" spans="1:11">
      <c r="A3" s="10" t="s">
        <v>98</v>
      </c>
      <c r="B3" s="12">
        <v>41788</v>
      </c>
    </row>
    <row r="4" spans="1:11">
      <c r="A4" s="10" t="s">
        <v>99</v>
      </c>
      <c r="B4" s="12">
        <v>41834</v>
      </c>
    </row>
    <row r="5" spans="1:11">
      <c r="A5" s="10" t="s">
        <v>100</v>
      </c>
      <c r="B5" s="12">
        <v>41972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4" sqref="B4"/>
    </sheetView>
  </sheetViews>
  <sheetFormatPr defaultColWidth="9.140625" defaultRowHeight="15"/>
  <cols>
    <col min="1" max="1" width="86.5703125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42051</v>
      </c>
    </row>
    <row r="3" spans="1:11">
      <c r="A3" s="10" t="s">
        <v>98</v>
      </c>
      <c r="B3" s="12">
        <v>42146</v>
      </c>
    </row>
    <row r="4" spans="1:11">
      <c r="A4" s="10" t="s">
        <v>99</v>
      </c>
      <c r="B4" s="12">
        <v>42206</v>
      </c>
    </row>
    <row r="5" spans="1:11">
      <c r="A5" s="10" t="s">
        <v>100</v>
      </c>
      <c r="B5" s="12">
        <v>42328</v>
      </c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 ht="26.25" customHeight="1">
      <c r="A12" s="10" t="s">
        <v>864</v>
      </c>
      <c r="B12" s="12">
        <v>42079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"/>
  <sheetViews>
    <sheetView rightToLeft="1" zoomScale="120" zoomScaleNormal="120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876</v>
      </c>
      <c r="B2" s="10" t="s">
        <v>756</v>
      </c>
    </row>
    <row r="3" spans="1:12" ht="15.75">
      <c r="A3" s="13" t="s">
        <v>877</v>
      </c>
      <c r="B3" s="10" t="s">
        <v>756</v>
      </c>
      <c r="K3" s="117" t="s">
        <v>756</v>
      </c>
      <c r="L3" s="117" t="s">
        <v>758</v>
      </c>
    </row>
    <row r="4" spans="1:12" ht="15.75">
      <c r="A4" s="13" t="s">
        <v>878</v>
      </c>
      <c r="B4" s="10" t="s">
        <v>756</v>
      </c>
      <c r="K4" s="117" t="s">
        <v>757</v>
      </c>
      <c r="L4" s="117" t="s">
        <v>759</v>
      </c>
    </row>
    <row r="5" spans="1:12" ht="15.75">
      <c r="A5" s="13" t="s">
        <v>879</v>
      </c>
      <c r="B5" s="10" t="s">
        <v>756</v>
      </c>
      <c r="L5" s="117" t="s">
        <v>760</v>
      </c>
    </row>
    <row r="6" spans="1:12" ht="15.75">
      <c r="A6" s="13" t="s">
        <v>880</v>
      </c>
      <c r="B6" s="10" t="s">
        <v>756</v>
      </c>
      <c r="L6" s="117" t="s">
        <v>761</v>
      </c>
    </row>
    <row r="7" spans="1:12" ht="15.75">
      <c r="A7" s="13" t="s">
        <v>881</v>
      </c>
      <c r="B7" s="10" t="s">
        <v>756</v>
      </c>
    </row>
    <row r="8" spans="1:12" ht="15.75">
      <c r="A8" s="13"/>
    </row>
    <row r="9" spans="1:12" ht="15.75">
      <c r="A9" s="13" t="s">
        <v>872</v>
      </c>
      <c r="B9" s="10" t="s">
        <v>757</v>
      </c>
      <c r="C9" s="10" t="s">
        <v>758</v>
      </c>
    </row>
    <row r="10" spans="1:12" ht="15.75">
      <c r="A10" s="13" t="s">
        <v>882</v>
      </c>
      <c r="B10" s="10" t="s">
        <v>757</v>
      </c>
      <c r="C10" s="10" t="s">
        <v>758</v>
      </c>
    </row>
    <row r="11" spans="1:12" ht="15.75">
      <c r="A11" s="13" t="s">
        <v>882</v>
      </c>
      <c r="B11" s="10" t="s">
        <v>757</v>
      </c>
      <c r="C11" s="10" t="s">
        <v>758</v>
      </c>
    </row>
    <row r="12" spans="1:12" ht="15.75">
      <c r="A12" s="13" t="s">
        <v>882</v>
      </c>
      <c r="B12" s="10" t="s">
        <v>757</v>
      </c>
      <c r="C12" s="10" t="s">
        <v>758</v>
      </c>
    </row>
    <row r="13" spans="1:12" ht="15.75">
      <c r="A13" s="13" t="s">
        <v>882</v>
      </c>
      <c r="B13" s="10" t="s">
        <v>757</v>
      </c>
      <c r="C13" s="10" t="s">
        <v>758</v>
      </c>
    </row>
    <row r="14" spans="1:12" ht="15.75">
      <c r="A14" s="13" t="s">
        <v>882</v>
      </c>
      <c r="B14" s="10" t="s">
        <v>757</v>
      </c>
      <c r="C14" s="10" t="s">
        <v>759</v>
      </c>
    </row>
    <row r="15" spans="1:12" ht="15.75">
      <c r="A15" s="13" t="s">
        <v>882</v>
      </c>
      <c r="B15" s="10" t="s">
        <v>757</v>
      </c>
      <c r="C15" s="10" t="s">
        <v>759</v>
      </c>
    </row>
    <row r="16" spans="1:12" ht="15.75">
      <c r="A16" s="13" t="s">
        <v>882</v>
      </c>
      <c r="B16" s="10" t="s">
        <v>757</v>
      </c>
      <c r="C16" s="10" t="s">
        <v>759</v>
      </c>
    </row>
    <row r="17" spans="1:3" ht="15.75">
      <c r="A17" s="13" t="s">
        <v>882</v>
      </c>
      <c r="B17" s="10" t="s">
        <v>757</v>
      </c>
      <c r="C17" s="10" t="s">
        <v>759</v>
      </c>
    </row>
    <row r="18" spans="1:3" ht="15.75">
      <c r="A18" s="13" t="s">
        <v>883</v>
      </c>
      <c r="B18" s="10" t="s">
        <v>757</v>
      </c>
      <c r="C18" s="10" t="s">
        <v>759</v>
      </c>
    </row>
    <row r="19" spans="1:3" ht="15.75">
      <c r="A19" s="13" t="s">
        <v>868</v>
      </c>
      <c r="B19" s="10" t="s">
        <v>757</v>
      </c>
      <c r="C19" s="10" t="s">
        <v>759</v>
      </c>
    </row>
    <row r="20" spans="1:3" ht="15.75">
      <c r="A20" s="13" t="s">
        <v>868</v>
      </c>
      <c r="B20" s="10" t="s">
        <v>757</v>
      </c>
      <c r="C20" s="10" t="s">
        <v>759</v>
      </c>
    </row>
    <row r="21" spans="1:3" ht="15.75">
      <c r="A21" s="13" t="s">
        <v>868</v>
      </c>
      <c r="B21" s="10" t="s">
        <v>757</v>
      </c>
      <c r="C21" s="10" t="s">
        <v>759</v>
      </c>
    </row>
    <row r="22" spans="1:3" ht="15.75">
      <c r="A22" s="13" t="s">
        <v>868</v>
      </c>
      <c r="B22" s="10" t="s">
        <v>757</v>
      </c>
      <c r="C22" s="10" t="s">
        <v>758</v>
      </c>
    </row>
    <row r="23" spans="1:3" ht="15.75">
      <c r="A23" s="13" t="s">
        <v>868</v>
      </c>
      <c r="B23" s="10" t="s">
        <v>757</v>
      </c>
      <c r="C23" s="10" t="s">
        <v>758</v>
      </c>
    </row>
    <row r="24" spans="1:3" ht="15.75">
      <c r="A24" s="13" t="s">
        <v>868</v>
      </c>
      <c r="B24" s="10" t="s">
        <v>757</v>
      </c>
      <c r="C24" s="10" t="s">
        <v>758</v>
      </c>
    </row>
    <row r="25" spans="1:3" ht="15.75">
      <c r="A25" s="13" t="s">
        <v>890</v>
      </c>
      <c r="B25" s="10" t="s">
        <v>757</v>
      </c>
      <c r="C25" s="10" t="s">
        <v>758</v>
      </c>
    </row>
    <row r="26" spans="1:3" ht="15.75">
      <c r="A26" s="13" t="s">
        <v>890</v>
      </c>
      <c r="B26" s="10" t="s">
        <v>757</v>
      </c>
      <c r="C26" s="10" t="s">
        <v>758</v>
      </c>
    </row>
    <row r="27" spans="1:3" ht="15.75">
      <c r="A27" s="13" t="s">
        <v>890</v>
      </c>
      <c r="B27" s="10" t="s">
        <v>757</v>
      </c>
      <c r="C27" s="10" t="s">
        <v>758</v>
      </c>
    </row>
    <row r="28" spans="1:3" ht="15.75">
      <c r="A28" s="13" t="s">
        <v>890</v>
      </c>
      <c r="B28" s="10" t="s">
        <v>757</v>
      </c>
      <c r="C28" s="10" t="s">
        <v>758</v>
      </c>
    </row>
    <row r="29" spans="1:3" ht="15.75">
      <c r="A29" s="13" t="s">
        <v>890</v>
      </c>
      <c r="B29" s="10" t="s">
        <v>757</v>
      </c>
      <c r="C29" s="10" t="s">
        <v>758</v>
      </c>
    </row>
    <row r="30" spans="1:3" ht="15.75">
      <c r="A30" s="13" t="s">
        <v>890</v>
      </c>
      <c r="B30" s="10" t="s">
        <v>757</v>
      </c>
      <c r="C30" s="10" t="s">
        <v>758</v>
      </c>
    </row>
    <row r="31" spans="1:3" ht="15.75">
      <c r="A31" s="13" t="s">
        <v>890</v>
      </c>
      <c r="B31" s="10" t="s">
        <v>757</v>
      </c>
      <c r="C31" s="10" t="s">
        <v>758</v>
      </c>
    </row>
    <row r="32" spans="1:3" ht="15.75">
      <c r="A32" s="13" t="s">
        <v>884</v>
      </c>
      <c r="B32" s="10" t="s">
        <v>757</v>
      </c>
      <c r="C32" s="10" t="s">
        <v>758</v>
      </c>
    </row>
    <row r="33" spans="1:2" ht="15.75">
      <c r="A33" s="13" t="s">
        <v>885</v>
      </c>
      <c r="B33" s="10" t="s">
        <v>757</v>
      </c>
    </row>
    <row r="34" spans="1:2" ht="15.75">
      <c r="A34" s="13" t="s">
        <v>886</v>
      </c>
      <c r="B34" s="10" t="s">
        <v>757</v>
      </c>
    </row>
    <row r="35" spans="1:2" ht="15.75">
      <c r="A35" s="13" t="s">
        <v>887</v>
      </c>
      <c r="B35" s="10" t="s">
        <v>757</v>
      </c>
    </row>
    <row r="36" spans="1:2" ht="15.75">
      <c r="A36" s="13" t="s">
        <v>888</v>
      </c>
      <c r="B36" s="10" t="s">
        <v>757</v>
      </c>
    </row>
    <row r="37" spans="1:2">
      <c r="A37" s="10" t="s">
        <v>889</v>
      </c>
      <c r="B37" s="10" t="s">
        <v>757</v>
      </c>
    </row>
    <row r="38" spans="1:2">
      <c r="A38" s="10" t="s">
        <v>889</v>
      </c>
      <c r="B38" s="10" t="s">
        <v>757</v>
      </c>
    </row>
    <row r="39" spans="1:2">
      <c r="A39" s="10" t="s">
        <v>889</v>
      </c>
      <c r="B39" s="10" t="s">
        <v>757</v>
      </c>
    </row>
    <row r="40" spans="1:2">
      <c r="A40" s="10" t="s">
        <v>889</v>
      </c>
      <c r="B40" s="10" t="s">
        <v>757</v>
      </c>
    </row>
    <row r="41" spans="1:2">
      <c r="A41" s="10" t="s">
        <v>889</v>
      </c>
      <c r="B41" s="10" t="s">
        <v>757</v>
      </c>
    </row>
    <row r="42" spans="1:2">
      <c r="A42" s="10" t="s">
        <v>889</v>
      </c>
      <c r="B42" s="10" t="s">
        <v>757</v>
      </c>
    </row>
    <row r="43" spans="1:2">
      <c r="A43" s="10" t="s">
        <v>889</v>
      </c>
      <c r="B43" s="10" t="s">
        <v>757</v>
      </c>
    </row>
    <row r="44" spans="1:2">
      <c r="A44" s="10" t="s">
        <v>889</v>
      </c>
      <c r="B44" s="10" t="s">
        <v>757</v>
      </c>
    </row>
    <row r="45" spans="1:2">
      <c r="A45" s="10" t="s">
        <v>889</v>
      </c>
      <c r="B45" s="10" t="s">
        <v>757</v>
      </c>
    </row>
    <row r="46" spans="1:2">
      <c r="A46" s="10" t="s">
        <v>889</v>
      </c>
      <c r="B46" s="10" t="s">
        <v>757</v>
      </c>
    </row>
    <row r="47" spans="1:2">
      <c r="A47" s="10" t="s">
        <v>889</v>
      </c>
      <c r="B47" s="10" t="s">
        <v>757</v>
      </c>
    </row>
    <row r="48" spans="1:2">
      <c r="A48" s="10" t="s">
        <v>889</v>
      </c>
      <c r="B48" s="10" t="s">
        <v>757</v>
      </c>
    </row>
    <row r="49" spans="1:2">
      <c r="A49" s="10" t="s">
        <v>889</v>
      </c>
      <c r="B49" s="10" t="s">
        <v>757</v>
      </c>
    </row>
    <row r="50" spans="1:2">
      <c r="A50" s="10" t="s">
        <v>889</v>
      </c>
      <c r="B50" s="10" t="s">
        <v>757</v>
      </c>
    </row>
    <row r="51" spans="1:2">
      <c r="A51" s="10" t="s">
        <v>889</v>
      </c>
      <c r="B51" s="10" t="s">
        <v>757</v>
      </c>
    </row>
    <row r="52" spans="1:2">
      <c r="A52" s="10" t="s">
        <v>889</v>
      </c>
      <c r="B52" s="10" t="s">
        <v>757</v>
      </c>
    </row>
    <row r="53" spans="1:2">
      <c r="A53" s="10" t="s">
        <v>889</v>
      </c>
      <c r="B53" s="10" t="s">
        <v>757</v>
      </c>
    </row>
    <row r="54" spans="1:2">
      <c r="A54" s="10" t="s">
        <v>889</v>
      </c>
      <c r="B54" s="10" t="s">
        <v>757</v>
      </c>
    </row>
    <row r="55" spans="1:2">
      <c r="A55" s="10" t="s">
        <v>889</v>
      </c>
      <c r="B55" s="10" t="s">
        <v>757</v>
      </c>
    </row>
    <row r="56" spans="1:2">
      <c r="A56" s="10" t="s">
        <v>889</v>
      </c>
      <c r="B56" s="10" t="s">
        <v>757</v>
      </c>
    </row>
    <row r="57" spans="1:2">
      <c r="A57" s="10" t="s">
        <v>889</v>
      </c>
      <c r="B57" s="10" t="s">
        <v>757</v>
      </c>
    </row>
    <row r="58" spans="1:2">
      <c r="A58" s="10" t="s">
        <v>889</v>
      </c>
      <c r="B58" s="10" t="s">
        <v>757</v>
      </c>
    </row>
    <row r="59" spans="1:2">
      <c r="A59" s="10" t="s">
        <v>889</v>
      </c>
      <c r="B59" s="10" t="s">
        <v>757</v>
      </c>
    </row>
    <row r="60" spans="1:2">
      <c r="A60" s="10" t="s">
        <v>889</v>
      </c>
      <c r="B60" s="10" t="s">
        <v>757</v>
      </c>
    </row>
    <row r="61" spans="1:2">
      <c r="A61" s="10" t="s">
        <v>889</v>
      </c>
      <c r="B61" s="10" t="s">
        <v>757</v>
      </c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rightToLeft="1" workbookViewId="0">
      <selection activeCell="A9" sqref="A9"/>
    </sheetView>
  </sheetViews>
  <sheetFormatPr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919</v>
      </c>
    </row>
    <row r="2" spans="1:1">
      <c r="A2" s="10" t="s">
        <v>920</v>
      </c>
    </row>
    <row r="3" spans="1:1">
      <c r="A3" s="10" t="s">
        <v>921</v>
      </c>
    </row>
    <row r="4" spans="1:1">
      <c r="A4" s="10" t="s">
        <v>922</v>
      </c>
    </row>
    <row r="5" spans="1:1">
      <c r="A5" s="10" t="s">
        <v>923</v>
      </c>
    </row>
    <row r="6" spans="1:1">
      <c r="A6" s="10" t="s">
        <v>924</v>
      </c>
    </row>
    <row r="7" spans="1:1">
      <c r="A7" s="10" t="s">
        <v>925</v>
      </c>
    </row>
    <row r="8" spans="1:1">
      <c r="A8" s="10" t="s">
        <v>926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zoomScaleNormal="10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S16" sqref="S16"/>
    </sheetView>
  </sheetViews>
  <sheetFormatPr defaultColWidth="9.140625" defaultRowHeight="15"/>
  <cols>
    <col min="1" max="1" width="4" style="70" bestFit="1" customWidth="1"/>
    <col min="2" max="2" width="49.7109375" style="10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8" width="15" style="10" customWidth="1"/>
    <col min="9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00" t="s">
        <v>602</v>
      </c>
      <c r="C1" s="202" t="s">
        <v>603</v>
      </c>
      <c r="D1" s="202" t="s">
        <v>604</v>
      </c>
      <c r="E1" s="202" t="s">
        <v>605</v>
      </c>
      <c r="F1" s="202" t="s">
        <v>606</v>
      </c>
      <c r="G1" s="202" t="s">
        <v>607</v>
      </c>
      <c r="H1" s="202" t="s">
        <v>608</v>
      </c>
      <c r="I1" s="202" t="s">
        <v>609</v>
      </c>
      <c r="J1" s="202" t="s">
        <v>610</v>
      </c>
      <c r="K1" s="202" t="s">
        <v>611</v>
      </c>
      <c r="L1" s="202" t="s">
        <v>612</v>
      </c>
      <c r="M1" s="198" t="s">
        <v>737</v>
      </c>
      <c r="N1" s="187" t="s">
        <v>613</v>
      </c>
      <c r="O1" s="187"/>
      <c r="P1" s="187"/>
      <c r="Q1" s="187"/>
      <c r="R1" s="187"/>
      <c r="S1" s="198" t="s">
        <v>738</v>
      </c>
      <c r="T1" s="187" t="s">
        <v>613</v>
      </c>
      <c r="U1" s="187"/>
      <c r="V1" s="187"/>
      <c r="W1" s="187"/>
      <c r="X1" s="187"/>
      <c r="Y1" s="188" t="s">
        <v>614</v>
      </c>
      <c r="Z1" s="188" t="s">
        <v>615</v>
      </c>
      <c r="AA1" s="188" t="s">
        <v>616</v>
      </c>
      <c r="AB1" s="188" t="s">
        <v>617</v>
      </c>
      <c r="AC1" s="188" t="s">
        <v>618</v>
      </c>
      <c r="AD1" s="188" t="s">
        <v>619</v>
      </c>
      <c r="AE1" s="190" t="s">
        <v>620</v>
      </c>
      <c r="AF1" s="192" t="s">
        <v>621</v>
      </c>
      <c r="AG1" s="194" t="s">
        <v>622</v>
      </c>
      <c r="AH1" s="196" t="s">
        <v>623</v>
      </c>
      <c r="AI1" s="185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01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199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9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9"/>
      <c r="Z2" s="189"/>
      <c r="AA2" s="189"/>
      <c r="AB2" s="189"/>
      <c r="AC2" s="189"/>
      <c r="AD2" s="189"/>
      <c r="AE2" s="191"/>
      <c r="AF2" s="193"/>
      <c r="AG2" s="195"/>
      <c r="AH2" s="197"/>
      <c r="AI2" s="186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865</v>
      </c>
      <c r="C3" s="73"/>
      <c r="D3" s="72" t="s">
        <v>631</v>
      </c>
      <c r="E3" s="72" t="s">
        <v>632</v>
      </c>
      <c r="F3" s="72" t="s">
        <v>633</v>
      </c>
      <c r="G3" s="72"/>
      <c r="H3" s="72"/>
      <c r="I3" s="72"/>
      <c r="J3" s="72"/>
      <c r="K3" s="72"/>
      <c r="L3" s="72"/>
      <c r="M3" s="66">
        <f t="shared" ref="M3:M66" si="0">N3+O3+P3+Q3+R3</f>
        <v>200000</v>
      </c>
      <c r="N3" s="74"/>
      <c r="O3" s="74"/>
      <c r="P3" s="74">
        <v>200000</v>
      </c>
      <c r="Q3" s="74"/>
      <c r="R3" s="74"/>
      <c r="S3" s="66">
        <v>14500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2010</v>
      </c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73</v>
      </c>
      <c r="C4" s="10"/>
      <c r="D4" s="72" t="s">
        <v>631</v>
      </c>
      <c r="E4" s="72" t="s">
        <v>632</v>
      </c>
      <c r="F4" s="72" t="s">
        <v>633</v>
      </c>
      <c r="G4" s="65"/>
      <c r="H4" s="65"/>
      <c r="I4" s="65"/>
      <c r="J4" s="65"/>
      <c r="K4" s="65"/>
      <c r="L4" s="65"/>
      <c r="M4" s="66">
        <f t="shared" si="0"/>
        <v>150247</v>
      </c>
      <c r="N4" s="67"/>
      <c r="O4" s="67"/>
      <c r="P4" s="66">
        <v>150247</v>
      </c>
      <c r="Q4" s="66"/>
      <c r="R4" s="66"/>
      <c r="S4" s="66">
        <v>70247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2011</v>
      </c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 t="s">
        <v>866</v>
      </c>
      <c r="C5" s="10"/>
      <c r="D5" s="72" t="s">
        <v>631</v>
      </c>
      <c r="E5" s="72" t="s">
        <v>632</v>
      </c>
      <c r="F5" s="72" t="s">
        <v>633</v>
      </c>
      <c r="G5" s="65"/>
      <c r="H5" s="65"/>
      <c r="I5" s="65"/>
      <c r="J5" s="65"/>
      <c r="K5" s="65"/>
      <c r="L5" s="65"/>
      <c r="M5" s="66">
        <f t="shared" si="0"/>
        <v>60000</v>
      </c>
      <c r="N5" s="67"/>
      <c r="O5" s="67"/>
      <c r="P5" s="66">
        <v>60000</v>
      </c>
      <c r="Q5" s="66"/>
      <c r="R5" s="66"/>
      <c r="S5" s="66">
        <v>60000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2012</v>
      </c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867</v>
      </c>
      <c r="C6" s="10"/>
      <c r="D6" s="72" t="s">
        <v>631</v>
      </c>
      <c r="E6" s="65" t="s">
        <v>638</v>
      </c>
      <c r="F6" s="72" t="s">
        <v>633</v>
      </c>
      <c r="G6" s="65"/>
      <c r="H6" s="65"/>
      <c r="I6" s="65"/>
      <c r="J6" s="65"/>
      <c r="K6" s="65"/>
      <c r="L6" s="65"/>
      <c r="M6" s="66">
        <f t="shared" si="0"/>
        <v>40000</v>
      </c>
      <c r="N6" s="67"/>
      <c r="O6" s="67"/>
      <c r="P6" s="67">
        <v>40000</v>
      </c>
      <c r="Q6" s="67"/>
      <c r="R6" s="67"/>
      <c r="S6" s="66">
        <v>40000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2013</v>
      </c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 t="s">
        <v>868</v>
      </c>
      <c r="C7" s="10"/>
      <c r="D7" s="72" t="s">
        <v>631</v>
      </c>
      <c r="E7" s="65" t="s">
        <v>638</v>
      </c>
      <c r="F7" s="72" t="s">
        <v>633</v>
      </c>
      <c r="G7" s="65"/>
      <c r="H7" s="65"/>
      <c r="I7" s="65"/>
      <c r="J7" s="65"/>
      <c r="K7" s="65"/>
      <c r="L7" s="65"/>
      <c r="M7" s="66">
        <f t="shared" si="0"/>
        <v>120000</v>
      </c>
      <c r="N7" s="67"/>
      <c r="O7" s="67"/>
      <c r="P7" s="67">
        <v>120000</v>
      </c>
      <c r="Q7" s="67"/>
      <c r="R7" s="67"/>
      <c r="S7" s="66">
        <v>120000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2010</v>
      </c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869</v>
      </c>
      <c r="C8" s="10"/>
      <c r="D8" s="72" t="s">
        <v>631</v>
      </c>
      <c r="E8" s="65" t="s">
        <v>641</v>
      </c>
      <c r="F8" s="72" t="s">
        <v>633</v>
      </c>
      <c r="G8" s="65"/>
      <c r="H8" s="65"/>
      <c r="I8" s="65"/>
      <c r="J8" s="65"/>
      <c r="K8" s="65"/>
      <c r="L8" s="65"/>
      <c r="M8" s="66">
        <f t="shared" si="0"/>
        <v>70000</v>
      </c>
      <c r="N8" s="67"/>
      <c r="O8" s="67"/>
      <c r="P8" s="67">
        <v>70000</v>
      </c>
      <c r="Q8" s="67"/>
      <c r="R8" s="67"/>
      <c r="S8" s="66">
        <v>30000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2011</v>
      </c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 t="s">
        <v>870</v>
      </c>
      <c r="C9" s="10"/>
      <c r="D9" s="72" t="s">
        <v>631</v>
      </c>
      <c r="E9" s="65" t="s">
        <v>641</v>
      </c>
      <c r="F9" s="72" t="s">
        <v>633</v>
      </c>
      <c r="G9" s="65"/>
      <c r="H9" s="65"/>
      <c r="I9" s="65"/>
      <c r="J9" s="65"/>
      <c r="K9" s="65"/>
      <c r="L9" s="65"/>
      <c r="M9" s="66">
        <f t="shared" si="0"/>
        <v>4000</v>
      </c>
      <c r="N9" s="67"/>
      <c r="O9" s="67"/>
      <c r="P9" s="67">
        <v>4000</v>
      </c>
      <c r="Q9" s="67"/>
      <c r="R9" s="67"/>
      <c r="S9" s="66">
        <v>3601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2010</v>
      </c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 t="s">
        <v>871</v>
      </c>
      <c r="C10" s="10"/>
      <c r="D10" s="72" t="s">
        <v>631</v>
      </c>
      <c r="E10" s="65" t="s">
        <v>638</v>
      </c>
      <c r="F10" s="72" t="s">
        <v>633</v>
      </c>
      <c r="G10" s="65"/>
      <c r="H10" s="65"/>
      <c r="I10" s="65"/>
      <c r="J10" s="65"/>
      <c r="K10" s="65"/>
      <c r="L10" s="65"/>
      <c r="M10" s="66">
        <f t="shared" si="0"/>
        <v>50000</v>
      </c>
      <c r="N10" s="67"/>
      <c r="O10" s="67"/>
      <c r="P10" s="67">
        <v>50000</v>
      </c>
      <c r="Q10" s="67"/>
      <c r="R10" s="67"/>
      <c r="S10" s="66">
        <v>50000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2014</v>
      </c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 t="s">
        <v>647</v>
      </c>
      <c r="C11" s="10"/>
      <c r="D11" s="72" t="s">
        <v>631</v>
      </c>
      <c r="E11" s="65" t="s">
        <v>647</v>
      </c>
      <c r="F11" s="72" t="s">
        <v>633</v>
      </c>
      <c r="G11" s="65"/>
      <c r="H11" s="65"/>
      <c r="I11" s="65"/>
      <c r="J11" s="65"/>
      <c r="K11" s="65"/>
      <c r="L11" s="65"/>
      <c r="M11" s="66">
        <f t="shared" si="0"/>
        <v>20000</v>
      </c>
      <c r="N11" s="67"/>
      <c r="O11" s="67"/>
      <c r="P11" s="67">
        <v>20000</v>
      </c>
      <c r="Q11" s="67"/>
      <c r="R11" s="67"/>
      <c r="S11" s="66">
        <v>20000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2012</v>
      </c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 t="s">
        <v>872</v>
      </c>
      <c r="C12" s="10"/>
      <c r="D12" s="65" t="s">
        <v>637</v>
      </c>
      <c r="E12" s="65" t="s">
        <v>638</v>
      </c>
      <c r="F12" s="72" t="s">
        <v>633</v>
      </c>
      <c r="G12" s="65"/>
      <c r="H12" s="65"/>
      <c r="I12" s="65"/>
      <c r="J12" s="65"/>
      <c r="K12" s="65"/>
      <c r="L12" s="65"/>
      <c r="M12" s="66">
        <f t="shared" si="0"/>
        <v>100000</v>
      </c>
      <c r="N12" s="67"/>
      <c r="O12" s="67"/>
      <c r="P12" s="67"/>
      <c r="Q12" s="67">
        <v>100000</v>
      </c>
      <c r="R12" s="67"/>
      <c r="S12" s="66">
        <v>10000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2014</v>
      </c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 t="s">
        <v>873</v>
      </c>
      <c r="C13" s="10"/>
      <c r="D13" s="65" t="s">
        <v>637</v>
      </c>
      <c r="E13" s="65" t="s">
        <v>638</v>
      </c>
      <c r="F13" s="72" t="s">
        <v>633</v>
      </c>
      <c r="G13" s="65"/>
      <c r="H13" s="65"/>
      <c r="I13" s="65"/>
      <c r="J13" s="65"/>
      <c r="K13" s="65"/>
      <c r="L13" s="65"/>
      <c r="M13" s="66">
        <f t="shared" si="0"/>
        <v>200000</v>
      </c>
      <c r="N13" s="67"/>
      <c r="O13" s="67"/>
      <c r="P13" s="67"/>
      <c r="Q13" s="67">
        <v>200000</v>
      </c>
      <c r="R13" s="67"/>
      <c r="S13" s="66">
        <v>200000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>
        <v>2011</v>
      </c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 t="s">
        <v>874</v>
      </c>
      <c r="C14" s="10"/>
      <c r="D14" s="65" t="s">
        <v>640</v>
      </c>
      <c r="E14" s="65" t="s">
        <v>638</v>
      </c>
      <c r="F14" s="72" t="s">
        <v>633</v>
      </c>
      <c r="G14" s="65"/>
      <c r="H14" s="65" t="s">
        <v>934</v>
      </c>
      <c r="I14" s="65"/>
      <c r="J14" s="65"/>
      <c r="K14" s="65"/>
      <c r="L14" s="65"/>
      <c r="M14" s="66">
        <f t="shared" si="0"/>
        <v>500000</v>
      </c>
      <c r="N14" s="67"/>
      <c r="O14" s="67"/>
      <c r="P14" s="67">
        <v>500000</v>
      </c>
      <c r="Q14" s="67"/>
      <c r="R14" s="67"/>
      <c r="S14" s="66">
        <v>500000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>
        <v>2011</v>
      </c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 t="s">
        <v>875</v>
      </c>
      <c r="C15" s="10"/>
      <c r="D15" s="65" t="s">
        <v>640</v>
      </c>
      <c r="E15" s="65" t="s">
        <v>638</v>
      </c>
      <c r="F15" s="72" t="s">
        <v>633</v>
      </c>
      <c r="G15" s="65"/>
      <c r="H15" s="65" t="s">
        <v>935</v>
      </c>
      <c r="I15" s="65"/>
      <c r="J15" s="65"/>
      <c r="K15" s="65"/>
      <c r="L15" s="65"/>
      <c r="M15" s="66">
        <f t="shared" si="0"/>
        <v>600000</v>
      </c>
      <c r="N15" s="67"/>
      <c r="O15" s="67"/>
      <c r="P15" s="67">
        <v>600000</v>
      </c>
      <c r="Q15" s="67"/>
      <c r="R15" s="67"/>
      <c r="S15" s="66">
        <v>600000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>
        <v>2014</v>
      </c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ref="S16:S66" si="2">T16+U16+V16+W16+X16</f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2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2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2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2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2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2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2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2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2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2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2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2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2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2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2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2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2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2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2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2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2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2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2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2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2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2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2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2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2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2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2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2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2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2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I1:L358 H1:H13 H16:H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F25" sqref="F25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765</v>
      </c>
      <c r="D2" s="12"/>
      <c r="F2" s="10" t="s">
        <v>775</v>
      </c>
    </row>
    <row r="3" spans="1:13">
      <c r="A3" s="10" t="s">
        <v>929</v>
      </c>
      <c r="D3" s="12"/>
      <c r="F3" s="10" t="s">
        <v>775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764</v>
      </c>
      <c r="D4" s="12"/>
      <c r="F4" s="10" t="s">
        <v>774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D5" s="12"/>
      <c r="F5" s="10" t="s">
        <v>774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D6" s="12"/>
      <c r="F6" s="10" t="s">
        <v>774</v>
      </c>
      <c r="K6" s="117" t="s">
        <v>767</v>
      </c>
      <c r="L6" s="117" t="s">
        <v>775</v>
      </c>
    </row>
    <row r="7" spans="1:13">
      <c r="A7" s="10" t="s">
        <v>764</v>
      </c>
      <c r="D7" s="12"/>
      <c r="F7" s="10" t="s">
        <v>774</v>
      </c>
      <c r="K7" s="117" t="s">
        <v>768</v>
      </c>
      <c r="L7" s="117" t="s">
        <v>776</v>
      </c>
    </row>
    <row r="8" spans="1:13">
      <c r="A8" s="10" t="s">
        <v>764</v>
      </c>
      <c r="D8" s="12"/>
      <c r="F8" s="10" t="s">
        <v>775</v>
      </c>
      <c r="K8" s="117" t="s">
        <v>769</v>
      </c>
    </row>
    <row r="9" spans="1:13">
      <c r="A9" s="10" t="s">
        <v>764</v>
      </c>
      <c r="D9" s="12"/>
      <c r="F9" s="10" t="s">
        <v>775</v>
      </c>
      <c r="K9" s="117" t="s">
        <v>770</v>
      </c>
    </row>
    <row r="10" spans="1:13">
      <c r="A10" s="10" t="s">
        <v>764</v>
      </c>
      <c r="D10" s="12"/>
      <c r="F10" s="10" t="s">
        <v>775</v>
      </c>
      <c r="K10" s="117" t="s">
        <v>771</v>
      </c>
    </row>
    <row r="11" spans="1:13">
      <c r="A11" s="10" t="s">
        <v>764</v>
      </c>
      <c r="D11" s="12"/>
      <c r="F11" s="10" t="s">
        <v>775</v>
      </c>
    </row>
    <row r="12" spans="1:13">
      <c r="A12" s="10" t="s">
        <v>764</v>
      </c>
      <c r="D12" s="12"/>
      <c r="F12" s="10" t="s">
        <v>775</v>
      </c>
      <c r="K12" s="117" t="s">
        <v>770</v>
      </c>
    </row>
    <row r="13" spans="1:13">
      <c r="A13" s="10" t="s">
        <v>764</v>
      </c>
      <c r="D13" s="12"/>
      <c r="F13" s="10" t="s">
        <v>775</v>
      </c>
    </row>
    <row r="14" spans="1:13">
      <c r="A14" s="10" t="s">
        <v>764</v>
      </c>
      <c r="D14" s="12"/>
      <c r="F14" s="10" t="s">
        <v>772</v>
      </c>
    </row>
    <row r="15" spans="1:13">
      <c r="A15" s="10" t="s">
        <v>771</v>
      </c>
      <c r="D15" s="12"/>
      <c r="F15" s="10" t="s">
        <v>774</v>
      </c>
    </row>
    <row r="16" spans="1:13">
      <c r="A16" s="10" t="s">
        <v>771</v>
      </c>
      <c r="D16" s="12"/>
      <c r="E16" s="12"/>
      <c r="F16" s="10" t="s">
        <v>774</v>
      </c>
    </row>
    <row r="17" spans="1:6">
      <c r="A17" s="10" t="s">
        <v>771</v>
      </c>
      <c r="D17" s="12"/>
      <c r="F17" s="10" t="s">
        <v>774</v>
      </c>
    </row>
    <row r="18" spans="1:6">
      <c r="A18" s="10" t="s">
        <v>771</v>
      </c>
      <c r="D18" s="12"/>
      <c r="F18" s="10" t="s">
        <v>775</v>
      </c>
    </row>
    <row r="19" spans="1:6">
      <c r="A19" s="10" t="s">
        <v>771</v>
      </c>
      <c r="D19" s="12"/>
      <c r="F19" s="10" t="s">
        <v>775</v>
      </c>
    </row>
    <row r="20" spans="1:6">
      <c r="A20" s="10" t="s">
        <v>771</v>
      </c>
      <c r="D20" s="12"/>
      <c r="F20" s="10" t="s">
        <v>775</v>
      </c>
    </row>
    <row r="21" spans="1:6">
      <c r="A21" s="10" t="s">
        <v>771</v>
      </c>
      <c r="D21" s="12"/>
      <c r="F21" s="10" t="s">
        <v>775</v>
      </c>
    </row>
    <row r="22" spans="1:6">
      <c r="A22" s="10" t="s">
        <v>927</v>
      </c>
      <c r="D22" s="12"/>
      <c r="F22" s="10" t="s">
        <v>775</v>
      </c>
    </row>
    <row r="23" spans="1:6">
      <c r="A23" s="10" t="s">
        <v>927</v>
      </c>
      <c r="D23" s="12"/>
      <c r="F23" s="10" t="s">
        <v>775</v>
      </c>
    </row>
    <row r="24" spans="1:6">
      <c r="A24" s="10" t="s">
        <v>928</v>
      </c>
      <c r="D24" s="12"/>
      <c r="F24" s="10" t="s">
        <v>774</v>
      </c>
    </row>
    <row r="25" spans="1:6">
      <c r="A25" s="10" t="s">
        <v>928</v>
      </c>
      <c r="D25" s="12"/>
      <c r="F25" s="10" t="s">
        <v>772</v>
      </c>
    </row>
    <row r="26" spans="1:6">
      <c r="D26" s="12"/>
    </row>
    <row r="27" spans="1:6">
      <c r="D27" s="12"/>
    </row>
    <row r="28" spans="1:6">
      <c r="D28" s="12"/>
    </row>
    <row r="29" spans="1:6">
      <c r="D29" s="12"/>
    </row>
    <row r="30" spans="1:6">
      <c r="D30" s="12"/>
    </row>
    <row r="31" spans="1:6">
      <c r="D31" s="12"/>
    </row>
    <row r="32" spans="1:6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B3:D1048576 A1:A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15:A21">
      <formula1>$K:$K</formula1>
    </dataValidation>
    <dataValidation type="list" allowBlank="1" showInputMessage="1" showErrorMessage="1" sqref="A29:A1048576 A2 A4:A14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zoomScale="130" zoomScaleNormal="130" workbookViewId="0">
      <pane xSplit="3" ySplit="1" topLeftCell="D67" activePane="bottomRight" state="frozen"/>
      <selection pane="topRight" activeCell="D1" sqref="D1"/>
      <selection pane="bottomLeft" activeCell="A2" sqref="A2"/>
      <selection pane="bottomRight" activeCell="F73" sqref="F73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12</v>
      </c>
      <c r="H9">
        <f t="shared" ref="H9:I9" si="2">SUM(E9:E22)</f>
        <v>4</v>
      </c>
      <c r="I9">
        <f t="shared" si="2"/>
        <v>8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2</v>
      </c>
      <c r="E11" s="10">
        <v>1</v>
      </c>
      <c r="F11" s="10">
        <f t="shared" si="1"/>
        <v>1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2</v>
      </c>
      <c r="E13" s="10">
        <v>1</v>
      </c>
      <c r="F13" s="10">
        <f t="shared" si="1"/>
        <v>1</v>
      </c>
    </row>
    <row r="14" spans="1:9">
      <c r="A14" s="10" t="s">
        <v>669</v>
      </c>
      <c r="B14" s="81">
        <v>1</v>
      </c>
      <c r="C14" s="10" t="s">
        <v>675</v>
      </c>
      <c r="D14" s="10">
        <v>1</v>
      </c>
      <c r="E14" s="10"/>
      <c r="F14" s="10">
        <f t="shared" si="1"/>
        <v>1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1</v>
      </c>
      <c r="E17" s="10">
        <v>1</v>
      </c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>
        <v>5</v>
      </c>
      <c r="E18" s="10">
        <v>1</v>
      </c>
      <c r="F18" s="10">
        <f t="shared" si="1"/>
        <v>4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/>
      <c r="F20" s="10">
        <f t="shared" si="1"/>
        <v>1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1</v>
      </c>
      <c r="H23">
        <f t="shared" ref="H23:I23" si="3">SUM(E23:E31)</f>
        <v>0</v>
      </c>
      <c r="I23">
        <f t="shared" si="3"/>
        <v>1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>
        <v>1</v>
      </c>
      <c r="E31" s="84"/>
      <c r="F31" s="84">
        <f t="shared" si="1"/>
        <v>1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>
        <v>1</v>
      </c>
      <c r="E63" s="84"/>
      <c r="F63" s="84">
        <f t="shared" si="1"/>
        <v>1</v>
      </c>
      <c r="G63">
        <f>SUM(D63:D65)</f>
        <v>2</v>
      </c>
      <c r="H63">
        <f t="shared" ref="H63:I63" si="14">SUM(E63:E65)</f>
        <v>0</v>
      </c>
      <c r="I63">
        <f t="shared" si="14"/>
        <v>2</v>
      </c>
    </row>
    <row r="64" spans="1:9">
      <c r="A64" s="84" t="s">
        <v>728</v>
      </c>
      <c r="B64" s="85">
        <v>10</v>
      </c>
      <c r="C64" s="84" t="s">
        <v>730</v>
      </c>
      <c r="D64" s="84">
        <v>1</v>
      </c>
      <c r="E64" s="84"/>
      <c r="F64" s="84">
        <f t="shared" si="1"/>
        <v>1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>
        <v>30</v>
      </c>
      <c r="E71" s="10">
        <v>9</v>
      </c>
      <c r="F71" s="10">
        <f t="shared" si="1"/>
        <v>21</v>
      </c>
      <c r="G71">
        <f>SUM(D71:D73)</f>
        <v>71</v>
      </c>
      <c r="H71">
        <f t="shared" ref="H71:I71" si="16">SUM(E71:E73)</f>
        <v>20</v>
      </c>
      <c r="I71">
        <f t="shared" si="16"/>
        <v>51</v>
      </c>
    </row>
    <row r="72" spans="1:9">
      <c r="A72" s="10" t="s">
        <v>719</v>
      </c>
      <c r="B72" s="81"/>
      <c r="C72" s="10" t="s">
        <v>721</v>
      </c>
      <c r="D72" s="10">
        <f>10+16+9</f>
        <v>35</v>
      </c>
      <c r="E72" s="10">
        <v>9</v>
      </c>
      <c r="F72" s="10">
        <f t="shared" si="1"/>
        <v>26</v>
      </c>
    </row>
    <row r="73" spans="1:9">
      <c r="A73" s="10" t="s">
        <v>719</v>
      </c>
      <c r="B73" s="81"/>
      <c r="C73" s="10" t="s">
        <v>722</v>
      </c>
      <c r="D73" s="10">
        <v>6</v>
      </c>
      <c r="E73" s="10">
        <v>2</v>
      </c>
      <c r="F73" s="10">
        <f t="shared" si="1"/>
        <v>4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abSelected="1" topLeftCell="A98" zoomScale="90" zoomScaleNormal="90" workbookViewId="0">
      <selection activeCell="C100" sqref="C100"/>
    </sheetView>
  </sheetViews>
  <sheetFormatPr defaultColWidth="9.140625" defaultRowHeight="15" outlineLevelRow="3"/>
  <cols>
    <col min="1" max="1" width="7" bestFit="1" customWidth="1"/>
    <col min="2" max="2" width="38.28515625" customWidth="1"/>
    <col min="3" max="3" width="24" customWidth="1"/>
    <col min="4" max="4" width="19.42578125" customWidth="1"/>
    <col min="5" max="5" width="18" customWidth="1"/>
    <col min="7" max="7" width="15.5703125" bestFit="1" customWidth="1"/>
    <col min="8" max="8" width="21.28515625" customWidth="1"/>
    <col min="9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41" t="s">
        <v>853</v>
      </c>
      <c r="E1" s="141" t="s">
        <v>852</v>
      </c>
      <c r="G1" s="43" t="s">
        <v>31</v>
      </c>
      <c r="H1" s="44">
        <f>C2+C114</f>
        <v>1347000</v>
      </c>
      <c r="I1" s="45"/>
      <c r="J1" s="46" t="b">
        <f>AND(H1=I1)</f>
        <v>0</v>
      </c>
    </row>
    <row r="2" spans="1:14">
      <c r="A2" s="172" t="s">
        <v>60</v>
      </c>
      <c r="B2" s="172"/>
      <c r="C2" s="26">
        <f>C3+C67</f>
        <v>345000</v>
      </c>
      <c r="D2" s="26">
        <f>D3+D67</f>
        <v>345000</v>
      </c>
      <c r="E2" s="26">
        <f>E3+E67</f>
        <v>345000</v>
      </c>
      <c r="G2" s="39" t="s">
        <v>60</v>
      </c>
      <c r="H2" s="41">
        <f>C2</f>
        <v>345000</v>
      </c>
      <c r="I2" s="42"/>
      <c r="J2" s="40" t="b">
        <f>AND(H2=I2)</f>
        <v>0</v>
      </c>
    </row>
    <row r="3" spans="1:14">
      <c r="A3" s="169" t="s">
        <v>578</v>
      </c>
      <c r="B3" s="169"/>
      <c r="C3" s="23">
        <f>C4+C11+C38+C61</f>
        <v>54800</v>
      </c>
      <c r="D3" s="23">
        <f>D4+D11+D38+D61</f>
        <v>54800</v>
      </c>
      <c r="E3" s="23">
        <f>E4+E11+E38+E61</f>
        <v>54800</v>
      </c>
      <c r="G3" s="39" t="s">
        <v>57</v>
      </c>
      <c r="H3" s="41">
        <f t="shared" ref="H3:H66" si="0">C3</f>
        <v>54800</v>
      </c>
      <c r="I3" s="42"/>
      <c r="J3" s="40" t="b">
        <f>AND(H3=I3)</f>
        <v>0</v>
      </c>
    </row>
    <row r="4" spans="1:14" ht="15" customHeight="1">
      <c r="A4" s="165" t="s">
        <v>124</v>
      </c>
      <c r="B4" s="166"/>
      <c r="C4" s="21">
        <f>SUM(C5:C10)</f>
        <v>16200</v>
      </c>
      <c r="D4" s="21">
        <f>SUM(D5:D10)</f>
        <v>16200</v>
      </c>
      <c r="E4" s="21">
        <f>SUM(E5:E10)</f>
        <v>16200</v>
      </c>
      <c r="F4" s="17"/>
      <c r="G4" s="39" t="s">
        <v>53</v>
      </c>
      <c r="H4" s="41">
        <f t="shared" si="0"/>
        <v>16200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4000</v>
      </c>
      <c r="D5" s="2">
        <f>C5</f>
        <v>4000</v>
      </c>
      <c r="E5" s="2">
        <f>D5</f>
        <v>4000</v>
      </c>
      <c r="F5" s="17"/>
      <c r="G5" s="17"/>
      <c r="H5" s="41">
        <f t="shared" si="0"/>
        <v>4000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8000</v>
      </c>
      <c r="D7" s="2">
        <f t="shared" si="1"/>
        <v>8000</v>
      </c>
      <c r="E7" s="2">
        <f t="shared" si="1"/>
        <v>8000</v>
      </c>
      <c r="F7" s="17"/>
      <c r="G7" s="17"/>
      <c r="H7" s="41">
        <f t="shared" si="0"/>
        <v>8000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9500</v>
      </c>
      <c r="D11" s="21">
        <f>SUM(D12:D37)</f>
        <v>9500</v>
      </c>
      <c r="E11" s="21">
        <f>SUM(E12:E37)</f>
        <v>9500</v>
      </c>
      <c r="F11" s="17"/>
      <c r="G11" s="39" t="s">
        <v>54</v>
      </c>
      <c r="H11" s="41">
        <f t="shared" si="0"/>
        <v>9500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5000</v>
      </c>
      <c r="D12" s="2">
        <f>C12</f>
        <v>5000</v>
      </c>
      <c r="E12" s="2">
        <f>D12</f>
        <v>5000</v>
      </c>
      <c r="H12" s="41">
        <f t="shared" si="0"/>
        <v>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500</v>
      </c>
      <c r="D14" s="2">
        <f t="shared" si="2"/>
        <v>500</v>
      </c>
      <c r="E14" s="2">
        <f t="shared" si="2"/>
        <v>500</v>
      </c>
      <c r="H14" s="41">
        <f t="shared" si="0"/>
        <v>500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outlineLevel="1">
      <c r="A35" s="3">
        <v>2405</v>
      </c>
      <c r="B35" s="1" t="s">
        <v>8</v>
      </c>
      <c r="C35" s="2">
        <v>1500</v>
      </c>
      <c r="D35" s="2">
        <f t="shared" si="3"/>
        <v>1500</v>
      </c>
      <c r="E35" s="2">
        <f t="shared" si="3"/>
        <v>1500</v>
      </c>
      <c r="H35" s="41">
        <f t="shared" si="0"/>
        <v>1500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5" t="s">
        <v>145</v>
      </c>
      <c r="B38" s="166"/>
      <c r="C38" s="21">
        <f>SUM(C39:C60)</f>
        <v>29100</v>
      </c>
      <c r="D38" s="21">
        <f>SUM(D39:D60)</f>
        <v>29100</v>
      </c>
      <c r="E38" s="21">
        <f>SUM(E39:E60)</f>
        <v>29100</v>
      </c>
      <c r="G38" s="39" t="s">
        <v>55</v>
      </c>
      <c r="H38" s="41">
        <f t="shared" si="0"/>
        <v>29100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</v>
      </c>
      <c r="D39" s="2">
        <f>C39</f>
        <v>2000</v>
      </c>
      <c r="E39" s="2">
        <f>D39</f>
        <v>2000</v>
      </c>
      <c r="H39" s="41">
        <f t="shared" si="0"/>
        <v>2000</v>
      </c>
    </row>
    <row r="40" spans="1:10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outlineLevel="1">
      <c r="A41" s="20">
        <v>3103</v>
      </c>
      <c r="B41" s="20" t="s">
        <v>13</v>
      </c>
      <c r="C41" s="2">
        <v>1000</v>
      </c>
      <c r="D41" s="2">
        <f t="shared" si="4"/>
        <v>1000</v>
      </c>
      <c r="E41" s="2">
        <f t="shared" si="4"/>
        <v>1000</v>
      </c>
      <c r="H41" s="41">
        <f t="shared" si="0"/>
        <v>1000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1500</v>
      </c>
      <c r="D44" s="2">
        <f t="shared" si="4"/>
        <v>1500</v>
      </c>
      <c r="E44" s="2">
        <f t="shared" si="4"/>
        <v>1500</v>
      </c>
      <c r="H44" s="41">
        <f t="shared" si="0"/>
        <v>1500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3500</v>
      </c>
      <c r="D48" s="2">
        <f t="shared" si="4"/>
        <v>3500</v>
      </c>
      <c r="E48" s="2">
        <f t="shared" si="4"/>
        <v>3500</v>
      </c>
      <c r="H48" s="41">
        <f t="shared" si="0"/>
        <v>3500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3000</v>
      </c>
      <c r="D54" s="2">
        <f t="shared" si="4"/>
        <v>3000</v>
      </c>
      <c r="E54" s="2">
        <f t="shared" si="4"/>
        <v>3000</v>
      </c>
      <c r="H54" s="41">
        <f t="shared" si="0"/>
        <v>3000</v>
      </c>
    </row>
    <row r="55" spans="1:10" outlineLevel="1">
      <c r="A55" s="20">
        <v>3303</v>
      </c>
      <c r="B55" s="20" t="s">
        <v>153</v>
      </c>
      <c r="C55" s="2">
        <v>13000</v>
      </c>
      <c r="D55" s="2">
        <f t="shared" si="4"/>
        <v>13000</v>
      </c>
      <c r="E55" s="2">
        <f t="shared" si="4"/>
        <v>13000</v>
      </c>
      <c r="H55" s="41">
        <f t="shared" si="0"/>
        <v>13000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9" t="s">
        <v>579</v>
      </c>
      <c r="B67" s="169"/>
      <c r="C67" s="25">
        <f>C97+C68</f>
        <v>290200</v>
      </c>
      <c r="D67" s="25">
        <f>D97+D68</f>
        <v>290200</v>
      </c>
      <c r="E67" s="25">
        <f>E97+E68</f>
        <v>290200</v>
      </c>
      <c r="G67" s="39" t="s">
        <v>59</v>
      </c>
      <c r="H67" s="41">
        <f t="shared" ref="H67:H130" si="7">C67</f>
        <v>290200</v>
      </c>
      <c r="I67" s="42"/>
      <c r="J67" s="40" t="b">
        <f>AND(H67=I67)</f>
        <v>0</v>
      </c>
    </row>
    <row r="68" spans="1:10">
      <c r="A68" s="165" t="s">
        <v>163</v>
      </c>
      <c r="B68" s="166"/>
      <c r="C68" s="21">
        <f>SUM(C69:C96)</f>
        <v>86200</v>
      </c>
      <c r="D68" s="21">
        <f>SUM(D69:D96)</f>
        <v>86200</v>
      </c>
      <c r="E68" s="21">
        <f>SUM(E69:E96)</f>
        <v>86200</v>
      </c>
      <c r="G68" s="39" t="s">
        <v>56</v>
      </c>
      <c r="H68" s="41">
        <f t="shared" si="7"/>
        <v>86200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>
        <v>23000</v>
      </c>
      <c r="D74" s="2">
        <f t="shared" si="8"/>
        <v>23000</v>
      </c>
      <c r="E74" s="2">
        <f t="shared" si="8"/>
        <v>23000</v>
      </c>
      <c r="H74" s="41">
        <f t="shared" si="7"/>
        <v>23000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7500</v>
      </c>
      <c r="D79" s="2">
        <f t="shared" si="8"/>
        <v>7500</v>
      </c>
      <c r="E79" s="2">
        <f t="shared" si="8"/>
        <v>7500</v>
      </c>
      <c r="H79" s="41">
        <f t="shared" si="7"/>
        <v>7500</v>
      </c>
    </row>
    <row r="80" spans="1:10" ht="15" customHeight="1" outlineLevel="1">
      <c r="A80" s="3">
        <v>5202</v>
      </c>
      <c r="B80" s="2" t="s">
        <v>172</v>
      </c>
      <c r="C80" s="2">
        <v>2500</v>
      </c>
      <c r="D80" s="2">
        <f t="shared" si="8"/>
        <v>2500</v>
      </c>
      <c r="E80" s="2">
        <f t="shared" si="8"/>
        <v>2500</v>
      </c>
      <c r="H80" s="41">
        <f t="shared" si="7"/>
        <v>2500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13200</v>
      </c>
      <c r="D88" s="2">
        <f t="shared" si="9"/>
        <v>13200</v>
      </c>
      <c r="E88" s="2">
        <f t="shared" si="9"/>
        <v>13200</v>
      </c>
      <c r="H88" s="41">
        <f t="shared" si="7"/>
        <v>13200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9000</v>
      </c>
      <c r="D91" s="2">
        <f t="shared" si="9"/>
        <v>9000</v>
      </c>
      <c r="E91" s="2">
        <f t="shared" si="9"/>
        <v>9000</v>
      </c>
      <c r="H91" s="41">
        <f t="shared" si="7"/>
        <v>9000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6000</v>
      </c>
      <c r="D93" s="2">
        <f t="shared" si="9"/>
        <v>6000</v>
      </c>
      <c r="E93" s="2">
        <f t="shared" si="9"/>
        <v>6000</v>
      </c>
      <c r="H93" s="41">
        <f t="shared" si="7"/>
        <v>6000</v>
      </c>
    </row>
    <row r="94" spans="1:8" ht="15" customHeight="1" outlineLevel="1">
      <c r="A94" s="3">
        <v>5301</v>
      </c>
      <c r="B94" s="2" t="s">
        <v>109</v>
      </c>
      <c r="C94" s="2">
        <v>25000</v>
      </c>
      <c r="D94" s="2">
        <f t="shared" si="9"/>
        <v>25000</v>
      </c>
      <c r="E94" s="2">
        <f t="shared" si="9"/>
        <v>25000</v>
      </c>
      <c r="H94" s="41">
        <f t="shared" si="7"/>
        <v>25000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204000</v>
      </c>
      <c r="D97" s="21">
        <f>SUM(D98:D113)</f>
        <v>204000</v>
      </c>
      <c r="E97" s="21">
        <f>SUM(E98:E113)</f>
        <v>204000</v>
      </c>
      <c r="G97" s="39" t="s">
        <v>58</v>
      </c>
      <c r="H97" s="41">
        <f t="shared" si="7"/>
        <v>204000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156000</v>
      </c>
      <c r="D98" s="2">
        <f>C98</f>
        <v>156000</v>
      </c>
      <c r="E98" s="2">
        <f>D98</f>
        <v>156000</v>
      </c>
      <c r="H98" s="41">
        <f t="shared" si="7"/>
        <v>156000</v>
      </c>
    </row>
    <row r="99" spans="1:10" ht="15" customHeight="1" outlineLevel="1">
      <c r="A99" s="3">
        <v>6002</v>
      </c>
      <c r="B99" s="1" t="s">
        <v>185</v>
      </c>
      <c r="C99" s="2">
        <v>2000</v>
      </c>
      <c r="D99" s="2">
        <f t="shared" ref="D99:E113" si="10">C99</f>
        <v>2000</v>
      </c>
      <c r="E99" s="2">
        <f t="shared" si="10"/>
        <v>2000</v>
      </c>
      <c r="H99" s="41">
        <f t="shared" si="7"/>
        <v>2000</v>
      </c>
    </row>
    <row r="100" spans="1:10" ht="15" customHeight="1" outlineLevel="1">
      <c r="A100" s="3">
        <v>6003</v>
      </c>
      <c r="B100" s="1" t="s">
        <v>186</v>
      </c>
      <c r="C100" s="2">
        <v>44000</v>
      </c>
      <c r="D100" s="2">
        <f t="shared" si="10"/>
        <v>44000</v>
      </c>
      <c r="E100" s="2">
        <f t="shared" si="10"/>
        <v>44000</v>
      </c>
      <c r="H100" s="41">
        <f t="shared" si="7"/>
        <v>44000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300</v>
      </c>
      <c r="D104" s="2">
        <f t="shared" si="10"/>
        <v>300</v>
      </c>
      <c r="E104" s="2">
        <f t="shared" si="10"/>
        <v>300</v>
      </c>
      <c r="H104" s="41">
        <f t="shared" si="7"/>
        <v>300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</v>
      </c>
      <c r="D109" s="2">
        <f t="shared" si="10"/>
        <v>200</v>
      </c>
      <c r="E109" s="2">
        <f t="shared" si="10"/>
        <v>200</v>
      </c>
      <c r="H109" s="41">
        <f t="shared" si="7"/>
        <v>200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>
      <c r="A114" s="170" t="s">
        <v>62</v>
      </c>
      <c r="B114" s="171"/>
      <c r="C114" s="26">
        <f>C115+C152+C177</f>
        <v>1002000</v>
      </c>
      <c r="D114" s="26">
        <f>D115+D152+D177</f>
        <v>1002000</v>
      </c>
      <c r="E114" s="26">
        <f>E115+E152+E177</f>
        <v>1002000</v>
      </c>
      <c r="G114" s="39" t="s">
        <v>62</v>
      </c>
      <c r="H114" s="41">
        <f t="shared" si="7"/>
        <v>1002000</v>
      </c>
      <c r="I114" s="42"/>
      <c r="J114" s="40" t="b">
        <f>AND(H114=I114)</f>
        <v>0</v>
      </c>
    </row>
    <row r="115" spans="1:10">
      <c r="A115" s="167" t="s">
        <v>580</v>
      </c>
      <c r="B115" s="168"/>
      <c r="C115" s="23">
        <f>C116+C135</f>
        <v>1002000</v>
      </c>
      <c r="D115" s="23">
        <f>D116+D135</f>
        <v>1002000</v>
      </c>
      <c r="E115" s="23">
        <f>E116+E135</f>
        <v>1002000</v>
      </c>
      <c r="G115" s="39" t="s">
        <v>61</v>
      </c>
      <c r="H115" s="41">
        <f t="shared" si="7"/>
        <v>1002000</v>
      </c>
      <c r="I115" s="42"/>
      <c r="J115" s="40" t="b">
        <f>AND(H115=I115)</f>
        <v>0</v>
      </c>
    </row>
    <row r="116" spans="1:10" ht="15" customHeight="1">
      <c r="A116" s="165" t="s">
        <v>195</v>
      </c>
      <c r="B116" s="166"/>
      <c r="C116" s="21">
        <f>C117+C120+C123+C126+C129+C132</f>
        <v>992000</v>
      </c>
      <c r="D116" s="21">
        <f>D117+D120+D123+D126+D129+D132</f>
        <v>992000</v>
      </c>
      <c r="E116" s="21">
        <f>E117+E120+E123+E126+E129+E132</f>
        <v>992000</v>
      </c>
      <c r="G116" s="39" t="s">
        <v>583</v>
      </c>
      <c r="H116" s="41">
        <f t="shared" si="7"/>
        <v>992000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992000</v>
      </c>
      <c r="D117" s="2">
        <f>D118+D119</f>
        <v>992000</v>
      </c>
      <c r="E117" s="2">
        <f>E118+E119</f>
        <v>992000</v>
      </c>
      <c r="H117" s="41">
        <f t="shared" si="7"/>
        <v>992000</v>
      </c>
    </row>
    <row r="118" spans="1:10" ht="15" customHeight="1" outlineLevel="2">
      <c r="A118" s="130"/>
      <c r="B118" s="129" t="s">
        <v>855</v>
      </c>
      <c r="C118" s="128">
        <v>12000</v>
      </c>
      <c r="D118" s="128">
        <f>C118</f>
        <v>12000</v>
      </c>
      <c r="E118" s="128">
        <f>D118</f>
        <v>12000</v>
      </c>
      <c r="H118" s="41">
        <f t="shared" si="7"/>
        <v>12000</v>
      </c>
    </row>
    <row r="119" spans="1:10" ht="15" customHeight="1" outlineLevel="2">
      <c r="A119" s="130"/>
      <c r="B119" s="129" t="s">
        <v>860</v>
      </c>
      <c r="C119" s="128">
        <v>980000</v>
      </c>
      <c r="D119" s="128">
        <f>C119</f>
        <v>980000</v>
      </c>
      <c r="E119" s="128">
        <f>D119</f>
        <v>980000</v>
      </c>
      <c r="H119" s="41">
        <f t="shared" si="7"/>
        <v>980000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5" t="s">
        <v>202</v>
      </c>
      <c r="B135" s="166"/>
      <c r="C135" s="21">
        <f>C136+C140+C143+C146+C149</f>
        <v>10000</v>
      </c>
      <c r="D135" s="21">
        <f>D136+D140+D143+D146+D149</f>
        <v>10000</v>
      </c>
      <c r="E135" s="21">
        <f>E136+E140+E143+E146+E149</f>
        <v>10000</v>
      </c>
      <c r="G135" s="39" t="s">
        <v>584</v>
      </c>
      <c r="H135" s="41">
        <f t="shared" si="11"/>
        <v>10000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10000</v>
      </c>
      <c r="D136" s="2">
        <f>D137+D138+D139</f>
        <v>10000</v>
      </c>
      <c r="E136" s="2">
        <f>E137+E138+E139</f>
        <v>10000</v>
      </c>
      <c r="H136" s="41">
        <f t="shared" si="11"/>
        <v>10000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1200</v>
      </c>
      <c r="D138" s="128">
        <f t="shared" ref="D138:E139" si="12">C138</f>
        <v>1200</v>
      </c>
      <c r="E138" s="128">
        <f t="shared" si="12"/>
        <v>1200</v>
      </c>
      <c r="H138" s="41">
        <f t="shared" si="11"/>
        <v>1200</v>
      </c>
    </row>
    <row r="139" spans="1:10" ht="15" customHeight="1" outlineLevel="2">
      <c r="A139" s="130"/>
      <c r="B139" s="129" t="s">
        <v>861</v>
      </c>
      <c r="C139" s="128">
        <v>8800</v>
      </c>
      <c r="D139" s="128">
        <f t="shared" si="12"/>
        <v>8800</v>
      </c>
      <c r="E139" s="128">
        <f t="shared" si="12"/>
        <v>8800</v>
      </c>
      <c r="H139" s="41">
        <f t="shared" si="11"/>
        <v>8800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2" t="s">
        <v>849</v>
      </c>
      <c r="B179" s="16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2" t="s">
        <v>848</v>
      </c>
      <c r="B184" s="16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2" t="s">
        <v>846</v>
      </c>
      <c r="B188" s="16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2" t="s">
        <v>843</v>
      </c>
      <c r="B197" s="16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2" t="s">
        <v>842</v>
      </c>
      <c r="B200" s="16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2" t="s">
        <v>841</v>
      </c>
      <c r="B203" s="16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2" t="s">
        <v>836</v>
      </c>
      <c r="B215" s="16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2" t="s">
        <v>834</v>
      </c>
      <c r="B222" s="16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2" t="s">
        <v>830</v>
      </c>
      <c r="B228" s="16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2" t="s">
        <v>828</v>
      </c>
      <c r="B235" s="16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2" t="s">
        <v>826</v>
      </c>
      <c r="B238" s="16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2" t="s">
        <v>823</v>
      </c>
      <c r="B243" s="16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2" t="s">
        <v>817</v>
      </c>
      <c r="B250" s="16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4" t="s">
        <v>67</v>
      </c>
      <c r="B256" s="164"/>
      <c r="C256" s="164"/>
      <c r="D256" s="141" t="s">
        <v>853</v>
      </c>
      <c r="E256" s="141" t="s">
        <v>852</v>
      </c>
      <c r="G256" s="47" t="s">
        <v>589</v>
      </c>
      <c r="H256" s="48">
        <f>C257+C559</f>
        <v>1347000</v>
      </c>
      <c r="I256" s="49"/>
      <c r="J256" s="50" t="b">
        <f>AND(H256=I256)</f>
        <v>0</v>
      </c>
    </row>
    <row r="257" spans="1:10">
      <c r="A257" s="156" t="s">
        <v>60</v>
      </c>
      <c r="B257" s="157"/>
      <c r="C257" s="37">
        <f>C258+C550</f>
        <v>336000</v>
      </c>
      <c r="D257" s="37">
        <f>D258+D550</f>
        <v>336000</v>
      </c>
      <c r="E257" s="37">
        <f>E258+E550</f>
        <v>336000</v>
      </c>
      <c r="G257" s="39" t="s">
        <v>60</v>
      </c>
      <c r="H257" s="41">
        <f>C257</f>
        <v>336000</v>
      </c>
      <c r="I257" s="42"/>
      <c r="J257" s="40" t="b">
        <f>AND(H257=I257)</f>
        <v>0</v>
      </c>
    </row>
    <row r="258" spans="1:10">
      <c r="A258" s="152" t="s">
        <v>266</v>
      </c>
      <c r="B258" s="153"/>
      <c r="C258" s="36">
        <f>C259+C339+C483+C547</f>
        <v>336000</v>
      </c>
      <c r="D258" s="36">
        <f>D259+D339+D483+D547</f>
        <v>336000</v>
      </c>
      <c r="E258" s="36">
        <f>E259+E339+E483+E547</f>
        <v>336000</v>
      </c>
      <c r="G258" s="39" t="s">
        <v>57</v>
      </c>
      <c r="H258" s="41">
        <f t="shared" ref="H258:H321" si="21">C258</f>
        <v>336000</v>
      </c>
      <c r="I258" s="42"/>
      <c r="J258" s="40" t="b">
        <f>AND(H258=I258)</f>
        <v>0</v>
      </c>
    </row>
    <row r="259" spans="1:10">
      <c r="A259" s="150" t="s">
        <v>267</v>
      </c>
      <c r="B259" s="151"/>
      <c r="C259" s="33">
        <f>C260+C263+C314</f>
        <v>272600</v>
      </c>
      <c r="D259" s="33">
        <f>D260+D263+D314</f>
        <v>272600</v>
      </c>
      <c r="E259" s="33">
        <f>E260+E263+E314</f>
        <v>272600</v>
      </c>
      <c r="G259" s="39" t="s">
        <v>590</v>
      </c>
      <c r="H259" s="41">
        <f t="shared" si="21"/>
        <v>272600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2600</v>
      </c>
      <c r="D260" s="32">
        <f>SUM(D261:D262)</f>
        <v>2600</v>
      </c>
      <c r="E260" s="32">
        <f>SUM(E261:E262)</f>
        <v>2600</v>
      </c>
      <c r="H260" s="41">
        <f t="shared" si="21"/>
        <v>2600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1880</v>
      </c>
      <c r="D262" s="5">
        <f>C262</f>
        <v>1880</v>
      </c>
      <c r="E262" s="5">
        <f>D262</f>
        <v>1880</v>
      </c>
      <c r="H262" s="41">
        <f t="shared" si="21"/>
        <v>1880</v>
      </c>
    </row>
    <row r="263" spans="1:10" outlineLevel="1">
      <c r="A263" s="154" t="s">
        <v>269</v>
      </c>
      <c r="B263" s="155"/>
      <c r="C263" s="32">
        <f>C264+C265+C289+C296+C298+C302+C305+C308+C313</f>
        <v>267000</v>
      </c>
      <c r="D263" s="32">
        <f>D264+D265+D289+D296+D298+D302+D305+D308+D313</f>
        <v>267000</v>
      </c>
      <c r="E263" s="32">
        <f>E264+E265+E289+E296+E298+E302+E305+E308+E313</f>
        <v>267000</v>
      </c>
      <c r="H263" s="41">
        <f t="shared" si="21"/>
        <v>267000</v>
      </c>
    </row>
    <row r="264" spans="1:10" outlineLevel="2">
      <c r="A264" s="6">
        <v>1101</v>
      </c>
      <c r="B264" s="4" t="s">
        <v>34</v>
      </c>
      <c r="C264" s="5">
        <v>108000</v>
      </c>
      <c r="D264" s="5">
        <f>C264</f>
        <v>108000</v>
      </c>
      <c r="E264" s="5">
        <f>D264</f>
        <v>108000</v>
      </c>
      <c r="H264" s="41">
        <f t="shared" si="21"/>
        <v>108000</v>
      </c>
    </row>
    <row r="265" spans="1:10" outlineLevel="2">
      <c r="A265" s="6">
        <v>1101</v>
      </c>
      <c r="B265" s="4" t="s">
        <v>35</v>
      </c>
      <c r="C265" s="5">
        <v>107300</v>
      </c>
      <c r="D265" s="5">
        <v>107300</v>
      </c>
      <c r="E265" s="5">
        <v>107300</v>
      </c>
      <c r="H265" s="41">
        <f t="shared" si="21"/>
        <v>107300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900</v>
      </c>
      <c r="D289" s="5">
        <v>900</v>
      </c>
      <c r="E289" s="5">
        <v>900</v>
      </c>
      <c r="H289" s="41">
        <f t="shared" si="21"/>
        <v>900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7900</v>
      </c>
      <c r="D298" s="5">
        <v>7900</v>
      </c>
      <c r="E298" s="5">
        <v>7900</v>
      </c>
      <c r="H298" s="41">
        <f t="shared" si="21"/>
        <v>7900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150</v>
      </c>
      <c r="D302" s="5">
        <v>150</v>
      </c>
      <c r="E302" s="5">
        <v>150</v>
      </c>
      <c r="H302" s="41">
        <f t="shared" si="21"/>
        <v>150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3250</v>
      </c>
      <c r="D305" s="5">
        <v>3250</v>
      </c>
      <c r="E305" s="5">
        <v>3250</v>
      </c>
      <c r="H305" s="41">
        <f t="shared" si="21"/>
        <v>3250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39200</v>
      </c>
      <c r="D308" s="5">
        <v>39200</v>
      </c>
      <c r="E308" s="5">
        <v>39200</v>
      </c>
      <c r="H308" s="41">
        <f t="shared" si="21"/>
        <v>39200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3000</v>
      </c>
      <c r="D314" s="32">
        <f>D315+D325+D331+D336+D337+D338+D328</f>
        <v>3000</v>
      </c>
      <c r="E314" s="32">
        <f>E315+E325+E331+E336+E337+E338+E328</f>
        <v>3000</v>
      </c>
      <c r="H314" s="41">
        <f t="shared" si="21"/>
        <v>3000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3000</v>
      </c>
      <c r="D325" s="5">
        <v>3000</v>
      </c>
      <c r="E325" s="5">
        <v>3000</v>
      </c>
      <c r="H325" s="41">
        <f t="shared" si="28"/>
        <v>3000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0" t="s">
        <v>270</v>
      </c>
      <c r="B339" s="151"/>
      <c r="C339" s="33">
        <f>C340+C444+C482</f>
        <v>52000</v>
      </c>
      <c r="D339" s="33">
        <f>D340+D444+D482</f>
        <v>52000</v>
      </c>
      <c r="E339" s="33">
        <f>E340+E444+E482</f>
        <v>52000</v>
      </c>
      <c r="G339" s="39" t="s">
        <v>591</v>
      </c>
      <c r="H339" s="41">
        <f t="shared" si="28"/>
        <v>52000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50700</v>
      </c>
      <c r="D340" s="32">
        <f>D341+D342+D343+D344+D347+D348+D353+D356+D357+D362+D367+BH290668+D371+D372+D373+D376+D377+D378+D382+D388+D391+D392+D395+D398+D399+D404+D407+D408+D409+D412+D415+D416+D419+D420+D421+D422+D429+D443</f>
        <v>50700</v>
      </c>
      <c r="E340" s="32">
        <f>E341+E342+E343+E344+E347+E348+E353+E356+E357+E362+E367+BI290668+E371+E372+E373+E376+E377+E378+E382+E388+E391+E392+E395+E398+E399+E404+E407+E408+E409+E412+E415+E416+E419+E420+E421+E422+E429+E443</f>
        <v>50700</v>
      </c>
      <c r="H340" s="41">
        <f t="shared" si="28"/>
        <v>50700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</v>
      </c>
      <c r="D342" s="5">
        <f t="shared" ref="D342:E343" si="31">C342</f>
        <v>500</v>
      </c>
      <c r="E342" s="5">
        <f t="shared" si="31"/>
        <v>500</v>
      </c>
      <c r="H342" s="41">
        <f t="shared" si="28"/>
        <v>500</v>
      </c>
    </row>
    <row r="343" spans="1:10" outlineLevel="2">
      <c r="A343" s="6">
        <v>2201</v>
      </c>
      <c r="B343" s="4" t="s">
        <v>41</v>
      </c>
      <c r="C343" s="5">
        <v>4000</v>
      </c>
      <c r="D343" s="5">
        <f t="shared" si="31"/>
        <v>4000</v>
      </c>
      <c r="E343" s="5">
        <f t="shared" si="31"/>
        <v>4000</v>
      </c>
      <c r="H343" s="41">
        <f t="shared" si="28"/>
        <v>4000</v>
      </c>
    </row>
    <row r="344" spans="1:10" outlineLevel="2">
      <c r="A344" s="6">
        <v>2201</v>
      </c>
      <c r="B344" s="4" t="s">
        <v>273</v>
      </c>
      <c r="C344" s="5">
        <f>SUM(C345:C346)</f>
        <v>1000</v>
      </c>
      <c r="D344" s="5">
        <f>SUM(D345:D346)</f>
        <v>1000</v>
      </c>
      <c r="E344" s="5">
        <f>SUM(E345:E346)</f>
        <v>1000</v>
      </c>
      <c r="H344" s="41">
        <f t="shared" si="28"/>
        <v>1000</v>
      </c>
    </row>
    <row r="345" spans="1:10" outlineLevel="3">
      <c r="A345" s="29"/>
      <c r="B345" s="28" t="s">
        <v>274</v>
      </c>
      <c r="C345" s="30">
        <v>500</v>
      </c>
      <c r="D345" s="30">
        <f t="shared" ref="D345:E347" si="32">C345</f>
        <v>500</v>
      </c>
      <c r="E345" s="30">
        <f t="shared" si="32"/>
        <v>500</v>
      </c>
      <c r="H345" s="41">
        <f t="shared" si="28"/>
        <v>500</v>
      </c>
    </row>
    <row r="346" spans="1:10" outlineLevel="3">
      <c r="A346" s="29"/>
      <c r="B346" s="28" t="s">
        <v>275</v>
      </c>
      <c r="C346" s="30">
        <v>500</v>
      </c>
      <c r="D346" s="30">
        <f t="shared" si="32"/>
        <v>500</v>
      </c>
      <c r="E346" s="30">
        <f t="shared" si="32"/>
        <v>500</v>
      </c>
      <c r="H346" s="41">
        <f t="shared" si="28"/>
        <v>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9000</v>
      </c>
      <c r="D348" s="5">
        <f>SUM(D349:D352)</f>
        <v>9000</v>
      </c>
      <c r="E348" s="5">
        <f>SUM(E349:E352)</f>
        <v>9000</v>
      </c>
      <c r="H348" s="41">
        <f t="shared" si="28"/>
        <v>9000</v>
      </c>
    </row>
    <row r="349" spans="1:10" outlineLevel="3">
      <c r="A349" s="29"/>
      <c r="B349" s="28" t="s">
        <v>278</v>
      </c>
      <c r="C349" s="30">
        <v>8900</v>
      </c>
      <c r="D349" s="30">
        <f>C349</f>
        <v>8900</v>
      </c>
      <c r="E349" s="30">
        <f>D349</f>
        <v>8900</v>
      </c>
      <c r="H349" s="41">
        <f t="shared" si="28"/>
        <v>8900</v>
      </c>
    </row>
    <row r="350" spans="1:10" outlineLevel="3">
      <c r="A350" s="29"/>
      <c r="B350" s="28" t="s">
        <v>279</v>
      </c>
      <c r="C350" s="30">
        <v>100</v>
      </c>
      <c r="D350" s="30">
        <f t="shared" ref="D350:E352" si="33">C350</f>
        <v>100</v>
      </c>
      <c r="E350" s="30">
        <f t="shared" si="33"/>
        <v>100</v>
      </c>
      <c r="H350" s="41">
        <f t="shared" si="28"/>
        <v>100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150</v>
      </c>
      <c r="D353" s="5">
        <f>SUM(D354:D355)</f>
        <v>150</v>
      </c>
      <c r="E353" s="5">
        <f>SUM(E354:E355)</f>
        <v>150</v>
      </c>
      <c r="H353" s="41">
        <f t="shared" si="28"/>
        <v>150</v>
      </c>
    </row>
    <row r="354" spans="1:8" outlineLevel="3">
      <c r="A354" s="29"/>
      <c r="B354" s="28" t="s">
        <v>42</v>
      </c>
      <c r="C354" s="30">
        <v>100</v>
      </c>
      <c r="D354" s="30">
        <f t="shared" ref="D354:E356" si="34">C354</f>
        <v>100</v>
      </c>
      <c r="E354" s="30">
        <f t="shared" si="34"/>
        <v>100</v>
      </c>
      <c r="H354" s="41">
        <f t="shared" si="28"/>
        <v>100</v>
      </c>
    </row>
    <row r="355" spans="1:8" outlineLevel="3">
      <c r="A355" s="29"/>
      <c r="B355" s="28" t="s">
        <v>283</v>
      </c>
      <c r="C355" s="30">
        <v>50</v>
      </c>
      <c r="D355" s="30">
        <f t="shared" si="34"/>
        <v>50</v>
      </c>
      <c r="E355" s="30">
        <f t="shared" si="34"/>
        <v>50</v>
      </c>
      <c r="H355" s="41">
        <f t="shared" si="28"/>
        <v>50</v>
      </c>
    </row>
    <row r="356" spans="1:8" outlineLevel="2">
      <c r="A356" s="6">
        <v>2201</v>
      </c>
      <c r="B356" s="4" t="s">
        <v>284</v>
      </c>
      <c r="C356" s="5">
        <v>100</v>
      </c>
      <c r="D356" s="5">
        <f t="shared" si="34"/>
        <v>100</v>
      </c>
      <c r="E356" s="5">
        <f t="shared" si="34"/>
        <v>100</v>
      </c>
      <c r="H356" s="41">
        <f t="shared" si="28"/>
        <v>100</v>
      </c>
    </row>
    <row r="357" spans="1:8" outlineLevel="2">
      <c r="A357" s="6">
        <v>2201</v>
      </c>
      <c r="B357" s="4" t="s">
        <v>285</v>
      </c>
      <c r="C357" s="5">
        <f>SUM(C358:C361)</f>
        <v>2000</v>
      </c>
      <c r="D357" s="5">
        <f>SUM(D358:D361)</f>
        <v>2000</v>
      </c>
      <c r="E357" s="5">
        <f>SUM(E358:E361)</f>
        <v>2000</v>
      </c>
      <c r="H357" s="41">
        <f t="shared" si="28"/>
        <v>2000</v>
      </c>
    </row>
    <row r="358" spans="1:8" outlineLevel="3">
      <c r="A358" s="29"/>
      <c r="B358" s="28" t="s">
        <v>286</v>
      </c>
      <c r="C358" s="30">
        <v>2000</v>
      </c>
      <c r="D358" s="30">
        <f>C358</f>
        <v>2000</v>
      </c>
      <c r="E358" s="30">
        <f>D358</f>
        <v>2000</v>
      </c>
      <c r="H358" s="41">
        <f t="shared" si="28"/>
        <v>2000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4000</v>
      </c>
      <c r="D362" s="5">
        <f>SUM(D363:D366)</f>
        <v>4000</v>
      </c>
      <c r="E362" s="5">
        <f>SUM(E363:E366)</f>
        <v>4000</v>
      </c>
      <c r="H362" s="41">
        <f t="shared" si="28"/>
        <v>4000</v>
      </c>
    </row>
    <row r="363" spans="1:8" outlineLevel="3">
      <c r="A363" s="29"/>
      <c r="B363" s="28" t="s">
        <v>291</v>
      </c>
      <c r="C363" s="30">
        <v>800</v>
      </c>
      <c r="D363" s="30">
        <f>C363</f>
        <v>800</v>
      </c>
      <c r="E363" s="30">
        <f>D363</f>
        <v>800</v>
      </c>
      <c r="H363" s="41">
        <f t="shared" si="28"/>
        <v>800</v>
      </c>
    </row>
    <row r="364" spans="1:8" outlineLevel="3">
      <c r="A364" s="29"/>
      <c r="B364" s="28" t="s">
        <v>292</v>
      </c>
      <c r="C364" s="30">
        <v>3200</v>
      </c>
      <c r="D364" s="30">
        <f t="shared" ref="D364:E366" si="36">C364</f>
        <v>3200</v>
      </c>
      <c r="E364" s="30">
        <f t="shared" si="36"/>
        <v>3200</v>
      </c>
      <c r="H364" s="41">
        <f t="shared" si="28"/>
        <v>3200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250</v>
      </c>
      <c r="D367" s="5">
        <f>C367</f>
        <v>250</v>
      </c>
      <c r="E367" s="5">
        <f>D367</f>
        <v>250</v>
      </c>
      <c r="H367" s="41">
        <f t="shared" si="28"/>
        <v>250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</v>
      </c>
      <c r="D371" s="5">
        <f t="shared" si="37"/>
        <v>500</v>
      </c>
      <c r="E371" s="5">
        <f t="shared" si="37"/>
        <v>500</v>
      </c>
      <c r="H371" s="41">
        <f t="shared" si="28"/>
        <v>500</v>
      </c>
    </row>
    <row r="372" spans="1:8" outlineLevel="2">
      <c r="A372" s="6">
        <v>2201</v>
      </c>
      <c r="B372" s="4" t="s">
        <v>45</v>
      </c>
      <c r="C372" s="5">
        <v>1000</v>
      </c>
      <c r="D372" s="5">
        <f t="shared" si="37"/>
        <v>1000</v>
      </c>
      <c r="E372" s="5">
        <f t="shared" si="37"/>
        <v>1000</v>
      </c>
      <c r="H372" s="41">
        <f t="shared" si="28"/>
        <v>1000</v>
      </c>
    </row>
    <row r="373" spans="1:8" outlineLevel="2" collapsed="1">
      <c r="A373" s="6">
        <v>2201</v>
      </c>
      <c r="B373" s="4" t="s">
        <v>298</v>
      </c>
      <c r="C373" s="5">
        <f>SUM(C374:C375)</f>
        <v>50</v>
      </c>
      <c r="D373" s="5">
        <f>SUM(D374:D375)</f>
        <v>50</v>
      </c>
      <c r="E373" s="5">
        <f>SUM(E374:E375)</f>
        <v>50</v>
      </c>
      <c r="H373" s="41">
        <f t="shared" si="28"/>
        <v>50</v>
      </c>
    </row>
    <row r="374" spans="1:8" outlineLevel="3">
      <c r="A374" s="29"/>
      <c r="B374" s="28" t="s">
        <v>299</v>
      </c>
      <c r="C374" s="30">
        <v>50</v>
      </c>
      <c r="D374" s="30">
        <f t="shared" ref="D374:E377" si="38">C374</f>
        <v>50</v>
      </c>
      <c r="E374" s="30">
        <f t="shared" si="38"/>
        <v>50</v>
      </c>
      <c r="H374" s="41">
        <f t="shared" si="28"/>
        <v>50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400</v>
      </c>
      <c r="D378" s="5">
        <f>SUM(D379:D381)</f>
        <v>400</v>
      </c>
      <c r="E378" s="5">
        <f>SUM(E379:E381)</f>
        <v>400</v>
      </c>
      <c r="H378" s="41">
        <f t="shared" si="28"/>
        <v>400</v>
      </c>
    </row>
    <row r="379" spans="1:8" outlineLevel="3">
      <c r="A379" s="29"/>
      <c r="B379" s="28" t="s">
        <v>46</v>
      </c>
      <c r="C379" s="30">
        <v>350</v>
      </c>
      <c r="D379" s="30">
        <f>C379</f>
        <v>350</v>
      </c>
      <c r="E379" s="30">
        <f>D379</f>
        <v>350</v>
      </c>
      <c r="H379" s="41">
        <f t="shared" si="28"/>
        <v>350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</v>
      </c>
      <c r="D381" s="30">
        <f t="shared" si="39"/>
        <v>50</v>
      </c>
      <c r="E381" s="30">
        <f t="shared" si="39"/>
        <v>50</v>
      </c>
      <c r="H381" s="41">
        <f t="shared" si="28"/>
        <v>50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</v>
      </c>
      <c r="D388" s="5">
        <f>SUM(D389:D390)</f>
        <v>100</v>
      </c>
      <c r="E388" s="5">
        <f>SUM(E389:E390)</f>
        <v>100</v>
      </c>
      <c r="H388" s="41">
        <f t="shared" si="41"/>
        <v>100</v>
      </c>
    </row>
    <row r="389" spans="1:8" outlineLevel="3">
      <c r="A389" s="29"/>
      <c r="B389" s="28" t="s">
        <v>48</v>
      </c>
      <c r="C389" s="30">
        <v>100</v>
      </c>
      <c r="D389" s="30">
        <f t="shared" ref="D389:E391" si="42">C389</f>
        <v>100</v>
      </c>
      <c r="E389" s="30">
        <f t="shared" si="42"/>
        <v>100</v>
      </c>
      <c r="H389" s="41">
        <f t="shared" si="41"/>
        <v>100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2100</v>
      </c>
      <c r="D392" s="5">
        <f>SUM(D393:D394)</f>
        <v>2100</v>
      </c>
      <c r="E392" s="5">
        <f>SUM(E393:E394)</f>
        <v>2100</v>
      </c>
      <c r="H392" s="41">
        <f t="shared" si="41"/>
        <v>2100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2100</v>
      </c>
      <c r="D394" s="30">
        <f>C394</f>
        <v>2100</v>
      </c>
      <c r="E394" s="30">
        <f>D394</f>
        <v>2100</v>
      </c>
      <c r="H394" s="41">
        <f t="shared" si="41"/>
        <v>2100</v>
      </c>
    </row>
    <row r="395" spans="1:8" outlineLevel="2">
      <c r="A395" s="6">
        <v>2201</v>
      </c>
      <c r="B395" s="4" t="s">
        <v>115</v>
      </c>
      <c r="C395" s="5">
        <f>SUM(C396:C397)</f>
        <v>100</v>
      </c>
      <c r="D395" s="5">
        <f>SUM(D396:D397)</f>
        <v>100</v>
      </c>
      <c r="E395" s="5">
        <f>SUM(E396:E397)</f>
        <v>100</v>
      </c>
      <c r="H395" s="41">
        <f t="shared" si="41"/>
        <v>100</v>
      </c>
    </row>
    <row r="396" spans="1:8" outlineLevel="3">
      <c r="A396" s="29"/>
      <c r="B396" s="28" t="s">
        <v>315</v>
      </c>
      <c r="C396" s="30">
        <v>100</v>
      </c>
      <c r="D396" s="30">
        <f t="shared" ref="D396:E398" si="43">C396</f>
        <v>100</v>
      </c>
      <c r="E396" s="30">
        <f t="shared" si="43"/>
        <v>100</v>
      </c>
      <c r="H396" s="41">
        <f t="shared" si="41"/>
        <v>100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100</v>
      </c>
      <c r="D398" s="5">
        <f t="shared" si="43"/>
        <v>100</v>
      </c>
      <c r="E398" s="5">
        <f t="shared" si="43"/>
        <v>100</v>
      </c>
      <c r="H398" s="41">
        <f t="shared" si="41"/>
        <v>100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</v>
      </c>
      <c r="D409" s="5">
        <f>SUM(D410:D411)</f>
        <v>100</v>
      </c>
      <c r="E409" s="5">
        <f>SUM(E410:E411)</f>
        <v>100</v>
      </c>
      <c r="H409" s="41">
        <f t="shared" si="41"/>
        <v>100</v>
      </c>
    </row>
    <row r="410" spans="1:8" outlineLevel="3" collapsed="1">
      <c r="A410" s="29"/>
      <c r="B410" s="28" t="s">
        <v>49</v>
      </c>
      <c r="C410" s="30">
        <v>100</v>
      </c>
      <c r="D410" s="30">
        <f>C410</f>
        <v>100</v>
      </c>
      <c r="E410" s="30">
        <f>D410</f>
        <v>100</v>
      </c>
      <c r="H410" s="41">
        <f t="shared" si="41"/>
        <v>100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outlineLevel="3" collapsed="1">
      <c r="A413" s="29"/>
      <c r="B413" s="28" t="s">
        <v>328</v>
      </c>
      <c r="C413" s="30">
        <v>300</v>
      </c>
      <c r="D413" s="30">
        <f t="shared" ref="D413:E415" si="46">C413</f>
        <v>300</v>
      </c>
      <c r="E413" s="30">
        <f t="shared" si="46"/>
        <v>300</v>
      </c>
      <c r="H413" s="41">
        <f t="shared" si="41"/>
        <v>300</v>
      </c>
    </row>
    <row r="414" spans="1:8" outlineLevel="3">
      <c r="A414" s="29"/>
      <c r="B414" s="28" t="s">
        <v>329</v>
      </c>
      <c r="C414" s="30">
        <v>200</v>
      </c>
      <c r="D414" s="30">
        <f t="shared" si="46"/>
        <v>200</v>
      </c>
      <c r="E414" s="30">
        <f t="shared" si="46"/>
        <v>200</v>
      </c>
      <c r="H414" s="41">
        <f t="shared" si="41"/>
        <v>200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6500</v>
      </c>
      <c r="D421" s="5">
        <f t="shared" si="47"/>
        <v>6500</v>
      </c>
      <c r="E421" s="5">
        <f t="shared" si="47"/>
        <v>6500</v>
      </c>
      <c r="H421" s="41">
        <f t="shared" si="41"/>
        <v>6500</v>
      </c>
    </row>
    <row r="422" spans="1:8" outlineLevel="2" collapsed="1">
      <c r="A422" s="6">
        <v>2201</v>
      </c>
      <c r="B422" s="4" t="s">
        <v>119</v>
      </c>
      <c r="C422" s="5">
        <f>SUM(C423:C428)</f>
        <v>550</v>
      </c>
      <c r="D422" s="5">
        <f>SUM(D423:D428)</f>
        <v>550</v>
      </c>
      <c r="E422" s="5">
        <f>SUM(E423:E428)</f>
        <v>550</v>
      </c>
      <c r="H422" s="41">
        <f t="shared" si="41"/>
        <v>550</v>
      </c>
    </row>
    <row r="423" spans="1:8" outlineLevel="3">
      <c r="A423" s="29"/>
      <c r="B423" s="28" t="s">
        <v>336</v>
      </c>
      <c r="C423" s="30">
        <v>550</v>
      </c>
      <c r="D423" s="30">
        <f>C423</f>
        <v>550</v>
      </c>
      <c r="E423" s="30">
        <f>D423</f>
        <v>550</v>
      </c>
      <c r="H423" s="41">
        <f t="shared" si="41"/>
        <v>550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16700</v>
      </c>
      <c r="D429" s="5">
        <f>SUM(D430:D442)</f>
        <v>16700</v>
      </c>
      <c r="E429" s="5">
        <f>SUM(E430:E442)</f>
        <v>16700</v>
      </c>
      <c r="H429" s="41">
        <f t="shared" si="41"/>
        <v>16700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13200</v>
      </c>
      <c r="D431" s="30">
        <f t="shared" ref="D431:E442" si="49">C431</f>
        <v>13200</v>
      </c>
      <c r="E431" s="30">
        <f t="shared" si="49"/>
        <v>13200</v>
      </c>
      <c r="H431" s="41">
        <f t="shared" si="41"/>
        <v>13200</v>
      </c>
    </row>
    <row r="432" spans="1:8" outlineLevel="3">
      <c r="A432" s="29"/>
      <c r="B432" s="28" t="s">
        <v>345</v>
      </c>
      <c r="C432" s="30">
        <v>500</v>
      </c>
      <c r="D432" s="30">
        <f t="shared" si="49"/>
        <v>500</v>
      </c>
      <c r="E432" s="30">
        <f t="shared" si="49"/>
        <v>500</v>
      </c>
      <c r="H432" s="41">
        <f t="shared" si="41"/>
        <v>500</v>
      </c>
    </row>
    <row r="433" spans="1:8" outlineLevel="3">
      <c r="A433" s="29"/>
      <c r="B433" s="28" t="s">
        <v>346</v>
      </c>
      <c r="C433" s="30">
        <v>500</v>
      </c>
      <c r="D433" s="30">
        <f t="shared" si="49"/>
        <v>500</v>
      </c>
      <c r="E433" s="30">
        <f t="shared" si="49"/>
        <v>500</v>
      </c>
      <c r="H433" s="41">
        <f t="shared" si="41"/>
        <v>500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500</v>
      </c>
      <c r="D441" s="30">
        <f t="shared" si="49"/>
        <v>500</v>
      </c>
      <c r="E441" s="30">
        <f t="shared" si="49"/>
        <v>500</v>
      </c>
      <c r="H441" s="41">
        <f t="shared" si="41"/>
        <v>500</v>
      </c>
    </row>
    <row r="442" spans="1:8" outlineLevel="3">
      <c r="A442" s="29"/>
      <c r="B442" s="28" t="s">
        <v>355</v>
      </c>
      <c r="C442" s="30">
        <v>2000</v>
      </c>
      <c r="D442" s="30">
        <f t="shared" si="49"/>
        <v>2000</v>
      </c>
      <c r="E442" s="30">
        <f t="shared" si="49"/>
        <v>2000</v>
      </c>
      <c r="H442" s="41">
        <f t="shared" si="41"/>
        <v>2000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1300</v>
      </c>
      <c r="D444" s="32">
        <f>D445+D454+D455+D459+D462+D463+D468+D474+D477+D480+D481+D450</f>
        <v>1300</v>
      </c>
      <c r="E444" s="32">
        <f>E445+E454+E455+E459+E462+E463+E468+E474+E477+E480+E481+E450</f>
        <v>1300</v>
      </c>
      <c r="H444" s="41">
        <f t="shared" si="41"/>
        <v>1300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</v>
      </c>
      <c r="D445" s="5">
        <f>SUM(D446:D449)</f>
        <v>500</v>
      </c>
      <c r="E445" s="5">
        <f>SUM(E446:E449)</f>
        <v>500</v>
      </c>
      <c r="H445" s="41">
        <f t="shared" si="41"/>
        <v>500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0">C447</f>
        <v>500</v>
      </c>
      <c r="E447" s="30">
        <f t="shared" si="50"/>
        <v>500</v>
      </c>
      <c r="H447" s="41">
        <f t="shared" si="41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  <c r="H454" s="41">
        <f t="shared" si="51"/>
        <v>500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</v>
      </c>
      <c r="D474" s="5">
        <f>SUM(D475:D476)</f>
        <v>100</v>
      </c>
      <c r="E474" s="5">
        <f>SUM(E475:E476)</f>
        <v>100</v>
      </c>
      <c r="H474" s="41">
        <f t="shared" si="51"/>
        <v>100</v>
      </c>
    </row>
    <row r="475" spans="1:8" ht="15" customHeight="1" outlineLevel="3">
      <c r="A475" s="28"/>
      <c r="B475" s="28" t="s">
        <v>383</v>
      </c>
      <c r="C475" s="30">
        <v>100</v>
      </c>
      <c r="D475" s="30">
        <f>C475</f>
        <v>100</v>
      </c>
      <c r="E475" s="30">
        <f>D475</f>
        <v>100</v>
      </c>
      <c r="H475" s="41">
        <f t="shared" si="51"/>
        <v>100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200</v>
      </c>
      <c r="D480" s="5">
        <f t="shared" si="57"/>
        <v>200</v>
      </c>
      <c r="E480" s="5">
        <f t="shared" si="57"/>
        <v>200</v>
      </c>
      <c r="H480" s="41">
        <f t="shared" si="51"/>
        <v>200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0" t="s">
        <v>389</v>
      </c>
      <c r="B483" s="161"/>
      <c r="C483" s="35">
        <f>C484+C504+C509+C522+C528+C538</f>
        <v>11400</v>
      </c>
      <c r="D483" s="35">
        <f>D484+D504+D509+D522+D528+D538</f>
        <v>11400</v>
      </c>
      <c r="E483" s="35">
        <f>E484+E504+E509+E522+E528+E538</f>
        <v>11400</v>
      </c>
      <c r="G483" s="39" t="s">
        <v>592</v>
      </c>
      <c r="H483" s="41">
        <f t="shared" si="51"/>
        <v>11400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8100</v>
      </c>
      <c r="D484" s="32">
        <f>D485+D486+D490+D491+D494+D497+D500+D501+D502+D503</f>
        <v>8100</v>
      </c>
      <c r="E484" s="32">
        <f>E485+E486+E490+E491+E494+E497+E500+E501+E502+E503</f>
        <v>8100</v>
      </c>
      <c r="H484" s="41">
        <f t="shared" si="51"/>
        <v>8100</v>
      </c>
    </row>
    <row r="485" spans="1:10" outlineLevel="2">
      <c r="A485" s="6">
        <v>3302</v>
      </c>
      <c r="B485" s="4" t="s">
        <v>391</v>
      </c>
      <c r="C485" s="5">
        <v>100</v>
      </c>
      <c r="D485" s="5">
        <f>C485</f>
        <v>100</v>
      </c>
      <c r="E485" s="5">
        <f>D485</f>
        <v>100</v>
      </c>
      <c r="H485" s="41">
        <f t="shared" si="51"/>
        <v>100</v>
      </c>
    </row>
    <row r="486" spans="1:10" outlineLevel="2">
      <c r="A486" s="6">
        <v>3302</v>
      </c>
      <c r="B486" s="4" t="s">
        <v>392</v>
      </c>
      <c r="C486" s="5">
        <f>SUM(C487:C489)</f>
        <v>500</v>
      </c>
      <c r="D486" s="5">
        <f>SUM(D487:D489)</f>
        <v>500</v>
      </c>
      <c r="E486" s="5">
        <f>SUM(E487:E489)</f>
        <v>500</v>
      </c>
      <c r="H486" s="41">
        <f t="shared" si="51"/>
        <v>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500</v>
      </c>
      <c r="D488" s="30">
        <f t="shared" ref="D488:E489" si="58">C488</f>
        <v>500</v>
      </c>
      <c r="E488" s="30">
        <f t="shared" si="58"/>
        <v>500</v>
      </c>
      <c r="H488" s="41">
        <f t="shared" si="51"/>
        <v>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6200</v>
      </c>
      <c r="D490" s="5">
        <f>C490</f>
        <v>6200</v>
      </c>
      <c r="E490" s="5">
        <f>D490</f>
        <v>6200</v>
      </c>
      <c r="H490" s="41">
        <f t="shared" si="51"/>
        <v>6200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100</v>
      </c>
      <c r="D497" s="5">
        <f>SUM(D498:D499)</f>
        <v>100</v>
      </c>
      <c r="E497" s="5">
        <f>SUM(E498:E499)</f>
        <v>100</v>
      </c>
      <c r="H497" s="41">
        <f t="shared" si="51"/>
        <v>100</v>
      </c>
    </row>
    <row r="498" spans="1:12" ht="15" customHeight="1" outlineLevel="3">
      <c r="A498" s="28"/>
      <c r="B498" s="28" t="s">
        <v>404</v>
      </c>
      <c r="C498" s="30">
        <v>100</v>
      </c>
      <c r="D498" s="30">
        <f t="shared" ref="D498:E503" si="59">C498</f>
        <v>100</v>
      </c>
      <c r="E498" s="30">
        <f t="shared" si="59"/>
        <v>100</v>
      </c>
      <c r="H498" s="41">
        <f t="shared" si="51"/>
        <v>100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100</v>
      </c>
      <c r="D500" s="5">
        <f t="shared" si="59"/>
        <v>100</v>
      </c>
      <c r="E500" s="5">
        <f t="shared" si="59"/>
        <v>100</v>
      </c>
      <c r="H500" s="41">
        <f t="shared" si="51"/>
        <v>100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200</v>
      </c>
      <c r="D504" s="32">
        <f>SUM(D505:D508)</f>
        <v>200</v>
      </c>
      <c r="E504" s="32">
        <f>SUM(E505:E508)</f>
        <v>200</v>
      </c>
      <c r="H504" s="41">
        <f t="shared" si="51"/>
        <v>200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</v>
      </c>
      <c r="D507" s="5">
        <f t="shared" si="60"/>
        <v>100</v>
      </c>
      <c r="E507" s="5">
        <f t="shared" si="60"/>
        <v>100</v>
      </c>
      <c r="H507" s="41">
        <f t="shared" si="51"/>
        <v>100</v>
      </c>
    </row>
    <row r="508" spans="1:12" outlineLevel="2">
      <c r="A508" s="6">
        <v>3303</v>
      </c>
      <c r="B508" s="4" t="s">
        <v>409</v>
      </c>
      <c r="C508" s="5">
        <v>100</v>
      </c>
      <c r="D508" s="5">
        <f t="shared" si="60"/>
        <v>100</v>
      </c>
      <c r="E508" s="5">
        <f t="shared" si="60"/>
        <v>100</v>
      </c>
      <c r="H508" s="41">
        <f t="shared" si="51"/>
        <v>100</v>
      </c>
    </row>
    <row r="509" spans="1:12" outlineLevel="1">
      <c r="A509" s="154" t="s">
        <v>414</v>
      </c>
      <c r="B509" s="155"/>
      <c r="C509" s="32">
        <f>C510+C511+C512+C513+C517+C518+C519+C520+C521</f>
        <v>2700</v>
      </c>
      <c r="D509" s="32">
        <f>D510+D511+D512+D513+D517+D518+D519+D520+D521</f>
        <v>2700</v>
      </c>
      <c r="E509" s="32">
        <f>E510+E511+E512+E513+E517+E518+E519+E520+E521</f>
        <v>2700</v>
      </c>
      <c r="F509" s="51"/>
      <c r="H509" s="41">
        <f t="shared" si="51"/>
        <v>2700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</v>
      </c>
      <c r="D513" s="5">
        <f>SUM(D514:D516)</f>
        <v>200</v>
      </c>
      <c r="E513" s="5">
        <f>SUM(E514:E516)</f>
        <v>200</v>
      </c>
      <c r="H513" s="41">
        <f t="shared" si="51"/>
        <v>200</v>
      </c>
    </row>
    <row r="514" spans="1:8" ht="15" customHeight="1" outlineLevel="3">
      <c r="A514" s="29"/>
      <c r="B514" s="28" t="s">
        <v>419</v>
      </c>
      <c r="C514" s="30">
        <v>200</v>
      </c>
      <c r="D514" s="30">
        <f t="shared" ref="D514:E521" si="62">C514</f>
        <v>200</v>
      </c>
      <c r="E514" s="30">
        <f t="shared" si="62"/>
        <v>200</v>
      </c>
      <c r="H514" s="41">
        <f t="shared" ref="H514:H577" si="63">C514</f>
        <v>200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2000</v>
      </c>
      <c r="D520" s="5">
        <f t="shared" si="62"/>
        <v>2000</v>
      </c>
      <c r="E520" s="5">
        <f t="shared" si="62"/>
        <v>2000</v>
      </c>
      <c r="H520" s="41">
        <f t="shared" si="63"/>
        <v>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400</v>
      </c>
      <c r="D538" s="32">
        <f>SUM(D539:D544)</f>
        <v>400</v>
      </c>
      <c r="E538" s="32">
        <f>SUM(E539:E544)</f>
        <v>400</v>
      </c>
      <c r="H538" s="41">
        <f t="shared" si="63"/>
        <v>400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400</v>
      </c>
      <c r="D540" s="5">
        <f t="shared" ref="D540:E543" si="66">C540</f>
        <v>400</v>
      </c>
      <c r="E540" s="5">
        <f t="shared" si="66"/>
        <v>400</v>
      </c>
      <c r="H540" s="41">
        <f t="shared" si="63"/>
        <v>400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8" t="s">
        <v>449</v>
      </c>
      <c r="B547" s="159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2" t="s">
        <v>455</v>
      </c>
      <c r="B550" s="15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0" t="s">
        <v>456</v>
      </c>
      <c r="B551" s="15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6" t="s">
        <v>62</v>
      </c>
      <c r="B559" s="157"/>
      <c r="C559" s="37">
        <f>C560+C716+C725</f>
        <v>1011000</v>
      </c>
      <c r="D559" s="37">
        <f>D560+D716+D725</f>
        <v>1011000</v>
      </c>
      <c r="E559" s="37">
        <f>E560+E716+E725</f>
        <v>1011000</v>
      </c>
      <c r="G559" s="39" t="s">
        <v>62</v>
      </c>
      <c r="H559" s="41">
        <f t="shared" si="63"/>
        <v>1011000</v>
      </c>
      <c r="I559" s="42"/>
      <c r="J559" s="40" t="b">
        <f>AND(H559=I559)</f>
        <v>0</v>
      </c>
    </row>
    <row r="560" spans="1:10">
      <c r="A560" s="152" t="s">
        <v>464</v>
      </c>
      <c r="B560" s="153"/>
      <c r="C560" s="36">
        <f>C561+C638+C642+C645</f>
        <v>999500</v>
      </c>
      <c r="D560" s="36">
        <f>D561+D638+D642+D645</f>
        <v>999500</v>
      </c>
      <c r="E560" s="36">
        <f>E561+E638+E642+E645</f>
        <v>999500</v>
      </c>
      <c r="G560" s="39" t="s">
        <v>61</v>
      </c>
      <c r="H560" s="41">
        <f t="shared" si="63"/>
        <v>999500</v>
      </c>
      <c r="I560" s="42"/>
      <c r="J560" s="40" t="b">
        <f>AND(H560=I560)</f>
        <v>0</v>
      </c>
    </row>
    <row r="561" spans="1:10">
      <c r="A561" s="150" t="s">
        <v>465</v>
      </c>
      <c r="B561" s="151"/>
      <c r="C561" s="38">
        <f>C562+C567+C568+C569+C576+C577+C581+C584+C585+C586+C587+C592+C595+C599+C603+C610+C616+C628</f>
        <v>999500</v>
      </c>
      <c r="D561" s="38">
        <f>D562+D567+D568+D569+D576+D577+D581+D584+D585+D586+D587+D592+D595+D599+D603+D610+D616+D628</f>
        <v>999500</v>
      </c>
      <c r="E561" s="38">
        <f>E562+E567+E568+E569+E576+E577+E581+E584+E585+E586+E587+E592+E595+E599+E603+E610+E616+E628</f>
        <v>999500</v>
      </c>
      <c r="G561" s="39" t="s">
        <v>595</v>
      </c>
      <c r="H561" s="41">
        <f t="shared" si="63"/>
        <v>999500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18000</v>
      </c>
      <c r="D562" s="32">
        <f>SUM(D563:D566)</f>
        <v>18000</v>
      </c>
      <c r="E562" s="32">
        <f>SUM(E563:E566)</f>
        <v>18000</v>
      </c>
      <c r="H562" s="41">
        <f t="shared" si="63"/>
        <v>18000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18000</v>
      </c>
      <c r="D566" s="5">
        <f t="shared" si="68"/>
        <v>18000</v>
      </c>
      <c r="E566" s="5">
        <f t="shared" si="68"/>
        <v>18000</v>
      </c>
      <c r="H566" s="41">
        <f t="shared" si="63"/>
        <v>18000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50000</v>
      </c>
      <c r="D569" s="32">
        <f>SUM(D570:D575)</f>
        <v>50000</v>
      </c>
      <c r="E569" s="32">
        <f>SUM(E570:E575)</f>
        <v>50000</v>
      </c>
      <c r="H569" s="41">
        <f t="shared" si="63"/>
        <v>50000</v>
      </c>
    </row>
    <row r="570" spans="1:10" outlineLevel="2">
      <c r="A570" s="7">
        <v>6603</v>
      </c>
      <c r="B570" s="4" t="s">
        <v>474</v>
      </c>
      <c r="C570" s="5">
        <v>50000</v>
      </c>
      <c r="D570" s="5">
        <f>C570</f>
        <v>50000</v>
      </c>
      <c r="E570" s="5">
        <f>D570</f>
        <v>50000</v>
      </c>
      <c r="H570" s="41">
        <f t="shared" si="63"/>
        <v>50000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1000</v>
      </c>
      <c r="D577" s="32">
        <f>SUM(D578:D580)</f>
        <v>1000</v>
      </c>
      <c r="E577" s="32">
        <f>SUM(E578:E580)</f>
        <v>1000</v>
      </c>
      <c r="H577" s="41">
        <f t="shared" si="63"/>
        <v>1000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1000</v>
      </c>
      <c r="D580" s="5">
        <f t="shared" si="70"/>
        <v>1000</v>
      </c>
      <c r="E580" s="5">
        <f t="shared" si="70"/>
        <v>1000</v>
      </c>
      <c r="H580" s="41">
        <f t="shared" si="71"/>
        <v>1000</v>
      </c>
    </row>
    <row r="581" spans="1:8" outlineLevel="1">
      <c r="A581" s="154" t="s">
        <v>485</v>
      </c>
      <c r="B581" s="155"/>
      <c r="C581" s="32">
        <f>SUM(C582:C583)</f>
        <v>61000</v>
      </c>
      <c r="D581" s="32">
        <f>SUM(D582:D583)</f>
        <v>61000</v>
      </c>
      <c r="E581" s="32">
        <f>SUM(E582:E583)</f>
        <v>61000</v>
      </c>
      <c r="H581" s="41">
        <f t="shared" si="71"/>
        <v>61000</v>
      </c>
    </row>
    <row r="582" spans="1:8" outlineLevel="2">
      <c r="A582" s="7">
        <v>6606</v>
      </c>
      <c r="B582" s="4" t="s">
        <v>486</v>
      </c>
      <c r="C582" s="5">
        <v>60000</v>
      </c>
      <c r="D582" s="5">
        <f t="shared" ref="D582:E586" si="72">C582</f>
        <v>60000</v>
      </c>
      <c r="E582" s="5">
        <f t="shared" si="72"/>
        <v>60000</v>
      </c>
      <c r="H582" s="41">
        <f t="shared" si="71"/>
        <v>60000</v>
      </c>
    </row>
    <row r="583" spans="1:8" outlineLevel="2">
      <c r="A583" s="7">
        <v>6606</v>
      </c>
      <c r="B583" s="4" t="s">
        <v>487</v>
      </c>
      <c r="C583" s="5">
        <v>1000</v>
      </c>
      <c r="D583" s="5">
        <f t="shared" si="72"/>
        <v>1000</v>
      </c>
      <c r="E583" s="5">
        <f t="shared" si="72"/>
        <v>1000</v>
      </c>
      <c r="H583" s="41">
        <f t="shared" si="71"/>
        <v>1000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80300</v>
      </c>
      <c r="D587" s="32">
        <f>SUM(D588:D591)</f>
        <v>80300</v>
      </c>
      <c r="E587" s="32">
        <f>SUM(E588:E591)</f>
        <v>80300</v>
      </c>
      <c r="H587" s="41">
        <f t="shared" si="71"/>
        <v>80300</v>
      </c>
    </row>
    <row r="588" spans="1:8" outlineLevel="2">
      <c r="A588" s="7">
        <v>6610</v>
      </c>
      <c r="B588" s="4" t="s">
        <v>492</v>
      </c>
      <c r="C588" s="5">
        <v>75000</v>
      </c>
      <c r="D588" s="5">
        <f>C588</f>
        <v>75000</v>
      </c>
      <c r="E588" s="5">
        <f>D588</f>
        <v>75000</v>
      </c>
      <c r="H588" s="41">
        <f t="shared" si="71"/>
        <v>75000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5300</v>
      </c>
      <c r="D591" s="5">
        <f t="shared" si="73"/>
        <v>5300</v>
      </c>
      <c r="E591" s="5">
        <f t="shared" si="73"/>
        <v>5300</v>
      </c>
      <c r="H591" s="41">
        <f t="shared" si="71"/>
        <v>5300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245650</v>
      </c>
      <c r="D599" s="32">
        <f>SUM(D600:D602)</f>
        <v>245650</v>
      </c>
      <c r="E599" s="32">
        <f>SUM(E600:E602)</f>
        <v>245650</v>
      </c>
      <c r="H599" s="41">
        <f t="shared" si="71"/>
        <v>245650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245650</v>
      </c>
      <c r="D601" s="5">
        <f t="shared" si="75"/>
        <v>245650</v>
      </c>
      <c r="E601" s="5">
        <f t="shared" si="75"/>
        <v>245650</v>
      </c>
      <c r="H601" s="41">
        <f t="shared" si="71"/>
        <v>245650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500000</v>
      </c>
      <c r="D603" s="32">
        <f>SUM(D604:D609)</f>
        <v>500000</v>
      </c>
      <c r="E603" s="32">
        <f>SUM(E604:E609)</f>
        <v>500000</v>
      </c>
      <c r="H603" s="41">
        <f t="shared" si="71"/>
        <v>500000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500000</v>
      </c>
      <c r="D609" s="5">
        <f t="shared" si="76"/>
        <v>500000</v>
      </c>
      <c r="E609" s="5">
        <f t="shared" si="76"/>
        <v>500000</v>
      </c>
      <c r="H609" s="41">
        <f t="shared" si="71"/>
        <v>500000</v>
      </c>
    </row>
    <row r="610" spans="1:8" outlineLevel="1">
      <c r="A610" s="154" t="s">
        <v>513</v>
      </c>
      <c r="B610" s="155"/>
      <c r="C610" s="32">
        <f>SUM(C611:C615)</f>
        <v>40000</v>
      </c>
      <c r="D610" s="32">
        <f>SUM(D611:D615)</f>
        <v>40000</v>
      </c>
      <c r="E610" s="32">
        <f>SUM(E611:E615)</f>
        <v>40000</v>
      </c>
      <c r="H610" s="41">
        <f t="shared" si="71"/>
        <v>40000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40000</v>
      </c>
      <c r="D613" s="5">
        <f t="shared" si="77"/>
        <v>40000</v>
      </c>
      <c r="E613" s="5">
        <f t="shared" si="77"/>
        <v>40000</v>
      </c>
      <c r="H613" s="41">
        <f t="shared" si="71"/>
        <v>40000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3550</v>
      </c>
      <c r="D628" s="32">
        <f>SUM(D629:D637)</f>
        <v>3550</v>
      </c>
      <c r="E628" s="32">
        <f>SUM(E629:E637)</f>
        <v>3550</v>
      </c>
      <c r="H628" s="41">
        <f t="shared" si="71"/>
        <v>3550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550</v>
      </c>
      <c r="D634" s="5">
        <f t="shared" si="79"/>
        <v>550</v>
      </c>
      <c r="E634" s="5">
        <f t="shared" si="79"/>
        <v>550</v>
      </c>
      <c r="H634" s="41">
        <f t="shared" si="71"/>
        <v>550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3000</v>
      </c>
      <c r="D637" s="5">
        <f t="shared" si="79"/>
        <v>3000</v>
      </c>
      <c r="E637" s="5">
        <f t="shared" si="79"/>
        <v>3000</v>
      </c>
      <c r="H637" s="41">
        <f t="shared" si="71"/>
        <v>3000</v>
      </c>
    </row>
    <row r="638" spans="1:10">
      <c r="A638" s="150" t="s">
        <v>541</v>
      </c>
      <c r="B638" s="15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0" t="s">
        <v>545</v>
      </c>
      <c r="B642" s="15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0" t="s">
        <v>548</v>
      </c>
      <c r="B645" s="15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2" t="s">
        <v>570</v>
      </c>
      <c r="B716" s="153"/>
      <c r="C716" s="36">
        <f>C717</f>
        <v>11500</v>
      </c>
      <c r="D716" s="36">
        <f>D717</f>
        <v>11500</v>
      </c>
      <c r="E716" s="36">
        <f>E717</f>
        <v>11500</v>
      </c>
      <c r="G716" s="39" t="s">
        <v>66</v>
      </c>
      <c r="H716" s="41">
        <f t="shared" si="92"/>
        <v>11500</v>
      </c>
      <c r="I716" s="42"/>
      <c r="J716" s="40" t="b">
        <f>AND(H716=I716)</f>
        <v>0</v>
      </c>
    </row>
    <row r="717" spans="1:10">
      <c r="A717" s="150" t="s">
        <v>571</v>
      </c>
      <c r="B717" s="151"/>
      <c r="C717" s="33">
        <f>C718+C722</f>
        <v>11500</v>
      </c>
      <c r="D717" s="33">
        <f>D718+D722</f>
        <v>11500</v>
      </c>
      <c r="E717" s="33">
        <f>E718+E722</f>
        <v>11500</v>
      </c>
      <c r="G717" s="39" t="s">
        <v>599</v>
      </c>
      <c r="H717" s="41">
        <f t="shared" si="92"/>
        <v>11500</v>
      </c>
      <c r="I717" s="42"/>
      <c r="J717" s="40" t="b">
        <f>AND(H717=I717)</f>
        <v>0</v>
      </c>
    </row>
    <row r="718" spans="1:10" outlineLevel="1" collapsed="1">
      <c r="A718" s="148" t="s">
        <v>851</v>
      </c>
      <c r="B718" s="149"/>
      <c r="C718" s="31">
        <f>SUM(C719:C721)</f>
        <v>11500</v>
      </c>
      <c r="D718" s="31">
        <f>SUM(D719:D721)</f>
        <v>11500</v>
      </c>
      <c r="E718" s="31">
        <f>SUM(E719:E721)</f>
        <v>11500</v>
      </c>
      <c r="H718" s="41">
        <f t="shared" si="92"/>
        <v>11500</v>
      </c>
    </row>
    <row r="719" spans="1:10" ht="15" customHeight="1" outlineLevel="2">
      <c r="A719" s="6">
        <v>10950</v>
      </c>
      <c r="B719" s="4" t="s">
        <v>572</v>
      </c>
      <c r="C719" s="5">
        <v>11500</v>
      </c>
      <c r="D719" s="5">
        <f>C719</f>
        <v>11500</v>
      </c>
      <c r="E719" s="5">
        <f>D719</f>
        <v>11500</v>
      </c>
      <c r="H719" s="41">
        <f t="shared" si="92"/>
        <v>11500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8" t="s">
        <v>850</v>
      </c>
      <c r="B722" s="14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2" t="s">
        <v>577</v>
      </c>
      <c r="B725" s="15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0" t="s">
        <v>588</v>
      </c>
      <c r="B726" s="15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8" t="s">
        <v>849</v>
      </c>
      <c r="B727" s="14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8" t="s">
        <v>848</v>
      </c>
      <c r="B730" s="14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8" t="s">
        <v>846</v>
      </c>
      <c r="B733" s="14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8" t="s">
        <v>843</v>
      </c>
      <c r="B739" s="14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8" t="s">
        <v>842</v>
      </c>
      <c r="B741" s="14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8" t="s">
        <v>841</v>
      </c>
      <c r="B743" s="14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8" t="s">
        <v>836</v>
      </c>
      <c r="B750" s="14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8" t="s">
        <v>834</v>
      </c>
      <c r="B755" s="14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8" t="s">
        <v>830</v>
      </c>
      <c r="B760" s="14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8" t="s">
        <v>828</v>
      </c>
      <c r="B765" s="14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8" t="s">
        <v>826</v>
      </c>
      <c r="B767" s="14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8" t="s">
        <v>823</v>
      </c>
      <c r="B771" s="14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8" t="s">
        <v>817</v>
      </c>
      <c r="B777" s="14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4" t="s">
        <v>815</v>
      </c>
      <c r="B1" s="204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421" zoomScaleNormal="100" workbookViewId="0">
      <selection activeCell="C308" sqref="C308:E30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23.42578125" customWidth="1"/>
    <col min="4" max="4" width="22.85546875" customWidth="1"/>
    <col min="5" max="5" width="24.42578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41" t="s">
        <v>853</v>
      </c>
      <c r="E1" s="141" t="s">
        <v>852</v>
      </c>
      <c r="G1" s="43" t="s">
        <v>31</v>
      </c>
      <c r="H1" s="44">
        <f>C2+C114</f>
        <v>680000</v>
      </c>
      <c r="I1" s="45"/>
      <c r="J1" s="46" t="b">
        <f>AND(H1=I1)</f>
        <v>0</v>
      </c>
    </row>
    <row r="2" spans="1:14">
      <c r="A2" s="172" t="s">
        <v>60</v>
      </c>
      <c r="B2" s="172"/>
      <c r="C2" s="26">
        <f>C3+C67</f>
        <v>345000</v>
      </c>
      <c r="D2" s="26">
        <f>D3+D67</f>
        <v>345000</v>
      </c>
      <c r="E2" s="26">
        <f>E3+E67</f>
        <v>345000</v>
      </c>
      <c r="G2" s="39" t="s">
        <v>60</v>
      </c>
      <c r="H2" s="41">
        <f>C2</f>
        <v>345000</v>
      </c>
      <c r="I2" s="42"/>
      <c r="J2" s="40" t="b">
        <f>AND(H2=I2)</f>
        <v>0</v>
      </c>
    </row>
    <row r="3" spans="1:14">
      <c r="A3" s="169" t="s">
        <v>578</v>
      </c>
      <c r="B3" s="169"/>
      <c r="C3" s="23">
        <f>C4+C11+C38+C61</f>
        <v>69000</v>
      </c>
      <c r="D3" s="23">
        <f>D4+D11+D38+D61</f>
        <v>69000</v>
      </c>
      <c r="E3" s="23">
        <f>E4+E11+E38+E61</f>
        <v>69000</v>
      </c>
      <c r="G3" s="39" t="s">
        <v>57</v>
      </c>
      <c r="H3" s="41">
        <f t="shared" ref="H3:H66" si="0">C3</f>
        <v>69000</v>
      </c>
      <c r="I3" s="42"/>
      <c r="J3" s="40" t="b">
        <f>AND(H3=I3)</f>
        <v>0</v>
      </c>
    </row>
    <row r="4" spans="1:14" ht="15" customHeight="1">
      <c r="A4" s="165" t="s">
        <v>124</v>
      </c>
      <c r="B4" s="166"/>
      <c r="C4" s="21">
        <f>SUM(C5:C10)</f>
        <v>34700</v>
      </c>
      <c r="D4" s="21">
        <f>SUM(D5:D10)</f>
        <v>34700</v>
      </c>
      <c r="E4" s="21">
        <f>SUM(E5:E10)</f>
        <v>34700</v>
      </c>
      <c r="F4" s="17"/>
      <c r="G4" s="39" t="s">
        <v>53</v>
      </c>
      <c r="H4" s="41">
        <f t="shared" si="0"/>
        <v>34700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</v>
      </c>
      <c r="D5" s="2">
        <f>C5</f>
        <v>3000</v>
      </c>
      <c r="E5" s="2">
        <f>D5</f>
        <v>3000</v>
      </c>
      <c r="F5" s="17"/>
      <c r="G5" s="17"/>
      <c r="H5" s="41">
        <f t="shared" si="0"/>
        <v>3000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3500</v>
      </c>
      <c r="D6" s="2">
        <f t="shared" ref="D6:E10" si="1">C6</f>
        <v>3500</v>
      </c>
      <c r="E6" s="2">
        <f t="shared" si="1"/>
        <v>3500</v>
      </c>
      <c r="F6" s="17"/>
      <c r="G6" s="17"/>
      <c r="H6" s="41">
        <f t="shared" si="0"/>
        <v>3500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8000</v>
      </c>
      <c r="D7" s="2">
        <f t="shared" si="1"/>
        <v>8000</v>
      </c>
      <c r="E7" s="2">
        <f t="shared" si="1"/>
        <v>8000</v>
      </c>
      <c r="F7" s="17"/>
      <c r="G7" s="17"/>
      <c r="H7" s="41">
        <f t="shared" si="0"/>
        <v>8000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5000</v>
      </c>
      <c r="D11" s="21">
        <f>SUM(D12:D37)</f>
        <v>5000</v>
      </c>
      <c r="E11" s="21">
        <f>SUM(E12:E37)</f>
        <v>5000</v>
      </c>
      <c r="F11" s="17"/>
      <c r="G11" s="39" t="s">
        <v>54</v>
      </c>
      <c r="H11" s="41">
        <f t="shared" si="0"/>
        <v>5000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4000</v>
      </c>
      <c r="D12" s="2">
        <f>C12</f>
        <v>4000</v>
      </c>
      <c r="E12" s="2">
        <f>D12</f>
        <v>4000</v>
      </c>
      <c r="H12" s="41">
        <f t="shared" si="0"/>
        <v>4000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0</v>
      </c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500</v>
      </c>
      <c r="D29" s="2">
        <f t="shared" ref="D29:E37" si="3">C29</f>
        <v>500</v>
      </c>
      <c r="E29" s="2">
        <f t="shared" si="3"/>
        <v>500</v>
      </c>
      <c r="H29" s="41">
        <f t="shared" si="0"/>
        <v>500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5" t="s">
        <v>145</v>
      </c>
      <c r="B38" s="166"/>
      <c r="C38" s="21">
        <f>SUM(C39:C60)</f>
        <v>29300</v>
      </c>
      <c r="D38" s="21">
        <f>SUM(D39:D60)</f>
        <v>29300</v>
      </c>
      <c r="E38" s="21">
        <f>SUM(E39:E60)</f>
        <v>29300</v>
      </c>
      <c r="G38" s="39" t="s">
        <v>55</v>
      </c>
      <c r="H38" s="41">
        <f t="shared" si="0"/>
        <v>29300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</v>
      </c>
      <c r="D39" s="2">
        <f>C39</f>
        <v>2000</v>
      </c>
      <c r="E39" s="2">
        <f>D39</f>
        <v>2000</v>
      </c>
      <c r="H39" s="41">
        <f t="shared" si="0"/>
        <v>2000</v>
      </c>
    </row>
    <row r="40" spans="1:10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outlineLevel="1">
      <c r="A41" s="20">
        <v>3103</v>
      </c>
      <c r="B41" s="20" t="s">
        <v>13</v>
      </c>
      <c r="C41" s="2">
        <v>1000</v>
      </c>
      <c r="D41" s="2">
        <f t="shared" si="4"/>
        <v>1000</v>
      </c>
      <c r="E41" s="2">
        <f t="shared" si="4"/>
        <v>1000</v>
      </c>
      <c r="H41" s="41">
        <f t="shared" si="0"/>
        <v>1000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3500</v>
      </c>
      <c r="D48" s="2">
        <f t="shared" si="4"/>
        <v>3500</v>
      </c>
      <c r="E48" s="2">
        <f t="shared" si="4"/>
        <v>3500</v>
      </c>
      <c r="H48" s="41">
        <f t="shared" si="0"/>
        <v>3500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200</v>
      </c>
      <c r="D52" s="2">
        <f t="shared" si="4"/>
        <v>200</v>
      </c>
      <c r="E52" s="2">
        <f t="shared" si="4"/>
        <v>200</v>
      </c>
      <c r="H52" s="41">
        <f t="shared" si="0"/>
        <v>200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outlineLevel="1">
      <c r="A56" s="20">
        <v>3303</v>
      </c>
      <c r="B56" s="20" t="s">
        <v>154</v>
      </c>
      <c r="C56" s="2">
        <v>8000</v>
      </c>
      <c r="D56" s="2">
        <f t="shared" ref="D56:E60" si="5">C56</f>
        <v>8000</v>
      </c>
      <c r="E56" s="2">
        <f t="shared" si="5"/>
        <v>8000</v>
      </c>
      <c r="H56" s="41">
        <f t="shared" si="0"/>
        <v>8000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9" t="s">
        <v>579</v>
      </c>
      <c r="B67" s="169"/>
      <c r="C67" s="25">
        <f>C97+C68</f>
        <v>276000</v>
      </c>
      <c r="D67" s="25">
        <f>D97+D68</f>
        <v>276000</v>
      </c>
      <c r="E67" s="25">
        <f>E97+E68</f>
        <v>276000</v>
      </c>
      <c r="G67" s="39" t="s">
        <v>59</v>
      </c>
      <c r="H67" s="41">
        <f t="shared" ref="H67:H130" si="7">C67</f>
        <v>276000</v>
      </c>
      <c r="I67" s="42"/>
      <c r="J67" s="40" t="b">
        <f>AND(H67=I67)</f>
        <v>0</v>
      </c>
    </row>
    <row r="68" spans="1:10">
      <c r="A68" s="165" t="s">
        <v>163</v>
      </c>
      <c r="B68" s="166"/>
      <c r="C68" s="21">
        <f>SUM(C69:C96)</f>
        <v>49000</v>
      </c>
      <c r="D68" s="21">
        <f>SUM(D69:D96)</f>
        <v>49000</v>
      </c>
      <c r="E68" s="21">
        <f>SUM(E69:E96)</f>
        <v>49000</v>
      </c>
      <c r="G68" s="39" t="s">
        <v>56</v>
      </c>
      <c r="H68" s="41">
        <f t="shared" si="7"/>
        <v>49000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>
        <v>21000</v>
      </c>
      <c r="D74" s="2">
        <f t="shared" si="8"/>
        <v>21000</v>
      </c>
      <c r="E74" s="2">
        <f t="shared" si="8"/>
        <v>21000</v>
      </c>
      <c r="H74" s="41">
        <f t="shared" si="7"/>
        <v>21000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4500</v>
      </c>
      <c r="D79" s="2">
        <f t="shared" si="8"/>
        <v>4500</v>
      </c>
      <c r="E79" s="2">
        <f t="shared" si="8"/>
        <v>4500</v>
      </c>
      <c r="H79" s="41">
        <f t="shared" si="7"/>
        <v>4500</v>
      </c>
    </row>
    <row r="80" spans="1:10" ht="15" customHeight="1" outlineLevel="1">
      <c r="A80" s="3">
        <v>5202</v>
      </c>
      <c r="B80" s="2" t="s">
        <v>172</v>
      </c>
      <c r="C80" s="2">
        <v>7500</v>
      </c>
      <c r="D80" s="2">
        <f t="shared" si="8"/>
        <v>7500</v>
      </c>
      <c r="E80" s="2">
        <f t="shared" si="8"/>
        <v>7500</v>
      </c>
      <c r="H80" s="41">
        <f t="shared" si="7"/>
        <v>7500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3000</v>
      </c>
      <c r="D93" s="2">
        <f t="shared" si="9"/>
        <v>3000</v>
      </c>
      <c r="E93" s="2">
        <f t="shared" si="9"/>
        <v>3000</v>
      </c>
      <c r="H93" s="41">
        <f t="shared" si="7"/>
        <v>3000</v>
      </c>
    </row>
    <row r="94" spans="1:8" ht="15" customHeight="1" outlineLevel="1">
      <c r="A94" s="3">
        <v>5301</v>
      </c>
      <c r="B94" s="2" t="s">
        <v>109</v>
      </c>
      <c r="C94" s="2">
        <v>10000</v>
      </c>
      <c r="D94" s="2">
        <f t="shared" si="9"/>
        <v>10000</v>
      </c>
      <c r="E94" s="2">
        <f t="shared" si="9"/>
        <v>10000</v>
      </c>
      <c r="H94" s="41">
        <f t="shared" si="7"/>
        <v>10000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227000</v>
      </c>
      <c r="D97" s="21">
        <f>SUM(D98:D113)</f>
        <v>227000</v>
      </c>
      <c r="E97" s="21">
        <f>SUM(E98:E113)</f>
        <v>227000</v>
      </c>
      <c r="G97" s="39" t="s">
        <v>58</v>
      </c>
      <c r="H97" s="41">
        <f t="shared" si="7"/>
        <v>227000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180000</v>
      </c>
      <c r="D98" s="2">
        <f>C98</f>
        <v>180000</v>
      </c>
      <c r="E98" s="2">
        <f>D98</f>
        <v>180000</v>
      </c>
      <c r="H98" s="41">
        <f t="shared" si="7"/>
        <v>180000</v>
      </c>
    </row>
    <row r="99" spans="1:10" ht="15" customHeight="1" outlineLevel="1">
      <c r="A99" s="3">
        <v>6002</v>
      </c>
      <c r="B99" s="1" t="s">
        <v>185</v>
      </c>
      <c r="C99" s="2">
        <v>1000</v>
      </c>
      <c r="D99" s="2">
        <f t="shared" ref="D99:E113" si="10">C99</f>
        <v>1000</v>
      </c>
      <c r="E99" s="2">
        <f t="shared" si="10"/>
        <v>1000</v>
      </c>
      <c r="H99" s="41">
        <f t="shared" si="7"/>
        <v>1000</v>
      </c>
    </row>
    <row r="100" spans="1:10" ht="15" customHeight="1" outlineLevel="1">
      <c r="A100" s="3">
        <v>6003</v>
      </c>
      <c r="B100" s="1" t="s">
        <v>186</v>
      </c>
      <c r="C100" s="2">
        <v>44000</v>
      </c>
      <c r="D100" s="2">
        <f t="shared" si="10"/>
        <v>44000</v>
      </c>
      <c r="E100" s="2">
        <f t="shared" si="10"/>
        <v>44000</v>
      </c>
      <c r="H100" s="41">
        <f t="shared" si="7"/>
        <v>44000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</v>
      </c>
      <c r="D109" s="2">
        <f t="shared" si="10"/>
        <v>500</v>
      </c>
      <c r="E109" s="2">
        <f t="shared" si="10"/>
        <v>500</v>
      </c>
      <c r="H109" s="41">
        <f t="shared" si="7"/>
        <v>500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>
      <c r="A114" s="170" t="s">
        <v>62</v>
      </c>
      <c r="B114" s="171"/>
      <c r="C114" s="26">
        <f>C115+C152+C177</f>
        <v>335000</v>
      </c>
      <c r="D114" s="26">
        <f>D115+D152+D177</f>
        <v>335000</v>
      </c>
      <c r="E114" s="26">
        <f>E115+E152+E177</f>
        <v>335000</v>
      </c>
      <c r="G114" s="39" t="s">
        <v>62</v>
      </c>
      <c r="H114" s="41">
        <f t="shared" si="7"/>
        <v>335000</v>
      </c>
      <c r="I114" s="42"/>
      <c r="J114" s="40" t="b">
        <f>AND(H114=I114)</f>
        <v>0</v>
      </c>
    </row>
    <row r="115" spans="1:10">
      <c r="A115" s="167" t="s">
        <v>580</v>
      </c>
      <c r="B115" s="168"/>
      <c r="C115" s="23">
        <f>C116+C135</f>
        <v>335000</v>
      </c>
      <c r="D115" s="23">
        <f>D116+D135</f>
        <v>335000</v>
      </c>
      <c r="E115" s="23">
        <f>E116+E135</f>
        <v>335000</v>
      </c>
      <c r="G115" s="39" t="s">
        <v>61</v>
      </c>
      <c r="H115" s="41">
        <f t="shared" si="7"/>
        <v>335000</v>
      </c>
      <c r="I115" s="42"/>
      <c r="J115" s="40" t="b">
        <f>AND(H115=I115)</f>
        <v>0</v>
      </c>
    </row>
    <row r="116" spans="1:10" ht="15" customHeight="1">
      <c r="A116" s="165" t="s">
        <v>195</v>
      </c>
      <c r="B116" s="166"/>
      <c r="C116" s="21">
        <f>C117+C120+C123+C126+C129+C132</f>
        <v>323000</v>
      </c>
      <c r="D116" s="21">
        <f>D117+D120+D123+D126+D129+D132</f>
        <v>323000</v>
      </c>
      <c r="E116" s="21">
        <f>E117+E120+E123+E126+E129+E132</f>
        <v>323000</v>
      </c>
      <c r="G116" s="39" t="s">
        <v>583</v>
      </c>
      <c r="H116" s="41">
        <f t="shared" si="7"/>
        <v>323000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323000</v>
      </c>
      <c r="D117" s="2">
        <f>D118+D119</f>
        <v>323000</v>
      </c>
      <c r="E117" s="2">
        <f>E118+E119</f>
        <v>323000</v>
      </c>
      <c r="H117" s="41">
        <f t="shared" si="7"/>
        <v>323000</v>
      </c>
    </row>
    <row r="118" spans="1:10" ht="15" customHeight="1" outlineLevel="2">
      <c r="A118" s="130"/>
      <c r="B118" s="129" t="s">
        <v>855</v>
      </c>
      <c r="C118" s="128">
        <v>20200</v>
      </c>
      <c r="D118" s="128">
        <f>C118</f>
        <v>20200</v>
      </c>
      <c r="E118" s="128">
        <f>D118</f>
        <v>20200</v>
      </c>
      <c r="H118" s="41">
        <f t="shared" si="7"/>
        <v>20200</v>
      </c>
    </row>
    <row r="119" spans="1:10" ht="15" customHeight="1" outlineLevel="2">
      <c r="A119" s="130"/>
      <c r="B119" s="129" t="s">
        <v>860</v>
      </c>
      <c r="C119" s="128">
        <v>302800</v>
      </c>
      <c r="D119" s="128">
        <f>C119</f>
        <v>302800</v>
      </c>
      <c r="E119" s="128">
        <f>D119</f>
        <v>302800</v>
      </c>
      <c r="H119" s="41">
        <f t="shared" si="7"/>
        <v>302800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5" t="s">
        <v>202</v>
      </c>
      <c r="B135" s="166"/>
      <c r="C135" s="21">
        <f>C136+C140+C143+C146+C149</f>
        <v>12000</v>
      </c>
      <c r="D135" s="21">
        <f>D136+D140+D143+D146+D149</f>
        <v>12000</v>
      </c>
      <c r="E135" s="21">
        <f>E136+E140+E143+E146+E149</f>
        <v>12000</v>
      </c>
      <c r="G135" s="39" t="s">
        <v>584</v>
      </c>
      <c r="H135" s="41">
        <f t="shared" si="11"/>
        <v>12000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12000</v>
      </c>
      <c r="D136" s="2">
        <f>D137+D138+D139</f>
        <v>12000</v>
      </c>
      <c r="E136" s="2">
        <f>E137+E138+E139</f>
        <v>12000</v>
      </c>
      <c r="H136" s="41">
        <f t="shared" si="11"/>
        <v>12000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8924</v>
      </c>
      <c r="D138" s="128">
        <f t="shared" ref="D138:E139" si="12">C138</f>
        <v>8924</v>
      </c>
      <c r="E138" s="128">
        <f t="shared" si="12"/>
        <v>8924</v>
      </c>
      <c r="H138" s="41">
        <f t="shared" si="11"/>
        <v>8924</v>
      </c>
    </row>
    <row r="139" spans="1:10" ht="15" customHeight="1" outlineLevel="2">
      <c r="A139" s="130"/>
      <c r="B139" s="129" t="s">
        <v>861</v>
      </c>
      <c r="C139" s="128">
        <v>3076</v>
      </c>
      <c r="D139" s="128">
        <f t="shared" si="12"/>
        <v>3076</v>
      </c>
      <c r="E139" s="128">
        <f t="shared" si="12"/>
        <v>3076</v>
      </c>
      <c r="H139" s="41">
        <f t="shared" si="11"/>
        <v>3076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2" t="s">
        <v>849</v>
      </c>
      <c r="B179" s="16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2" t="s">
        <v>848</v>
      </c>
      <c r="B184" s="16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2" t="s">
        <v>846</v>
      </c>
      <c r="B188" s="16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2" t="s">
        <v>843</v>
      </c>
      <c r="B197" s="16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2" t="s">
        <v>842</v>
      </c>
      <c r="B200" s="16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2" t="s">
        <v>841</v>
      </c>
      <c r="B203" s="16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2" t="s">
        <v>836</v>
      </c>
      <c r="B215" s="16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2" t="s">
        <v>834</v>
      </c>
      <c r="B222" s="16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2" t="s">
        <v>830</v>
      </c>
      <c r="B228" s="16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2" t="s">
        <v>828</v>
      </c>
      <c r="B235" s="16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2" t="s">
        <v>826</v>
      </c>
      <c r="B238" s="16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2" t="s">
        <v>823</v>
      </c>
      <c r="B243" s="16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2" t="s">
        <v>817</v>
      </c>
      <c r="B250" s="16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4" t="s">
        <v>67</v>
      </c>
      <c r="B256" s="164"/>
      <c r="C256" s="164"/>
      <c r="D256" s="141" t="s">
        <v>853</v>
      </c>
      <c r="E256" s="141" t="s">
        <v>852</v>
      </c>
      <c r="G256" s="47" t="s">
        <v>589</v>
      </c>
      <c r="H256" s="48">
        <f>C257+C559</f>
        <v>680000</v>
      </c>
      <c r="I256" s="49"/>
      <c r="J256" s="50" t="b">
        <f>AND(H256=I256)</f>
        <v>0</v>
      </c>
    </row>
    <row r="257" spans="1:10">
      <c r="A257" s="156" t="s">
        <v>60</v>
      </c>
      <c r="B257" s="157"/>
      <c r="C257" s="37">
        <f>C258+C550</f>
        <v>338000</v>
      </c>
      <c r="D257" s="37">
        <f>D258+D550</f>
        <v>338000</v>
      </c>
      <c r="E257" s="37">
        <f>E258+E550</f>
        <v>338000</v>
      </c>
      <c r="G257" s="39" t="s">
        <v>60</v>
      </c>
      <c r="H257" s="41">
        <f>C257</f>
        <v>338000</v>
      </c>
      <c r="I257" s="42"/>
      <c r="J257" s="40" t="b">
        <f>AND(H257=I257)</f>
        <v>0</v>
      </c>
    </row>
    <row r="258" spans="1:10">
      <c r="A258" s="152" t="s">
        <v>266</v>
      </c>
      <c r="B258" s="153"/>
      <c r="C258" s="36">
        <f>C259+C339+C483+C547</f>
        <v>338000</v>
      </c>
      <c r="D258" s="36">
        <f>D259+D339+D483+D547</f>
        <v>338000</v>
      </c>
      <c r="E258" s="36">
        <f>E259+E339+E483+E547</f>
        <v>338000</v>
      </c>
      <c r="G258" s="39" t="s">
        <v>57</v>
      </c>
      <c r="H258" s="41">
        <f t="shared" ref="H258:H321" si="21">C258</f>
        <v>338000</v>
      </c>
      <c r="I258" s="42"/>
      <c r="J258" s="40" t="b">
        <f>AND(H258=I258)</f>
        <v>0</v>
      </c>
    </row>
    <row r="259" spans="1:10">
      <c r="A259" s="150" t="s">
        <v>267</v>
      </c>
      <c r="B259" s="151"/>
      <c r="C259" s="33">
        <f>C260+C263+C314</f>
        <v>280000</v>
      </c>
      <c r="D259" s="33">
        <f>D260+D263+D314</f>
        <v>280000</v>
      </c>
      <c r="E259" s="33">
        <f>E260+E263+E314</f>
        <v>280000</v>
      </c>
      <c r="G259" s="39" t="s">
        <v>590</v>
      </c>
      <c r="H259" s="41">
        <f t="shared" si="21"/>
        <v>280000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279280</v>
      </c>
      <c r="D263" s="32">
        <f>D264+D265+D289+D296+D298+D302+D305+D308+D313</f>
        <v>279280</v>
      </c>
      <c r="E263" s="32">
        <f>E264+E265+E289+E296+E298+E302+E305+E308+E313</f>
        <v>279280</v>
      </c>
      <c r="H263" s="41">
        <f t="shared" si="21"/>
        <v>279280</v>
      </c>
    </row>
    <row r="264" spans="1:10" outlineLevel="2">
      <c r="A264" s="6">
        <v>1101</v>
      </c>
      <c r="B264" s="4" t="s">
        <v>34</v>
      </c>
      <c r="C264" s="5">
        <v>111000</v>
      </c>
      <c r="D264" s="5">
        <f>C264</f>
        <v>111000</v>
      </c>
      <c r="E264" s="5">
        <f>D264</f>
        <v>111000</v>
      </c>
      <c r="H264" s="41">
        <f t="shared" si="21"/>
        <v>111000</v>
      </c>
    </row>
    <row r="265" spans="1:10" outlineLevel="2">
      <c r="A265" s="6">
        <v>1101</v>
      </c>
      <c r="B265" s="4" t="s">
        <v>35</v>
      </c>
      <c r="C265" s="5">
        <v>110400</v>
      </c>
      <c r="D265" s="5">
        <v>110400</v>
      </c>
      <c r="E265" s="5">
        <v>110400</v>
      </c>
      <c r="H265" s="41">
        <f t="shared" si="21"/>
        <v>110400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5850</v>
      </c>
      <c r="D289" s="5">
        <v>5850</v>
      </c>
      <c r="E289" s="5">
        <v>5850</v>
      </c>
      <c r="H289" s="41">
        <f t="shared" si="21"/>
        <v>5850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7880</v>
      </c>
      <c r="D298" s="5">
        <v>7880</v>
      </c>
      <c r="E298" s="5">
        <v>7880</v>
      </c>
      <c r="H298" s="41">
        <f t="shared" si="21"/>
        <v>7880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150</v>
      </c>
      <c r="D302" s="5">
        <v>150</v>
      </c>
      <c r="E302" s="5">
        <v>150</v>
      </c>
      <c r="H302" s="41">
        <f t="shared" si="21"/>
        <v>150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2700</v>
      </c>
      <c r="D305" s="5">
        <v>2700</v>
      </c>
      <c r="E305" s="5">
        <v>2700</v>
      </c>
      <c r="H305" s="41">
        <f t="shared" si="21"/>
        <v>2700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41000</v>
      </c>
      <c r="D308" s="5">
        <v>41000</v>
      </c>
      <c r="E308" s="5">
        <v>41000</v>
      </c>
      <c r="H308" s="41">
        <f t="shared" si="21"/>
        <v>41000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0" t="s">
        <v>270</v>
      </c>
      <c r="B339" s="151"/>
      <c r="C339" s="33">
        <f>C340+C444+C482</f>
        <v>42450</v>
      </c>
      <c r="D339" s="33">
        <f>D340+D444+D482</f>
        <v>42450</v>
      </c>
      <c r="E339" s="33">
        <f>E340+E444+E482</f>
        <v>42450</v>
      </c>
      <c r="G339" s="39" t="s">
        <v>591</v>
      </c>
      <c r="H339" s="41">
        <f t="shared" si="28"/>
        <v>42450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41950</v>
      </c>
      <c r="D340" s="32">
        <f>D341+D342+D343+D344+D347+D348+D353+D356+D357+D362+D367+BH290668+D371+D372+D373+D376+D377+D378+D382+D388+D391+D392+D395+D398+D399+D404+D407+D408+D409+D412+D415+D416+D419+D420+D421+D422+D429+D443</f>
        <v>41950</v>
      </c>
      <c r="E340" s="32">
        <f>E341+E342+E343+E344+E347+E348+E353+E356+E357+E362+E367+BI290668+E371+E372+E373+E376+E377+E378+E382+E388+E391+E392+E395+E398+E399+E404+E407+E408+E409+E412+E415+E416+E419+E420+E421+E422+E429+E443</f>
        <v>41950</v>
      </c>
      <c r="H340" s="41">
        <f t="shared" si="28"/>
        <v>41950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300</v>
      </c>
      <c r="D342" s="5">
        <f t="shared" ref="D342:E343" si="31">C342</f>
        <v>300</v>
      </c>
      <c r="E342" s="5">
        <f t="shared" si="31"/>
        <v>300</v>
      </c>
      <c r="H342" s="41">
        <f t="shared" si="28"/>
        <v>300</v>
      </c>
    </row>
    <row r="343" spans="1:10" outlineLevel="2">
      <c r="A343" s="6">
        <v>2201</v>
      </c>
      <c r="B343" s="4" t="s">
        <v>41</v>
      </c>
      <c r="C343" s="5">
        <v>5000</v>
      </c>
      <c r="D343" s="5">
        <f t="shared" si="31"/>
        <v>5000</v>
      </c>
      <c r="E343" s="5">
        <f t="shared" si="31"/>
        <v>5000</v>
      </c>
      <c r="H343" s="41">
        <f t="shared" si="28"/>
        <v>5000</v>
      </c>
    </row>
    <row r="344" spans="1:10" outlineLevel="2">
      <c r="A344" s="6">
        <v>2201</v>
      </c>
      <c r="B344" s="4" t="s">
        <v>273</v>
      </c>
      <c r="C344" s="5">
        <f>SUM(C345:C346)</f>
        <v>500</v>
      </c>
      <c r="D344" s="5">
        <f>SUM(D345:D346)</f>
        <v>500</v>
      </c>
      <c r="E344" s="5">
        <f>SUM(E345:E346)</f>
        <v>500</v>
      </c>
      <c r="H344" s="41">
        <f t="shared" si="28"/>
        <v>500</v>
      </c>
    </row>
    <row r="345" spans="1:10" outlineLevel="3">
      <c r="A345" s="29"/>
      <c r="B345" s="28" t="s">
        <v>274</v>
      </c>
      <c r="C345" s="30">
        <v>200</v>
      </c>
      <c r="D345" s="30">
        <f t="shared" ref="D345:E347" si="32">C345</f>
        <v>200</v>
      </c>
      <c r="E345" s="30">
        <f t="shared" si="32"/>
        <v>200</v>
      </c>
      <c r="H345" s="41">
        <f t="shared" si="28"/>
        <v>200</v>
      </c>
    </row>
    <row r="346" spans="1:10" outlineLevel="3">
      <c r="A346" s="29"/>
      <c r="B346" s="28" t="s">
        <v>275</v>
      </c>
      <c r="C346" s="30">
        <v>300</v>
      </c>
      <c r="D346" s="30">
        <f t="shared" si="32"/>
        <v>300</v>
      </c>
      <c r="E346" s="30">
        <f t="shared" si="32"/>
        <v>300</v>
      </c>
      <c r="H346" s="41">
        <f t="shared" si="28"/>
        <v>300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6000</v>
      </c>
      <c r="D348" s="5">
        <f>SUM(D349:D352)</f>
        <v>6000</v>
      </c>
      <c r="E348" s="5">
        <f>SUM(E349:E352)</f>
        <v>6000</v>
      </c>
      <c r="H348" s="41">
        <f t="shared" si="28"/>
        <v>6000</v>
      </c>
    </row>
    <row r="349" spans="1:10" outlineLevel="3">
      <c r="A349" s="29"/>
      <c r="B349" s="28" t="s">
        <v>278</v>
      </c>
      <c r="C349" s="30">
        <v>5900</v>
      </c>
      <c r="D349" s="30">
        <f>C349</f>
        <v>5900</v>
      </c>
      <c r="E349" s="30">
        <f>D349</f>
        <v>5900</v>
      </c>
      <c r="H349" s="41">
        <f t="shared" si="28"/>
        <v>5900</v>
      </c>
    </row>
    <row r="350" spans="1:10" outlineLevel="3">
      <c r="A350" s="29"/>
      <c r="B350" s="28" t="s">
        <v>279</v>
      </c>
      <c r="C350" s="30">
        <v>100</v>
      </c>
      <c r="D350" s="30">
        <f t="shared" ref="D350:E352" si="33">C350</f>
        <v>100</v>
      </c>
      <c r="E350" s="30">
        <f t="shared" si="33"/>
        <v>100</v>
      </c>
      <c r="H350" s="41">
        <f t="shared" si="28"/>
        <v>100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150</v>
      </c>
      <c r="D353" s="5">
        <f>SUM(D354:D355)</f>
        <v>150</v>
      </c>
      <c r="E353" s="5">
        <f>SUM(E354:E355)</f>
        <v>150</v>
      </c>
      <c r="H353" s="41">
        <f t="shared" si="28"/>
        <v>150</v>
      </c>
    </row>
    <row r="354" spans="1:8" outlineLevel="3">
      <c r="A354" s="29"/>
      <c r="B354" s="28" t="s">
        <v>42</v>
      </c>
      <c r="C354" s="30">
        <v>100</v>
      </c>
      <c r="D354" s="30">
        <f t="shared" ref="D354:E356" si="34">C354</f>
        <v>100</v>
      </c>
      <c r="E354" s="30">
        <f t="shared" si="34"/>
        <v>100</v>
      </c>
      <c r="H354" s="41">
        <f t="shared" si="28"/>
        <v>100</v>
      </c>
    </row>
    <row r="355" spans="1:8" outlineLevel="3">
      <c r="A355" s="29"/>
      <c r="B355" s="28" t="s">
        <v>283</v>
      </c>
      <c r="C355" s="30">
        <v>50</v>
      </c>
      <c r="D355" s="30">
        <f t="shared" si="34"/>
        <v>50</v>
      </c>
      <c r="E355" s="30">
        <f t="shared" si="34"/>
        <v>50</v>
      </c>
      <c r="H355" s="41">
        <f t="shared" si="28"/>
        <v>50</v>
      </c>
    </row>
    <row r="356" spans="1:8" outlineLevel="2">
      <c r="A356" s="6">
        <v>2201</v>
      </c>
      <c r="B356" s="4" t="s">
        <v>284</v>
      </c>
      <c r="C356" s="5">
        <v>100</v>
      </c>
      <c r="D356" s="5">
        <f t="shared" si="34"/>
        <v>100</v>
      </c>
      <c r="E356" s="5">
        <f t="shared" si="34"/>
        <v>100</v>
      </c>
      <c r="H356" s="41">
        <f t="shared" si="28"/>
        <v>100</v>
      </c>
    </row>
    <row r="357" spans="1:8" outlineLevel="2">
      <c r="A357" s="6">
        <v>2201</v>
      </c>
      <c r="B357" s="4" t="s">
        <v>285</v>
      </c>
      <c r="C357" s="5">
        <f>SUM(C358:C361)</f>
        <v>2200</v>
      </c>
      <c r="D357" s="5">
        <f>SUM(D358:D361)</f>
        <v>2200</v>
      </c>
      <c r="E357" s="5">
        <f>SUM(E358:E361)</f>
        <v>2200</v>
      </c>
      <c r="H357" s="41">
        <f t="shared" si="28"/>
        <v>2200</v>
      </c>
    </row>
    <row r="358" spans="1:8" outlineLevel="3">
      <c r="A358" s="29"/>
      <c r="B358" s="28" t="s">
        <v>286</v>
      </c>
      <c r="C358" s="30">
        <v>2200</v>
      </c>
      <c r="D358" s="30">
        <f>C358</f>
        <v>2200</v>
      </c>
      <c r="E358" s="30">
        <f>D358</f>
        <v>2200</v>
      </c>
      <c r="H358" s="41">
        <f t="shared" si="28"/>
        <v>2200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1300</v>
      </c>
      <c r="D362" s="5">
        <f>SUM(D363:D366)</f>
        <v>1300</v>
      </c>
      <c r="E362" s="5">
        <f>SUM(E363:E366)</f>
        <v>1300</v>
      </c>
      <c r="H362" s="41">
        <f t="shared" si="28"/>
        <v>1300</v>
      </c>
    </row>
    <row r="363" spans="1:8" outlineLevel="3">
      <c r="A363" s="29"/>
      <c r="B363" s="28" t="s">
        <v>291</v>
      </c>
      <c r="C363" s="30">
        <v>300</v>
      </c>
      <c r="D363" s="30">
        <f>C363</f>
        <v>300</v>
      </c>
      <c r="E363" s="30">
        <f>D363</f>
        <v>300</v>
      </c>
      <c r="H363" s="41">
        <f t="shared" si="28"/>
        <v>300</v>
      </c>
    </row>
    <row r="364" spans="1:8" outlineLevel="3">
      <c r="A364" s="29"/>
      <c r="B364" s="28" t="s">
        <v>292</v>
      </c>
      <c r="C364" s="30">
        <v>1000</v>
      </c>
      <c r="D364" s="30">
        <f t="shared" ref="D364:E366" si="36">C364</f>
        <v>1000</v>
      </c>
      <c r="E364" s="30">
        <f t="shared" si="36"/>
        <v>1000</v>
      </c>
      <c r="H364" s="41">
        <f t="shared" si="28"/>
        <v>1000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</v>
      </c>
      <c r="D367" s="5">
        <f>C367</f>
        <v>100</v>
      </c>
      <c r="E367" s="5">
        <f>D367</f>
        <v>100</v>
      </c>
      <c r="H367" s="41">
        <f t="shared" si="28"/>
        <v>100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</v>
      </c>
      <c r="D371" s="5">
        <f t="shared" si="37"/>
        <v>200</v>
      </c>
      <c r="E371" s="5">
        <f t="shared" si="37"/>
        <v>200</v>
      </c>
      <c r="H371" s="41">
        <f t="shared" si="28"/>
        <v>200</v>
      </c>
    </row>
    <row r="372" spans="1:8" outlineLevel="2">
      <c r="A372" s="6">
        <v>2201</v>
      </c>
      <c r="B372" s="4" t="s">
        <v>45</v>
      </c>
      <c r="C372" s="5">
        <v>500</v>
      </c>
      <c r="D372" s="5">
        <f t="shared" si="37"/>
        <v>500</v>
      </c>
      <c r="E372" s="5">
        <f t="shared" si="37"/>
        <v>500</v>
      </c>
      <c r="H372" s="41">
        <f t="shared" si="28"/>
        <v>500</v>
      </c>
    </row>
    <row r="373" spans="1:8" outlineLevel="2" collapsed="1">
      <c r="A373" s="6">
        <v>2201</v>
      </c>
      <c r="B373" s="4" t="s">
        <v>298</v>
      </c>
      <c r="C373" s="5">
        <f>SUM(C374:C375)</f>
        <v>50</v>
      </c>
      <c r="D373" s="5">
        <f>SUM(D374:D375)</f>
        <v>50</v>
      </c>
      <c r="E373" s="5">
        <f>SUM(E374:E375)</f>
        <v>50</v>
      </c>
      <c r="H373" s="41">
        <f t="shared" si="28"/>
        <v>50</v>
      </c>
    </row>
    <row r="374" spans="1:8" outlineLevel="3">
      <c r="A374" s="29"/>
      <c r="B374" s="28" t="s">
        <v>299</v>
      </c>
      <c r="C374" s="30">
        <v>50</v>
      </c>
      <c r="D374" s="30">
        <f t="shared" ref="D374:E377" si="38">C374</f>
        <v>50</v>
      </c>
      <c r="E374" s="30">
        <f t="shared" si="38"/>
        <v>50</v>
      </c>
      <c r="H374" s="41">
        <f t="shared" si="28"/>
        <v>50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400</v>
      </c>
      <c r="D377" s="5">
        <f t="shared" si="38"/>
        <v>400</v>
      </c>
      <c r="E377" s="5">
        <f t="shared" si="38"/>
        <v>400</v>
      </c>
      <c r="H377" s="41">
        <f t="shared" si="28"/>
        <v>400</v>
      </c>
    </row>
    <row r="378" spans="1:8" outlineLevel="2">
      <c r="A378" s="6">
        <v>2201</v>
      </c>
      <c r="B378" s="4" t="s">
        <v>303</v>
      </c>
      <c r="C378" s="5">
        <f>SUM(C379:C381)</f>
        <v>300</v>
      </c>
      <c r="D378" s="5">
        <f>SUM(D379:D381)</f>
        <v>300</v>
      </c>
      <c r="E378" s="5">
        <f>SUM(E379:E381)</f>
        <v>300</v>
      </c>
      <c r="H378" s="41">
        <f t="shared" si="28"/>
        <v>300</v>
      </c>
    </row>
    <row r="379" spans="1:8" outlineLevel="3">
      <c r="A379" s="29"/>
      <c r="B379" s="28" t="s">
        <v>46</v>
      </c>
      <c r="C379" s="30">
        <v>250</v>
      </c>
      <c r="D379" s="30">
        <f>C379</f>
        <v>250</v>
      </c>
      <c r="E379" s="30">
        <f>D379</f>
        <v>250</v>
      </c>
      <c r="H379" s="41">
        <f t="shared" si="28"/>
        <v>250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50</v>
      </c>
      <c r="D381" s="30">
        <f t="shared" si="39"/>
        <v>50</v>
      </c>
      <c r="E381" s="30">
        <f t="shared" si="39"/>
        <v>50</v>
      </c>
      <c r="H381" s="41">
        <f t="shared" si="28"/>
        <v>50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  <c r="H392" s="41">
        <f t="shared" si="41"/>
        <v>3000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3000</v>
      </c>
      <c r="D394" s="30">
        <f>C394</f>
        <v>3000</v>
      </c>
      <c r="E394" s="30">
        <f>D394</f>
        <v>3000</v>
      </c>
      <c r="H394" s="41">
        <f t="shared" si="41"/>
        <v>3000</v>
      </c>
    </row>
    <row r="395" spans="1:8" outlineLevel="2">
      <c r="A395" s="6">
        <v>2201</v>
      </c>
      <c r="B395" s="4" t="s">
        <v>115</v>
      </c>
      <c r="C395" s="5">
        <f>SUM(C396:C397)</f>
        <v>100</v>
      </c>
      <c r="D395" s="5">
        <f>SUM(D396:D397)</f>
        <v>100</v>
      </c>
      <c r="E395" s="5">
        <f>SUM(E396:E397)</f>
        <v>100</v>
      </c>
      <c r="H395" s="41">
        <f t="shared" si="41"/>
        <v>100</v>
      </c>
    </row>
    <row r="396" spans="1:8" outlineLevel="3">
      <c r="A396" s="29"/>
      <c r="B396" s="28" t="s">
        <v>315</v>
      </c>
      <c r="C396" s="30">
        <v>100</v>
      </c>
      <c r="D396" s="30">
        <f t="shared" ref="D396:E398" si="43">C396</f>
        <v>100</v>
      </c>
      <c r="E396" s="30">
        <f t="shared" si="43"/>
        <v>100</v>
      </c>
      <c r="H396" s="41">
        <f t="shared" si="41"/>
        <v>100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150</v>
      </c>
      <c r="D398" s="5">
        <f t="shared" si="43"/>
        <v>150</v>
      </c>
      <c r="E398" s="5">
        <f t="shared" si="43"/>
        <v>150</v>
      </c>
      <c r="H398" s="41">
        <f t="shared" si="41"/>
        <v>150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</v>
      </c>
      <c r="D409" s="5">
        <f>SUM(D410:D411)</f>
        <v>100</v>
      </c>
      <c r="E409" s="5">
        <f>SUM(E410:E411)</f>
        <v>100</v>
      </c>
      <c r="H409" s="41">
        <f t="shared" si="41"/>
        <v>100</v>
      </c>
    </row>
    <row r="410" spans="1:8" outlineLevel="3" collapsed="1">
      <c r="A410" s="29"/>
      <c r="B410" s="28" t="s">
        <v>49</v>
      </c>
      <c r="C410" s="30">
        <v>100</v>
      </c>
      <c r="D410" s="30">
        <f>C410</f>
        <v>100</v>
      </c>
      <c r="E410" s="30">
        <f>D410</f>
        <v>100</v>
      </c>
      <c r="H410" s="41">
        <f t="shared" si="41"/>
        <v>100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200</v>
      </c>
      <c r="D412" s="5">
        <f>SUM(D413:D414)</f>
        <v>200</v>
      </c>
      <c r="E412" s="5">
        <f>SUM(E413:E414)</f>
        <v>200</v>
      </c>
      <c r="H412" s="41">
        <f t="shared" si="41"/>
        <v>200</v>
      </c>
    </row>
    <row r="413" spans="1:8" outlineLevel="3" collapsed="1">
      <c r="A413" s="29"/>
      <c r="B413" s="28" t="s">
        <v>328</v>
      </c>
      <c r="C413" s="30">
        <v>200</v>
      </c>
      <c r="D413" s="30">
        <f t="shared" ref="D413:E415" si="46">C413</f>
        <v>200</v>
      </c>
      <c r="E413" s="30">
        <f t="shared" si="46"/>
        <v>200</v>
      </c>
      <c r="H413" s="41">
        <f t="shared" si="41"/>
        <v>200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200</v>
      </c>
      <c r="D415" s="5">
        <f t="shared" si="46"/>
        <v>200</v>
      </c>
      <c r="E415" s="5">
        <f t="shared" si="46"/>
        <v>200</v>
      </c>
      <c r="H415" s="41">
        <f t="shared" si="41"/>
        <v>200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20600</v>
      </c>
      <c r="D429" s="5">
        <f>SUM(D430:D442)</f>
        <v>20600</v>
      </c>
      <c r="E429" s="5">
        <f>SUM(E430:E442)</f>
        <v>20600</v>
      </c>
      <c r="H429" s="41">
        <f t="shared" si="41"/>
        <v>20600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20200</v>
      </c>
      <c r="D431" s="30">
        <f t="shared" ref="D431:E442" si="49">C431</f>
        <v>20200</v>
      </c>
      <c r="E431" s="30">
        <f t="shared" si="49"/>
        <v>20200</v>
      </c>
      <c r="H431" s="41">
        <f t="shared" si="41"/>
        <v>20200</v>
      </c>
    </row>
    <row r="432" spans="1:8" outlineLevel="3">
      <c r="A432" s="29"/>
      <c r="B432" s="28" t="s">
        <v>345</v>
      </c>
      <c r="C432" s="30">
        <v>300</v>
      </c>
      <c r="D432" s="30">
        <f t="shared" si="49"/>
        <v>300</v>
      </c>
      <c r="E432" s="30">
        <f t="shared" si="49"/>
        <v>300</v>
      </c>
      <c r="H432" s="41">
        <f t="shared" si="41"/>
        <v>300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>
        <v>100</v>
      </c>
      <c r="D442" s="30">
        <f t="shared" si="49"/>
        <v>100</v>
      </c>
      <c r="E442" s="30">
        <f t="shared" si="49"/>
        <v>100</v>
      </c>
      <c r="H442" s="41">
        <f t="shared" si="41"/>
        <v>100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500</v>
      </c>
      <c r="D444" s="32">
        <f>D445+D454+D455+D459+D462+D463+D468+D474+D477+D480+D481+D450</f>
        <v>500</v>
      </c>
      <c r="E444" s="32">
        <f>E445+E454+E455+E459+E462+E463+E468+E474+E477+E480+E481+E450</f>
        <v>500</v>
      </c>
      <c r="H444" s="41">
        <f t="shared" si="41"/>
        <v>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</v>
      </c>
      <c r="D445" s="5">
        <f>SUM(D446:D449)</f>
        <v>100</v>
      </c>
      <c r="E445" s="5">
        <f>SUM(E446:E449)</f>
        <v>100</v>
      </c>
      <c r="H445" s="41">
        <f t="shared" si="41"/>
        <v>100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100</v>
      </c>
      <c r="D447" s="30">
        <f t="shared" ref="D447:E449" si="50">C447</f>
        <v>100</v>
      </c>
      <c r="E447" s="30">
        <f t="shared" si="50"/>
        <v>100</v>
      </c>
      <c r="H447" s="41">
        <f t="shared" si="41"/>
        <v>100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</v>
      </c>
      <c r="D454" s="5">
        <f>C454</f>
        <v>200</v>
      </c>
      <c r="E454" s="5">
        <f>D454</f>
        <v>200</v>
      </c>
      <c r="H454" s="41">
        <f t="shared" si="51"/>
        <v>200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</v>
      </c>
      <c r="D474" s="5">
        <f>SUM(D475:D476)</f>
        <v>100</v>
      </c>
      <c r="E474" s="5">
        <f>SUM(E475:E476)</f>
        <v>100</v>
      </c>
      <c r="H474" s="41">
        <f t="shared" si="51"/>
        <v>100</v>
      </c>
    </row>
    <row r="475" spans="1:8" ht="15" customHeight="1" outlineLevel="3">
      <c r="A475" s="28"/>
      <c r="B475" s="28" t="s">
        <v>383</v>
      </c>
      <c r="C475" s="30">
        <v>100</v>
      </c>
      <c r="D475" s="30">
        <f>C475</f>
        <v>100</v>
      </c>
      <c r="E475" s="30">
        <f>D475</f>
        <v>100</v>
      </c>
      <c r="H475" s="41">
        <f t="shared" si="51"/>
        <v>100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</v>
      </c>
      <c r="D480" s="5">
        <f t="shared" si="57"/>
        <v>100</v>
      </c>
      <c r="E480" s="5">
        <f t="shared" si="57"/>
        <v>100</v>
      </c>
      <c r="H480" s="41">
        <f t="shared" si="51"/>
        <v>100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0" t="s">
        <v>389</v>
      </c>
      <c r="B483" s="161"/>
      <c r="C483" s="35">
        <f>C484+C504+C509+C522+C528+C538</f>
        <v>15550</v>
      </c>
      <c r="D483" s="35">
        <f>D484+D504+D509+D522+D528+D538</f>
        <v>15550</v>
      </c>
      <c r="E483" s="35">
        <f>E484+E504+E509+E522+E528+E538</f>
        <v>15550</v>
      </c>
      <c r="G483" s="39" t="s">
        <v>592</v>
      </c>
      <c r="H483" s="41">
        <f t="shared" si="51"/>
        <v>15550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12700</v>
      </c>
      <c r="D484" s="32">
        <f>D485+D486+D490+D491+D494+D497+D500+D501+D502+D503</f>
        <v>12700</v>
      </c>
      <c r="E484" s="32">
        <f>E485+E486+E490+E491+E494+E497+E500+E501+E502+E503</f>
        <v>12700</v>
      </c>
      <c r="H484" s="41">
        <f t="shared" si="51"/>
        <v>12700</v>
      </c>
    </row>
    <row r="485" spans="1:10" outlineLevel="2">
      <c r="A485" s="6">
        <v>3302</v>
      </c>
      <c r="B485" s="4" t="s">
        <v>391</v>
      </c>
      <c r="C485" s="5">
        <v>100</v>
      </c>
      <c r="D485" s="5">
        <f>C485</f>
        <v>100</v>
      </c>
      <c r="E485" s="5">
        <f>D485</f>
        <v>100</v>
      </c>
      <c r="H485" s="41">
        <f t="shared" si="51"/>
        <v>100</v>
      </c>
    </row>
    <row r="486" spans="1:10" outlineLevel="2">
      <c r="A486" s="6">
        <v>3302</v>
      </c>
      <c r="B486" s="4" t="s">
        <v>392</v>
      </c>
      <c r="C486" s="5">
        <f>SUM(C487:C489)</f>
        <v>500</v>
      </c>
      <c r="D486" s="5">
        <f>SUM(D487:D489)</f>
        <v>500</v>
      </c>
      <c r="E486" s="5">
        <f>SUM(E487:E489)</f>
        <v>500</v>
      </c>
      <c r="H486" s="41">
        <f t="shared" si="51"/>
        <v>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500</v>
      </c>
      <c r="D488" s="30">
        <f t="shared" ref="D488:E489" si="58">C488</f>
        <v>500</v>
      </c>
      <c r="E488" s="30">
        <f t="shared" si="58"/>
        <v>500</v>
      </c>
      <c r="H488" s="41">
        <f t="shared" si="51"/>
        <v>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6200</v>
      </c>
      <c r="D490" s="5">
        <f>C490</f>
        <v>6200</v>
      </c>
      <c r="E490" s="5">
        <f>D490</f>
        <v>6200</v>
      </c>
      <c r="H490" s="41">
        <f t="shared" si="51"/>
        <v>6200</v>
      </c>
    </row>
    <row r="491" spans="1:10" outlineLevel="2">
      <c r="A491" s="6">
        <v>3302</v>
      </c>
      <c r="B491" s="4" t="s">
        <v>397</v>
      </c>
      <c r="C491" s="5">
        <f>SUM(C492:C493)</f>
        <v>100</v>
      </c>
      <c r="D491" s="5">
        <f>SUM(D492:D493)</f>
        <v>100</v>
      </c>
      <c r="E491" s="5">
        <f>SUM(E492:E493)</f>
        <v>100</v>
      </c>
      <c r="H491" s="41">
        <f t="shared" si="51"/>
        <v>100</v>
      </c>
    </row>
    <row r="492" spans="1:10" ht="15" customHeight="1" outlineLevel="3">
      <c r="A492" s="28"/>
      <c r="B492" s="28" t="s">
        <v>398</v>
      </c>
      <c r="C492" s="30">
        <v>100</v>
      </c>
      <c r="D492" s="30">
        <f>C492</f>
        <v>100</v>
      </c>
      <c r="E492" s="30">
        <f>D492</f>
        <v>100</v>
      </c>
      <c r="H492" s="41">
        <f t="shared" si="51"/>
        <v>100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</v>
      </c>
      <c r="D494" s="5">
        <f>SUM(D495:D496)</f>
        <v>100</v>
      </c>
      <c r="E494" s="5">
        <f>SUM(E495:E496)</f>
        <v>100</v>
      </c>
      <c r="H494" s="41">
        <f t="shared" si="51"/>
        <v>100</v>
      </c>
    </row>
    <row r="495" spans="1:10" ht="15" customHeight="1" outlineLevel="3">
      <c r="A495" s="28"/>
      <c r="B495" s="28" t="s">
        <v>401</v>
      </c>
      <c r="C495" s="30">
        <v>100</v>
      </c>
      <c r="D495" s="30">
        <f>C495</f>
        <v>100</v>
      </c>
      <c r="E495" s="30">
        <f>D495</f>
        <v>100</v>
      </c>
      <c r="H495" s="41">
        <f t="shared" si="51"/>
        <v>100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100</v>
      </c>
      <c r="D497" s="5">
        <f>SUM(D498:D499)</f>
        <v>100</v>
      </c>
      <c r="E497" s="5">
        <f>SUM(E498:E499)</f>
        <v>100</v>
      </c>
      <c r="H497" s="41">
        <f t="shared" si="51"/>
        <v>100</v>
      </c>
    </row>
    <row r="498" spans="1:12" ht="15" customHeight="1" outlineLevel="3">
      <c r="A498" s="28"/>
      <c r="B498" s="28" t="s">
        <v>404</v>
      </c>
      <c r="C498" s="30">
        <v>100</v>
      </c>
      <c r="D498" s="30">
        <f t="shared" ref="D498:E503" si="59">C498</f>
        <v>100</v>
      </c>
      <c r="E498" s="30">
        <f t="shared" si="59"/>
        <v>100</v>
      </c>
      <c r="H498" s="41">
        <f t="shared" si="51"/>
        <v>100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100</v>
      </c>
      <c r="D500" s="5">
        <f t="shared" si="59"/>
        <v>100</v>
      </c>
      <c r="E500" s="5">
        <f t="shared" si="59"/>
        <v>100</v>
      </c>
      <c r="H500" s="41">
        <f t="shared" si="51"/>
        <v>100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5500</v>
      </c>
      <c r="D503" s="5">
        <f t="shared" si="59"/>
        <v>5500</v>
      </c>
      <c r="E503" s="5">
        <f t="shared" si="59"/>
        <v>5500</v>
      </c>
      <c r="H503" s="41">
        <f t="shared" si="51"/>
        <v>5500</v>
      </c>
    </row>
    <row r="504" spans="1:12" outlineLevel="1">
      <c r="A504" s="154" t="s">
        <v>410</v>
      </c>
      <c r="B504" s="155"/>
      <c r="C504" s="32">
        <f>SUM(C505:C508)</f>
        <v>200</v>
      </c>
      <c r="D504" s="32">
        <f>SUM(D505:D508)</f>
        <v>200</v>
      </c>
      <c r="E504" s="32">
        <f>SUM(E505:E508)</f>
        <v>200</v>
      </c>
      <c r="H504" s="41">
        <f t="shared" si="51"/>
        <v>200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100</v>
      </c>
      <c r="D507" s="5">
        <f t="shared" si="60"/>
        <v>100</v>
      </c>
      <c r="E507" s="5">
        <f t="shared" si="60"/>
        <v>100</v>
      </c>
      <c r="H507" s="41">
        <f t="shared" si="51"/>
        <v>100</v>
      </c>
    </row>
    <row r="508" spans="1:12" outlineLevel="2">
      <c r="A508" s="6">
        <v>3303</v>
      </c>
      <c r="B508" s="4" t="s">
        <v>409</v>
      </c>
      <c r="C508" s="5">
        <v>100</v>
      </c>
      <c r="D508" s="5">
        <f t="shared" si="60"/>
        <v>100</v>
      </c>
      <c r="E508" s="5">
        <f t="shared" si="60"/>
        <v>100</v>
      </c>
      <c r="H508" s="41">
        <f t="shared" si="51"/>
        <v>100</v>
      </c>
    </row>
    <row r="509" spans="1:12" outlineLevel="1">
      <c r="A509" s="154" t="s">
        <v>414</v>
      </c>
      <c r="B509" s="155"/>
      <c r="C509" s="32">
        <f>C510+C511+C512+C513+C517+C518+C519+C520+C521</f>
        <v>2300</v>
      </c>
      <c r="D509" s="32">
        <f>D510+D511+D512+D513+D517+D518+D519+D520+D521</f>
        <v>2300</v>
      </c>
      <c r="E509" s="32">
        <f>E510+E511+E512+E513+E517+E518+E519+E520+E521</f>
        <v>2300</v>
      </c>
      <c r="F509" s="51"/>
      <c r="H509" s="41">
        <f t="shared" si="51"/>
        <v>2300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200</v>
      </c>
      <c r="D513" s="5">
        <f>SUM(D514:D516)</f>
        <v>200</v>
      </c>
      <c r="E513" s="5">
        <f>SUM(E514:E516)</f>
        <v>200</v>
      </c>
      <c r="H513" s="41">
        <f t="shared" si="51"/>
        <v>200</v>
      </c>
    </row>
    <row r="514" spans="1:8" ht="15" customHeight="1" outlineLevel="3">
      <c r="A514" s="29"/>
      <c r="B514" s="28" t="s">
        <v>419</v>
      </c>
      <c r="C514" s="30">
        <v>200</v>
      </c>
      <c r="D514" s="30">
        <f t="shared" ref="D514:E521" si="62">C514</f>
        <v>200</v>
      </c>
      <c r="E514" s="30">
        <f t="shared" si="62"/>
        <v>200</v>
      </c>
      <c r="H514" s="41">
        <f t="shared" ref="H514:H577" si="63">C514</f>
        <v>200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100</v>
      </c>
      <c r="D519" s="5">
        <f t="shared" si="62"/>
        <v>100</v>
      </c>
      <c r="E519" s="5">
        <f t="shared" si="62"/>
        <v>100</v>
      </c>
      <c r="H519" s="41">
        <f t="shared" si="63"/>
        <v>100</v>
      </c>
    </row>
    <row r="520" spans="1:8" outlineLevel="2">
      <c r="A520" s="6">
        <v>3305</v>
      </c>
      <c r="B520" s="4" t="s">
        <v>425</v>
      </c>
      <c r="C520" s="5">
        <v>2000</v>
      </c>
      <c r="D520" s="5">
        <f t="shared" si="62"/>
        <v>2000</v>
      </c>
      <c r="E520" s="5">
        <f t="shared" si="62"/>
        <v>2000</v>
      </c>
      <c r="H520" s="41">
        <f t="shared" si="63"/>
        <v>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350</v>
      </c>
      <c r="D538" s="32">
        <f>SUM(D539:D544)</f>
        <v>350</v>
      </c>
      <c r="E538" s="32">
        <f>SUM(E539:E544)</f>
        <v>350</v>
      </c>
      <c r="H538" s="41">
        <f t="shared" si="63"/>
        <v>350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350</v>
      </c>
      <c r="D540" s="5">
        <f t="shared" ref="D540:E543" si="66">C540</f>
        <v>350</v>
      </c>
      <c r="E540" s="5">
        <f t="shared" si="66"/>
        <v>350</v>
      </c>
      <c r="H540" s="41">
        <f t="shared" si="63"/>
        <v>350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8" t="s">
        <v>449</v>
      </c>
      <c r="B547" s="159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2" t="s">
        <v>455</v>
      </c>
      <c r="B550" s="15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0" t="s">
        <v>456</v>
      </c>
      <c r="B551" s="15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6" t="s">
        <v>62</v>
      </c>
      <c r="B559" s="157"/>
      <c r="C559" s="37">
        <f>C560+C716+C725</f>
        <v>342000</v>
      </c>
      <c r="D559" s="37">
        <f>D560+D716+D725</f>
        <v>342000</v>
      </c>
      <c r="E559" s="37">
        <f>E560+E716+E725</f>
        <v>342000</v>
      </c>
      <c r="G559" s="39" t="s">
        <v>62</v>
      </c>
      <c r="H559" s="41">
        <f t="shared" si="63"/>
        <v>342000</v>
      </c>
      <c r="I559" s="42"/>
      <c r="J559" s="40" t="b">
        <f>AND(H559=I559)</f>
        <v>0</v>
      </c>
    </row>
    <row r="560" spans="1:10">
      <c r="A560" s="152" t="s">
        <v>464</v>
      </c>
      <c r="B560" s="153"/>
      <c r="C560" s="36">
        <f>C561+C638+C642+C645</f>
        <v>330000</v>
      </c>
      <c r="D560" s="36">
        <f>D561+D638+D642+D645</f>
        <v>330000</v>
      </c>
      <c r="E560" s="36">
        <f>E561+E638+E642+E645</f>
        <v>330000</v>
      </c>
      <c r="G560" s="39" t="s">
        <v>61</v>
      </c>
      <c r="H560" s="41">
        <f t="shared" si="63"/>
        <v>330000</v>
      </c>
      <c r="I560" s="42"/>
      <c r="J560" s="40" t="b">
        <f>AND(H560=I560)</f>
        <v>0</v>
      </c>
    </row>
    <row r="561" spans="1:10">
      <c r="A561" s="150" t="s">
        <v>465</v>
      </c>
      <c r="B561" s="151"/>
      <c r="C561" s="38">
        <f>C562+C567+C568+C569+C576+C577+C581+C584+C585+C586+C587+C592+C595+C599+C603+C610+C616+C628</f>
        <v>330000</v>
      </c>
      <c r="D561" s="38">
        <f>D562+D567+D568+D569+D576+D577+D581+D584+D585+D586+D587+D592+D595+D599+D603+D610+D616+D628</f>
        <v>330000</v>
      </c>
      <c r="E561" s="38">
        <f>E562+E567+E568+E569+E576+E577+E581+E584+E585+E586+E587+E592+E595+E599+E603+E610+E616+E628</f>
        <v>330000</v>
      </c>
      <c r="G561" s="39" t="s">
        <v>595</v>
      </c>
      <c r="H561" s="41">
        <f t="shared" si="63"/>
        <v>330000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10000</v>
      </c>
      <c r="D562" s="32">
        <f>SUM(D563:D566)</f>
        <v>10000</v>
      </c>
      <c r="E562" s="32">
        <f>SUM(E563:E566)</f>
        <v>10000</v>
      </c>
      <c r="H562" s="41">
        <f t="shared" si="63"/>
        <v>10000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10000</v>
      </c>
      <c r="D566" s="5">
        <f t="shared" si="68"/>
        <v>10000</v>
      </c>
      <c r="E566" s="5">
        <f t="shared" si="68"/>
        <v>10000</v>
      </c>
      <c r="H566" s="41">
        <f t="shared" si="63"/>
        <v>10000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56500</v>
      </c>
      <c r="D569" s="32">
        <f>SUM(D570:D575)</f>
        <v>56500</v>
      </c>
      <c r="E569" s="32">
        <f>SUM(E570:E575)</f>
        <v>56500</v>
      </c>
      <c r="H569" s="41">
        <f t="shared" si="63"/>
        <v>56500</v>
      </c>
    </row>
    <row r="570" spans="1:10" outlineLevel="2">
      <c r="A570" s="7">
        <v>6603</v>
      </c>
      <c r="B570" s="4" t="s">
        <v>474</v>
      </c>
      <c r="C570" s="5">
        <v>56500</v>
      </c>
      <c r="D570" s="5">
        <f>C570</f>
        <v>56500</v>
      </c>
      <c r="E570" s="5">
        <f>D570</f>
        <v>56500</v>
      </c>
      <c r="H570" s="41">
        <f t="shared" si="63"/>
        <v>56500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2000</v>
      </c>
      <c r="D577" s="32">
        <f>SUM(D578:D580)</f>
        <v>2000</v>
      </c>
      <c r="E577" s="32">
        <f>SUM(E578:E580)</f>
        <v>2000</v>
      </c>
      <c r="H577" s="41">
        <f t="shared" si="63"/>
        <v>2000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2000</v>
      </c>
      <c r="D580" s="5">
        <f t="shared" si="70"/>
        <v>2000</v>
      </c>
      <c r="E580" s="5">
        <f t="shared" si="70"/>
        <v>2000</v>
      </c>
      <c r="H580" s="41">
        <f t="shared" si="71"/>
        <v>2000</v>
      </c>
    </row>
    <row r="581" spans="1:8" outlineLevel="1">
      <c r="A581" s="154" t="s">
        <v>485</v>
      </c>
      <c r="B581" s="155"/>
      <c r="C581" s="32">
        <f>SUM(C582:C583)</f>
        <v>1360</v>
      </c>
      <c r="D581" s="32">
        <f>SUM(D582:D583)</f>
        <v>1360</v>
      </c>
      <c r="E581" s="32">
        <f>SUM(E582:E583)</f>
        <v>1360</v>
      </c>
      <c r="H581" s="41">
        <f t="shared" si="71"/>
        <v>1360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1360</v>
      </c>
      <c r="D583" s="5">
        <f t="shared" si="72"/>
        <v>1360</v>
      </c>
      <c r="E583" s="5">
        <f t="shared" si="72"/>
        <v>1360</v>
      </c>
      <c r="H583" s="41">
        <f t="shared" si="71"/>
        <v>1360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7500</v>
      </c>
      <c r="D587" s="32">
        <f>SUM(D588:D591)</f>
        <v>7500</v>
      </c>
      <c r="E587" s="32">
        <f>SUM(E588:E591)</f>
        <v>7500</v>
      </c>
      <c r="H587" s="41">
        <f t="shared" si="71"/>
        <v>7500</v>
      </c>
    </row>
    <row r="588" spans="1:8" outlineLevel="2">
      <c r="A588" s="7">
        <v>6610</v>
      </c>
      <c r="B588" s="4" t="s">
        <v>492</v>
      </c>
      <c r="C588" s="5">
        <v>5000</v>
      </c>
      <c r="D588" s="5">
        <f>C588</f>
        <v>5000</v>
      </c>
      <c r="E588" s="5">
        <f>D588</f>
        <v>5000</v>
      </c>
      <c r="H588" s="41">
        <f t="shared" si="71"/>
        <v>5000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2500</v>
      </c>
      <c r="D591" s="5">
        <f t="shared" si="73"/>
        <v>2500</v>
      </c>
      <c r="E591" s="5">
        <f t="shared" si="73"/>
        <v>2500</v>
      </c>
      <c r="H591" s="41">
        <f t="shared" si="71"/>
        <v>2500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245640</v>
      </c>
      <c r="D599" s="32">
        <f>SUM(D600:D602)</f>
        <v>245640</v>
      </c>
      <c r="E599" s="32">
        <f>SUM(E600:E602)</f>
        <v>245640</v>
      </c>
      <c r="H599" s="41">
        <f t="shared" si="71"/>
        <v>245640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245640</v>
      </c>
      <c r="D601" s="5">
        <f t="shared" si="75"/>
        <v>245640</v>
      </c>
      <c r="E601" s="5">
        <f t="shared" si="75"/>
        <v>245640</v>
      </c>
      <c r="H601" s="41">
        <f t="shared" si="71"/>
        <v>245640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54" t="s">
        <v>513</v>
      </c>
      <c r="B610" s="155"/>
      <c r="C610" s="32">
        <f>SUM(C611:C615)</f>
        <v>4500</v>
      </c>
      <c r="D610" s="32">
        <f>SUM(D611:D615)</f>
        <v>4500</v>
      </c>
      <c r="E610" s="32">
        <f>SUM(E611:E615)</f>
        <v>4500</v>
      </c>
      <c r="H610" s="41">
        <f t="shared" si="71"/>
        <v>4500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4500</v>
      </c>
      <c r="D613" s="5">
        <f t="shared" si="77"/>
        <v>4500</v>
      </c>
      <c r="E613" s="5">
        <f t="shared" si="77"/>
        <v>4500</v>
      </c>
      <c r="H613" s="41">
        <f t="shared" si="71"/>
        <v>4500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2500</v>
      </c>
      <c r="D628" s="32">
        <f>SUM(D629:D637)</f>
        <v>2500</v>
      </c>
      <c r="E628" s="32">
        <f>SUM(E629:E637)</f>
        <v>2500</v>
      </c>
      <c r="H628" s="41">
        <f t="shared" si="71"/>
        <v>2500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272</v>
      </c>
      <c r="D634" s="5">
        <f t="shared" si="79"/>
        <v>272</v>
      </c>
      <c r="E634" s="5">
        <f t="shared" si="79"/>
        <v>272</v>
      </c>
      <c r="H634" s="41">
        <f t="shared" si="71"/>
        <v>272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2228</v>
      </c>
      <c r="D637" s="5">
        <f t="shared" si="79"/>
        <v>2228</v>
      </c>
      <c r="E637" s="5">
        <f t="shared" si="79"/>
        <v>2228</v>
      </c>
      <c r="H637" s="41">
        <f t="shared" si="71"/>
        <v>2228</v>
      </c>
    </row>
    <row r="638" spans="1:10">
      <c r="A638" s="150" t="s">
        <v>541</v>
      </c>
      <c r="B638" s="15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0" t="s">
        <v>545</v>
      </c>
      <c r="B642" s="15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0" t="s">
        <v>548</v>
      </c>
      <c r="B645" s="15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2" t="s">
        <v>570</v>
      </c>
      <c r="B716" s="153"/>
      <c r="C716" s="36">
        <f>C717</f>
        <v>12000</v>
      </c>
      <c r="D716" s="36">
        <f>D717</f>
        <v>12000</v>
      </c>
      <c r="E716" s="36">
        <f>E717</f>
        <v>12000</v>
      </c>
      <c r="G716" s="39" t="s">
        <v>66</v>
      </c>
      <c r="H716" s="41">
        <f t="shared" si="92"/>
        <v>12000</v>
      </c>
      <c r="I716" s="42"/>
      <c r="J716" s="40" t="b">
        <f>AND(H716=I716)</f>
        <v>0</v>
      </c>
    </row>
    <row r="717" spans="1:10">
      <c r="A717" s="150" t="s">
        <v>571</v>
      </c>
      <c r="B717" s="151"/>
      <c r="C717" s="33">
        <f>C718+C722</f>
        <v>12000</v>
      </c>
      <c r="D717" s="33">
        <f>D718+D722</f>
        <v>12000</v>
      </c>
      <c r="E717" s="33">
        <f>E718+E722</f>
        <v>12000</v>
      </c>
      <c r="G717" s="39" t="s">
        <v>599</v>
      </c>
      <c r="H717" s="41">
        <f t="shared" si="92"/>
        <v>12000</v>
      </c>
      <c r="I717" s="42"/>
      <c r="J717" s="40" t="b">
        <f>AND(H717=I717)</f>
        <v>0</v>
      </c>
    </row>
    <row r="718" spans="1:10" outlineLevel="1" collapsed="1">
      <c r="A718" s="148" t="s">
        <v>851</v>
      </c>
      <c r="B718" s="149"/>
      <c r="C718" s="31">
        <f>SUM(C719:C721)</f>
        <v>12000</v>
      </c>
      <c r="D718" s="31">
        <f>SUM(D719:D721)</f>
        <v>12000</v>
      </c>
      <c r="E718" s="31">
        <f>SUM(E719:E721)</f>
        <v>12000</v>
      </c>
      <c r="H718" s="41">
        <f t="shared" si="92"/>
        <v>12000</v>
      </c>
    </row>
    <row r="719" spans="1:10" ht="15" customHeight="1" outlineLevel="2">
      <c r="A719" s="6">
        <v>10950</v>
      </c>
      <c r="B719" s="4" t="s">
        <v>572</v>
      </c>
      <c r="C719" s="5">
        <v>12000</v>
      </c>
      <c r="D719" s="5">
        <f>C719</f>
        <v>12000</v>
      </c>
      <c r="E719" s="5">
        <f>D719</f>
        <v>12000</v>
      </c>
      <c r="H719" s="41">
        <f t="shared" si="92"/>
        <v>12000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8" t="s">
        <v>850</v>
      </c>
      <c r="B722" s="14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2" t="s">
        <v>577</v>
      </c>
      <c r="B725" s="15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0" t="s">
        <v>588</v>
      </c>
      <c r="B726" s="15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8" t="s">
        <v>849</v>
      </c>
      <c r="B727" s="14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8" t="s">
        <v>848</v>
      </c>
      <c r="B730" s="14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8" t="s">
        <v>846</v>
      </c>
      <c r="B733" s="14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8" t="s">
        <v>843</v>
      </c>
      <c r="B739" s="14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8" t="s">
        <v>842</v>
      </c>
      <c r="B741" s="14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8" t="s">
        <v>841</v>
      </c>
      <c r="B743" s="14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8" t="s">
        <v>836</v>
      </c>
      <c r="B750" s="14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8" t="s">
        <v>834</v>
      </c>
      <c r="B755" s="14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8" t="s">
        <v>830</v>
      </c>
      <c r="B760" s="14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8" t="s">
        <v>828</v>
      </c>
      <c r="B765" s="14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8" t="s">
        <v>826</v>
      </c>
      <c r="B767" s="14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8" t="s">
        <v>823</v>
      </c>
      <c r="B771" s="14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8" t="s">
        <v>817</v>
      </c>
      <c r="B777" s="14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50" zoomScale="120" zoomScaleNormal="120" workbookViewId="0">
      <selection activeCell="C331" sqref="C331:E331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26.140625" customWidth="1"/>
    <col min="4" max="4" width="22.7109375" customWidth="1"/>
    <col min="5" max="5" width="23.140625" customWidth="1"/>
    <col min="7" max="7" width="15.5703125" bestFit="1" customWidth="1"/>
    <col min="8" max="8" width="22" customWidth="1"/>
    <col min="9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40" t="s">
        <v>853</v>
      </c>
      <c r="E1" s="140" t="s">
        <v>852</v>
      </c>
      <c r="G1" s="43" t="s">
        <v>31</v>
      </c>
      <c r="H1" s="44">
        <f>C2+C114</f>
        <v>1062000</v>
      </c>
      <c r="I1" s="45"/>
      <c r="J1" s="46" t="b">
        <f>AND(H1=I1)</f>
        <v>0</v>
      </c>
    </row>
    <row r="2" spans="1:14">
      <c r="A2" s="172" t="s">
        <v>60</v>
      </c>
      <c r="B2" s="172"/>
      <c r="C2" s="26">
        <f>C3+C67</f>
        <v>460000</v>
      </c>
      <c r="D2" s="26">
        <f>D3+D67</f>
        <v>460000</v>
      </c>
      <c r="E2" s="26">
        <f>E3+E67</f>
        <v>460000</v>
      </c>
      <c r="G2" s="39" t="s">
        <v>60</v>
      </c>
      <c r="H2" s="41">
        <f>C2</f>
        <v>460000</v>
      </c>
      <c r="I2" s="42"/>
      <c r="J2" s="40" t="b">
        <f>AND(H2=I2)</f>
        <v>0</v>
      </c>
    </row>
    <row r="3" spans="1:14">
      <c r="A3" s="169" t="s">
        <v>578</v>
      </c>
      <c r="B3" s="169"/>
      <c r="C3" s="23">
        <f>C4+C11+C38+C61</f>
        <v>97800</v>
      </c>
      <c r="D3" s="23">
        <f>D4+D11+D38+D61</f>
        <v>97800</v>
      </c>
      <c r="E3" s="23">
        <f>E4+E11+E38+E61</f>
        <v>97800</v>
      </c>
      <c r="G3" s="39" t="s">
        <v>57</v>
      </c>
      <c r="H3" s="41">
        <f t="shared" ref="H3:H66" si="0">C3</f>
        <v>97800</v>
      </c>
      <c r="I3" s="42"/>
      <c r="J3" s="40" t="b">
        <f>AND(H3=I3)</f>
        <v>0</v>
      </c>
    </row>
    <row r="4" spans="1:14" ht="15" customHeight="1">
      <c r="A4" s="165" t="s">
        <v>124</v>
      </c>
      <c r="B4" s="166"/>
      <c r="C4" s="21">
        <f>SUM(C5:C10)</f>
        <v>55200</v>
      </c>
      <c r="D4" s="21">
        <f>SUM(D5:D10)</f>
        <v>55200</v>
      </c>
      <c r="E4" s="21">
        <f>SUM(E5:E10)</f>
        <v>55200</v>
      </c>
      <c r="F4" s="17"/>
      <c r="G4" s="39" t="s">
        <v>53</v>
      </c>
      <c r="H4" s="41">
        <f t="shared" si="0"/>
        <v>55200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15000</v>
      </c>
      <c r="D5" s="2">
        <f>C5</f>
        <v>15000</v>
      </c>
      <c r="E5" s="2">
        <f>D5</f>
        <v>15000</v>
      </c>
      <c r="F5" s="17"/>
      <c r="G5" s="17"/>
      <c r="H5" s="41">
        <f t="shared" si="0"/>
        <v>15000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</v>
      </c>
      <c r="D7" s="2">
        <f t="shared" si="1"/>
        <v>6000</v>
      </c>
      <c r="E7" s="2">
        <f t="shared" si="1"/>
        <v>6000</v>
      </c>
      <c r="F7" s="17"/>
      <c r="G7" s="17"/>
      <c r="H7" s="41">
        <f t="shared" si="0"/>
        <v>6000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24000</v>
      </c>
      <c r="D8" s="2">
        <f t="shared" si="1"/>
        <v>24000</v>
      </c>
      <c r="E8" s="2">
        <f t="shared" si="1"/>
        <v>24000</v>
      </c>
      <c r="F8" s="17"/>
      <c r="G8" s="17"/>
      <c r="H8" s="41">
        <f t="shared" si="0"/>
        <v>24000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5000</v>
      </c>
      <c r="D11" s="21">
        <f>SUM(D12:D37)</f>
        <v>5000</v>
      </c>
      <c r="E11" s="21">
        <f>SUM(E12:E37)</f>
        <v>5000</v>
      </c>
      <c r="F11" s="17"/>
      <c r="G11" s="39" t="s">
        <v>54</v>
      </c>
      <c r="H11" s="41">
        <f t="shared" si="0"/>
        <v>5000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3000</v>
      </c>
      <c r="D12" s="2">
        <f>C12</f>
        <v>3000</v>
      </c>
      <c r="E12" s="2">
        <f>D12</f>
        <v>3000</v>
      </c>
      <c r="H12" s="41">
        <f t="shared" si="0"/>
        <v>3000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165" t="s">
        <v>145</v>
      </c>
      <c r="B38" s="166"/>
      <c r="C38" s="21">
        <f>SUM(C39:C60)</f>
        <v>37600</v>
      </c>
      <c r="D38" s="21">
        <f>SUM(D39:D60)</f>
        <v>37600</v>
      </c>
      <c r="E38" s="21">
        <f>SUM(E39:E60)</f>
        <v>37600</v>
      </c>
      <c r="G38" s="39" t="s">
        <v>55</v>
      </c>
      <c r="H38" s="41">
        <f t="shared" si="0"/>
        <v>37600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</v>
      </c>
      <c r="D39" s="2">
        <f>C39</f>
        <v>2000</v>
      </c>
      <c r="E39" s="2">
        <f>D39</f>
        <v>2000</v>
      </c>
      <c r="H39" s="41">
        <f t="shared" si="0"/>
        <v>2000</v>
      </c>
    </row>
    <row r="40" spans="1:10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outlineLevel="1">
      <c r="A41" s="20">
        <v>3103</v>
      </c>
      <c r="B41" s="20" t="s">
        <v>13</v>
      </c>
      <c r="C41" s="2">
        <v>1000</v>
      </c>
      <c r="D41" s="2">
        <f t="shared" si="4"/>
        <v>1000</v>
      </c>
      <c r="E41" s="2">
        <f t="shared" si="4"/>
        <v>1000</v>
      </c>
      <c r="H41" s="41">
        <f t="shared" si="0"/>
        <v>1000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3500</v>
      </c>
      <c r="D48" s="2">
        <f t="shared" si="4"/>
        <v>3500</v>
      </c>
      <c r="E48" s="2">
        <f t="shared" si="4"/>
        <v>3500</v>
      </c>
      <c r="H48" s="41">
        <f t="shared" si="0"/>
        <v>3500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500</v>
      </c>
      <c r="D52" s="2">
        <f t="shared" si="4"/>
        <v>500</v>
      </c>
      <c r="E52" s="2">
        <f t="shared" si="4"/>
        <v>500</v>
      </c>
      <c r="H52" s="41">
        <f t="shared" si="0"/>
        <v>500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12000</v>
      </c>
      <c r="D55" s="2">
        <f t="shared" si="4"/>
        <v>12000</v>
      </c>
      <c r="E55" s="2">
        <f t="shared" si="4"/>
        <v>12000</v>
      </c>
      <c r="H55" s="41">
        <f t="shared" si="0"/>
        <v>12000</v>
      </c>
    </row>
    <row r="56" spans="1:10" outlineLevel="1">
      <c r="A56" s="20">
        <v>3303</v>
      </c>
      <c r="B56" s="20" t="s">
        <v>154</v>
      </c>
      <c r="C56" s="2">
        <v>14000</v>
      </c>
      <c r="D56" s="2">
        <f t="shared" ref="D56:E60" si="5">C56</f>
        <v>14000</v>
      </c>
      <c r="E56" s="2">
        <f t="shared" si="5"/>
        <v>14000</v>
      </c>
      <c r="H56" s="41">
        <f t="shared" si="0"/>
        <v>14000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9" t="s">
        <v>579</v>
      </c>
      <c r="B67" s="169"/>
      <c r="C67" s="25">
        <f>C97+C68</f>
        <v>362200</v>
      </c>
      <c r="D67" s="25">
        <f>D97+D68</f>
        <v>362200</v>
      </c>
      <c r="E67" s="25">
        <f>E97+E68</f>
        <v>362200</v>
      </c>
      <c r="G67" s="39" t="s">
        <v>59</v>
      </c>
      <c r="H67" s="41">
        <f t="shared" ref="H67:H130" si="7">C67</f>
        <v>362200</v>
      </c>
      <c r="I67" s="42"/>
      <c r="J67" s="40" t="b">
        <f>AND(H67=I67)</f>
        <v>0</v>
      </c>
    </row>
    <row r="68" spans="1:10">
      <c r="A68" s="165" t="s">
        <v>163</v>
      </c>
      <c r="B68" s="166"/>
      <c r="C68" s="21">
        <f>SUM(C69:C96)</f>
        <v>94200</v>
      </c>
      <c r="D68" s="21">
        <f>SUM(D69:D96)</f>
        <v>94200</v>
      </c>
      <c r="E68" s="21">
        <f>SUM(E69:E96)</f>
        <v>94200</v>
      </c>
      <c r="G68" s="39" t="s">
        <v>56</v>
      </c>
      <c r="H68" s="41">
        <f t="shared" si="7"/>
        <v>94200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>
        <v>50000</v>
      </c>
      <c r="D74" s="2">
        <f t="shared" si="8"/>
        <v>50000</v>
      </c>
      <c r="E74" s="2">
        <f t="shared" si="8"/>
        <v>50000</v>
      </c>
      <c r="H74" s="41">
        <f t="shared" si="7"/>
        <v>50000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5600</v>
      </c>
      <c r="D79" s="2">
        <f t="shared" si="8"/>
        <v>5600</v>
      </c>
      <c r="E79" s="2">
        <f t="shared" si="8"/>
        <v>5600</v>
      </c>
      <c r="H79" s="41">
        <f t="shared" si="7"/>
        <v>5600</v>
      </c>
    </row>
    <row r="80" spans="1:10" ht="15" customHeight="1" outlineLevel="1">
      <c r="A80" s="3">
        <v>5202</v>
      </c>
      <c r="B80" s="2" t="s">
        <v>172</v>
      </c>
      <c r="C80" s="2">
        <v>2600</v>
      </c>
      <c r="D80" s="2">
        <f t="shared" si="8"/>
        <v>2600</v>
      </c>
      <c r="E80" s="2">
        <f t="shared" si="8"/>
        <v>2600</v>
      </c>
      <c r="H80" s="41">
        <f t="shared" si="7"/>
        <v>2600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0</v>
      </c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3000</v>
      </c>
      <c r="D93" s="2">
        <f t="shared" si="9"/>
        <v>3000</v>
      </c>
      <c r="E93" s="2">
        <f t="shared" si="9"/>
        <v>3000</v>
      </c>
      <c r="H93" s="41">
        <f t="shared" si="7"/>
        <v>3000</v>
      </c>
    </row>
    <row r="94" spans="1:8" ht="15" customHeight="1" outlineLevel="1">
      <c r="A94" s="3">
        <v>5301</v>
      </c>
      <c r="B94" s="2" t="s">
        <v>109</v>
      </c>
      <c r="C94" s="2">
        <v>30000</v>
      </c>
      <c r="D94" s="2">
        <f t="shared" si="9"/>
        <v>30000</v>
      </c>
      <c r="E94" s="2">
        <f t="shared" si="9"/>
        <v>30000</v>
      </c>
      <c r="H94" s="41">
        <f t="shared" si="7"/>
        <v>30000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268000</v>
      </c>
      <c r="D97" s="21">
        <f>SUM(D98:D113)</f>
        <v>268000</v>
      </c>
      <c r="E97" s="21">
        <f>SUM(E98:E113)</f>
        <v>268000</v>
      </c>
      <c r="G97" s="39" t="s">
        <v>58</v>
      </c>
      <c r="H97" s="41">
        <f t="shared" si="7"/>
        <v>268000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215000</v>
      </c>
      <c r="D98" s="2">
        <f>C98</f>
        <v>215000</v>
      </c>
      <c r="E98" s="2">
        <f>D98</f>
        <v>215000</v>
      </c>
      <c r="H98" s="41">
        <f t="shared" si="7"/>
        <v>215000</v>
      </c>
    </row>
    <row r="99" spans="1:10" ht="15" customHeight="1" outlineLevel="1">
      <c r="A99" s="3">
        <v>6002</v>
      </c>
      <c r="B99" s="1" t="s">
        <v>185</v>
      </c>
      <c r="C99" s="2">
        <v>1000</v>
      </c>
      <c r="D99" s="2">
        <f t="shared" ref="D99:E113" si="10">C99</f>
        <v>1000</v>
      </c>
      <c r="E99" s="2">
        <f t="shared" si="10"/>
        <v>1000</v>
      </c>
      <c r="H99" s="41">
        <f t="shared" si="7"/>
        <v>1000</v>
      </c>
    </row>
    <row r="100" spans="1:10" ht="15" customHeight="1" outlineLevel="1">
      <c r="A100" s="3">
        <v>6003</v>
      </c>
      <c r="B100" s="1" t="s">
        <v>186</v>
      </c>
      <c r="C100" s="2">
        <v>50000</v>
      </c>
      <c r="D100" s="2">
        <f t="shared" si="10"/>
        <v>50000</v>
      </c>
      <c r="E100" s="2">
        <f t="shared" si="10"/>
        <v>50000</v>
      </c>
      <c r="H100" s="41">
        <f t="shared" si="7"/>
        <v>50000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</v>
      </c>
      <c r="D109" s="2">
        <f t="shared" si="10"/>
        <v>500</v>
      </c>
      <c r="E109" s="2">
        <f t="shared" si="10"/>
        <v>500</v>
      </c>
      <c r="H109" s="41">
        <f t="shared" si="7"/>
        <v>500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>
      <c r="A114" s="170" t="s">
        <v>62</v>
      </c>
      <c r="B114" s="171"/>
      <c r="C114" s="26">
        <f>C115+C152+C177</f>
        <v>602000</v>
      </c>
      <c r="D114" s="26">
        <f>D115+D152+D177</f>
        <v>602000</v>
      </c>
      <c r="E114" s="26">
        <f>E115+E152+E177</f>
        <v>602000</v>
      </c>
      <c r="G114" s="39" t="s">
        <v>62</v>
      </c>
      <c r="H114" s="41">
        <f t="shared" si="7"/>
        <v>602000</v>
      </c>
      <c r="I114" s="42"/>
      <c r="J114" s="40" t="b">
        <f>AND(H114=I114)</f>
        <v>0</v>
      </c>
    </row>
    <row r="115" spans="1:10">
      <c r="A115" s="167" t="s">
        <v>580</v>
      </c>
      <c r="B115" s="168"/>
      <c r="C115" s="23">
        <f>C116+C135</f>
        <v>602000</v>
      </c>
      <c r="D115" s="23">
        <f>D116+D135</f>
        <v>602000</v>
      </c>
      <c r="E115" s="23">
        <f>E116+E135</f>
        <v>602000</v>
      </c>
      <c r="G115" s="39" t="s">
        <v>61</v>
      </c>
      <c r="H115" s="41">
        <f t="shared" si="7"/>
        <v>602000</v>
      </c>
      <c r="I115" s="42"/>
      <c r="J115" s="40" t="b">
        <f>AND(H115=I115)</f>
        <v>0</v>
      </c>
    </row>
    <row r="116" spans="1:10" ht="15" customHeight="1">
      <c r="A116" s="165" t="s">
        <v>195</v>
      </c>
      <c r="B116" s="166"/>
      <c r="C116" s="21">
        <f>C117+C120+C123+C126+C129+C132</f>
        <v>521152</v>
      </c>
      <c r="D116" s="21">
        <f>D117+D120+D123+D126+D129+D132</f>
        <v>521152</v>
      </c>
      <c r="E116" s="21">
        <f>E117+E120+E123+E126+E129+E132</f>
        <v>521152</v>
      </c>
      <c r="G116" s="39" t="s">
        <v>583</v>
      </c>
      <c r="H116" s="41">
        <f t="shared" si="7"/>
        <v>521152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521152</v>
      </c>
      <c r="D117" s="2">
        <f>D118+D119</f>
        <v>521152</v>
      </c>
      <c r="E117" s="2">
        <f>E118+E119</f>
        <v>521152</v>
      </c>
      <c r="H117" s="41">
        <f t="shared" si="7"/>
        <v>521152</v>
      </c>
    </row>
    <row r="118" spans="1:10" ht="15" customHeight="1" outlineLevel="2">
      <c r="A118" s="130"/>
      <c r="B118" s="129" t="s">
        <v>855</v>
      </c>
      <c r="C118" s="128">
        <v>92882</v>
      </c>
      <c r="D118" s="128">
        <f>C118</f>
        <v>92882</v>
      </c>
      <c r="E118" s="128">
        <f>D118</f>
        <v>92882</v>
      </c>
      <c r="H118" s="41">
        <f t="shared" si="7"/>
        <v>92882</v>
      </c>
    </row>
    <row r="119" spans="1:10" ht="15" customHeight="1" outlineLevel="2">
      <c r="A119" s="130"/>
      <c r="B119" s="129" t="s">
        <v>860</v>
      </c>
      <c r="C119" s="128">
        <v>428270</v>
      </c>
      <c r="D119" s="128">
        <f>C119</f>
        <v>428270</v>
      </c>
      <c r="E119" s="128">
        <f>D119</f>
        <v>428270</v>
      </c>
      <c r="H119" s="41">
        <f t="shared" si="7"/>
        <v>428270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5" t="s">
        <v>202</v>
      </c>
      <c r="B135" s="166"/>
      <c r="C135" s="21">
        <f>C136+C140+C143+C146+C149</f>
        <v>80848</v>
      </c>
      <c r="D135" s="21">
        <f>D136+D140+D143+D146+D149</f>
        <v>80848</v>
      </c>
      <c r="E135" s="21">
        <f>E136+E140+E143+E146+E149</f>
        <v>80848</v>
      </c>
      <c r="G135" s="39" t="s">
        <v>584</v>
      </c>
      <c r="H135" s="41">
        <f t="shared" si="11"/>
        <v>80848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80848</v>
      </c>
      <c r="D136" s="2">
        <f>D137+D138+D139</f>
        <v>80848</v>
      </c>
      <c r="E136" s="2">
        <f>E137+E138+E139</f>
        <v>80848</v>
      </c>
      <c r="H136" s="41">
        <f t="shared" si="11"/>
        <v>80848</v>
      </c>
    </row>
    <row r="137" spans="1:10" ht="15" customHeight="1" outlineLevel="2">
      <c r="A137" s="130"/>
      <c r="B137" s="129" t="s">
        <v>855</v>
      </c>
      <c r="C137" s="128">
        <v>48660</v>
      </c>
      <c r="D137" s="128">
        <f>C137</f>
        <v>48660</v>
      </c>
      <c r="E137" s="128">
        <f>D137</f>
        <v>48660</v>
      </c>
      <c r="H137" s="41">
        <f t="shared" si="11"/>
        <v>48660</v>
      </c>
    </row>
    <row r="138" spans="1:10" ht="15" customHeight="1" outlineLevel="2">
      <c r="A138" s="130"/>
      <c r="B138" s="129" t="s">
        <v>862</v>
      </c>
      <c r="C138" s="128">
        <v>29816</v>
      </c>
      <c r="D138" s="128">
        <f t="shared" ref="D138:E139" si="12">C138</f>
        <v>29816</v>
      </c>
      <c r="E138" s="128">
        <f t="shared" si="12"/>
        <v>29816</v>
      </c>
      <c r="H138" s="41">
        <f t="shared" si="11"/>
        <v>29816</v>
      </c>
    </row>
    <row r="139" spans="1:10" ht="15" customHeight="1" outlineLevel="2">
      <c r="A139" s="130"/>
      <c r="B139" s="129" t="s">
        <v>861</v>
      </c>
      <c r="C139" s="128">
        <v>2372</v>
      </c>
      <c r="D139" s="128">
        <f t="shared" si="12"/>
        <v>2372</v>
      </c>
      <c r="E139" s="128">
        <f t="shared" si="12"/>
        <v>2372</v>
      </c>
      <c r="H139" s="41">
        <f t="shared" si="11"/>
        <v>2372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2" t="s">
        <v>849</v>
      </c>
      <c r="B179" s="16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2" t="s">
        <v>848</v>
      </c>
      <c r="B184" s="16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2" t="s">
        <v>846</v>
      </c>
      <c r="B188" s="16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2" t="s">
        <v>843</v>
      </c>
      <c r="B197" s="16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2" t="s">
        <v>842</v>
      </c>
      <c r="B200" s="16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2" t="s">
        <v>841</v>
      </c>
      <c r="B203" s="16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2" t="s">
        <v>836</v>
      </c>
      <c r="B215" s="16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2" t="s">
        <v>834</v>
      </c>
      <c r="B222" s="16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2" t="s">
        <v>830</v>
      </c>
      <c r="B228" s="16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2" t="s">
        <v>828</v>
      </c>
      <c r="B235" s="16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2" t="s">
        <v>826</v>
      </c>
      <c r="B238" s="16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2" t="s">
        <v>823</v>
      </c>
      <c r="B243" s="16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2" t="s">
        <v>817</v>
      </c>
      <c r="B250" s="16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4" t="s">
        <v>67</v>
      </c>
      <c r="B256" s="164"/>
      <c r="C256" s="164"/>
      <c r="D256" s="140" t="s">
        <v>853</v>
      </c>
      <c r="E256" s="140" t="s">
        <v>852</v>
      </c>
      <c r="G256" s="47" t="s">
        <v>589</v>
      </c>
      <c r="H256" s="48">
        <f>C257+C559</f>
        <v>1062000</v>
      </c>
      <c r="I256" s="49"/>
      <c r="J256" s="50" t="b">
        <f>AND(H256=I256)</f>
        <v>0</v>
      </c>
    </row>
    <row r="257" spans="1:10">
      <c r="A257" s="156" t="s">
        <v>60</v>
      </c>
      <c r="B257" s="157"/>
      <c r="C257" s="37">
        <f>C258+C550</f>
        <v>440000</v>
      </c>
      <c r="D257" s="37">
        <f>D258+D550</f>
        <v>440000</v>
      </c>
      <c r="E257" s="37">
        <f>E258+E550</f>
        <v>440000</v>
      </c>
      <c r="G257" s="39" t="s">
        <v>60</v>
      </c>
      <c r="H257" s="41">
        <f>C257</f>
        <v>440000</v>
      </c>
      <c r="I257" s="42"/>
      <c r="J257" s="40" t="b">
        <f>AND(H257=I257)</f>
        <v>0</v>
      </c>
    </row>
    <row r="258" spans="1:10">
      <c r="A258" s="152" t="s">
        <v>266</v>
      </c>
      <c r="B258" s="153"/>
      <c r="C258" s="36">
        <f>C259+C339+C483+C547</f>
        <v>440000</v>
      </c>
      <c r="D258" s="36">
        <f>D259+D339+D483+D547</f>
        <v>440000</v>
      </c>
      <c r="E258" s="36">
        <f>E259+E339+E483+E547</f>
        <v>440000</v>
      </c>
      <c r="G258" s="39" t="s">
        <v>57</v>
      </c>
      <c r="H258" s="41">
        <f t="shared" ref="H258:H321" si="21">C258</f>
        <v>440000</v>
      </c>
      <c r="I258" s="42"/>
      <c r="J258" s="40" t="b">
        <f>AND(H258=I258)</f>
        <v>0</v>
      </c>
    </row>
    <row r="259" spans="1:10">
      <c r="A259" s="150" t="s">
        <v>267</v>
      </c>
      <c r="B259" s="151"/>
      <c r="C259" s="33">
        <f>C260+C263+C314</f>
        <v>294100</v>
      </c>
      <c r="D259" s="33">
        <f>D260+D263+D314</f>
        <v>294100</v>
      </c>
      <c r="E259" s="33">
        <f>E260+E263+E314</f>
        <v>294100</v>
      </c>
      <c r="G259" s="39" t="s">
        <v>590</v>
      </c>
      <c r="H259" s="41">
        <f t="shared" si="21"/>
        <v>294100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2600</v>
      </c>
      <c r="D260" s="32">
        <f>SUM(D261:D262)</f>
        <v>2600</v>
      </c>
      <c r="E260" s="32">
        <f>SUM(E261:E262)</f>
        <v>2600</v>
      </c>
      <c r="H260" s="41">
        <f t="shared" si="21"/>
        <v>2600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1880</v>
      </c>
      <c r="D262" s="5">
        <f>C262</f>
        <v>1880</v>
      </c>
      <c r="E262" s="5">
        <f>D262</f>
        <v>1880</v>
      </c>
      <c r="H262" s="41">
        <f t="shared" si="21"/>
        <v>1880</v>
      </c>
    </row>
    <row r="263" spans="1:10" outlineLevel="1">
      <c r="A263" s="154" t="s">
        <v>269</v>
      </c>
      <c r="B263" s="155"/>
      <c r="C263" s="32">
        <f>C264+C265+C289+C296+C298+C302+C305+C308+C313</f>
        <v>255000</v>
      </c>
      <c r="D263" s="32">
        <f>D264+D265+D289+D296+D298+D302+D305+D308+D313</f>
        <v>255000</v>
      </c>
      <c r="E263" s="32">
        <f>E264+E265+E289+E296+E298+E302+E305+E308+E313</f>
        <v>255000</v>
      </c>
      <c r="H263" s="41">
        <f t="shared" si="21"/>
        <v>255000</v>
      </c>
    </row>
    <row r="264" spans="1:10" outlineLevel="2">
      <c r="A264" s="6">
        <v>1101</v>
      </c>
      <c r="B264" s="4" t="s">
        <v>34</v>
      </c>
      <c r="C264" s="5">
        <v>93200</v>
      </c>
      <c r="D264" s="5">
        <f>C264</f>
        <v>93200</v>
      </c>
      <c r="E264" s="5">
        <f>D264</f>
        <v>93200</v>
      </c>
      <c r="H264" s="41">
        <f t="shared" si="21"/>
        <v>93200</v>
      </c>
    </row>
    <row r="265" spans="1:10" outlineLevel="2">
      <c r="A265" s="6">
        <v>1101</v>
      </c>
      <c r="B265" s="4" t="s">
        <v>35</v>
      </c>
      <c r="C265" s="5">
        <v>109000</v>
      </c>
      <c r="D265" s="5">
        <v>109000</v>
      </c>
      <c r="E265" s="5">
        <v>109000</v>
      </c>
      <c r="H265" s="41">
        <f t="shared" si="21"/>
        <v>109000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6900</v>
      </c>
      <c r="D289" s="5">
        <v>6900</v>
      </c>
      <c r="E289" s="5">
        <v>6900</v>
      </c>
      <c r="H289" s="41">
        <f t="shared" si="21"/>
        <v>6900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400</v>
      </c>
      <c r="D296" s="5">
        <v>400</v>
      </c>
      <c r="E296" s="5">
        <v>400</v>
      </c>
      <c r="H296" s="41">
        <f t="shared" si="21"/>
        <v>400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6900</v>
      </c>
      <c r="D298" s="5">
        <v>6900</v>
      </c>
      <c r="E298" s="5">
        <v>6900</v>
      </c>
      <c r="H298" s="41">
        <f t="shared" si="21"/>
        <v>6900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1900</v>
      </c>
      <c r="D305" s="5">
        <v>1900</v>
      </c>
      <c r="E305" s="5">
        <v>1900</v>
      </c>
      <c r="H305" s="41">
        <f t="shared" si="21"/>
        <v>1900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36700</v>
      </c>
      <c r="D308" s="5">
        <v>36700</v>
      </c>
      <c r="E308" s="5">
        <v>36700</v>
      </c>
      <c r="H308" s="41">
        <f t="shared" si="21"/>
        <v>36700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36500</v>
      </c>
      <c r="D314" s="32">
        <f t="shared" ref="D314:E314" si="27">D315+D325+D331+D336+D337+D338+D328</f>
        <v>36500</v>
      </c>
      <c r="E314" s="32">
        <f t="shared" si="27"/>
        <v>36500</v>
      </c>
      <c r="H314" s="41">
        <f t="shared" si="21"/>
        <v>36500</v>
      </c>
    </row>
    <row r="315" spans="1:8" outlineLevel="2">
      <c r="A315" s="6">
        <v>1102</v>
      </c>
      <c r="B315" s="4" t="s">
        <v>65</v>
      </c>
      <c r="C315" s="5">
        <v>30700</v>
      </c>
      <c r="D315" s="5">
        <v>30700</v>
      </c>
      <c r="E315" s="5">
        <v>30700</v>
      </c>
      <c r="H315" s="41">
        <f t="shared" si="21"/>
        <v>30700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9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outlineLevel="2">
      <c r="A328" s="6">
        <v>1102</v>
      </c>
      <c r="B328" s="4" t="s">
        <v>38</v>
      </c>
      <c r="C328" s="5">
        <v>500</v>
      </c>
      <c r="D328" s="5">
        <v>500</v>
      </c>
      <c r="E328" s="5">
        <v>500</v>
      </c>
      <c r="H328" s="41">
        <f t="shared" si="29"/>
        <v>500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outlineLevel="2">
      <c r="A331" s="6">
        <v>1102</v>
      </c>
      <c r="B331" s="4" t="s">
        <v>39</v>
      </c>
      <c r="C331" s="5">
        <v>5300</v>
      </c>
      <c r="D331" s="5">
        <v>5300</v>
      </c>
      <c r="E331" s="5">
        <v>5300</v>
      </c>
      <c r="H331" s="41">
        <f t="shared" si="29"/>
        <v>5300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>
      <c r="A339" s="150" t="s">
        <v>270</v>
      </c>
      <c r="B339" s="151"/>
      <c r="C339" s="33">
        <f>C340+C444+C482</f>
        <v>121800</v>
      </c>
      <c r="D339" s="33">
        <f>D340+D444+D482</f>
        <v>121800</v>
      </c>
      <c r="E339" s="33">
        <f>E340+E444+E482</f>
        <v>121800</v>
      </c>
      <c r="G339" s="39" t="s">
        <v>591</v>
      </c>
      <c r="H339" s="41">
        <f t="shared" si="29"/>
        <v>121800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118800</v>
      </c>
      <c r="D340" s="32">
        <f>D341+D342+D343+D344+D347+D348+D353+D356+D357+D362+D367+BH290668+D371+D372+D373+D376+D377+D378+D382+D388+D391+D392+D395+D398+D399+D404+D407+D408+D409+D412+D415+D416+D419+D420+D421+D422+D429+D443</f>
        <v>118800</v>
      </c>
      <c r="E340" s="32">
        <f>E341+E342+E343+E344+E347+E348+E353+E356+E357+E362+E367+BI290668+E371+E372+E373+E376+E377+E378+E382+E388+E391+E392+E395+E398+E399+E404+E407+E408+E409+E412+E415+E416+E419+E420+E421+E422+E429+E443</f>
        <v>118800</v>
      </c>
      <c r="H340" s="41">
        <f t="shared" si="29"/>
        <v>118800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9"/>
        <v>0</v>
      </c>
    </row>
    <row r="342" spans="1:10" outlineLevel="2">
      <c r="A342" s="6">
        <v>2201</v>
      </c>
      <c r="B342" s="4" t="s">
        <v>40</v>
      </c>
      <c r="C342" s="5">
        <v>1500</v>
      </c>
      <c r="D342" s="5">
        <f t="shared" ref="D342:E343" si="32">C342</f>
        <v>1500</v>
      </c>
      <c r="E342" s="5">
        <f t="shared" si="32"/>
        <v>1500</v>
      </c>
      <c r="H342" s="41">
        <f t="shared" si="29"/>
        <v>1500</v>
      </c>
    </row>
    <row r="343" spans="1:10" outlineLevel="2">
      <c r="A343" s="6">
        <v>2201</v>
      </c>
      <c r="B343" s="4" t="s">
        <v>41</v>
      </c>
      <c r="C343" s="5">
        <v>50000</v>
      </c>
      <c r="D343" s="5">
        <f t="shared" si="32"/>
        <v>50000</v>
      </c>
      <c r="E343" s="5">
        <f t="shared" si="32"/>
        <v>50000</v>
      </c>
      <c r="H343" s="41">
        <f t="shared" si="29"/>
        <v>50000</v>
      </c>
    </row>
    <row r="344" spans="1:10" outlineLevel="2">
      <c r="A344" s="6">
        <v>2201</v>
      </c>
      <c r="B344" s="4" t="s">
        <v>273</v>
      </c>
      <c r="C344" s="5">
        <f>SUM(C345:C346)</f>
        <v>1000</v>
      </c>
      <c r="D344" s="5">
        <f>SUM(D345:D346)</f>
        <v>1000</v>
      </c>
      <c r="E344" s="5">
        <f>SUM(E345:E346)</f>
        <v>1000</v>
      </c>
      <c r="H344" s="41">
        <f t="shared" si="29"/>
        <v>1000</v>
      </c>
    </row>
    <row r="345" spans="1:10" outlineLevel="3">
      <c r="A345" s="29"/>
      <c r="B345" s="28" t="s">
        <v>274</v>
      </c>
      <c r="C345" s="30">
        <v>500</v>
      </c>
      <c r="D345" s="30">
        <f t="shared" ref="D345:E347" si="33">C345</f>
        <v>500</v>
      </c>
      <c r="E345" s="30">
        <f t="shared" si="33"/>
        <v>500</v>
      </c>
      <c r="H345" s="41">
        <f t="shared" si="29"/>
        <v>500</v>
      </c>
    </row>
    <row r="346" spans="1:10" outlineLevel="3">
      <c r="A346" s="29"/>
      <c r="B346" s="28" t="s">
        <v>275</v>
      </c>
      <c r="C346" s="30">
        <v>500</v>
      </c>
      <c r="D346" s="30">
        <f t="shared" si="33"/>
        <v>500</v>
      </c>
      <c r="E346" s="30">
        <f t="shared" si="33"/>
        <v>500</v>
      </c>
      <c r="H346" s="41">
        <f t="shared" si="29"/>
        <v>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3"/>
        <v>0</v>
      </c>
      <c r="E347" s="5">
        <f t="shared" si="33"/>
        <v>0</v>
      </c>
      <c r="H347" s="41">
        <f t="shared" si="29"/>
        <v>0</v>
      </c>
    </row>
    <row r="348" spans="1:10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  <c r="H348" s="41">
        <f t="shared" si="29"/>
        <v>20000</v>
      </c>
    </row>
    <row r="349" spans="1:10" outlineLevel="3">
      <c r="A349" s="29"/>
      <c r="B349" s="28" t="s">
        <v>278</v>
      </c>
      <c r="C349" s="30">
        <v>19900</v>
      </c>
      <c r="D349" s="30">
        <f>C349</f>
        <v>19900</v>
      </c>
      <c r="E349" s="30">
        <f>D349</f>
        <v>19900</v>
      </c>
      <c r="H349" s="41">
        <f t="shared" si="29"/>
        <v>19900</v>
      </c>
    </row>
    <row r="350" spans="1:10" outlineLevel="3">
      <c r="A350" s="29"/>
      <c r="B350" s="28" t="s">
        <v>279</v>
      </c>
      <c r="C350" s="30">
        <v>100</v>
      </c>
      <c r="D350" s="30">
        <f t="shared" ref="D350:E352" si="34">C350</f>
        <v>100</v>
      </c>
      <c r="E350" s="30">
        <f t="shared" si="34"/>
        <v>100</v>
      </c>
      <c r="H350" s="41">
        <f t="shared" si="29"/>
        <v>100</v>
      </c>
    </row>
    <row r="351" spans="1:10" outlineLevel="3">
      <c r="A351" s="29"/>
      <c r="B351" s="28" t="s">
        <v>280</v>
      </c>
      <c r="C351" s="30">
        <v>0</v>
      </c>
      <c r="D351" s="30">
        <f t="shared" si="34"/>
        <v>0</v>
      </c>
      <c r="E351" s="30">
        <f t="shared" si="34"/>
        <v>0</v>
      </c>
      <c r="H351" s="41">
        <f t="shared" si="29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4"/>
        <v>0</v>
      </c>
      <c r="E352" s="30">
        <f t="shared" si="34"/>
        <v>0</v>
      </c>
      <c r="H352" s="41">
        <f t="shared" si="29"/>
        <v>0</v>
      </c>
    </row>
    <row r="353" spans="1:8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9"/>
        <v>200</v>
      </c>
    </row>
    <row r="354" spans="1:8" outlineLevel="3">
      <c r="A354" s="29"/>
      <c r="B354" s="28" t="s">
        <v>42</v>
      </c>
      <c r="C354" s="30">
        <v>150</v>
      </c>
      <c r="D354" s="30">
        <f t="shared" ref="D354:E356" si="35">C354</f>
        <v>150</v>
      </c>
      <c r="E354" s="30">
        <f t="shared" si="35"/>
        <v>150</v>
      </c>
      <c r="H354" s="41">
        <f t="shared" si="29"/>
        <v>150</v>
      </c>
    </row>
    <row r="355" spans="1:8" outlineLevel="3">
      <c r="A355" s="29"/>
      <c r="B355" s="28" t="s">
        <v>283</v>
      </c>
      <c r="C355" s="30">
        <v>50</v>
      </c>
      <c r="D355" s="30">
        <f t="shared" si="35"/>
        <v>50</v>
      </c>
      <c r="E355" s="30">
        <f t="shared" si="35"/>
        <v>50</v>
      </c>
      <c r="H355" s="41">
        <f t="shared" si="29"/>
        <v>50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5"/>
        <v>0</v>
      </c>
      <c r="E356" s="5">
        <f t="shared" si="35"/>
        <v>0</v>
      </c>
      <c r="H356" s="41">
        <f t="shared" si="29"/>
        <v>0</v>
      </c>
    </row>
    <row r="357" spans="1:8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1">
        <f t="shared" si="29"/>
        <v>4000</v>
      </c>
    </row>
    <row r="358" spans="1:8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9"/>
        <v>4000</v>
      </c>
    </row>
    <row r="359" spans="1:8" outlineLevel="3">
      <c r="A359" s="29"/>
      <c r="B359" s="28" t="s">
        <v>287</v>
      </c>
      <c r="C359" s="30"/>
      <c r="D359" s="30">
        <f t="shared" ref="D359:E361" si="36">C359</f>
        <v>0</v>
      </c>
      <c r="E359" s="30">
        <f t="shared" si="36"/>
        <v>0</v>
      </c>
      <c r="H359" s="41">
        <f t="shared" si="29"/>
        <v>0</v>
      </c>
    </row>
    <row r="360" spans="1:8" outlineLevel="3">
      <c r="A360" s="29"/>
      <c r="B360" s="28" t="s">
        <v>288</v>
      </c>
      <c r="C360" s="30"/>
      <c r="D360" s="30">
        <f t="shared" si="36"/>
        <v>0</v>
      </c>
      <c r="E360" s="30">
        <f t="shared" si="36"/>
        <v>0</v>
      </c>
      <c r="H360" s="41">
        <f t="shared" si="29"/>
        <v>0</v>
      </c>
    </row>
    <row r="361" spans="1:8" outlineLevel="3">
      <c r="A361" s="29"/>
      <c r="B361" s="28" t="s">
        <v>289</v>
      </c>
      <c r="C361" s="30"/>
      <c r="D361" s="30">
        <f t="shared" si="36"/>
        <v>0</v>
      </c>
      <c r="E361" s="30">
        <f t="shared" si="36"/>
        <v>0</v>
      </c>
      <c r="H361" s="41">
        <f t="shared" si="29"/>
        <v>0</v>
      </c>
    </row>
    <row r="362" spans="1:8" outlineLevel="2">
      <c r="A362" s="6">
        <v>2201</v>
      </c>
      <c r="B362" s="4" t="s">
        <v>290</v>
      </c>
      <c r="C362" s="5">
        <f>SUM(C363:C366)</f>
        <v>8000</v>
      </c>
      <c r="D362" s="5">
        <f>SUM(D363:D366)</f>
        <v>8000</v>
      </c>
      <c r="E362" s="5">
        <f>SUM(E363:E366)</f>
        <v>8000</v>
      </c>
      <c r="H362" s="41">
        <f t="shared" si="29"/>
        <v>8000</v>
      </c>
    </row>
    <row r="363" spans="1:8" outlineLevel="3">
      <c r="A363" s="29"/>
      <c r="B363" s="28" t="s">
        <v>291</v>
      </c>
      <c r="C363" s="30">
        <v>2500</v>
      </c>
      <c r="D363" s="30">
        <f>C363</f>
        <v>2500</v>
      </c>
      <c r="E363" s="30">
        <f>D363</f>
        <v>2500</v>
      </c>
      <c r="H363" s="41">
        <f t="shared" si="29"/>
        <v>2500</v>
      </c>
    </row>
    <row r="364" spans="1:8" outlineLevel="3">
      <c r="A364" s="29"/>
      <c r="B364" s="28" t="s">
        <v>292</v>
      </c>
      <c r="C364" s="30">
        <v>5500</v>
      </c>
      <c r="D364" s="30">
        <f t="shared" ref="D364:E366" si="37">C364</f>
        <v>5500</v>
      </c>
      <c r="E364" s="30">
        <f t="shared" si="37"/>
        <v>5500</v>
      </c>
      <c r="H364" s="41">
        <f t="shared" si="29"/>
        <v>5500</v>
      </c>
    </row>
    <row r="365" spans="1:8" outlineLevel="3">
      <c r="A365" s="29"/>
      <c r="B365" s="28" t="s">
        <v>293</v>
      </c>
      <c r="C365" s="30"/>
      <c r="D365" s="30">
        <f t="shared" si="37"/>
        <v>0</v>
      </c>
      <c r="E365" s="30">
        <f t="shared" si="37"/>
        <v>0</v>
      </c>
      <c r="H365" s="41">
        <f t="shared" si="29"/>
        <v>0</v>
      </c>
    </row>
    <row r="366" spans="1:8" outlineLevel="3">
      <c r="A366" s="29"/>
      <c r="B366" s="28" t="s">
        <v>294</v>
      </c>
      <c r="C366" s="30"/>
      <c r="D366" s="30">
        <f t="shared" si="37"/>
        <v>0</v>
      </c>
      <c r="E366" s="30">
        <f t="shared" si="37"/>
        <v>0</v>
      </c>
      <c r="H366" s="41">
        <f t="shared" si="29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9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outlineLevel="2">
      <c r="A371" s="6">
        <v>2201</v>
      </c>
      <c r="B371" s="4" t="s">
        <v>44</v>
      </c>
      <c r="C371" s="5">
        <v>1000</v>
      </c>
      <c r="D371" s="5">
        <f t="shared" si="38"/>
        <v>1000</v>
      </c>
      <c r="E371" s="5">
        <f t="shared" si="38"/>
        <v>1000</v>
      </c>
      <c r="H371" s="41">
        <f t="shared" si="29"/>
        <v>1000</v>
      </c>
    </row>
    <row r="372" spans="1:8" outlineLevel="2">
      <c r="A372" s="6">
        <v>2201</v>
      </c>
      <c r="B372" s="4" t="s">
        <v>45</v>
      </c>
      <c r="C372" s="5">
        <v>2500</v>
      </c>
      <c r="D372" s="5">
        <f t="shared" si="38"/>
        <v>2500</v>
      </c>
      <c r="E372" s="5">
        <f t="shared" si="38"/>
        <v>2500</v>
      </c>
      <c r="H372" s="41">
        <f t="shared" si="29"/>
        <v>2500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9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9">C374</f>
        <v>100</v>
      </c>
      <c r="E374" s="30">
        <f t="shared" si="39"/>
        <v>100</v>
      </c>
      <c r="H374" s="41">
        <f t="shared" si="29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9"/>
        <v>0</v>
      </c>
      <c r="E375" s="30">
        <f t="shared" si="39"/>
        <v>0</v>
      </c>
      <c r="H375" s="41">
        <f t="shared" si="29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9"/>
        <v>0</v>
      </c>
      <c r="E376" s="5">
        <f t="shared" si="39"/>
        <v>0</v>
      </c>
      <c r="H376" s="41">
        <f t="shared" si="29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9"/>
        <v>1000</v>
      </c>
      <c r="E377" s="5">
        <f t="shared" si="39"/>
        <v>1000</v>
      </c>
      <c r="H377" s="41">
        <f t="shared" si="29"/>
        <v>1000</v>
      </c>
    </row>
    <row r="378" spans="1:8" outlineLevel="2">
      <c r="A378" s="6">
        <v>2201</v>
      </c>
      <c r="B378" s="4" t="s">
        <v>303</v>
      </c>
      <c r="C378" s="5">
        <f>SUM(C379:C381)</f>
        <v>1300</v>
      </c>
      <c r="D378" s="5">
        <f>SUM(D379:D381)</f>
        <v>1300</v>
      </c>
      <c r="E378" s="5">
        <f>SUM(E379:E381)</f>
        <v>1300</v>
      </c>
      <c r="H378" s="41">
        <f t="shared" si="29"/>
        <v>1300</v>
      </c>
    </row>
    <row r="379" spans="1:8" outlineLevel="3">
      <c r="A379" s="29"/>
      <c r="B379" s="28" t="s">
        <v>46</v>
      </c>
      <c r="C379" s="30">
        <v>750</v>
      </c>
      <c r="D379" s="30">
        <f>C379</f>
        <v>750</v>
      </c>
      <c r="E379" s="30">
        <f>D379</f>
        <v>750</v>
      </c>
      <c r="H379" s="41">
        <f t="shared" si="29"/>
        <v>750</v>
      </c>
    </row>
    <row r="380" spans="1:8" outlineLevel="3">
      <c r="A380" s="29"/>
      <c r="B380" s="28" t="s">
        <v>113</v>
      </c>
      <c r="C380" s="30"/>
      <c r="D380" s="30">
        <f t="shared" ref="D380:E381" si="40">C380</f>
        <v>0</v>
      </c>
      <c r="E380" s="30">
        <f t="shared" si="40"/>
        <v>0</v>
      </c>
      <c r="H380" s="41">
        <f t="shared" si="29"/>
        <v>0</v>
      </c>
    </row>
    <row r="381" spans="1:8" outlineLevel="3">
      <c r="A381" s="29"/>
      <c r="B381" s="28" t="s">
        <v>47</v>
      </c>
      <c r="C381" s="30">
        <v>550</v>
      </c>
      <c r="D381" s="30">
        <f t="shared" si="40"/>
        <v>550</v>
      </c>
      <c r="E381" s="30">
        <f t="shared" si="40"/>
        <v>550</v>
      </c>
      <c r="H381" s="41">
        <f t="shared" si="29"/>
        <v>550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9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9"/>
        <v>0</v>
      </c>
    </row>
    <row r="384" spans="1:8" outlineLevel="3">
      <c r="A384" s="29"/>
      <c r="B384" s="28" t="s">
        <v>305</v>
      </c>
      <c r="C384" s="30"/>
      <c r="D384" s="30">
        <f t="shared" ref="D384:E387" si="41">C384</f>
        <v>0</v>
      </c>
      <c r="E384" s="30">
        <f t="shared" si="41"/>
        <v>0</v>
      </c>
      <c r="H384" s="41">
        <f t="shared" si="29"/>
        <v>0</v>
      </c>
    </row>
    <row r="385" spans="1:8" outlineLevel="3">
      <c r="A385" s="29"/>
      <c r="B385" s="28" t="s">
        <v>306</v>
      </c>
      <c r="C385" s="30"/>
      <c r="D385" s="30">
        <f t="shared" si="41"/>
        <v>0</v>
      </c>
      <c r="E385" s="30">
        <f t="shared" si="41"/>
        <v>0</v>
      </c>
      <c r="H385" s="41">
        <f t="shared" si="29"/>
        <v>0</v>
      </c>
    </row>
    <row r="386" spans="1:8" outlineLevel="3">
      <c r="A386" s="29"/>
      <c r="B386" s="28" t="s">
        <v>307</v>
      </c>
      <c r="C386" s="30"/>
      <c r="D386" s="30">
        <f t="shared" si="41"/>
        <v>0</v>
      </c>
      <c r="E386" s="30">
        <f t="shared" si="41"/>
        <v>0</v>
      </c>
      <c r="H386" s="41">
        <f t="shared" ref="H386:H449" si="42">C386</f>
        <v>0</v>
      </c>
    </row>
    <row r="387" spans="1:8" outlineLevel="3">
      <c r="A387" s="29"/>
      <c r="B387" s="28" t="s">
        <v>308</v>
      </c>
      <c r="C387" s="30"/>
      <c r="D387" s="30">
        <f t="shared" si="41"/>
        <v>0</v>
      </c>
      <c r="E387" s="30">
        <f t="shared" si="41"/>
        <v>0</v>
      </c>
      <c r="H387" s="41">
        <f t="shared" si="42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2"/>
        <v>0</v>
      </c>
    </row>
    <row r="389" spans="1:8" outlineLevel="3">
      <c r="A389" s="29"/>
      <c r="B389" s="28" t="s">
        <v>48</v>
      </c>
      <c r="C389" s="30"/>
      <c r="D389" s="30">
        <f t="shared" ref="D389:E391" si="43">C389</f>
        <v>0</v>
      </c>
      <c r="E389" s="30">
        <f t="shared" si="43"/>
        <v>0</v>
      </c>
      <c r="H389" s="41">
        <f t="shared" si="42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3"/>
        <v>0</v>
      </c>
      <c r="E390" s="30">
        <f t="shared" si="43"/>
        <v>0</v>
      </c>
      <c r="H390" s="41">
        <f t="shared" si="42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3"/>
        <v>0</v>
      </c>
      <c r="E391" s="5">
        <f t="shared" si="43"/>
        <v>0</v>
      </c>
      <c r="H391" s="41">
        <f t="shared" si="42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2"/>
        <v>4000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2"/>
        <v>0</v>
      </c>
    </row>
    <row r="394" spans="1:8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2"/>
        <v>4000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2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4">C396</f>
        <v>1000</v>
      </c>
      <c r="E396" s="30">
        <f t="shared" si="44"/>
        <v>1000</v>
      </c>
      <c r="H396" s="41">
        <f t="shared" si="42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4"/>
        <v>0</v>
      </c>
      <c r="E397" s="30">
        <f t="shared" si="44"/>
        <v>0</v>
      </c>
      <c r="H397" s="41">
        <f t="shared" si="42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4"/>
        <v>500</v>
      </c>
      <c r="E398" s="5">
        <f t="shared" si="44"/>
        <v>500</v>
      </c>
      <c r="H398" s="41">
        <f t="shared" si="42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2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2"/>
        <v>0</v>
      </c>
    </row>
    <row r="401" spans="1:8" outlineLevel="3">
      <c r="A401" s="29"/>
      <c r="B401" s="28" t="s">
        <v>319</v>
      </c>
      <c r="C401" s="30"/>
      <c r="D401" s="30">
        <f t="shared" ref="D401:E403" si="45">C401</f>
        <v>0</v>
      </c>
      <c r="E401" s="30">
        <f t="shared" si="45"/>
        <v>0</v>
      </c>
      <c r="H401" s="41">
        <f t="shared" si="42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5"/>
        <v>0</v>
      </c>
      <c r="E403" s="30">
        <f t="shared" si="45"/>
        <v>0</v>
      </c>
      <c r="H403" s="41">
        <f t="shared" si="42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2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6">C405</f>
        <v>0</v>
      </c>
      <c r="E405" s="30">
        <f t="shared" si="46"/>
        <v>0</v>
      </c>
      <c r="H405" s="41">
        <f t="shared" si="42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6"/>
        <v>0</v>
      </c>
      <c r="E406" s="30">
        <f t="shared" si="46"/>
        <v>0</v>
      </c>
      <c r="H406" s="41">
        <f t="shared" si="42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6"/>
        <v>0</v>
      </c>
      <c r="E407" s="5">
        <f t="shared" si="46"/>
        <v>0</v>
      </c>
      <c r="H407" s="41">
        <f t="shared" si="42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6"/>
        <v>0</v>
      </c>
      <c r="E408" s="5">
        <f t="shared" si="46"/>
        <v>0</v>
      </c>
      <c r="H408" s="41">
        <f t="shared" si="42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</v>
      </c>
      <c r="D409" s="5">
        <f>SUM(D410:D411)</f>
        <v>200</v>
      </c>
      <c r="E409" s="5">
        <f>SUM(E410:E411)</f>
        <v>200</v>
      </c>
      <c r="H409" s="41">
        <f t="shared" si="42"/>
        <v>200</v>
      </c>
    </row>
    <row r="410" spans="1:8" outlineLevel="3" collapsed="1">
      <c r="A410" s="29"/>
      <c r="B410" s="28" t="s">
        <v>49</v>
      </c>
      <c r="C410" s="30">
        <v>200</v>
      </c>
      <c r="D410" s="30">
        <f>C410</f>
        <v>200</v>
      </c>
      <c r="E410" s="30">
        <f>D410</f>
        <v>200</v>
      </c>
      <c r="H410" s="41">
        <f t="shared" si="42"/>
        <v>200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2"/>
        <v>0</v>
      </c>
    </row>
    <row r="412" spans="1:8" outlineLevel="2">
      <c r="A412" s="6">
        <v>2201</v>
      </c>
      <c r="B412" s="4" t="s">
        <v>117</v>
      </c>
      <c r="C412" s="5">
        <f>SUM(C413:C414)</f>
        <v>400</v>
      </c>
      <c r="D412" s="5">
        <f>SUM(D413:D414)</f>
        <v>400</v>
      </c>
      <c r="E412" s="5">
        <f>SUM(E413:E414)</f>
        <v>400</v>
      </c>
      <c r="H412" s="41">
        <f t="shared" si="42"/>
        <v>400</v>
      </c>
    </row>
    <row r="413" spans="1:8" outlineLevel="3" collapsed="1">
      <c r="A413" s="29"/>
      <c r="B413" s="28" t="s">
        <v>328</v>
      </c>
      <c r="C413" s="30">
        <v>400</v>
      </c>
      <c r="D413" s="30">
        <f t="shared" ref="D413:E415" si="47">C413</f>
        <v>400</v>
      </c>
      <c r="E413" s="30">
        <f t="shared" si="47"/>
        <v>400</v>
      </c>
      <c r="H413" s="41">
        <f t="shared" si="42"/>
        <v>400</v>
      </c>
    </row>
    <row r="414" spans="1:8" outlineLevel="3">
      <c r="A414" s="29"/>
      <c r="B414" s="28" t="s">
        <v>329</v>
      </c>
      <c r="C414" s="30">
        <v>0</v>
      </c>
      <c r="D414" s="30">
        <f t="shared" si="47"/>
        <v>0</v>
      </c>
      <c r="E414" s="30">
        <f t="shared" si="47"/>
        <v>0</v>
      </c>
      <c r="H414" s="41">
        <f t="shared" si="42"/>
        <v>0</v>
      </c>
    </row>
    <row r="415" spans="1:8" outlineLevel="2">
      <c r="A415" s="6">
        <v>2201</v>
      </c>
      <c r="B415" s="4" t="s">
        <v>118</v>
      </c>
      <c r="C415" s="5">
        <v>300</v>
      </c>
      <c r="D415" s="5">
        <f t="shared" si="47"/>
        <v>300</v>
      </c>
      <c r="E415" s="5">
        <f t="shared" si="47"/>
        <v>300</v>
      </c>
      <c r="H415" s="41">
        <f t="shared" si="42"/>
        <v>300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2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8">C417</f>
        <v>0</v>
      </c>
      <c r="E417" s="30">
        <f t="shared" si="48"/>
        <v>0</v>
      </c>
      <c r="H417" s="41">
        <f t="shared" si="42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8"/>
        <v>0</v>
      </c>
      <c r="E418" s="30">
        <f t="shared" si="48"/>
        <v>0</v>
      </c>
      <c r="H418" s="41">
        <f t="shared" si="42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8"/>
        <v>0</v>
      </c>
      <c r="E419" s="5">
        <f t="shared" si="48"/>
        <v>0</v>
      </c>
      <c r="H419" s="41">
        <f t="shared" si="42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8"/>
        <v>0</v>
      </c>
      <c r="E420" s="5">
        <f t="shared" si="48"/>
        <v>0</v>
      </c>
      <c r="H420" s="41">
        <f t="shared" si="42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8"/>
        <v>0</v>
      </c>
      <c r="E421" s="5">
        <f t="shared" si="48"/>
        <v>0</v>
      </c>
      <c r="H421" s="41">
        <f t="shared" si="42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  <c r="H422" s="41">
        <f t="shared" si="42"/>
        <v>300</v>
      </c>
    </row>
    <row r="423" spans="1:8" outlineLevel="3">
      <c r="A423" s="29"/>
      <c r="B423" s="28" t="s">
        <v>336</v>
      </c>
      <c r="C423" s="30">
        <v>300</v>
      </c>
      <c r="D423" s="30">
        <f>C423</f>
        <v>300</v>
      </c>
      <c r="E423" s="30">
        <f>D423</f>
        <v>300</v>
      </c>
      <c r="H423" s="41">
        <f t="shared" si="42"/>
        <v>300</v>
      </c>
    </row>
    <row r="424" spans="1:8" outlineLevel="3">
      <c r="A424" s="29"/>
      <c r="B424" s="28" t="s">
        <v>337</v>
      </c>
      <c r="C424" s="30"/>
      <c r="D424" s="30">
        <f t="shared" ref="D424:E428" si="49">C424</f>
        <v>0</v>
      </c>
      <c r="E424" s="30">
        <f t="shared" si="49"/>
        <v>0</v>
      </c>
      <c r="H424" s="41">
        <f t="shared" si="42"/>
        <v>0</v>
      </c>
    </row>
    <row r="425" spans="1:8" outlineLevel="3">
      <c r="A425" s="29"/>
      <c r="B425" s="28" t="s">
        <v>338</v>
      </c>
      <c r="C425" s="30"/>
      <c r="D425" s="30">
        <f t="shared" si="49"/>
        <v>0</v>
      </c>
      <c r="E425" s="30">
        <f t="shared" si="49"/>
        <v>0</v>
      </c>
      <c r="H425" s="41">
        <f t="shared" si="42"/>
        <v>0</v>
      </c>
    </row>
    <row r="426" spans="1:8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outlineLevel="3">
      <c r="A427" s="29"/>
      <c r="B427" s="28" t="s">
        <v>340</v>
      </c>
      <c r="C427" s="30"/>
      <c r="D427" s="30">
        <f t="shared" si="49"/>
        <v>0</v>
      </c>
      <c r="E427" s="30">
        <f t="shared" si="49"/>
        <v>0</v>
      </c>
      <c r="H427" s="41">
        <f t="shared" si="42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9"/>
        <v>0</v>
      </c>
      <c r="E428" s="30">
        <f t="shared" si="49"/>
        <v>0</v>
      </c>
      <c r="H428" s="41">
        <f t="shared" si="42"/>
        <v>0</v>
      </c>
    </row>
    <row r="429" spans="1:8" outlineLevel="2">
      <c r="A429" s="6">
        <v>2201</v>
      </c>
      <c r="B429" s="4" t="s">
        <v>342</v>
      </c>
      <c r="C429" s="5">
        <f>SUM(C430:C442)</f>
        <v>21000</v>
      </c>
      <c r="D429" s="5">
        <f>SUM(D430:D442)</f>
        <v>21000</v>
      </c>
      <c r="E429" s="5">
        <f>SUM(E430:E442)</f>
        <v>21000</v>
      </c>
      <c r="H429" s="41">
        <f t="shared" si="42"/>
        <v>21000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2"/>
        <v>0</v>
      </c>
    </row>
    <row r="431" spans="1:8" outlineLevel="3">
      <c r="A431" s="29"/>
      <c r="B431" s="28" t="s">
        <v>344</v>
      </c>
      <c r="C431" s="30">
        <v>14000</v>
      </c>
      <c r="D431" s="30">
        <f t="shared" ref="D431:E442" si="50">C431</f>
        <v>14000</v>
      </c>
      <c r="E431" s="30">
        <f t="shared" si="50"/>
        <v>14000</v>
      </c>
      <c r="H431" s="41">
        <f t="shared" si="42"/>
        <v>14000</v>
      </c>
    </row>
    <row r="432" spans="1:8" outlineLevel="3">
      <c r="A432" s="29"/>
      <c r="B432" s="28" t="s">
        <v>345</v>
      </c>
      <c r="C432" s="30">
        <v>1000</v>
      </c>
      <c r="D432" s="30">
        <f t="shared" si="50"/>
        <v>1000</v>
      </c>
      <c r="E432" s="30">
        <f t="shared" si="50"/>
        <v>1000</v>
      </c>
      <c r="H432" s="41">
        <f t="shared" si="42"/>
        <v>1000</v>
      </c>
    </row>
    <row r="433" spans="1:8" outlineLevel="3">
      <c r="A433" s="29"/>
      <c r="B433" s="28" t="s">
        <v>346</v>
      </c>
      <c r="C433" s="30">
        <v>3000</v>
      </c>
      <c r="D433" s="30">
        <f t="shared" si="50"/>
        <v>3000</v>
      </c>
      <c r="E433" s="30">
        <f t="shared" si="50"/>
        <v>3000</v>
      </c>
      <c r="H433" s="41">
        <f t="shared" si="42"/>
        <v>3000</v>
      </c>
    </row>
    <row r="434" spans="1:8" outlineLevel="3">
      <c r="A434" s="29"/>
      <c r="B434" s="28" t="s">
        <v>347</v>
      </c>
      <c r="C434" s="30"/>
      <c r="D434" s="30">
        <f t="shared" si="50"/>
        <v>0</v>
      </c>
      <c r="E434" s="30">
        <f t="shared" si="50"/>
        <v>0</v>
      </c>
      <c r="H434" s="41">
        <f t="shared" si="42"/>
        <v>0</v>
      </c>
    </row>
    <row r="435" spans="1:8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outlineLevel="3">
      <c r="A436" s="29"/>
      <c r="B436" s="28" t="s">
        <v>349</v>
      </c>
      <c r="C436" s="30"/>
      <c r="D436" s="30">
        <f t="shared" si="50"/>
        <v>0</v>
      </c>
      <c r="E436" s="30">
        <f t="shared" si="50"/>
        <v>0</v>
      </c>
      <c r="H436" s="41">
        <f t="shared" si="42"/>
        <v>0</v>
      </c>
    </row>
    <row r="437" spans="1:8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outlineLevel="3">
      <c r="A439" s="29"/>
      <c r="B439" s="28" t="s">
        <v>352</v>
      </c>
      <c r="C439" s="30"/>
      <c r="D439" s="30">
        <f t="shared" si="50"/>
        <v>0</v>
      </c>
      <c r="E439" s="30">
        <f t="shared" si="50"/>
        <v>0</v>
      </c>
      <c r="H439" s="41">
        <f t="shared" si="42"/>
        <v>0</v>
      </c>
    </row>
    <row r="440" spans="1:8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outlineLevel="3">
      <c r="A441" s="29"/>
      <c r="B441" s="28" t="s">
        <v>354</v>
      </c>
      <c r="C441" s="30">
        <v>2000</v>
      </c>
      <c r="D441" s="30">
        <f t="shared" si="50"/>
        <v>2000</v>
      </c>
      <c r="E441" s="30">
        <f t="shared" si="50"/>
        <v>2000</v>
      </c>
      <c r="H441" s="41">
        <f t="shared" si="42"/>
        <v>2000</v>
      </c>
    </row>
    <row r="442" spans="1:8" outlineLevel="3">
      <c r="A442" s="29"/>
      <c r="B442" s="28" t="s">
        <v>355</v>
      </c>
      <c r="C442" s="30">
        <v>1000</v>
      </c>
      <c r="D442" s="30">
        <f t="shared" si="50"/>
        <v>1000</v>
      </c>
      <c r="E442" s="30">
        <f t="shared" si="50"/>
        <v>1000</v>
      </c>
      <c r="H442" s="41">
        <f t="shared" si="42"/>
        <v>1000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3000</v>
      </c>
      <c r="D444" s="32">
        <f>D445+D454+D455+D459+D462+D463+D468+D474+D477+D480+D481+D450</f>
        <v>3000</v>
      </c>
      <c r="E444" s="32">
        <f>E445+E454+E455+E459+E462+E463+E468+E474+E477+E480+E481+E450</f>
        <v>3000</v>
      </c>
      <c r="H444" s="41">
        <f t="shared" si="42"/>
        <v>3000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2"/>
        <v>1000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2"/>
        <v>500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51">C447</f>
        <v>500</v>
      </c>
      <c r="E447" s="30">
        <f t="shared" si="51"/>
        <v>500</v>
      </c>
      <c r="H447" s="41">
        <f t="shared" si="42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1"/>
        <v>0</v>
      </c>
      <c r="E448" s="30">
        <f t="shared" si="51"/>
        <v>0</v>
      </c>
      <c r="H448" s="41">
        <f t="shared" si="42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1"/>
        <v>0</v>
      </c>
      <c r="E449" s="30">
        <f t="shared" si="51"/>
        <v>0</v>
      </c>
      <c r="H449" s="41">
        <f t="shared" si="42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2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2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customHeight="1" outlineLevel="2">
      <c r="A454" s="6">
        <v>2202</v>
      </c>
      <c r="B454" s="4" t="s">
        <v>51</v>
      </c>
      <c r="C454" s="5">
        <v>1500</v>
      </c>
      <c r="D454" s="5">
        <f>C454</f>
        <v>1500</v>
      </c>
      <c r="E454" s="5">
        <f>D454</f>
        <v>1500</v>
      </c>
      <c r="H454" s="41">
        <f t="shared" si="52"/>
        <v>1500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2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2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4">C457</f>
        <v>0</v>
      </c>
      <c r="E457" s="30">
        <f t="shared" si="54"/>
        <v>0</v>
      </c>
      <c r="H457" s="41">
        <f t="shared" si="52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4"/>
        <v>0</v>
      </c>
      <c r="E458" s="30">
        <f t="shared" si="54"/>
        <v>0</v>
      </c>
      <c r="H458" s="41">
        <f t="shared" si="52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2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5">C460</f>
        <v>0</v>
      </c>
      <c r="E460" s="30">
        <f t="shared" si="55"/>
        <v>0</v>
      </c>
      <c r="H460" s="41">
        <f t="shared" si="52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5"/>
        <v>0</v>
      </c>
      <c r="E461" s="30">
        <f t="shared" si="55"/>
        <v>0</v>
      </c>
      <c r="H461" s="41">
        <f t="shared" si="52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5"/>
        <v>0</v>
      </c>
      <c r="E462" s="5">
        <f t="shared" si="55"/>
        <v>0</v>
      </c>
      <c r="H462" s="41">
        <f t="shared" si="52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2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6">C465</f>
        <v>0</v>
      </c>
      <c r="E465" s="30">
        <f t="shared" si="56"/>
        <v>0</v>
      </c>
      <c r="H465" s="41">
        <f t="shared" si="52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outlineLevel="2">
      <c r="A474" s="6">
        <v>2202</v>
      </c>
      <c r="B474" s="4" t="s">
        <v>122</v>
      </c>
      <c r="C474" s="5">
        <f>SUM(C475:C476)</f>
        <v>300</v>
      </c>
      <c r="D474" s="5">
        <f>SUM(D475:D476)</f>
        <v>300</v>
      </c>
      <c r="E474" s="5">
        <f>SUM(E475:E476)</f>
        <v>300</v>
      </c>
      <c r="H474" s="41">
        <f t="shared" si="52"/>
        <v>300</v>
      </c>
    </row>
    <row r="475" spans="1:8" ht="15" customHeight="1" outlineLevel="3">
      <c r="A475" s="28"/>
      <c r="B475" s="28" t="s">
        <v>383</v>
      </c>
      <c r="C475" s="30">
        <v>300</v>
      </c>
      <c r="D475" s="30">
        <f>C475</f>
        <v>300</v>
      </c>
      <c r="E475" s="30">
        <f>D475</f>
        <v>300</v>
      </c>
      <c r="H475" s="41">
        <f t="shared" si="52"/>
        <v>300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2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2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8">C478</f>
        <v>0</v>
      </c>
      <c r="E478" s="30">
        <f t="shared" si="58"/>
        <v>0</v>
      </c>
      <c r="H478" s="41">
        <f t="shared" si="52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2"/>
        <v>0</v>
      </c>
    </row>
    <row r="480" spans="1:8" outlineLevel="2">
      <c r="A480" s="6">
        <v>2202</v>
      </c>
      <c r="B480" s="4" t="s">
        <v>386</v>
      </c>
      <c r="C480" s="5">
        <v>200</v>
      </c>
      <c r="D480" s="5">
        <f t="shared" si="58"/>
        <v>200</v>
      </c>
      <c r="E480" s="5">
        <f t="shared" si="58"/>
        <v>200</v>
      </c>
      <c r="H480" s="41">
        <f t="shared" si="52"/>
        <v>200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>
      <c r="A483" s="160" t="s">
        <v>389</v>
      </c>
      <c r="B483" s="161"/>
      <c r="C483" s="35">
        <f>C484+C504+C509+C522+C528+C538</f>
        <v>24100</v>
      </c>
      <c r="D483" s="35">
        <f>D484+D504+D509+D522+D528+D538</f>
        <v>24100</v>
      </c>
      <c r="E483" s="35">
        <f>E484+E504+E509+E522+E528+E538</f>
        <v>24100</v>
      </c>
      <c r="G483" s="39" t="s">
        <v>592</v>
      </c>
      <c r="H483" s="41">
        <f t="shared" si="52"/>
        <v>24100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19000</v>
      </c>
      <c r="D484" s="32">
        <f>D485+D486+D490+D491+D494+D497+D500+D501+D502+D503</f>
        <v>19000</v>
      </c>
      <c r="E484" s="32">
        <f>E485+E486+E490+E491+E494+E497+E500+E501+E502+E503</f>
        <v>19000</v>
      </c>
      <c r="H484" s="41">
        <f t="shared" si="52"/>
        <v>19000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2"/>
        <v>0</v>
      </c>
    </row>
    <row r="486" spans="1:10" outlineLevel="2">
      <c r="A486" s="6">
        <v>3302</v>
      </c>
      <c r="B486" s="4" t="s">
        <v>392</v>
      </c>
      <c r="C486" s="5">
        <f>SUM(C487:C489)</f>
        <v>6000</v>
      </c>
      <c r="D486" s="5">
        <f>SUM(D487:D489)</f>
        <v>6000</v>
      </c>
      <c r="E486" s="5">
        <f>SUM(E487:E489)</f>
        <v>6000</v>
      </c>
      <c r="H486" s="41">
        <f t="shared" si="52"/>
        <v>6000</v>
      </c>
    </row>
    <row r="487" spans="1:10" ht="15" customHeight="1" outlineLevel="3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  <c r="H487" s="41">
        <f t="shared" si="52"/>
        <v>5000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ref="D488:E489" si="59">C488</f>
        <v>1000</v>
      </c>
      <c r="E488" s="30">
        <f t="shared" si="59"/>
        <v>1000</v>
      </c>
      <c r="H488" s="41">
        <f t="shared" si="52"/>
        <v>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outlineLevel="2">
      <c r="A490" s="6">
        <v>3302</v>
      </c>
      <c r="B490" s="4" t="s">
        <v>396</v>
      </c>
      <c r="C490" s="5">
        <v>6200</v>
      </c>
      <c r="D490" s="5">
        <f>C490</f>
        <v>6200</v>
      </c>
      <c r="E490" s="5">
        <f>D490</f>
        <v>6200</v>
      </c>
      <c r="H490" s="41">
        <f t="shared" si="52"/>
        <v>6200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2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2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outlineLevel="2">
      <c r="A494" s="6">
        <v>3302</v>
      </c>
      <c r="B494" s="4" t="s">
        <v>400</v>
      </c>
      <c r="C494" s="5">
        <f>SUM(C495:C496)</f>
        <v>600</v>
      </c>
      <c r="D494" s="5">
        <f>SUM(D495:D496)</f>
        <v>600</v>
      </c>
      <c r="E494" s="5">
        <f>SUM(E495:E496)</f>
        <v>600</v>
      </c>
      <c r="H494" s="41">
        <f t="shared" si="52"/>
        <v>600</v>
      </c>
    </row>
    <row r="495" spans="1:10" ht="15" customHeight="1" outlineLevel="3">
      <c r="A495" s="28"/>
      <c r="B495" s="28" t="s">
        <v>401</v>
      </c>
      <c r="C495" s="30">
        <v>600</v>
      </c>
      <c r="D495" s="30">
        <f>C495</f>
        <v>600</v>
      </c>
      <c r="E495" s="30">
        <f>D495</f>
        <v>600</v>
      </c>
      <c r="H495" s="41">
        <f t="shared" si="52"/>
        <v>600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2"/>
        <v>0</v>
      </c>
    </row>
    <row r="497" spans="1:12" outlineLevel="2">
      <c r="A497" s="6">
        <v>3302</v>
      </c>
      <c r="B497" s="4" t="s">
        <v>403</v>
      </c>
      <c r="C497" s="5">
        <f>SUM(C498:C499)</f>
        <v>200</v>
      </c>
      <c r="D497" s="5">
        <f>SUM(D498:D499)</f>
        <v>200</v>
      </c>
      <c r="E497" s="5">
        <f>SUM(E498:E499)</f>
        <v>200</v>
      </c>
      <c r="H497" s="41">
        <f t="shared" si="52"/>
        <v>200</v>
      </c>
    </row>
    <row r="498" spans="1:12" ht="15" customHeight="1" outlineLevel="3">
      <c r="A498" s="28"/>
      <c r="B498" s="28" t="s">
        <v>404</v>
      </c>
      <c r="C498" s="30">
        <v>200</v>
      </c>
      <c r="D498" s="30">
        <f t="shared" ref="D498:E503" si="60">C498</f>
        <v>200</v>
      </c>
      <c r="E498" s="30">
        <f t="shared" si="60"/>
        <v>200</v>
      </c>
      <c r="H498" s="41">
        <f t="shared" si="52"/>
        <v>200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60"/>
        <v>0</v>
      </c>
      <c r="E499" s="30">
        <f t="shared" si="60"/>
        <v>0</v>
      </c>
      <c r="H499" s="41">
        <f t="shared" si="52"/>
        <v>0</v>
      </c>
    </row>
    <row r="500" spans="1:12" outlineLevel="2">
      <c r="A500" s="6">
        <v>3302</v>
      </c>
      <c r="B500" s="4" t="s">
        <v>406</v>
      </c>
      <c r="C500" s="5">
        <v>6000</v>
      </c>
      <c r="D500" s="5">
        <f t="shared" si="60"/>
        <v>6000</v>
      </c>
      <c r="E500" s="5">
        <f t="shared" si="60"/>
        <v>6000</v>
      </c>
      <c r="H500" s="41">
        <f t="shared" si="52"/>
        <v>6000</v>
      </c>
    </row>
    <row r="501" spans="1:12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60"/>
        <v>0</v>
      </c>
      <c r="E502" s="5">
        <f t="shared" si="60"/>
        <v>0</v>
      </c>
      <c r="H502" s="41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outlineLevel="1">
      <c r="A504" s="154" t="s">
        <v>410</v>
      </c>
      <c r="B504" s="155"/>
      <c r="C504" s="32">
        <f>SUM(C505:C508)</f>
        <v>1300</v>
      </c>
      <c r="D504" s="32">
        <f>SUM(D505:D508)</f>
        <v>1300</v>
      </c>
      <c r="E504" s="32">
        <f>SUM(E505:E508)</f>
        <v>1300</v>
      </c>
      <c r="H504" s="41">
        <f t="shared" si="52"/>
        <v>1300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2"/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outlineLevel="2">
      <c r="A507" s="6">
        <v>3303</v>
      </c>
      <c r="B507" s="4" t="s">
        <v>413</v>
      </c>
      <c r="C507" s="5">
        <v>300</v>
      </c>
      <c r="D507" s="5">
        <f t="shared" si="61"/>
        <v>300</v>
      </c>
      <c r="E507" s="5">
        <f t="shared" si="61"/>
        <v>300</v>
      </c>
      <c r="H507" s="41">
        <f t="shared" si="52"/>
        <v>300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2"/>
        <v>0</v>
      </c>
    </row>
    <row r="509" spans="1:12" outlineLevel="1">
      <c r="A509" s="154" t="s">
        <v>414</v>
      </c>
      <c r="B509" s="155"/>
      <c r="C509" s="32">
        <f>C510+C511+C512+C513+C517+C518+C519+C520+C521</f>
        <v>3300</v>
      </c>
      <c r="D509" s="32">
        <f>D510+D511+D512+D513+D517+D518+D519+D520+D521</f>
        <v>3300</v>
      </c>
      <c r="E509" s="32">
        <f>E510+E511+E512+E513+E517+E518+E519+E520+E521</f>
        <v>3300</v>
      </c>
      <c r="F509" s="51"/>
      <c r="H509" s="41">
        <f t="shared" si="52"/>
        <v>3300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2"/>
        <v>500</v>
      </c>
    </row>
    <row r="514" spans="1:8" ht="15" customHeight="1" outlineLevel="3">
      <c r="A514" s="29"/>
      <c r="B514" s="28" t="s">
        <v>419</v>
      </c>
      <c r="C514" s="30">
        <v>500</v>
      </c>
      <c r="D514" s="30">
        <f t="shared" ref="D514:E521" si="63">C514</f>
        <v>500</v>
      </c>
      <c r="E514" s="30">
        <f t="shared" si="63"/>
        <v>500</v>
      </c>
      <c r="H514" s="41">
        <f t="shared" ref="H514:H577" si="64">C514</f>
        <v>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3"/>
        <v>0</v>
      </c>
      <c r="E517" s="5">
        <f t="shared" si="63"/>
        <v>0</v>
      </c>
      <c r="H517" s="41">
        <f t="shared" si="64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3"/>
        <v>0</v>
      </c>
      <c r="E518" s="5">
        <f t="shared" si="63"/>
        <v>0</v>
      </c>
      <c r="H518" s="41">
        <f t="shared" si="64"/>
        <v>0</v>
      </c>
    </row>
    <row r="519" spans="1:8" outlineLevel="2">
      <c r="A519" s="6">
        <v>3305</v>
      </c>
      <c r="B519" s="4" t="s">
        <v>424</v>
      </c>
      <c r="C519" s="5">
        <v>300</v>
      </c>
      <c r="D519" s="5">
        <f t="shared" si="63"/>
        <v>300</v>
      </c>
      <c r="E519" s="5">
        <f t="shared" si="63"/>
        <v>300</v>
      </c>
      <c r="H519" s="41">
        <f t="shared" si="64"/>
        <v>300</v>
      </c>
    </row>
    <row r="520" spans="1:8" outlineLevel="2">
      <c r="A520" s="6">
        <v>3305</v>
      </c>
      <c r="B520" s="4" t="s">
        <v>425</v>
      </c>
      <c r="C520" s="5">
        <v>2500</v>
      </c>
      <c r="D520" s="5">
        <f t="shared" si="63"/>
        <v>2500</v>
      </c>
      <c r="E520" s="5">
        <f t="shared" si="63"/>
        <v>2500</v>
      </c>
      <c r="H520" s="41">
        <f t="shared" si="64"/>
        <v>2500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outlineLevel="1">
      <c r="A538" s="154" t="s">
        <v>441</v>
      </c>
      <c r="B538" s="155"/>
      <c r="C538" s="32">
        <f>SUM(C539:C544)</f>
        <v>500</v>
      </c>
      <c r="D538" s="32">
        <f>SUM(D539:D544)</f>
        <v>500</v>
      </c>
      <c r="E538" s="32">
        <f>SUM(E539:E544)</f>
        <v>500</v>
      </c>
      <c r="H538" s="41">
        <f t="shared" si="64"/>
        <v>500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outlineLevel="2" collapsed="1">
      <c r="A540" s="6">
        <v>3310</v>
      </c>
      <c r="B540" s="4" t="s">
        <v>52</v>
      </c>
      <c r="C540" s="5">
        <v>500</v>
      </c>
      <c r="D540" s="5">
        <f t="shared" ref="D540:E543" si="67">C540</f>
        <v>500</v>
      </c>
      <c r="E540" s="5">
        <f t="shared" si="67"/>
        <v>500</v>
      </c>
      <c r="H540" s="41">
        <f t="shared" si="64"/>
        <v>500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>
      <c r="A547" s="158" t="s">
        <v>449</v>
      </c>
      <c r="B547" s="159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4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4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4"/>
        <v>0</v>
      </c>
    </row>
    <row r="550" spans="1:10">
      <c r="A550" s="152" t="s">
        <v>455</v>
      </c>
      <c r="B550" s="15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4"/>
        <v>0</v>
      </c>
      <c r="I550" s="42"/>
      <c r="J550" s="40" t="b">
        <f>AND(H550=I550)</f>
        <v>1</v>
      </c>
    </row>
    <row r="551" spans="1:10">
      <c r="A551" s="150" t="s">
        <v>456</v>
      </c>
      <c r="B551" s="15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4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4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8">C553</f>
        <v>0</v>
      </c>
      <c r="E553" s="5">
        <f t="shared" si="68"/>
        <v>0</v>
      </c>
      <c r="H553" s="41">
        <f t="shared" si="64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>
      <c r="A559" s="156" t="s">
        <v>62</v>
      </c>
      <c r="B559" s="157"/>
      <c r="C559" s="37">
        <f>C560+C716+C725</f>
        <v>622000</v>
      </c>
      <c r="D559" s="37">
        <f>D560+D716+D725</f>
        <v>622000</v>
      </c>
      <c r="E559" s="37">
        <f>E560+E716+E725</f>
        <v>622000</v>
      </c>
      <c r="G559" s="39" t="s">
        <v>62</v>
      </c>
      <c r="H559" s="41">
        <f t="shared" si="64"/>
        <v>622000</v>
      </c>
      <c r="I559" s="42"/>
      <c r="J559" s="40" t="b">
        <f>AND(H559=I559)</f>
        <v>0</v>
      </c>
    </row>
    <row r="560" spans="1:10">
      <c r="A560" s="152" t="s">
        <v>464</v>
      </c>
      <c r="B560" s="153"/>
      <c r="C560" s="36">
        <f>C561+C638+C642+C645</f>
        <v>602000</v>
      </c>
      <c r="D560" s="36">
        <f>D561+D638+D642+D645</f>
        <v>602000</v>
      </c>
      <c r="E560" s="36">
        <f>E561+E638+E642+E645</f>
        <v>602000</v>
      </c>
      <c r="G560" s="39" t="s">
        <v>61</v>
      </c>
      <c r="H560" s="41">
        <f t="shared" si="64"/>
        <v>602000</v>
      </c>
      <c r="I560" s="42"/>
      <c r="J560" s="40" t="b">
        <f>AND(H560=I560)</f>
        <v>0</v>
      </c>
    </row>
    <row r="561" spans="1:10">
      <c r="A561" s="150" t="s">
        <v>465</v>
      </c>
      <c r="B561" s="151"/>
      <c r="C561" s="38">
        <f>C562+C567+C568+C569+C576+C577+C581+C584+C585+C586+C587+C592+C595+C599+C603+C610+C616+C628</f>
        <v>602000</v>
      </c>
      <c r="D561" s="38">
        <f>D562+D567+D568+D569+D576+D577+D581+D584+D585+D586+D587+D592+D595+D599+D603+D610+D616+D628</f>
        <v>602000</v>
      </c>
      <c r="E561" s="38">
        <f>E562+E567+E568+E569+E576+E577+E581+E584+E585+E586+E587+E592+E595+E599+E603+E610+E616+E628</f>
        <v>602000</v>
      </c>
      <c r="G561" s="39" t="s">
        <v>595</v>
      </c>
      <c r="H561" s="41">
        <f t="shared" si="64"/>
        <v>602000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23000</v>
      </c>
      <c r="D562" s="32">
        <f>SUM(D563:D566)</f>
        <v>23000</v>
      </c>
      <c r="E562" s="32">
        <f>SUM(E563:E566)</f>
        <v>23000</v>
      </c>
      <c r="H562" s="41">
        <f t="shared" si="64"/>
        <v>23000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4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outlineLevel="2">
      <c r="A566" s="6">
        <v>6600</v>
      </c>
      <c r="B566" s="4" t="s">
        <v>471</v>
      </c>
      <c r="C566" s="5">
        <v>23000</v>
      </c>
      <c r="D566" s="5">
        <f t="shared" si="69"/>
        <v>23000</v>
      </c>
      <c r="E566" s="5">
        <f t="shared" si="69"/>
        <v>23000</v>
      </c>
      <c r="H566" s="41">
        <f t="shared" si="64"/>
        <v>23000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4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outlineLevel="1">
      <c r="A569" s="154" t="s">
        <v>473</v>
      </c>
      <c r="B569" s="155"/>
      <c r="C569" s="32">
        <f>SUM(C570:C575)</f>
        <v>92000</v>
      </c>
      <c r="D569" s="32">
        <f>SUM(D570:D575)</f>
        <v>92000</v>
      </c>
      <c r="E569" s="32">
        <f>SUM(E570:E575)</f>
        <v>92000</v>
      </c>
      <c r="H569" s="41">
        <f t="shared" si="64"/>
        <v>92000</v>
      </c>
    </row>
    <row r="570" spans="1:10" outlineLevel="2">
      <c r="A570" s="7">
        <v>6603</v>
      </c>
      <c r="B570" s="4" t="s">
        <v>474</v>
      </c>
      <c r="C570" s="5">
        <v>13000</v>
      </c>
      <c r="D570" s="5">
        <f>C570</f>
        <v>13000</v>
      </c>
      <c r="E570" s="5">
        <f>D570</f>
        <v>13000</v>
      </c>
      <c r="H570" s="41">
        <f t="shared" si="64"/>
        <v>13000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4"/>
        <v>0</v>
      </c>
    </row>
    <row r="572" spans="1:10" outlineLevel="2">
      <c r="A572" s="7">
        <v>6603</v>
      </c>
      <c r="B572" s="4" t="s">
        <v>476</v>
      </c>
      <c r="C572" s="5">
        <v>61000</v>
      </c>
      <c r="D572" s="5">
        <f t="shared" si="70"/>
        <v>61000</v>
      </c>
      <c r="E572" s="5">
        <f t="shared" si="70"/>
        <v>61000</v>
      </c>
      <c r="H572" s="41">
        <f t="shared" si="64"/>
        <v>61000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4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4"/>
        <v>0</v>
      </c>
    </row>
    <row r="575" spans="1:10" outlineLevel="2">
      <c r="A575" s="7">
        <v>6603</v>
      </c>
      <c r="B575" s="4" t="s">
        <v>479</v>
      </c>
      <c r="C575" s="5">
        <v>18000</v>
      </c>
      <c r="D575" s="5">
        <f t="shared" si="70"/>
        <v>18000</v>
      </c>
      <c r="E575" s="5">
        <f t="shared" si="70"/>
        <v>18000</v>
      </c>
      <c r="H575" s="41">
        <f t="shared" si="64"/>
        <v>18000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4"/>
        <v>0</v>
      </c>
    </row>
    <row r="577" spans="1:8" outlineLevel="1">
      <c r="A577" s="154" t="s">
        <v>481</v>
      </c>
      <c r="B577" s="155"/>
      <c r="C577" s="32">
        <f>SUM(C578:C580)</f>
        <v>1700</v>
      </c>
      <c r="D577" s="32">
        <f>SUM(D578:D580)</f>
        <v>1700</v>
      </c>
      <c r="E577" s="32">
        <f>SUM(E578:E580)</f>
        <v>1700</v>
      </c>
      <c r="H577" s="41">
        <f t="shared" si="64"/>
        <v>1700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outlineLevel="2">
      <c r="A580" s="7">
        <v>6605</v>
      </c>
      <c r="B580" s="4" t="s">
        <v>484</v>
      </c>
      <c r="C580" s="5">
        <v>1700</v>
      </c>
      <c r="D580" s="5">
        <f t="shared" si="71"/>
        <v>1700</v>
      </c>
      <c r="E580" s="5">
        <f t="shared" si="71"/>
        <v>1700</v>
      </c>
      <c r="H580" s="41">
        <f t="shared" si="72"/>
        <v>1700</v>
      </c>
    </row>
    <row r="581" spans="1:8" outlineLevel="1">
      <c r="A581" s="154" t="s">
        <v>485</v>
      </c>
      <c r="B581" s="155"/>
      <c r="C581" s="32">
        <f>SUM(C582:C583)</f>
        <v>51200</v>
      </c>
      <c r="D581" s="32">
        <f>SUM(D582:D583)</f>
        <v>51200</v>
      </c>
      <c r="E581" s="32">
        <f>SUM(E582:E583)</f>
        <v>51200</v>
      </c>
      <c r="H581" s="41">
        <f t="shared" si="72"/>
        <v>51200</v>
      </c>
    </row>
    <row r="582" spans="1:8" outlineLevel="2">
      <c r="A582" s="7">
        <v>6606</v>
      </c>
      <c r="B582" s="4" t="s">
        <v>486</v>
      </c>
      <c r="C582" s="5">
        <v>50000</v>
      </c>
      <c r="D582" s="5">
        <f t="shared" ref="D582:E586" si="73">C582</f>
        <v>50000</v>
      </c>
      <c r="E582" s="5">
        <f t="shared" si="73"/>
        <v>50000</v>
      </c>
      <c r="H582" s="41">
        <f t="shared" si="72"/>
        <v>50000</v>
      </c>
    </row>
    <row r="583" spans="1:8" outlineLevel="2">
      <c r="A583" s="7">
        <v>6606</v>
      </c>
      <c r="B583" s="4" t="s">
        <v>487</v>
      </c>
      <c r="C583" s="5">
        <v>1200</v>
      </c>
      <c r="D583" s="5">
        <f t="shared" si="73"/>
        <v>1200</v>
      </c>
      <c r="E583" s="5">
        <f t="shared" si="73"/>
        <v>1200</v>
      </c>
      <c r="H583" s="41">
        <f t="shared" si="72"/>
        <v>1200</v>
      </c>
    </row>
    <row r="584" spans="1:8" outlineLevel="1">
      <c r="A584" s="154" t="s">
        <v>488</v>
      </c>
      <c r="B584" s="155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3"/>
        <v>0</v>
      </c>
      <c r="E585" s="32">
        <f t="shared" si="73"/>
        <v>0</v>
      </c>
      <c r="H585" s="41">
        <f t="shared" si="72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outlineLevel="1">
      <c r="A587" s="154" t="s">
        <v>491</v>
      </c>
      <c r="B587" s="155"/>
      <c r="C587" s="32">
        <f>SUM(C588:C591)</f>
        <v>79000</v>
      </c>
      <c r="D587" s="32">
        <f>SUM(D588:D591)</f>
        <v>79000</v>
      </c>
      <c r="E587" s="32">
        <f>SUM(E588:E591)</f>
        <v>79000</v>
      </c>
      <c r="H587" s="41">
        <f t="shared" si="72"/>
        <v>79000</v>
      </c>
    </row>
    <row r="588" spans="1:8" outlineLevel="2">
      <c r="A588" s="7">
        <v>6610</v>
      </c>
      <c r="B588" s="4" t="s">
        <v>492</v>
      </c>
      <c r="C588" s="5">
        <v>79000</v>
      </c>
      <c r="D588" s="5">
        <f>C588</f>
        <v>79000</v>
      </c>
      <c r="E588" s="5">
        <f>D588</f>
        <v>79000</v>
      </c>
      <c r="H588" s="41">
        <f t="shared" si="72"/>
        <v>79000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outlineLevel="1">
      <c r="A595" s="154" t="s">
        <v>502</v>
      </c>
      <c r="B595" s="155"/>
      <c r="C595" s="32">
        <f>SUM(C596:C598)</f>
        <v>1500</v>
      </c>
      <c r="D595" s="32">
        <f>SUM(D596:D598)</f>
        <v>1500</v>
      </c>
      <c r="E595" s="32">
        <f>SUM(E596:E598)</f>
        <v>1500</v>
      </c>
      <c r="H595" s="41">
        <f t="shared" si="72"/>
        <v>1500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outlineLevel="2">
      <c r="A598" s="7">
        <v>6612</v>
      </c>
      <c r="B598" s="4" t="s">
        <v>501</v>
      </c>
      <c r="C598" s="5">
        <v>1500</v>
      </c>
      <c r="D598" s="5">
        <f t="shared" si="75"/>
        <v>1500</v>
      </c>
      <c r="E598" s="5">
        <f t="shared" si="75"/>
        <v>1500</v>
      </c>
      <c r="H598" s="41">
        <f t="shared" si="72"/>
        <v>1500</v>
      </c>
    </row>
    <row r="599" spans="1:8" outlineLevel="1">
      <c r="A599" s="154" t="s">
        <v>503</v>
      </c>
      <c r="B599" s="155"/>
      <c r="C599" s="32">
        <f>SUM(C600:C602)</f>
        <v>305640</v>
      </c>
      <c r="D599" s="32">
        <f>SUM(D600:D602)</f>
        <v>305640</v>
      </c>
      <c r="E599" s="32">
        <f>SUM(E600:E602)</f>
        <v>305640</v>
      </c>
      <c r="H599" s="41">
        <f t="shared" si="72"/>
        <v>305640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6">C600</f>
        <v>0</v>
      </c>
      <c r="E600" s="5">
        <f t="shared" si="76"/>
        <v>0</v>
      </c>
      <c r="H600" s="41">
        <f t="shared" si="72"/>
        <v>0</v>
      </c>
    </row>
    <row r="601" spans="1:8" outlineLevel="2">
      <c r="A601" s="7">
        <v>6613</v>
      </c>
      <c r="B601" s="4" t="s">
        <v>505</v>
      </c>
      <c r="C601" s="5">
        <v>305640</v>
      </c>
      <c r="D601" s="5">
        <f t="shared" si="76"/>
        <v>305640</v>
      </c>
      <c r="E601" s="5">
        <f t="shared" si="76"/>
        <v>305640</v>
      </c>
      <c r="H601" s="41">
        <f t="shared" si="72"/>
        <v>305640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6"/>
        <v>0</v>
      </c>
      <c r="E602" s="5">
        <f t="shared" si="76"/>
        <v>0</v>
      </c>
      <c r="H602" s="41">
        <f t="shared" si="72"/>
        <v>0</v>
      </c>
    </row>
    <row r="603" spans="1:8" outlineLevel="1">
      <c r="A603" s="154" t="s">
        <v>506</v>
      </c>
      <c r="B603" s="155"/>
      <c r="C603" s="32">
        <f>SUM(C604:C609)</f>
        <v>40000</v>
      </c>
      <c r="D603" s="32">
        <f>SUM(D604:D609)</f>
        <v>40000</v>
      </c>
      <c r="E603" s="32">
        <f>SUM(E604:E609)</f>
        <v>40000</v>
      </c>
      <c r="H603" s="41">
        <f t="shared" si="72"/>
        <v>40000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outlineLevel="2">
      <c r="A609" s="7">
        <v>6614</v>
      </c>
      <c r="B609" s="4" t="s">
        <v>512</v>
      </c>
      <c r="C609" s="5">
        <v>40000</v>
      </c>
      <c r="D609" s="5">
        <f t="shared" si="77"/>
        <v>40000</v>
      </c>
      <c r="E609" s="5">
        <f t="shared" si="77"/>
        <v>40000</v>
      </c>
      <c r="H609" s="41">
        <f t="shared" si="72"/>
        <v>40000</v>
      </c>
    </row>
    <row r="610" spans="1:8" outlineLevel="1">
      <c r="A610" s="154" t="s">
        <v>513</v>
      </c>
      <c r="B610" s="155"/>
      <c r="C610" s="32">
        <f>SUM(C611:C615)</f>
        <v>5000</v>
      </c>
      <c r="D610" s="32">
        <f>SUM(D611:D615)</f>
        <v>5000</v>
      </c>
      <c r="E610" s="32">
        <f>SUM(E611:E615)</f>
        <v>5000</v>
      </c>
      <c r="H610" s="41">
        <f t="shared" si="72"/>
        <v>5000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outlineLevel="2">
      <c r="A613" s="7">
        <v>6615</v>
      </c>
      <c r="B613" s="4" t="s">
        <v>516</v>
      </c>
      <c r="C613" s="5">
        <v>5000</v>
      </c>
      <c r="D613" s="5">
        <f t="shared" si="78"/>
        <v>5000</v>
      </c>
      <c r="E613" s="5">
        <f t="shared" si="78"/>
        <v>5000</v>
      </c>
      <c r="H613" s="41">
        <f t="shared" si="72"/>
        <v>5000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2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9"/>
        <v>0</v>
      </c>
      <c r="E620" s="5">
        <f t="shared" si="79"/>
        <v>0</v>
      </c>
      <c r="H620" s="41">
        <f t="shared" si="72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outlineLevel="1">
      <c r="A628" s="154" t="s">
        <v>531</v>
      </c>
      <c r="B628" s="155"/>
      <c r="C628" s="32">
        <f>SUM(C629:C637)</f>
        <v>2960</v>
      </c>
      <c r="D628" s="32">
        <f>SUM(D629:D637)</f>
        <v>2960</v>
      </c>
      <c r="E628" s="32">
        <f>SUM(E629:E637)</f>
        <v>2960</v>
      </c>
      <c r="H628" s="41">
        <f t="shared" si="72"/>
        <v>2960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2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outlineLevel="2">
      <c r="A634" s="7">
        <v>6617</v>
      </c>
      <c r="B634" s="4" t="s">
        <v>537</v>
      </c>
      <c r="C634" s="5">
        <v>272</v>
      </c>
      <c r="D634" s="5">
        <f t="shared" si="80"/>
        <v>272</v>
      </c>
      <c r="E634" s="5">
        <f t="shared" si="80"/>
        <v>272</v>
      </c>
      <c r="H634" s="41">
        <f t="shared" si="72"/>
        <v>272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outlineLevel="2">
      <c r="A637" s="7">
        <v>6617</v>
      </c>
      <c r="B637" s="4" t="s">
        <v>540</v>
      </c>
      <c r="C637" s="5">
        <v>2688</v>
      </c>
      <c r="D637" s="5">
        <f t="shared" si="80"/>
        <v>2688</v>
      </c>
      <c r="E637" s="5">
        <f t="shared" si="80"/>
        <v>2688</v>
      </c>
      <c r="H637" s="41">
        <f t="shared" si="72"/>
        <v>2688</v>
      </c>
    </row>
    <row r="638" spans="1:10">
      <c r="A638" s="150" t="s">
        <v>541</v>
      </c>
      <c r="B638" s="15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>
      <c r="A642" s="150" t="s">
        <v>545</v>
      </c>
      <c r="B642" s="15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>
      <c r="A645" s="150" t="s">
        <v>548</v>
      </c>
      <c r="B645" s="15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>
      <c r="A716" s="152" t="s">
        <v>570</v>
      </c>
      <c r="B716" s="153"/>
      <c r="C716" s="36">
        <f>C717</f>
        <v>20000</v>
      </c>
      <c r="D716" s="36">
        <f>D717</f>
        <v>20000</v>
      </c>
      <c r="E716" s="36">
        <f>E717</f>
        <v>20000</v>
      </c>
      <c r="G716" s="39" t="s">
        <v>66</v>
      </c>
      <c r="H716" s="41">
        <f t="shared" si="93"/>
        <v>20000</v>
      </c>
      <c r="I716" s="42"/>
      <c r="J716" s="40" t="b">
        <f>AND(H716=I716)</f>
        <v>0</v>
      </c>
    </row>
    <row r="717" spans="1:10">
      <c r="A717" s="150" t="s">
        <v>571</v>
      </c>
      <c r="B717" s="151"/>
      <c r="C717" s="33">
        <f>C718+C722</f>
        <v>20000</v>
      </c>
      <c r="D717" s="33">
        <f>D718+D722</f>
        <v>20000</v>
      </c>
      <c r="E717" s="33">
        <f>E718+E722</f>
        <v>20000</v>
      </c>
      <c r="G717" s="39" t="s">
        <v>599</v>
      </c>
      <c r="H717" s="41">
        <f t="shared" si="93"/>
        <v>20000</v>
      </c>
      <c r="I717" s="42"/>
      <c r="J717" s="40" t="b">
        <f>AND(H717=I717)</f>
        <v>0</v>
      </c>
    </row>
    <row r="718" spans="1:10" outlineLevel="1" collapsed="1">
      <c r="A718" s="148" t="s">
        <v>851</v>
      </c>
      <c r="B718" s="149"/>
      <c r="C718" s="31">
        <f>SUM(C719:C721)</f>
        <v>20000</v>
      </c>
      <c r="D718" s="31">
        <f>SUM(D719:D721)</f>
        <v>20000</v>
      </c>
      <c r="E718" s="31">
        <f>SUM(E719:E721)</f>
        <v>20000</v>
      </c>
      <c r="H718" s="41">
        <f t="shared" si="93"/>
        <v>20000</v>
      </c>
    </row>
    <row r="719" spans="1:10" ht="15" customHeight="1" outlineLevel="2">
      <c r="A719" s="6">
        <v>10950</v>
      </c>
      <c r="B719" s="4" t="s">
        <v>572</v>
      </c>
      <c r="C719" s="5">
        <v>20000</v>
      </c>
      <c r="D719" s="5">
        <f>C719</f>
        <v>20000</v>
      </c>
      <c r="E719" s="5">
        <f>D719</f>
        <v>20000</v>
      </c>
      <c r="H719" s="41">
        <f t="shared" si="93"/>
        <v>20000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outlineLevel="1">
      <c r="A722" s="148" t="s">
        <v>850</v>
      </c>
      <c r="B722" s="14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>
      <c r="A725" s="152" t="s">
        <v>577</v>
      </c>
      <c r="B725" s="15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50" t="s">
        <v>588</v>
      </c>
      <c r="B726" s="15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outlineLevel="1">
      <c r="A727" s="148" t="s">
        <v>849</v>
      </c>
      <c r="B727" s="14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8" t="s">
        <v>848</v>
      </c>
      <c r="B730" s="149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outlineLevel="2">
      <c r="A731" s="6">
        <v>2</v>
      </c>
      <c r="B731" s="4" t="s">
        <v>822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8" t="s">
        <v>846</v>
      </c>
      <c r="B733" s="14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7"/>
        <v>0</v>
      </c>
      <c r="E737" s="5">
        <f t="shared" si="97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7"/>
        <v>0</v>
      </c>
      <c r="E738" s="5">
        <f t="shared" si="97"/>
        <v>0</v>
      </c>
    </row>
    <row r="739" spans="1:5" outlineLevel="1">
      <c r="A739" s="148" t="s">
        <v>843</v>
      </c>
      <c r="B739" s="14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8" t="s">
        <v>842</v>
      </c>
      <c r="B741" s="14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8" t="s">
        <v>841</v>
      </c>
      <c r="B743" s="14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8">C747</f>
        <v>0</v>
      </c>
      <c r="E747" s="30">
        <f t="shared" si="98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8"/>
        <v>0</v>
      </c>
      <c r="E748" s="5">
        <f t="shared" si="98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8"/>
        <v>0</v>
      </c>
      <c r="E749" s="5">
        <f t="shared" si="98"/>
        <v>0</v>
      </c>
    </row>
    <row r="750" spans="1:5" outlineLevel="1">
      <c r="A750" s="148" t="s">
        <v>836</v>
      </c>
      <c r="B750" s="14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9">C752</f>
        <v>0</v>
      </c>
      <c r="E752" s="124">
        <f t="shared" si="99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9"/>
        <v>0</v>
      </c>
      <c r="E753" s="124">
        <f t="shared" si="99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9"/>
        <v>0</v>
      </c>
      <c r="E754" s="5">
        <f t="shared" si="99"/>
        <v>0</v>
      </c>
    </row>
    <row r="755" spans="1:5" outlineLevel="1">
      <c r="A755" s="148" t="s">
        <v>834</v>
      </c>
      <c r="B755" s="14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outlineLevel="3">
      <c r="A759" s="29"/>
      <c r="B759" s="28" t="s">
        <v>831</v>
      </c>
      <c r="C759" s="30"/>
      <c r="D759" s="30">
        <f t="shared" si="100"/>
        <v>0</v>
      </c>
      <c r="E759" s="30">
        <f t="shared" si="100"/>
        <v>0</v>
      </c>
    </row>
    <row r="760" spans="1:5" outlineLevel="1">
      <c r="A760" s="148" t="s">
        <v>830</v>
      </c>
      <c r="B760" s="14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outlineLevel="3">
      <c r="A763" s="29"/>
      <c r="B763" s="28" t="s">
        <v>819</v>
      </c>
      <c r="C763" s="30"/>
      <c r="D763" s="30">
        <f t="shared" si="101"/>
        <v>0</v>
      </c>
      <c r="E763" s="30">
        <f t="shared" si="101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outlineLevel="1">
      <c r="A765" s="148" t="s">
        <v>828</v>
      </c>
      <c r="B765" s="14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8" t="s">
        <v>826</v>
      </c>
      <c r="B767" s="14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8" t="s">
        <v>823</v>
      </c>
      <c r="B771" s="14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outlineLevel="3">
      <c r="A775" s="29"/>
      <c r="B775" s="28" t="s">
        <v>819</v>
      </c>
      <c r="C775" s="30"/>
      <c r="D775" s="30">
        <f t="shared" si="102"/>
        <v>0</v>
      </c>
      <c r="E775" s="30">
        <f t="shared" si="102"/>
        <v>0</v>
      </c>
    </row>
    <row r="776" spans="1:5" outlineLevel="3">
      <c r="A776" s="29"/>
      <c r="B776" s="28" t="s">
        <v>818</v>
      </c>
      <c r="C776" s="30"/>
      <c r="D776" s="30">
        <f t="shared" si="102"/>
        <v>0</v>
      </c>
      <c r="E776" s="30">
        <f t="shared" si="102"/>
        <v>0</v>
      </c>
    </row>
    <row r="777" spans="1:5" outlineLevel="1">
      <c r="A777" s="148" t="s">
        <v>817</v>
      </c>
      <c r="B777" s="14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256" zoomScale="130" zoomScaleNormal="130" workbookViewId="0">
      <selection activeCell="C265" sqref="C265"/>
    </sheetView>
  </sheetViews>
  <sheetFormatPr defaultColWidth="9.140625" defaultRowHeight="15" outlineLevelRow="3"/>
  <cols>
    <col min="1" max="1" width="7" bestFit="1" customWidth="1"/>
    <col min="2" max="2" width="34.5703125" customWidth="1"/>
    <col min="3" max="3" width="17.28515625" customWidth="1"/>
    <col min="4" max="4" width="18.85546875" customWidth="1"/>
    <col min="5" max="5" width="16.42578125" customWidth="1"/>
    <col min="7" max="7" width="15.5703125" bestFit="1" customWidth="1"/>
    <col min="8" max="8" width="19.140625" customWidth="1"/>
    <col min="9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41" t="s">
        <v>853</v>
      </c>
      <c r="E1" s="141" t="s">
        <v>852</v>
      </c>
      <c r="G1" s="43" t="s">
        <v>31</v>
      </c>
      <c r="H1" s="44">
        <f>C2+C114</f>
        <v>1185000</v>
      </c>
      <c r="I1" s="45"/>
      <c r="J1" s="46" t="b">
        <f>AND(H1=I1)</f>
        <v>0</v>
      </c>
    </row>
    <row r="2" spans="1:14">
      <c r="A2" s="172" t="s">
        <v>60</v>
      </c>
      <c r="B2" s="172"/>
      <c r="C2" s="26">
        <f>C3+C67</f>
        <v>550000</v>
      </c>
      <c r="D2" s="26">
        <f>D3+D67</f>
        <v>550000</v>
      </c>
      <c r="E2" s="26">
        <f>E3+E67</f>
        <v>550000</v>
      </c>
      <c r="G2" s="39" t="s">
        <v>60</v>
      </c>
      <c r="H2" s="41">
        <f>C2</f>
        <v>550000</v>
      </c>
      <c r="I2" s="42"/>
      <c r="J2" s="40" t="b">
        <f>AND(H2=I2)</f>
        <v>0</v>
      </c>
    </row>
    <row r="3" spans="1:14">
      <c r="A3" s="169" t="s">
        <v>578</v>
      </c>
      <c r="B3" s="169"/>
      <c r="C3" s="23">
        <f>C4+C11+C38+C61</f>
        <v>92800</v>
      </c>
      <c r="D3" s="23">
        <f>D4+D11+D38+D61</f>
        <v>92800</v>
      </c>
      <c r="E3" s="23">
        <f>E4+E11+E38+E61</f>
        <v>92800</v>
      </c>
      <c r="G3" s="39" t="s">
        <v>57</v>
      </c>
      <c r="H3" s="41">
        <f t="shared" ref="H3:H66" si="0">C3</f>
        <v>92800</v>
      </c>
      <c r="I3" s="42"/>
      <c r="J3" s="40" t="b">
        <f>AND(H3=I3)</f>
        <v>0</v>
      </c>
    </row>
    <row r="4" spans="1:14" ht="15" customHeight="1">
      <c r="A4" s="165" t="s">
        <v>124</v>
      </c>
      <c r="B4" s="166"/>
      <c r="C4" s="21">
        <f>SUM(C5:C10)</f>
        <v>49200</v>
      </c>
      <c r="D4" s="21">
        <f>SUM(D5:D10)</f>
        <v>49200</v>
      </c>
      <c r="E4" s="21">
        <f>SUM(E5:E10)</f>
        <v>49200</v>
      </c>
      <c r="F4" s="17"/>
      <c r="G4" s="39" t="s">
        <v>53</v>
      </c>
      <c r="H4" s="41">
        <f t="shared" si="0"/>
        <v>49200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12000</v>
      </c>
      <c r="D5" s="2">
        <f>C5</f>
        <v>12000</v>
      </c>
      <c r="E5" s="2">
        <f>D5</f>
        <v>12000</v>
      </c>
      <c r="F5" s="17"/>
      <c r="G5" s="17"/>
      <c r="H5" s="41">
        <f t="shared" si="0"/>
        <v>12000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7000</v>
      </c>
      <c r="D6" s="2">
        <f t="shared" ref="D6:E10" si="1">C6</f>
        <v>7000</v>
      </c>
      <c r="E6" s="2">
        <f t="shared" si="1"/>
        <v>7000</v>
      </c>
      <c r="F6" s="17"/>
      <c r="G6" s="17"/>
      <c r="H6" s="41">
        <f t="shared" si="0"/>
        <v>7000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6000</v>
      </c>
      <c r="D7" s="2">
        <f t="shared" si="1"/>
        <v>6000</v>
      </c>
      <c r="E7" s="2">
        <f t="shared" si="1"/>
        <v>6000</v>
      </c>
      <c r="F7" s="17"/>
      <c r="G7" s="17"/>
      <c r="H7" s="41">
        <f t="shared" si="0"/>
        <v>6000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24000</v>
      </c>
      <c r="D8" s="2">
        <f t="shared" si="1"/>
        <v>24000</v>
      </c>
      <c r="E8" s="2">
        <f t="shared" si="1"/>
        <v>24000</v>
      </c>
      <c r="F8" s="17"/>
      <c r="G8" s="17"/>
      <c r="H8" s="41">
        <f t="shared" si="0"/>
        <v>24000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5500</v>
      </c>
      <c r="D11" s="21">
        <f>SUM(D12:D37)</f>
        <v>5500</v>
      </c>
      <c r="E11" s="21">
        <f>SUM(E12:E37)</f>
        <v>5500</v>
      </c>
      <c r="F11" s="17"/>
      <c r="G11" s="39" t="s">
        <v>54</v>
      </c>
      <c r="H11" s="41">
        <f t="shared" si="0"/>
        <v>5500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3500</v>
      </c>
      <c r="D12" s="2">
        <f>C12</f>
        <v>3500</v>
      </c>
      <c r="E12" s="2">
        <f>D12</f>
        <v>3500</v>
      </c>
      <c r="H12" s="41">
        <f t="shared" si="0"/>
        <v>3500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165" t="s">
        <v>145</v>
      </c>
      <c r="B38" s="166"/>
      <c r="C38" s="21">
        <f>SUM(C39:C60)</f>
        <v>38100</v>
      </c>
      <c r="D38" s="21">
        <f>SUM(D39:D60)</f>
        <v>38100</v>
      </c>
      <c r="E38" s="21">
        <f>SUM(E39:E60)</f>
        <v>38100</v>
      </c>
      <c r="G38" s="39" t="s">
        <v>55</v>
      </c>
      <c r="H38" s="41">
        <f t="shared" si="0"/>
        <v>38100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2500</v>
      </c>
      <c r="D39" s="2">
        <f>C39</f>
        <v>2500</v>
      </c>
      <c r="E39" s="2">
        <f>D39</f>
        <v>2500</v>
      </c>
      <c r="H39" s="41">
        <f t="shared" si="0"/>
        <v>2500</v>
      </c>
    </row>
    <row r="40" spans="1:10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outlineLevel="1">
      <c r="A41" s="20">
        <v>3103</v>
      </c>
      <c r="B41" s="20" t="s">
        <v>13</v>
      </c>
      <c r="C41" s="2">
        <v>1000</v>
      </c>
      <c r="D41" s="2">
        <f t="shared" si="4"/>
        <v>1000</v>
      </c>
      <c r="E41" s="2">
        <f t="shared" si="4"/>
        <v>1000</v>
      </c>
      <c r="H41" s="41">
        <f t="shared" si="0"/>
        <v>1000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3500</v>
      </c>
      <c r="D48" s="2">
        <f t="shared" si="4"/>
        <v>3500</v>
      </c>
      <c r="E48" s="2">
        <f t="shared" si="4"/>
        <v>3500</v>
      </c>
      <c r="H48" s="41">
        <f t="shared" si="0"/>
        <v>3500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500</v>
      </c>
      <c r="D52" s="2">
        <f t="shared" si="4"/>
        <v>500</v>
      </c>
      <c r="E52" s="2">
        <f t="shared" si="4"/>
        <v>500</v>
      </c>
      <c r="H52" s="41">
        <f t="shared" si="0"/>
        <v>500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12000</v>
      </c>
      <c r="D55" s="2">
        <f t="shared" si="4"/>
        <v>12000</v>
      </c>
      <c r="E55" s="2">
        <f t="shared" si="4"/>
        <v>12000</v>
      </c>
      <c r="H55" s="41">
        <f t="shared" si="0"/>
        <v>12000</v>
      </c>
    </row>
    <row r="56" spans="1:10" outlineLevel="1">
      <c r="A56" s="20">
        <v>3303</v>
      </c>
      <c r="B56" s="20" t="s">
        <v>154</v>
      </c>
      <c r="C56" s="2">
        <v>14000</v>
      </c>
      <c r="D56" s="2">
        <f t="shared" ref="D56:E60" si="5">C56</f>
        <v>14000</v>
      </c>
      <c r="E56" s="2">
        <f t="shared" si="5"/>
        <v>14000</v>
      </c>
      <c r="H56" s="41">
        <f t="shared" si="0"/>
        <v>14000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9" t="s">
        <v>579</v>
      </c>
      <c r="B67" s="169"/>
      <c r="C67" s="25">
        <f>C97+C68</f>
        <v>457200</v>
      </c>
      <c r="D67" s="25">
        <f>D97+D68</f>
        <v>457200</v>
      </c>
      <c r="E67" s="25">
        <f>E97+E68</f>
        <v>457200</v>
      </c>
      <c r="G67" s="39" t="s">
        <v>59</v>
      </c>
      <c r="H67" s="41">
        <f t="shared" ref="H67:H130" si="7">C67</f>
        <v>457200</v>
      </c>
      <c r="I67" s="42"/>
      <c r="J67" s="40" t="b">
        <f>AND(H67=I67)</f>
        <v>0</v>
      </c>
    </row>
    <row r="68" spans="1:10">
      <c r="A68" s="165" t="s">
        <v>163</v>
      </c>
      <c r="B68" s="166"/>
      <c r="C68" s="21">
        <f>SUM(C69:C96)</f>
        <v>54000</v>
      </c>
      <c r="D68" s="21">
        <f>SUM(D69:D96)</f>
        <v>54000</v>
      </c>
      <c r="E68" s="21">
        <f>SUM(E69:E96)</f>
        <v>54000</v>
      </c>
      <c r="G68" s="39" t="s">
        <v>56</v>
      </c>
      <c r="H68" s="41">
        <f t="shared" si="7"/>
        <v>54000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>
        <v>30000</v>
      </c>
      <c r="D74" s="2">
        <f t="shared" si="8"/>
        <v>30000</v>
      </c>
      <c r="E74" s="2">
        <f t="shared" si="8"/>
        <v>30000</v>
      </c>
      <c r="H74" s="41">
        <f t="shared" si="7"/>
        <v>30000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6000</v>
      </c>
      <c r="D79" s="2">
        <f t="shared" si="8"/>
        <v>6000</v>
      </c>
      <c r="E79" s="2">
        <f t="shared" si="8"/>
        <v>6000</v>
      </c>
      <c r="H79" s="41">
        <f t="shared" si="7"/>
        <v>6000</v>
      </c>
    </row>
    <row r="80" spans="1:10" ht="15" customHeight="1" outlineLevel="1">
      <c r="A80" s="3">
        <v>5202</v>
      </c>
      <c r="B80" s="2" t="s">
        <v>172</v>
      </c>
      <c r="C80" s="2">
        <v>3000</v>
      </c>
      <c r="D80" s="2">
        <f t="shared" si="8"/>
        <v>3000</v>
      </c>
      <c r="E80" s="2">
        <f t="shared" si="8"/>
        <v>3000</v>
      </c>
      <c r="H80" s="41">
        <f t="shared" si="7"/>
        <v>3000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2000</v>
      </c>
      <c r="D91" s="2">
        <f t="shared" si="9"/>
        <v>2000</v>
      </c>
      <c r="E91" s="2">
        <f t="shared" si="9"/>
        <v>2000</v>
      </c>
      <c r="H91" s="41">
        <f t="shared" si="7"/>
        <v>2000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3000</v>
      </c>
      <c r="D93" s="2">
        <f t="shared" si="9"/>
        <v>3000</v>
      </c>
      <c r="E93" s="2">
        <f t="shared" si="9"/>
        <v>3000</v>
      </c>
      <c r="H93" s="41">
        <f t="shared" si="7"/>
        <v>3000</v>
      </c>
    </row>
    <row r="94" spans="1:8" ht="15" customHeight="1" outlineLevel="1">
      <c r="A94" s="3">
        <v>5301</v>
      </c>
      <c r="B94" s="2" t="s">
        <v>109</v>
      </c>
      <c r="C94" s="2">
        <v>10000</v>
      </c>
      <c r="D94" s="2">
        <f t="shared" si="9"/>
        <v>10000</v>
      </c>
      <c r="E94" s="2">
        <f t="shared" si="9"/>
        <v>10000</v>
      </c>
      <c r="H94" s="41">
        <f t="shared" si="7"/>
        <v>10000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403200</v>
      </c>
      <c r="D97" s="21">
        <f>SUM(D98:D113)</f>
        <v>403200</v>
      </c>
      <c r="E97" s="21">
        <f>SUM(E98:E113)</f>
        <v>403200</v>
      </c>
      <c r="G97" s="39" t="s">
        <v>58</v>
      </c>
      <c r="H97" s="41">
        <f t="shared" si="7"/>
        <v>403200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240000</v>
      </c>
      <c r="D98" s="2">
        <f>C98</f>
        <v>240000</v>
      </c>
      <c r="E98" s="2">
        <f>D98</f>
        <v>240000</v>
      </c>
      <c r="H98" s="41">
        <f t="shared" si="7"/>
        <v>240000</v>
      </c>
    </row>
    <row r="99" spans="1:10" ht="15" customHeight="1" outlineLevel="1">
      <c r="A99" s="3">
        <v>6002</v>
      </c>
      <c r="B99" s="1" t="s">
        <v>185</v>
      </c>
      <c r="C99" s="2">
        <v>12000</v>
      </c>
      <c r="D99" s="2">
        <f t="shared" ref="D99:E113" si="10">C99</f>
        <v>12000</v>
      </c>
      <c r="E99" s="2">
        <f t="shared" si="10"/>
        <v>12000</v>
      </c>
      <c r="H99" s="41">
        <f t="shared" si="7"/>
        <v>12000</v>
      </c>
    </row>
    <row r="100" spans="1:10" ht="15" customHeight="1" outlineLevel="1">
      <c r="A100" s="3">
        <v>6003</v>
      </c>
      <c r="B100" s="1" t="s">
        <v>186</v>
      </c>
      <c r="C100" s="2">
        <v>150000</v>
      </c>
      <c r="D100" s="2">
        <f t="shared" si="10"/>
        <v>150000</v>
      </c>
      <c r="E100" s="2">
        <f t="shared" si="10"/>
        <v>150000</v>
      </c>
      <c r="H100" s="41">
        <f t="shared" si="7"/>
        <v>150000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</v>
      </c>
      <c r="D103" s="2">
        <f t="shared" si="10"/>
        <v>100</v>
      </c>
      <c r="E103" s="2">
        <f t="shared" si="10"/>
        <v>100</v>
      </c>
      <c r="H103" s="41">
        <f t="shared" si="7"/>
        <v>100</v>
      </c>
    </row>
    <row r="104" spans="1:10" ht="15" customHeight="1" outlineLevel="1">
      <c r="A104" s="3">
        <v>6007</v>
      </c>
      <c r="B104" s="1" t="s">
        <v>27</v>
      </c>
      <c r="C104" s="2">
        <v>100</v>
      </c>
      <c r="D104" s="2">
        <f t="shared" si="10"/>
        <v>100</v>
      </c>
      <c r="E104" s="2">
        <f t="shared" si="10"/>
        <v>100</v>
      </c>
      <c r="H104" s="41">
        <f t="shared" si="7"/>
        <v>100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</v>
      </c>
      <c r="D109" s="2">
        <f t="shared" si="10"/>
        <v>500</v>
      </c>
      <c r="E109" s="2">
        <f t="shared" si="10"/>
        <v>500</v>
      </c>
      <c r="H109" s="41">
        <f t="shared" si="7"/>
        <v>500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>
      <c r="A114" s="170" t="s">
        <v>62</v>
      </c>
      <c r="B114" s="171"/>
      <c r="C114" s="26">
        <f>C115+C152+C177</f>
        <v>635000</v>
      </c>
      <c r="D114" s="26">
        <f>D115+D152+D177</f>
        <v>635000</v>
      </c>
      <c r="E114" s="26">
        <f>E115+E152+E177</f>
        <v>635000</v>
      </c>
      <c r="G114" s="39" t="s">
        <v>62</v>
      </c>
      <c r="H114" s="41">
        <f t="shared" si="7"/>
        <v>635000</v>
      </c>
      <c r="I114" s="42"/>
      <c r="J114" s="40" t="b">
        <f>AND(H114=I114)</f>
        <v>0</v>
      </c>
    </row>
    <row r="115" spans="1:10">
      <c r="A115" s="167" t="s">
        <v>580</v>
      </c>
      <c r="B115" s="168"/>
      <c r="C115" s="23">
        <f>C116+C135</f>
        <v>635000</v>
      </c>
      <c r="D115" s="23">
        <f>D116+D135</f>
        <v>635000</v>
      </c>
      <c r="E115" s="23">
        <f>E116+E135</f>
        <v>635000</v>
      </c>
      <c r="G115" s="39" t="s">
        <v>61</v>
      </c>
      <c r="H115" s="41">
        <f t="shared" si="7"/>
        <v>635000</v>
      </c>
      <c r="I115" s="42"/>
      <c r="J115" s="40" t="b">
        <f>AND(H115=I115)</f>
        <v>0</v>
      </c>
    </row>
    <row r="116" spans="1:10" ht="15" customHeight="1">
      <c r="A116" s="165" t="s">
        <v>195</v>
      </c>
      <c r="B116" s="166"/>
      <c r="C116" s="21">
        <f>C117+C120+C123+C126+C129+C132</f>
        <v>607500</v>
      </c>
      <c r="D116" s="21">
        <f>D117+D120+D123+D126+D129+D132</f>
        <v>607500</v>
      </c>
      <c r="E116" s="21">
        <f>E117+E120+E123+E126+E129+E132</f>
        <v>607500</v>
      </c>
      <c r="G116" s="39" t="s">
        <v>583</v>
      </c>
      <c r="H116" s="41">
        <f t="shared" si="7"/>
        <v>607500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607500</v>
      </c>
      <c r="D117" s="2">
        <f>D118+D119</f>
        <v>607500</v>
      </c>
      <c r="E117" s="2">
        <f>E118+E119</f>
        <v>607500</v>
      </c>
      <c r="H117" s="41">
        <f t="shared" si="7"/>
        <v>607500</v>
      </c>
    </row>
    <row r="118" spans="1:10" ht="15" customHeight="1" outlineLevel="2">
      <c r="A118" s="130"/>
      <c r="B118" s="129" t="s">
        <v>855</v>
      </c>
      <c r="C118" s="128">
        <v>62000</v>
      </c>
      <c r="D118" s="128">
        <f>C118</f>
        <v>62000</v>
      </c>
      <c r="E118" s="128">
        <f>D118</f>
        <v>62000</v>
      </c>
      <c r="H118" s="41">
        <f t="shared" si="7"/>
        <v>62000</v>
      </c>
    </row>
    <row r="119" spans="1:10" ht="15" customHeight="1" outlineLevel="2">
      <c r="A119" s="130"/>
      <c r="B119" s="129" t="s">
        <v>860</v>
      </c>
      <c r="C119" s="128">
        <v>545500</v>
      </c>
      <c r="D119" s="128">
        <f>C119</f>
        <v>545500</v>
      </c>
      <c r="E119" s="128">
        <f>D119</f>
        <v>545500</v>
      </c>
      <c r="H119" s="41">
        <f t="shared" si="7"/>
        <v>545500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5" t="s">
        <v>202</v>
      </c>
      <c r="B135" s="166"/>
      <c r="C135" s="21">
        <f>C136+C140+C143+C146+C149</f>
        <v>27500</v>
      </c>
      <c r="D135" s="21">
        <f>D136+D140+D143+D146+D149</f>
        <v>27500</v>
      </c>
      <c r="E135" s="21">
        <f>E136+E140+E143+E146+E149</f>
        <v>27500</v>
      </c>
      <c r="G135" s="39" t="s">
        <v>584</v>
      </c>
      <c r="H135" s="41">
        <f t="shared" si="11"/>
        <v>27500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27500</v>
      </c>
      <c r="D136" s="2">
        <f>D137+D138+D139</f>
        <v>27500</v>
      </c>
      <c r="E136" s="2">
        <f>E137+E138+E139</f>
        <v>27500</v>
      </c>
      <c r="H136" s="41">
        <f t="shared" si="11"/>
        <v>27500</v>
      </c>
    </row>
    <row r="137" spans="1:10" ht="15" customHeight="1" outlineLevel="2">
      <c r="A137" s="130"/>
      <c r="B137" s="129" t="s">
        <v>855</v>
      </c>
      <c r="C137" s="128">
        <v>14500</v>
      </c>
      <c r="D137" s="128">
        <f>C137</f>
        <v>14500</v>
      </c>
      <c r="E137" s="128">
        <f>D137</f>
        <v>14500</v>
      </c>
      <c r="H137" s="41">
        <f t="shared" si="11"/>
        <v>14500</v>
      </c>
    </row>
    <row r="138" spans="1:10" ht="15" customHeight="1" outlineLevel="2">
      <c r="A138" s="130"/>
      <c r="B138" s="129" t="s">
        <v>862</v>
      </c>
      <c r="C138" s="128">
        <v>4000</v>
      </c>
      <c r="D138" s="128">
        <f t="shared" ref="D138:E139" si="12">C138</f>
        <v>4000</v>
      </c>
      <c r="E138" s="128">
        <f t="shared" si="12"/>
        <v>4000</v>
      </c>
      <c r="H138" s="41">
        <f t="shared" si="11"/>
        <v>4000</v>
      </c>
    </row>
    <row r="139" spans="1:10" ht="15" customHeight="1" outlineLevel="2">
      <c r="A139" s="130"/>
      <c r="B139" s="129" t="s">
        <v>861</v>
      </c>
      <c r="C139" s="128">
        <v>9000</v>
      </c>
      <c r="D139" s="128">
        <f t="shared" si="12"/>
        <v>9000</v>
      </c>
      <c r="E139" s="128">
        <f t="shared" si="12"/>
        <v>9000</v>
      </c>
      <c r="H139" s="41">
        <f t="shared" si="11"/>
        <v>9000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2" t="s">
        <v>849</v>
      </c>
      <c r="B179" s="16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2" t="s">
        <v>848</v>
      </c>
      <c r="B184" s="16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2" t="s">
        <v>846</v>
      </c>
      <c r="B188" s="16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2" t="s">
        <v>843</v>
      </c>
      <c r="B197" s="16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2" t="s">
        <v>842</v>
      </c>
      <c r="B200" s="16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2" t="s">
        <v>841</v>
      </c>
      <c r="B203" s="16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2" t="s">
        <v>836</v>
      </c>
      <c r="B215" s="16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2" t="s">
        <v>834</v>
      </c>
      <c r="B222" s="16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2" t="s">
        <v>830</v>
      </c>
      <c r="B228" s="16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2" t="s">
        <v>828</v>
      </c>
      <c r="B235" s="16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2" t="s">
        <v>826</v>
      </c>
      <c r="B238" s="16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2" t="s">
        <v>823</v>
      </c>
      <c r="B243" s="16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2" t="s">
        <v>817</v>
      </c>
      <c r="B250" s="16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4" t="s">
        <v>67</v>
      </c>
      <c r="B256" s="164"/>
      <c r="C256" s="164"/>
      <c r="D256" s="141" t="s">
        <v>853</v>
      </c>
      <c r="E256" s="141" t="s">
        <v>852</v>
      </c>
      <c r="G256" s="47" t="s">
        <v>589</v>
      </c>
      <c r="H256" s="48">
        <f>C257+C559</f>
        <v>1185000</v>
      </c>
      <c r="I256" s="49"/>
      <c r="J256" s="50" t="b">
        <f>AND(H256=I256)</f>
        <v>0</v>
      </c>
    </row>
    <row r="257" spans="1:10">
      <c r="A257" s="156" t="s">
        <v>60</v>
      </c>
      <c r="B257" s="157"/>
      <c r="C257" s="37">
        <f>C258+C550</f>
        <v>520000</v>
      </c>
      <c r="D257" s="37">
        <f>D258+D550</f>
        <v>276000</v>
      </c>
      <c r="E257" s="37">
        <f>E258+E550</f>
        <v>276000</v>
      </c>
      <c r="G257" s="39" t="s">
        <v>60</v>
      </c>
      <c r="H257" s="41">
        <f>C257</f>
        <v>520000</v>
      </c>
      <c r="I257" s="42"/>
      <c r="J257" s="40" t="b">
        <f>AND(H257=I257)</f>
        <v>0</v>
      </c>
    </row>
    <row r="258" spans="1:10">
      <c r="A258" s="152" t="s">
        <v>266</v>
      </c>
      <c r="B258" s="153"/>
      <c r="C258" s="36">
        <f>C259+C339+C483+C547</f>
        <v>520000</v>
      </c>
      <c r="D258" s="36">
        <f>D259+D339+D483+D547</f>
        <v>276000</v>
      </c>
      <c r="E258" s="36">
        <f>E259+E339+E483+E547</f>
        <v>276000</v>
      </c>
      <c r="G258" s="39" t="s">
        <v>57</v>
      </c>
      <c r="H258" s="41">
        <f t="shared" ref="H258:H321" si="21">C258</f>
        <v>520000</v>
      </c>
      <c r="I258" s="42"/>
      <c r="J258" s="40" t="b">
        <f>AND(H258=I258)</f>
        <v>0</v>
      </c>
    </row>
    <row r="259" spans="1:10">
      <c r="A259" s="150" t="s">
        <v>267</v>
      </c>
      <c r="B259" s="151"/>
      <c r="C259" s="33">
        <f>C260+C263+C314</f>
        <v>324000</v>
      </c>
      <c r="D259" s="33">
        <f>D260+D263+D314</f>
        <v>80000</v>
      </c>
      <c r="E259" s="33">
        <f>E260+E263+E314</f>
        <v>80000</v>
      </c>
      <c r="G259" s="39" t="s">
        <v>590</v>
      </c>
      <c r="H259" s="41">
        <f t="shared" si="21"/>
        <v>324000</v>
      </c>
      <c r="I259" s="42"/>
      <c r="J259" s="40" t="b">
        <f>AND(H259=I259)</f>
        <v>0</v>
      </c>
    </row>
    <row r="260" spans="1:10" outlineLevel="1">
      <c r="A260" s="154" t="s">
        <v>268</v>
      </c>
      <c r="B260" s="155"/>
      <c r="C260" s="32">
        <f>SUM(C261:C262)</f>
        <v>1000</v>
      </c>
      <c r="D260" s="32">
        <f>SUM(D261:D262)</f>
        <v>1000</v>
      </c>
      <c r="E260" s="32">
        <f>SUM(E261:E262)</f>
        <v>1000</v>
      </c>
      <c r="H260" s="41">
        <f t="shared" si="21"/>
        <v>1000</v>
      </c>
    </row>
    <row r="261" spans="1:10" outlineLevel="2">
      <c r="A261" s="7">
        <v>1100</v>
      </c>
      <c r="B261" s="4" t="s">
        <v>32</v>
      </c>
      <c r="C261" s="5">
        <v>1000</v>
      </c>
      <c r="D261" s="5">
        <f>C261</f>
        <v>1000</v>
      </c>
      <c r="E261" s="5">
        <f>D261</f>
        <v>1000</v>
      </c>
      <c r="H261" s="41">
        <f t="shared" si="21"/>
        <v>1000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54" t="s">
        <v>269</v>
      </c>
      <c r="B263" s="155"/>
      <c r="C263" s="32">
        <f>C264+C265+C289+C296+C298+C302+C305+C308+C313</f>
        <v>266000</v>
      </c>
      <c r="D263" s="32">
        <f>D264+D265+D289+D296+D298+D302+D305+D308+D313</f>
        <v>79000</v>
      </c>
      <c r="E263" s="32">
        <f>E264+E265+E289+E296+E298+E302+E305+E308+E313</f>
        <v>79000</v>
      </c>
      <c r="H263" s="41">
        <f t="shared" si="21"/>
        <v>266000</v>
      </c>
    </row>
    <row r="264" spans="1:10" outlineLevel="2">
      <c r="A264" s="6">
        <v>1101</v>
      </c>
      <c r="B264" s="4" t="s">
        <v>34</v>
      </c>
      <c r="C264" s="5">
        <v>79000</v>
      </c>
      <c r="D264" s="5">
        <f>C264</f>
        <v>79000</v>
      </c>
      <c r="E264" s="5">
        <f>D264</f>
        <v>79000</v>
      </c>
      <c r="H264" s="41">
        <f t="shared" si="21"/>
        <v>79000</v>
      </c>
    </row>
    <row r="265" spans="1:10" outlineLevel="2">
      <c r="A265" s="6">
        <v>1101</v>
      </c>
      <c r="B265" s="4" t="s">
        <v>35</v>
      </c>
      <c r="C265" s="5">
        <v>127700</v>
      </c>
      <c r="D265" s="5">
        <f>SUM(D266:D288)</f>
        <v>0</v>
      </c>
      <c r="E265" s="5">
        <f>SUM(E266:E288)</f>
        <v>0</v>
      </c>
      <c r="H265" s="41">
        <f t="shared" si="21"/>
        <v>127700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7300</v>
      </c>
      <c r="D289" s="5">
        <f>SUM(D290:D295)</f>
        <v>0</v>
      </c>
      <c r="E289" s="5">
        <f>SUM(E290:E295)</f>
        <v>0</v>
      </c>
      <c r="H289" s="41">
        <f t="shared" si="21"/>
        <v>7300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400</v>
      </c>
      <c r="D296" s="5">
        <f>SUM(D297)</f>
        <v>0</v>
      </c>
      <c r="E296" s="5">
        <f>SUM(E297)</f>
        <v>0</v>
      </c>
      <c r="H296" s="41">
        <f t="shared" si="21"/>
        <v>400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6100</v>
      </c>
      <c r="D298" s="5">
        <f>SUM(D299:D301)</f>
        <v>0</v>
      </c>
      <c r="E298" s="5">
        <f>SUM(E299:E301)</f>
        <v>0</v>
      </c>
      <c r="H298" s="41">
        <f t="shared" si="21"/>
        <v>6100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1000</v>
      </c>
      <c r="D302" s="5">
        <f>SUM(D303:D304)</f>
        <v>0</v>
      </c>
      <c r="E302" s="5">
        <f>SUM(E303:E304)</f>
        <v>0</v>
      </c>
      <c r="H302" s="41">
        <f t="shared" si="21"/>
        <v>1000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1800</v>
      </c>
      <c r="D305" s="5">
        <f>SUM(D306:D307)</f>
        <v>0</v>
      </c>
      <c r="E305" s="5">
        <f>SUM(E306:E307)</f>
        <v>0</v>
      </c>
      <c r="H305" s="41">
        <f t="shared" si="21"/>
        <v>1800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42700</v>
      </c>
      <c r="D308" s="5">
        <f>SUM(D309:D312)</f>
        <v>0</v>
      </c>
      <c r="E308" s="5">
        <f>SUM(E309:E312)</f>
        <v>0</v>
      </c>
      <c r="H308" s="41">
        <f t="shared" si="21"/>
        <v>42700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54" t="s">
        <v>601</v>
      </c>
      <c r="B314" s="155"/>
      <c r="C314" s="32">
        <f>C315+C325+C331+C336+C337+C338+C328</f>
        <v>57000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57000</v>
      </c>
    </row>
    <row r="315" spans="1:8" outlineLevel="2">
      <c r="A315" s="6">
        <v>1102</v>
      </c>
      <c r="B315" s="4" t="s">
        <v>65</v>
      </c>
      <c r="C315" s="5">
        <v>46000</v>
      </c>
      <c r="D315" s="5">
        <f>SUM(D316:D324)</f>
        <v>0</v>
      </c>
      <c r="E315" s="5">
        <f>SUM(E316:E324)</f>
        <v>0</v>
      </c>
      <c r="H315" s="41">
        <f t="shared" si="21"/>
        <v>46000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500</v>
      </c>
      <c r="D328" s="5">
        <f>SUM(D329:D330)</f>
        <v>0</v>
      </c>
      <c r="E328" s="5">
        <f>SUM(E329:E330)</f>
        <v>0</v>
      </c>
      <c r="H328" s="41">
        <f t="shared" si="28"/>
        <v>500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10500</v>
      </c>
      <c r="D331" s="5">
        <f>SUM(D332:D335)</f>
        <v>0</v>
      </c>
      <c r="E331" s="5">
        <f>SUM(E332:E335)</f>
        <v>0</v>
      </c>
      <c r="H331" s="41">
        <f t="shared" si="28"/>
        <v>10500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0" t="s">
        <v>270</v>
      </c>
      <c r="B339" s="151"/>
      <c r="C339" s="33">
        <f>C340+C444+C482</f>
        <v>169000</v>
      </c>
      <c r="D339" s="33">
        <f>D340+D444+D482</f>
        <v>169000</v>
      </c>
      <c r="E339" s="33">
        <f>E340+E444+E482</f>
        <v>169000</v>
      </c>
      <c r="G339" s="39" t="s">
        <v>591</v>
      </c>
      <c r="H339" s="41">
        <f t="shared" si="28"/>
        <v>169000</v>
      </c>
      <c r="I339" s="42"/>
      <c r="J339" s="40" t="b">
        <f>AND(H339=I339)</f>
        <v>0</v>
      </c>
    </row>
    <row r="340" spans="1:10" outlineLevel="1">
      <c r="A340" s="154" t="s">
        <v>271</v>
      </c>
      <c r="B340" s="155"/>
      <c r="C340" s="32">
        <f>C341+C342+C343+C344+C347+C348+C353+C356+C357+C362+C367+C368+C371+C372+C373+C376+C377+C378+C382+C388+C391+C392+C395+C398+C399+C404+C407+C408+C409+C412+C415+C416+C419+C420+C421+C422+C429+C443</f>
        <v>163200</v>
      </c>
      <c r="D340" s="32">
        <f>D341+D342+D343+D344+D347+D348+D353+D356+D357+D362+D367+BH290668+D371+D372+D373+D376+D377+D378+D382+D388+D391+D392+D395+D398+D399+D404+D407+D408+D409+D412+D415+D416+D419+D420+D421+D422+D429+D443</f>
        <v>163200</v>
      </c>
      <c r="E340" s="32">
        <f>E341+E342+E343+E344+E347+E348+E353+E356+E357+E362+E367+BI290668+E371+E372+E373+E376+E377+E378+E382+E388+E391+E392+E395+E398+E399+E404+E407+E408+E409+E412+E415+E416+E419+E420+E421+E422+E429+E443</f>
        <v>163200</v>
      </c>
      <c r="H340" s="41">
        <f t="shared" si="28"/>
        <v>163200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3000</v>
      </c>
      <c r="D342" s="5">
        <f t="shared" ref="D342:E343" si="31">C342</f>
        <v>3000</v>
      </c>
      <c r="E342" s="5">
        <f t="shared" si="31"/>
        <v>3000</v>
      </c>
      <c r="H342" s="41">
        <f t="shared" si="28"/>
        <v>3000</v>
      </c>
    </row>
    <row r="343" spans="1:10" outlineLevel="2">
      <c r="A343" s="6">
        <v>2201</v>
      </c>
      <c r="B343" s="4" t="s">
        <v>41</v>
      </c>
      <c r="C343" s="5">
        <v>60000</v>
      </c>
      <c r="D343" s="5">
        <f t="shared" si="31"/>
        <v>60000</v>
      </c>
      <c r="E343" s="5">
        <f t="shared" si="31"/>
        <v>60000</v>
      </c>
      <c r="H343" s="41">
        <f t="shared" si="28"/>
        <v>60000</v>
      </c>
    </row>
    <row r="344" spans="1:10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1">
        <f t="shared" si="28"/>
        <v>3000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1000</v>
      </c>
      <c r="D346" s="30">
        <f t="shared" si="32"/>
        <v>1000</v>
      </c>
      <c r="E346" s="30">
        <f t="shared" si="32"/>
        <v>1000</v>
      </c>
      <c r="H346" s="41">
        <f t="shared" si="28"/>
        <v>1000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35100</v>
      </c>
      <c r="D348" s="5">
        <f>SUM(D349:D352)</f>
        <v>35100</v>
      </c>
      <c r="E348" s="5">
        <f>SUM(E349:E352)</f>
        <v>35100</v>
      </c>
      <c r="H348" s="41">
        <f t="shared" si="28"/>
        <v>35100</v>
      </c>
    </row>
    <row r="349" spans="1:10" outlineLevel="3">
      <c r="A349" s="29"/>
      <c r="B349" s="28" t="s">
        <v>278</v>
      </c>
      <c r="C349" s="30">
        <v>35000</v>
      </c>
      <c r="D349" s="30">
        <f>C349</f>
        <v>35000</v>
      </c>
      <c r="E349" s="30">
        <f>D349</f>
        <v>35000</v>
      </c>
      <c r="H349" s="41">
        <f t="shared" si="28"/>
        <v>35000</v>
      </c>
    </row>
    <row r="350" spans="1:10" outlineLevel="3">
      <c r="A350" s="29"/>
      <c r="B350" s="28" t="s">
        <v>279</v>
      </c>
      <c r="C350" s="30">
        <v>100</v>
      </c>
      <c r="D350" s="30">
        <f t="shared" ref="D350:E352" si="33">C350</f>
        <v>100</v>
      </c>
      <c r="E350" s="30">
        <f t="shared" si="33"/>
        <v>100</v>
      </c>
      <c r="H350" s="41">
        <f t="shared" si="28"/>
        <v>100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outlineLevel="3">
      <c r="A354" s="29"/>
      <c r="B354" s="28" t="s">
        <v>42</v>
      </c>
      <c r="C354" s="30">
        <v>150</v>
      </c>
      <c r="D354" s="30">
        <f t="shared" ref="D354:E356" si="34">C354</f>
        <v>150</v>
      </c>
      <c r="E354" s="30">
        <f t="shared" si="34"/>
        <v>150</v>
      </c>
      <c r="H354" s="41">
        <f t="shared" si="28"/>
        <v>150</v>
      </c>
    </row>
    <row r="355" spans="1:8" outlineLevel="3">
      <c r="A355" s="29"/>
      <c r="B355" s="28" t="s">
        <v>283</v>
      </c>
      <c r="C355" s="30">
        <v>50</v>
      </c>
      <c r="D355" s="30">
        <f t="shared" si="34"/>
        <v>50</v>
      </c>
      <c r="E355" s="30">
        <f t="shared" si="34"/>
        <v>50</v>
      </c>
      <c r="H355" s="41">
        <f t="shared" si="28"/>
        <v>50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1">
        <f t="shared" si="28"/>
        <v>4000</v>
      </c>
    </row>
    <row r="358" spans="1:8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9000</v>
      </c>
      <c r="D362" s="5">
        <f>SUM(D363:D366)</f>
        <v>9000</v>
      </c>
      <c r="E362" s="5">
        <f>SUM(E363:E366)</f>
        <v>9000</v>
      </c>
      <c r="H362" s="41">
        <f t="shared" si="28"/>
        <v>9000</v>
      </c>
    </row>
    <row r="363" spans="1:8" outlineLevel="3">
      <c r="A363" s="29"/>
      <c r="B363" s="28" t="s">
        <v>291</v>
      </c>
      <c r="C363" s="30">
        <v>2500</v>
      </c>
      <c r="D363" s="30">
        <f>C363</f>
        <v>2500</v>
      </c>
      <c r="E363" s="30">
        <f>D363</f>
        <v>2500</v>
      </c>
      <c r="H363" s="41">
        <f t="shared" si="28"/>
        <v>2500</v>
      </c>
    </row>
    <row r="364" spans="1:8" outlineLevel="3">
      <c r="A364" s="29"/>
      <c r="B364" s="28" t="s">
        <v>292</v>
      </c>
      <c r="C364" s="30">
        <v>6500</v>
      </c>
      <c r="D364" s="30">
        <f t="shared" ref="D364:E366" si="36">C364</f>
        <v>6500</v>
      </c>
      <c r="E364" s="30">
        <f t="shared" si="36"/>
        <v>6500</v>
      </c>
      <c r="H364" s="41">
        <f t="shared" si="28"/>
        <v>6500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outlineLevel="2">
      <c r="A372" s="6">
        <v>2201</v>
      </c>
      <c r="B372" s="4" t="s">
        <v>45</v>
      </c>
      <c r="C372" s="5">
        <v>2500</v>
      </c>
      <c r="D372" s="5">
        <f t="shared" si="37"/>
        <v>2500</v>
      </c>
      <c r="E372" s="5">
        <f t="shared" si="37"/>
        <v>2500</v>
      </c>
      <c r="H372" s="41">
        <f t="shared" si="28"/>
        <v>2500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600</v>
      </c>
      <c r="D376" s="5">
        <f t="shared" si="38"/>
        <v>600</v>
      </c>
      <c r="E376" s="5">
        <f t="shared" si="38"/>
        <v>600</v>
      </c>
      <c r="H376" s="41">
        <f t="shared" si="28"/>
        <v>600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1900</v>
      </c>
      <c r="D378" s="5">
        <f>SUM(D379:D381)</f>
        <v>1900</v>
      </c>
      <c r="E378" s="5">
        <f>SUM(E379:E381)</f>
        <v>1900</v>
      </c>
      <c r="H378" s="41">
        <f t="shared" si="28"/>
        <v>1900</v>
      </c>
    </row>
    <row r="379" spans="1:8" outlineLevel="3">
      <c r="A379" s="29"/>
      <c r="B379" s="28" t="s">
        <v>46</v>
      </c>
      <c r="C379" s="30">
        <v>1200</v>
      </c>
      <c r="D379" s="30">
        <f>C379</f>
        <v>1200</v>
      </c>
      <c r="E379" s="30">
        <f>D379</f>
        <v>1200</v>
      </c>
      <c r="H379" s="41">
        <f t="shared" si="28"/>
        <v>1200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700</v>
      </c>
      <c r="D381" s="30">
        <f t="shared" si="39"/>
        <v>700</v>
      </c>
      <c r="E381" s="30">
        <f t="shared" si="39"/>
        <v>700</v>
      </c>
      <c r="H381" s="41">
        <f t="shared" si="28"/>
        <v>700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1"/>
        <v>4000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1"/>
        <v>4000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800</v>
      </c>
      <c r="D398" s="5">
        <f t="shared" si="43"/>
        <v>800</v>
      </c>
      <c r="E398" s="5">
        <f t="shared" si="43"/>
        <v>800</v>
      </c>
      <c r="H398" s="41">
        <f t="shared" si="41"/>
        <v>800</v>
      </c>
    </row>
    <row r="399" spans="1:8" outlineLevel="2" collapsed="1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  <c r="H399" s="41">
        <f t="shared" si="41"/>
        <v>2000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>
        <v>2000</v>
      </c>
      <c r="D401" s="30">
        <f t="shared" ref="D401:E403" si="44">C401</f>
        <v>2000</v>
      </c>
      <c r="E401" s="30">
        <f t="shared" si="44"/>
        <v>2000</v>
      </c>
      <c r="H401" s="41">
        <f t="shared" si="41"/>
        <v>2000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outlineLevel="3" collapsed="1">
      <c r="A413" s="29"/>
      <c r="B413" s="28" t="s">
        <v>328</v>
      </c>
      <c r="C413" s="30">
        <v>500</v>
      </c>
      <c r="D413" s="30">
        <f t="shared" ref="D413:E415" si="46">C413</f>
        <v>500</v>
      </c>
      <c r="E413" s="30">
        <f t="shared" si="46"/>
        <v>500</v>
      </c>
      <c r="H413" s="41">
        <f t="shared" si="41"/>
        <v>500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31500</v>
      </c>
      <c r="D429" s="5">
        <f>SUM(D430:D442)</f>
        <v>31500</v>
      </c>
      <c r="E429" s="5">
        <f>SUM(E430:E442)</f>
        <v>31500</v>
      </c>
      <c r="H429" s="41">
        <f t="shared" si="41"/>
        <v>31500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13500</v>
      </c>
      <c r="D431" s="30">
        <f t="shared" ref="D431:E442" si="49">C431</f>
        <v>13500</v>
      </c>
      <c r="E431" s="30">
        <f t="shared" si="49"/>
        <v>13500</v>
      </c>
      <c r="H431" s="41">
        <f t="shared" si="41"/>
        <v>13500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>
        <v>3500</v>
      </c>
      <c r="D433" s="30">
        <f t="shared" si="49"/>
        <v>3500</v>
      </c>
      <c r="E433" s="30">
        <f t="shared" si="49"/>
        <v>3500</v>
      </c>
      <c r="H433" s="41">
        <f t="shared" si="41"/>
        <v>3500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2500</v>
      </c>
      <c r="D441" s="30">
        <f t="shared" si="49"/>
        <v>2500</v>
      </c>
      <c r="E441" s="30">
        <f t="shared" si="49"/>
        <v>2500</v>
      </c>
      <c r="H441" s="41">
        <f t="shared" si="41"/>
        <v>2500</v>
      </c>
    </row>
    <row r="442" spans="1:8" outlineLevel="3">
      <c r="A442" s="29"/>
      <c r="B442" s="28" t="s">
        <v>355</v>
      </c>
      <c r="C442" s="30">
        <v>12000</v>
      </c>
      <c r="D442" s="30">
        <f t="shared" si="49"/>
        <v>12000</v>
      </c>
      <c r="E442" s="30">
        <f t="shared" si="49"/>
        <v>12000</v>
      </c>
      <c r="H442" s="41">
        <f t="shared" si="41"/>
        <v>12000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54" t="s">
        <v>357</v>
      </c>
      <c r="B444" s="155"/>
      <c r="C444" s="32">
        <f>C445+C454+C455+C459+C462+C463+C468+C474+C477+C480+C481+C450</f>
        <v>5800</v>
      </c>
      <c r="D444" s="32">
        <f>D445+D454+D455+D459+D462+D463+D468+D474+D477+D480+D481+D450</f>
        <v>5800</v>
      </c>
      <c r="E444" s="32">
        <f>E445+E454+E455+E459+E462+E463+E468+E474+E477+E480+E481+E450</f>
        <v>5800</v>
      </c>
      <c r="H444" s="41">
        <f t="shared" si="41"/>
        <v>5800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3000</v>
      </c>
      <c r="D445" s="5">
        <f>SUM(D446:D449)</f>
        <v>3000</v>
      </c>
      <c r="E445" s="5">
        <f>SUM(E446:E449)</f>
        <v>3000</v>
      </c>
      <c r="H445" s="41">
        <f t="shared" si="41"/>
        <v>3000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400</v>
      </c>
      <c r="D474" s="5">
        <f>SUM(D475:D476)</f>
        <v>400</v>
      </c>
      <c r="E474" s="5">
        <f>SUM(E475:E476)</f>
        <v>400</v>
      </c>
      <c r="H474" s="41">
        <f t="shared" si="51"/>
        <v>400</v>
      </c>
    </row>
    <row r="475" spans="1:8" ht="15" customHeight="1" outlineLevel="3">
      <c r="A475" s="28"/>
      <c r="B475" s="28" t="s">
        <v>383</v>
      </c>
      <c r="C475" s="30">
        <v>400</v>
      </c>
      <c r="D475" s="30">
        <f>C475</f>
        <v>400</v>
      </c>
      <c r="E475" s="30">
        <f>D475</f>
        <v>400</v>
      </c>
      <c r="H475" s="41">
        <f t="shared" si="51"/>
        <v>400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400</v>
      </c>
      <c r="D480" s="5">
        <f t="shared" si="57"/>
        <v>400</v>
      </c>
      <c r="E480" s="5">
        <f t="shared" si="57"/>
        <v>400</v>
      </c>
      <c r="H480" s="41">
        <f t="shared" si="51"/>
        <v>400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54" t="s">
        <v>388</v>
      </c>
      <c r="B482" s="15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0" t="s">
        <v>389</v>
      </c>
      <c r="B483" s="161"/>
      <c r="C483" s="35">
        <f>C484+C504+C509+C522+C528+C538</f>
        <v>27000</v>
      </c>
      <c r="D483" s="35">
        <f>D484+D504+D509+D522+D528+D538</f>
        <v>27000</v>
      </c>
      <c r="E483" s="35">
        <f>E484+E504+E509+E522+E528+E538</f>
        <v>27000</v>
      </c>
      <c r="G483" s="39" t="s">
        <v>592</v>
      </c>
      <c r="H483" s="41">
        <f t="shared" si="51"/>
        <v>27000</v>
      </c>
      <c r="I483" s="42"/>
      <c r="J483" s="40" t="b">
        <f>AND(H483=I483)</f>
        <v>0</v>
      </c>
    </row>
    <row r="484" spans="1:10" outlineLevel="1">
      <c r="A484" s="154" t="s">
        <v>390</v>
      </c>
      <c r="B484" s="155"/>
      <c r="C484" s="32">
        <f>C485+C486+C490+C491+C494+C497+C500+C501+C502+C503</f>
        <v>21700</v>
      </c>
      <c r="D484" s="32">
        <f>D485+D486+D490+D491+D494+D497+D500+D501+D502+D503</f>
        <v>21700</v>
      </c>
      <c r="E484" s="32">
        <f>E485+E486+E490+E491+E494+E497+E500+E501+E502+E503</f>
        <v>21700</v>
      </c>
      <c r="H484" s="41">
        <f t="shared" si="51"/>
        <v>21700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7500</v>
      </c>
      <c r="D486" s="5">
        <f>SUM(D487:D489)</f>
        <v>7500</v>
      </c>
      <c r="E486" s="5">
        <f>SUM(E487:E489)</f>
        <v>7500</v>
      </c>
      <c r="H486" s="41">
        <f t="shared" si="51"/>
        <v>7500</v>
      </c>
    </row>
    <row r="487" spans="1:10" ht="15" customHeight="1" outlineLevel="3">
      <c r="A487" s="28"/>
      <c r="B487" s="28" t="s">
        <v>393</v>
      </c>
      <c r="C487" s="30">
        <v>5500</v>
      </c>
      <c r="D487" s="30">
        <f>C487</f>
        <v>5500</v>
      </c>
      <c r="E487" s="30">
        <f>D487</f>
        <v>5500</v>
      </c>
      <c r="H487" s="41">
        <f t="shared" si="51"/>
        <v>5500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>
        <v>6200</v>
      </c>
      <c r="D490" s="5">
        <f>C490</f>
        <v>6200</v>
      </c>
      <c r="E490" s="5">
        <f>D490</f>
        <v>6200</v>
      </c>
      <c r="H490" s="41">
        <f t="shared" si="51"/>
        <v>6200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7000</v>
      </c>
      <c r="D500" s="5">
        <f t="shared" si="59"/>
        <v>7000</v>
      </c>
      <c r="E500" s="5">
        <f t="shared" si="59"/>
        <v>7000</v>
      </c>
      <c r="H500" s="41">
        <f t="shared" si="51"/>
        <v>7000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54" t="s">
        <v>410</v>
      </c>
      <c r="B504" s="155"/>
      <c r="C504" s="32">
        <f>SUM(C505:C508)</f>
        <v>1800</v>
      </c>
      <c r="D504" s="32">
        <f>SUM(D505:D508)</f>
        <v>1800</v>
      </c>
      <c r="E504" s="32">
        <f>SUM(E505:E508)</f>
        <v>1800</v>
      </c>
      <c r="H504" s="41">
        <f t="shared" si="51"/>
        <v>1800</v>
      </c>
    </row>
    <row r="505" spans="1:12" outlineLevel="2" collapsed="1">
      <c r="A505" s="6">
        <v>3303</v>
      </c>
      <c r="B505" s="4" t="s">
        <v>411</v>
      </c>
      <c r="C505" s="5">
        <v>1600</v>
      </c>
      <c r="D505" s="5">
        <f>C505</f>
        <v>1600</v>
      </c>
      <c r="E505" s="5">
        <f>D505</f>
        <v>1600</v>
      </c>
      <c r="H505" s="41">
        <f t="shared" si="51"/>
        <v>1600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</v>
      </c>
      <c r="D507" s="5">
        <f t="shared" si="60"/>
        <v>200</v>
      </c>
      <c r="E507" s="5">
        <f t="shared" si="60"/>
        <v>200</v>
      </c>
      <c r="H507" s="41">
        <f t="shared" si="51"/>
        <v>200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54" t="s">
        <v>414</v>
      </c>
      <c r="B509" s="155"/>
      <c r="C509" s="32">
        <f>C510+C511+C512+C513+C517+C518+C519+C520+C521</f>
        <v>2950</v>
      </c>
      <c r="D509" s="32">
        <f>D510+D511+D512+D513+D517+D518+D519+D520+D521</f>
        <v>2950</v>
      </c>
      <c r="E509" s="32">
        <f>E510+E511+E512+E513+E517+E518+E519+E520+E521</f>
        <v>2950</v>
      </c>
      <c r="F509" s="51"/>
      <c r="H509" s="41">
        <f t="shared" si="51"/>
        <v>2950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500</v>
      </c>
      <c r="D513" s="5">
        <f>SUM(D514:D516)</f>
        <v>500</v>
      </c>
      <c r="E513" s="5">
        <f>SUM(E514:E516)</f>
        <v>500</v>
      </c>
      <c r="H513" s="41">
        <f t="shared" si="51"/>
        <v>500</v>
      </c>
    </row>
    <row r="514" spans="1:8" ht="15" customHeight="1" outlineLevel="3">
      <c r="A514" s="29"/>
      <c r="B514" s="28" t="s">
        <v>419</v>
      </c>
      <c r="C514" s="30">
        <v>500</v>
      </c>
      <c r="D514" s="30">
        <f t="shared" ref="D514:E521" si="62">C514</f>
        <v>500</v>
      </c>
      <c r="E514" s="30">
        <f t="shared" si="62"/>
        <v>500</v>
      </c>
      <c r="H514" s="41">
        <f t="shared" ref="H514:H577" si="63">C514</f>
        <v>500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450</v>
      </c>
      <c r="D519" s="5">
        <f t="shared" si="62"/>
        <v>450</v>
      </c>
      <c r="E519" s="5">
        <f t="shared" si="62"/>
        <v>450</v>
      </c>
      <c r="H519" s="41">
        <f t="shared" si="63"/>
        <v>450</v>
      </c>
    </row>
    <row r="520" spans="1:8" outlineLevel="2">
      <c r="A520" s="6">
        <v>3305</v>
      </c>
      <c r="B520" s="4" t="s">
        <v>425</v>
      </c>
      <c r="C520" s="5">
        <v>2000</v>
      </c>
      <c r="D520" s="5">
        <f t="shared" si="62"/>
        <v>2000</v>
      </c>
      <c r="E520" s="5">
        <f t="shared" si="62"/>
        <v>2000</v>
      </c>
      <c r="H520" s="41">
        <f t="shared" si="63"/>
        <v>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54" t="s">
        <v>426</v>
      </c>
      <c r="B522" s="15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54" t="s">
        <v>432</v>
      </c>
      <c r="B528" s="15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54" t="s">
        <v>441</v>
      </c>
      <c r="B538" s="155"/>
      <c r="C538" s="32">
        <f>SUM(C539:C544)</f>
        <v>550</v>
      </c>
      <c r="D538" s="32">
        <f>SUM(D539:D544)</f>
        <v>550</v>
      </c>
      <c r="E538" s="32">
        <f>SUM(E539:E544)</f>
        <v>550</v>
      </c>
      <c r="H538" s="41">
        <f t="shared" si="63"/>
        <v>550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550</v>
      </c>
      <c r="D540" s="5">
        <f t="shared" ref="D540:E543" si="66">C540</f>
        <v>550</v>
      </c>
      <c r="E540" s="5">
        <f t="shared" si="66"/>
        <v>550</v>
      </c>
      <c r="H540" s="41">
        <f t="shared" si="63"/>
        <v>550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8" t="s">
        <v>449</v>
      </c>
      <c r="B547" s="159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54" t="s">
        <v>450</v>
      </c>
      <c r="B548" s="15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54" t="s">
        <v>451</v>
      </c>
      <c r="B549" s="15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2" t="s">
        <v>455</v>
      </c>
      <c r="B550" s="15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0" t="s">
        <v>456</v>
      </c>
      <c r="B551" s="151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54" t="s">
        <v>457</v>
      </c>
      <c r="B552" s="15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54" t="s">
        <v>461</v>
      </c>
      <c r="B556" s="15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6" t="s">
        <v>62</v>
      </c>
      <c r="B559" s="157"/>
      <c r="C559" s="37">
        <f>C560+C716+C725</f>
        <v>665000</v>
      </c>
      <c r="D559" s="37">
        <f>D560+D716+D725</f>
        <v>665000</v>
      </c>
      <c r="E559" s="37">
        <f>E560+E716+E725</f>
        <v>665000</v>
      </c>
      <c r="G559" s="39" t="s">
        <v>62</v>
      </c>
      <c r="H559" s="41">
        <f t="shared" si="63"/>
        <v>665000</v>
      </c>
      <c r="I559" s="42"/>
      <c r="J559" s="40" t="b">
        <f>AND(H559=I559)</f>
        <v>0</v>
      </c>
    </row>
    <row r="560" spans="1:10">
      <c r="A560" s="152" t="s">
        <v>464</v>
      </c>
      <c r="B560" s="153"/>
      <c r="C560" s="36">
        <f>C561+C638+C642+C645</f>
        <v>635000</v>
      </c>
      <c r="D560" s="36">
        <f>D561+D638+D642+D645</f>
        <v>635000</v>
      </c>
      <c r="E560" s="36">
        <f>E561+E638+E642+E645</f>
        <v>635000</v>
      </c>
      <c r="G560" s="39" t="s">
        <v>61</v>
      </c>
      <c r="H560" s="41">
        <f t="shared" si="63"/>
        <v>635000</v>
      </c>
      <c r="I560" s="42"/>
      <c r="J560" s="40" t="b">
        <f>AND(H560=I560)</f>
        <v>0</v>
      </c>
    </row>
    <row r="561" spans="1:10">
      <c r="A561" s="150" t="s">
        <v>465</v>
      </c>
      <c r="B561" s="151"/>
      <c r="C561" s="38">
        <f>C562+C567+C568+C569+C576+C577+C581+C584+C585+C586+C587+C592+C595+C599+C603+C610+C616+C628</f>
        <v>635000</v>
      </c>
      <c r="D561" s="38">
        <f>D562+D567+D568+D569+D576+D577+D581+D584+D585+D586+D587+D592+D595+D599+D603+D610+D616+D628</f>
        <v>635000</v>
      </c>
      <c r="E561" s="38">
        <f>E562+E567+E568+E569+E576+E577+E581+E584+E585+E586+E587+E592+E595+E599+E603+E610+E616+E628</f>
        <v>635000</v>
      </c>
      <c r="G561" s="39" t="s">
        <v>595</v>
      </c>
      <c r="H561" s="41">
        <f t="shared" si="63"/>
        <v>635000</v>
      </c>
      <c r="I561" s="42"/>
      <c r="J561" s="40" t="b">
        <f>AND(H561=I561)</f>
        <v>0</v>
      </c>
    </row>
    <row r="562" spans="1:10" outlineLevel="1">
      <c r="A562" s="154" t="s">
        <v>466</v>
      </c>
      <c r="B562" s="155"/>
      <c r="C562" s="32">
        <f>SUM(C563:C566)</f>
        <v>22500</v>
      </c>
      <c r="D562" s="32">
        <f>SUM(D563:D566)</f>
        <v>22500</v>
      </c>
      <c r="E562" s="32">
        <f>SUM(E563:E566)</f>
        <v>22500</v>
      </c>
      <c r="H562" s="41">
        <f t="shared" si="63"/>
        <v>22500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22500</v>
      </c>
      <c r="D566" s="5">
        <f t="shared" si="68"/>
        <v>22500</v>
      </c>
      <c r="E566" s="5">
        <f t="shared" si="68"/>
        <v>22500</v>
      </c>
      <c r="H566" s="41">
        <f t="shared" si="63"/>
        <v>22500</v>
      </c>
    </row>
    <row r="567" spans="1:10" outlineLevel="1">
      <c r="A567" s="154" t="s">
        <v>467</v>
      </c>
      <c r="B567" s="15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54" t="s">
        <v>472</v>
      </c>
      <c r="B568" s="15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54" t="s">
        <v>473</v>
      </c>
      <c r="B569" s="155"/>
      <c r="C569" s="32">
        <f>SUM(C570:C575)</f>
        <v>6500</v>
      </c>
      <c r="D569" s="32">
        <f>SUM(D570:D575)</f>
        <v>6500</v>
      </c>
      <c r="E569" s="32">
        <f>SUM(E570:E575)</f>
        <v>6500</v>
      </c>
      <c r="H569" s="41">
        <f t="shared" si="63"/>
        <v>6500</v>
      </c>
    </row>
    <row r="570" spans="1:10" outlineLevel="2">
      <c r="A570" s="7">
        <v>6603</v>
      </c>
      <c r="B570" s="4" t="s">
        <v>474</v>
      </c>
      <c r="C570" s="5">
        <v>5100</v>
      </c>
      <c r="D570" s="5">
        <f>C570</f>
        <v>5100</v>
      </c>
      <c r="E570" s="5">
        <f>D570</f>
        <v>5100</v>
      </c>
      <c r="H570" s="41">
        <f t="shared" si="63"/>
        <v>5100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1400</v>
      </c>
      <c r="D575" s="5">
        <f t="shared" si="69"/>
        <v>1400</v>
      </c>
      <c r="E575" s="5">
        <f t="shared" si="69"/>
        <v>1400</v>
      </c>
      <c r="H575" s="41">
        <f t="shared" si="63"/>
        <v>1400</v>
      </c>
    </row>
    <row r="576" spans="1:10" outlineLevel="1">
      <c r="A576" s="154" t="s">
        <v>480</v>
      </c>
      <c r="B576" s="15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54" t="s">
        <v>481</v>
      </c>
      <c r="B577" s="155"/>
      <c r="C577" s="32">
        <f>SUM(C578:C580)</f>
        <v>2000</v>
      </c>
      <c r="D577" s="32">
        <f>SUM(D578:D580)</f>
        <v>2000</v>
      </c>
      <c r="E577" s="32">
        <f>SUM(E578:E580)</f>
        <v>2000</v>
      </c>
      <c r="H577" s="41">
        <f t="shared" si="63"/>
        <v>2000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2000</v>
      </c>
      <c r="D580" s="5">
        <f t="shared" si="70"/>
        <v>2000</v>
      </c>
      <c r="E580" s="5">
        <f t="shared" si="70"/>
        <v>2000</v>
      </c>
      <c r="H580" s="41">
        <f t="shared" si="71"/>
        <v>2000</v>
      </c>
    </row>
    <row r="581" spans="1:8" outlineLevel="1">
      <c r="A581" s="154" t="s">
        <v>485</v>
      </c>
      <c r="B581" s="155"/>
      <c r="C581" s="32">
        <f>SUM(C582:C583)</f>
        <v>2600</v>
      </c>
      <c r="D581" s="32">
        <f>SUM(D582:D583)</f>
        <v>2600</v>
      </c>
      <c r="E581" s="32">
        <f>SUM(E582:E583)</f>
        <v>2600</v>
      </c>
      <c r="H581" s="41">
        <f t="shared" si="71"/>
        <v>2600</v>
      </c>
    </row>
    <row r="582" spans="1:8" outlineLevel="2">
      <c r="A582" s="7">
        <v>6606</v>
      </c>
      <c r="B582" s="4" t="s">
        <v>486</v>
      </c>
      <c r="C582" s="5">
        <v>1600</v>
      </c>
      <c r="D582" s="5">
        <f t="shared" ref="D582:E586" si="72">C582</f>
        <v>1600</v>
      </c>
      <c r="E582" s="5">
        <f t="shared" si="72"/>
        <v>1600</v>
      </c>
      <c r="H582" s="41">
        <f t="shared" si="71"/>
        <v>1600</v>
      </c>
    </row>
    <row r="583" spans="1:8" outlineLevel="2">
      <c r="A583" s="7">
        <v>6606</v>
      </c>
      <c r="B583" s="4" t="s">
        <v>487</v>
      </c>
      <c r="C583" s="5">
        <v>1000</v>
      </c>
      <c r="D583" s="5">
        <f t="shared" si="72"/>
        <v>1000</v>
      </c>
      <c r="E583" s="5">
        <f t="shared" si="72"/>
        <v>1000</v>
      </c>
      <c r="H583" s="41">
        <f t="shared" si="71"/>
        <v>1000</v>
      </c>
    </row>
    <row r="584" spans="1:8" outlineLevel="1">
      <c r="A584" s="154" t="s">
        <v>488</v>
      </c>
      <c r="B584" s="15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54" t="s">
        <v>489</v>
      </c>
      <c r="B585" s="15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54" t="s">
        <v>490</v>
      </c>
      <c r="B586" s="15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54" t="s">
        <v>491</v>
      </c>
      <c r="B587" s="155"/>
      <c r="C587" s="32">
        <f>SUM(C588:C591)</f>
        <v>7300</v>
      </c>
      <c r="D587" s="32">
        <f>SUM(D588:D591)</f>
        <v>7300</v>
      </c>
      <c r="E587" s="32">
        <f>SUM(E588:E591)</f>
        <v>7300</v>
      </c>
      <c r="H587" s="41">
        <f t="shared" si="71"/>
        <v>7300</v>
      </c>
    </row>
    <row r="588" spans="1:8" outlineLevel="2">
      <c r="A588" s="7">
        <v>6610</v>
      </c>
      <c r="B588" s="4" t="s">
        <v>492</v>
      </c>
      <c r="C588" s="5">
        <v>4500</v>
      </c>
      <c r="D588" s="5">
        <f>C588</f>
        <v>4500</v>
      </c>
      <c r="E588" s="5">
        <f>D588</f>
        <v>4500</v>
      </c>
      <c r="H588" s="41">
        <f t="shared" si="71"/>
        <v>4500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2800</v>
      </c>
      <c r="D591" s="5">
        <f t="shared" si="73"/>
        <v>2800</v>
      </c>
      <c r="E591" s="5">
        <f t="shared" si="73"/>
        <v>2800</v>
      </c>
      <c r="H591" s="41">
        <f t="shared" si="71"/>
        <v>2800</v>
      </c>
    </row>
    <row r="592" spans="1:8" outlineLevel="1">
      <c r="A592" s="154" t="s">
        <v>498</v>
      </c>
      <c r="B592" s="15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54" t="s">
        <v>502</v>
      </c>
      <c r="B595" s="15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54" t="s">
        <v>503</v>
      </c>
      <c r="B599" s="155"/>
      <c r="C599" s="32">
        <f>SUM(C600:C602)</f>
        <v>245500</v>
      </c>
      <c r="D599" s="32">
        <f>SUM(D600:D602)</f>
        <v>245500</v>
      </c>
      <c r="E599" s="32">
        <f>SUM(E600:E602)</f>
        <v>245500</v>
      </c>
      <c r="H599" s="41">
        <f t="shared" si="71"/>
        <v>245500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245500</v>
      </c>
      <c r="D601" s="5">
        <f t="shared" si="75"/>
        <v>245500</v>
      </c>
      <c r="E601" s="5">
        <f t="shared" si="75"/>
        <v>245500</v>
      </c>
      <c r="H601" s="41">
        <f t="shared" si="71"/>
        <v>245500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54" t="s">
        <v>506</v>
      </c>
      <c r="B603" s="155"/>
      <c r="C603" s="32">
        <f>SUM(C604:C609)</f>
        <v>339700</v>
      </c>
      <c r="D603" s="32">
        <f>SUM(D604:D609)</f>
        <v>339700</v>
      </c>
      <c r="E603" s="32">
        <f>SUM(E604:E609)</f>
        <v>339700</v>
      </c>
      <c r="H603" s="41">
        <f t="shared" si="71"/>
        <v>339700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339700</v>
      </c>
      <c r="D609" s="5">
        <f t="shared" si="76"/>
        <v>339700</v>
      </c>
      <c r="E609" s="5">
        <f t="shared" si="76"/>
        <v>339700</v>
      </c>
      <c r="H609" s="41">
        <f t="shared" si="71"/>
        <v>339700</v>
      </c>
    </row>
    <row r="610" spans="1:8" outlineLevel="1">
      <c r="A610" s="154" t="s">
        <v>513</v>
      </c>
      <c r="B610" s="155"/>
      <c r="C610" s="32">
        <f>SUM(C611:C615)</f>
        <v>900</v>
      </c>
      <c r="D610" s="32">
        <f>SUM(D611:D615)</f>
        <v>900</v>
      </c>
      <c r="E610" s="32">
        <f>SUM(E611:E615)</f>
        <v>900</v>
      </c>
      <c r="H610" s="41">
        <f t="shared" si="71"/>
        <v>900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900</v>
      </c>
      <c r="D613" s="5">
        <f t="shared" si="77"/>
        <v>900</v>
      </c>
      <c r="E613" s="5">
        <f t="shared" si="77"/>
        <v>900</v>
      </c>
      <c r="H613" s="41">
        <f t="shared" si="71"/>
        <v>900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54" t="s">
        <v>519</v>
      </c>
      <c r="B616" s="15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54" t="s">
        <v>531</v>
      </c>
      <c r="B628" s="155"/>
      <c r="C628" s="32">
        <f>SUM(C629:C637)</f>
        <v>8000</v>
      </c>
      <c r="D628" s="32">
        <f>SUM(D629:D637)</f>
        <v>8000</v>
      </c>
      <c r="E628" s="32">
        <f>SUM(E629:E637)</f>
        <v>8000</v>
      </c>
      <c r="H628" s="41">
        <f t="shared" si="71"/>
        <v>8000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300</v>
      </c>
      <c r="D634" s="5">
        <f t="shared" si="79"/>
        <v>300</v>
      </c>
      <c r="E634" s="5">
        <f t="shared" si="79"/>
        <v>300</v>
      </c>
      <c r="H634" s="41">
        <f t="shared" si="71"/>
        <v>300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7700</v>
      </c>
      <c r="D637" s="5">
        <f t="shared" si="79"/>
        <v>7700</v>
      </c>
      <c r="E637" s="5">
        <f t="shared" si="79"/>
        <v>7700</v>
      </c>
      <c r="H637" s="41">
        <f t="shared" si="71"/>
        <v>7700</v>
      </c>
    </row>
    <row r="638" spans="1:10">
      <c r="A638" s="150" t="s">
        <v>541</v>
      </c>
      <c r="B638" s="151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54" t="s">
        <v>542</v>
      </c>
      <c r="B639" s="15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54" t="s">
        <v>543</v>
      </c>
      <c r="B640" s="15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54" t="s">
        <v>544</v>
      </c>
      <c r="B641" s="15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0" t="s">
        <v>545</v>
      </c>
      <c r="B642" s="151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54" t="s">
        <v>546</v>
      </c>
      <c r="B643" s="15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54" t="s">
        <v>547</v>
      </c>
      <c r="B644" s="15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0" t="s">
        <v>548</v>
      </c>
      <c r="B645" s="151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54" t="s">
        <v>549</v>
      </c>
      <c r="B646" s="15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54" t="s">
        <v>550</v>
      </c>
      <c r="B651" s="15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54" t="s">
        <v>551</v>
      </c>
      <c r="B652" s="15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54" t="s">
        <v>552</v>
      </c>
      <c r="B653" s="15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54" t="s">
        <v>553</v>
      </c>
      <c r="B660" s="15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54" t="s">
        <v>554</v>
      </c>
      <c r="B661" s="15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54" t="s">
        <v>555</v>
      </c>
      <c r="B665" s="15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54" t="s">
        <v>556</v>
      </c>
      <c r="B668" s="15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54" t="s">
        <v>557</v>
      </c>
      <c r="B669" s="15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54" t="s">
        <v>558</v>
      </c>
      <c r="B670" s="15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54" t="s">
        <v>559</v>
      </c>
      <c r="B671" s="15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54" t="s">
        <v>560</v>
      </c>
      <c r="B676" s="15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54" t="s">
        <v>561</v>
      </c>
      <c r="B679" s="15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54" t="s">
        <v>562</v>
      </c>
      <c r="B683" s="15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54" t="s">
        <v>563</v>
      </c>
      <c r="B687" s="15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54" t="s">
        <v>564</v>
      </c>
      <c r="B694" s="15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54" t="s">
        <v>565</v>
      </c>
      <c r="B700" s="15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54" t="s">
        <v>566</v>
      </c>
      <c r="B712" s="15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54" t="s">
        <v>567</v>
      </c>
      <c r="B713" s="15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54" t="s">
        <v>568</v>
      </c>
      <c r="B714" s="15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54" t="s">
        <v>569</v>
      </c>
      <c r="B715" s="15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2" t="s">
        <v>570</v>
      </c>
      <c r="B716" s="153"/>
      <c r="C716" s="36">
        <f>C717</f>
        <v>30000</v>
      </c>
      <c r="D716" s="36">
        <f>D717</f>
        <v>30000</v>
      </c>
      <c r="E716" s="36">
        <f>E717</f>
        <v>30000</v>
      </c>
      <c r="G716" s="39" t="s">
        <v>66</v>
      </c>
      <c r="H716" s="41">
        <f t="shared" si="92"/>
        <v>30000</v>
      </c>
      <c r="I716" s="42"/>
      <c r="J716" s="40" t="b">
        <f>AND(H716=I716)</f>
        <v>0</v>
      </c>
    </row>
    <row r="717" spans="1:10">
      <c r="A717" s="150" t="s">
        <v>571</v>
      </c>
      <c r="B717" s="151"/>
      <c r="C717" s="33">
        <f>C718+C722</f>
        <v>30000</v>
      </c>
      <c r="D717" s="33">
        <f>D718+D722</f>
        <v>30000</v>
      </c>
      <c r="E717" s="33">
        <f>E718+E722</f>
        <v>30000</v>
      </c>
      <c r="G717" s="39" t="s">
        <v>599</v>
      </c>
      <c r="H717" s="41">
        <f t="shared" si="92"/>
        <v>30000</v>
      </c>
      <c r="I717" s="42"/>
      <c r="J717" s="40" t="b">
        <f>AND(H717=I717)</f>
        <v>0</v>
      </c>
    </row>
    <row r="718" spans="1:10" outlineLevel="1" collapsed="1">
      <c r="A718" s="148" t="s">
        <v>851</v>
      </c>
      <c r="B718" s="149"/>
      <c r="C718" s="31">
        <f>SUM(C719:C721)</f>
        <v>30000</v>
      </c>
      <c r="D718" s="31">
        <f>SUM(D719:D721)</f>
        <v>30000</v>
      </c>
      <c r="E718" s="31">
        <f>SUM(E719:E721)</f>
        <v>30000</v>
      </c>
      <c r="H718" s="41">
        <f t="shared" si="92"/>
        <v>30000</v>
      </c>
    </row>
    <row r="719" spans="1:10" ht="15" customHeight="1" outlineLevel="2">
      <c r="A719" s="6">
        <v>10950</v>
      </c>
      <c r="B719" s="4" t="s">
        <v>572</v>
      </c>
      <c r="C719" s="5">
        <v>30000</v>
      </c>
      <c r="D719" s="5">
        <f>C719</f>
        <v>30000</v>
      </c>
      <c r="E719" s="5">
        <f>D719</f>
        <v>30000</v>
      </c>
      <c r="H719" s="41">
        <f t="shared" si="92"/>
        <v>30000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8" t="s">
        <v>850</v>
      </c>
      <c r="B722" s="14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2" t="s">
        <v>577</v>
      </c>
      <c r="B725" s="15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0" t="s">
        <v>588</v>
      </c>
      <c r="B726" s="151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8" t="s">
        <v>849</v>
      </c>
      <c r="B727" s="14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8" t="s">
        <v>848</v>
      </c>
      <c r="B730" s="149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8" t="s">
        <v>846</v>
      </c>
      <c r="B733" s="14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8" t="s">
        <v>843</v>
      </c>
      <c r="B739" s="14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8" t="s">
        <v>842</v>
      </c>
      <c r="B741" s="14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8" t="s">
        <v>841</v>
      </c>
      <c r="B743" s="14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8" t="s">
        <v>836</v>
      </c>
      <c r="B750" s="14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8" t="s">
        <v>834</v>
      </c>
      <c r="B755" s="14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8" t="s">
        <v>830</v>
      </c>
      <c r="B760" s="14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8" t="s">
        <v>828</v>
      </c>
      <c r="B765" s="14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8" t="s">
        <v>826</v>
      </c>
      <c r="B767" s="14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8" t="s">
        <v>823</v>
      </c>
      <c r="B771" s="14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8" t="s">
        <v>817</v>
      </c>
      <c r="B777" s="14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A6" sqref="A6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15" style="117" customWidth="1"/>
    <col min="4" max="4" width="15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930</v>
      </c>
      <c r="B2" s="135"/>
      <c r="C2" s="96"/>
      <c r="D2" s="96"/>
    </row>
    <row r="3" spans="1:4" customFormat="1" ht="30">
      <c r="A3" s="102" t="s">
        <v>931</v>
      </c>
      <c r="B3" s="135"/>
      <c r="C3" s="96"/>
      <c r="D3" s="96"/>
    </row>
    <row r="4" spans="1:4" customFormat="1">
      <c r="A4" s="102" t="s">
        <v>932</v>
      </c>
      <c r="B4" s="135"/>
      <c r="C4" s="96"/>
      <c r="D4" s="96"/>
    </row>
    <row r="5" spans="1:4" customFormat="1">
      <c r="A5" s="136" t="s">
        <v>933</v>
      </c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53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7" sqref="C7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173" t="s">
        <v>68</v>
      </c>
      <c r="B1" s="173" t="s">
        <v>793</v>
      </c>
      <c r="C1" s="173" t="s">
        <v>794</v>
      </c>
      <c r="D1" s="174" t="s">
        <v>792</v>
      </c>
      <c r="E1" s="176" t="s">
        <v>739</v>
      </c>
      <c r="F1" s="177"/>
      <c r="G1" s="177"/>
      <c r="H1" s="178"/>
      <c r="I1" s="173" t="s">
        <v>799</v>
      </c>
    </row>
    <row r="2" spans="1:9" s="113" customFormat="1" ht="23.25" customHeight="1">
      <c r="A2" s="173"/>
      <c r="B2" s="173"/>
      <c r="C2" s="173"/>
      <c r="D2" s="175"/>
      <c r="E2" s="114" t="s">
        <v>788</v>
      </c>
      <c r="F2" s="114" t="s">
        <v>789</v>
      </c>
      <c r="G2" s="114" t="s">
        <v>790</v>
      </c>
      <c r="H2" s="114" t="s">
        <v>791</v>
      </c>
      <c r="I2" s="173"/>
    </row>
    <row r="3" spans="1:9" s="113" customFormat="1">
      <c r="A3" s="137" t="s">
        <v>891</v>
      </c>
      <c r="B3" s="101"/>
      <c r="C3" s="101" t="s">
        <v>672</v>
      </c>
      <c r="D3" s="101"/>
      <c r="E3" s="102"/>
      <c r="F3" s="96"/>
      <c r="G3" s="96"/>
      <c r="H3" s="96"/>
      <c r="I3" s="101"/>
    </row>
    <row r="4" spans="1:9" s="113" customFormat="1">
      <c r="A4" s="103" t="s">
        <v>892</v>
      </c>
      <c r="B4" s="103"/>
      <c r="C4" s="103" t="s">
        <v>672</v>
      </c>
      <c r="D4" s="103"/>
      <c r="E4" s="102"/>
      <c r="F4" s="96"/>
      <c r="G4" s="96"/>
      <c r="H4" s="96"/>
      <c r="I4" s="103"/>
    </row>
    <row r="5" spans="1:9" s="113" customFormat="1">
      <c r="A5" s="103" t="s">
        <v>893</v>
      </c>
      <c r="B5" s="103"/>
      <c r="C5" s="103" t="s">
        <v>678</v>
      </c>
      <c r="D5" s="103"/>
      <c r="E5" s="102"/>
      <c r="F5" s="96"/>
      <c r="G5" s="96"/>
      <c r="H5" s="96"/>
      <c r="I5" s="103"/>
    </row>
    <row r="6" spans="1:9" s="113" customFormat="1">
      <c r="A6" s="104" t="s">
        <v>894</v>
      </c>
      <c r="B6" s="104"/>
      <c r="C6" s="104" t="s">
        <v>895</v>
      </c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52" priority="28" operator="equal">
      <formula>0</formula>
    </cfRule>
  </conditionalFormatting>
  <conditionalFormatting sqref="A58:H77">
    <cfRule type="cellIs" dxfId="51" priority="27" operator="equal">
      <formula>0</formula>
    </cfRule>
  </conditionalFormatting>
  <conditionalFormatting sqref="A78:H97">
    <cfRule type="cellIs" dxfId="50" priority="26" operator="equal">
      <formula>0</formula>
    </cfRule>
  </conditionalFormatting>
  <conditionalFormatting sqref="A98:H117">
    <cfRule type="cellIs" dxfId="49" priority="25" operator="equal">
      <formula>0</formula>
    </cfRule>
  </conditionalFormatting>
  <conditionalFormatting sqref="A118:H137">
    <cfRule type="cellIs" dxfId="48" priority="24" operator="equal">
      <formula>0</formula>
    </cfRule>
  </conditionalFormatting>
  <conditionalFormatting sqref="A138:H157">
    <cfRule type="cellIs" dxfId="47" priority="23" operator="equal">
      <formula>0</formula>
    </cfRule>
  </conditionalFormatting>
  <conditionalFormatting sqref="A158:H177">
    <cfRule type="cellIs" dxfId="46" priority="22" operator="equal">
      <formula>0</formula>
    </cfRule>
  </conditionalFormatting>
  <conditionalFormatting sqref="A178:H197">
    <cfRule type="cellIs" dxfId="45" priority="21" operator="equal">
      <formula>0</formula>
    </cfRule>
  </conditionalFormatting>
  <conditionalFormatting sqref="A198:H217">
    <cfRule type="cellIs" dxfId="44" priority="20" operator="equal">
      <formula>0</formula>
    </cfRule>
  </conditionalFormatting>
  <conditionalFormatting sqref="A218:H237">
    <cfRule type="cellIs" dxfId="43" priority="19" operator="equal">
      <formula>0</formula>
    </cfRule>
  </conditionalFormatting>
  <conditionalFormatting sqref="A238:H257">
    <cfRule type="cellIs" dxfId="42" priority="18" operator="equal">
      <formula>0</formula>
    </cfRule>
  </conditionalFormatting>
  <conditionalFormatting sqref="A258:H277">
    <cfRule type="cellIs" dxfId="41" priority="17" operator="equal">
      <formula>0</formula>
    </cfRule>
  </conditionalFormatting>
  <conditionalFormatting sqref="A278:H297">
    <cfRule type="cellIs" dxfId="40" priority="16" operator="equal">
      <formula>0</formula>
    </cfRule>
  </conditionalFormatting>
  <conditionalFormatting sqref="A298:H317">
    <cfRule type="cellIs" dxfId="39" priority="15" operator="equal">
      <formula>0</formula>
    </cfRule>
  </conditionalFormatting>
  <conditionalFormatting sqref="I3:I57">
    <cfRule type="cellIs" dxfId="38" priority="14" operator="equal">
      <formula>0</formula>
    </cfRule>
  </conditionalFormatting>
  <conditionalFormatting sqref="I58:I77">
    <cfRule type="cellIs" dxfId="37" priority="13" operator="equal">
      <formula>0</formula>
    </cfRule>
  </conditionalFormatting>
  <conditionalFormatting sqref="I78:I97">
    <cfRule type="cellIs" dxfId="36" priority="12" operator="equal">
      <formula>0</formula>
    </cfRule>
  </conditionalFormatting>
  <conditionalFormatting sqref="I98:I117">
    <cfRule type="cellIs" dxfId="35" priority="11" operator="equal">
      <formula>0</formula>
    </cfRule>
  </conditionalFormatting>
  <conditionalFormatting sqref="I118:I137">
    <cfRule type="cellIs" dxfId="34" priority="10" operator="equal">
      <formula>0</formula>
    </cfRule>
  </conditionalFormatting>
  <conditionalFormatting sqref="I138:I157">
    <cfRule type="cellIs" dxfId="33" priority="9" operator="equal">
      <formula>0</formula>
    </cfRule>
  </conditionalFormatting>
  <conditionalFormatting sqref="I158:I177">
    <cfRule type="cellIs" dxfId="32" priority="8" operator="equal">
      <formula>0</formula>
    </cfRule>
  </conditionalFormatting>
  <conditionalFormatting sqref="I178:I197">
    <cfRule type="cellIs" dxfId="31" priority="7" operator="equal">
      <formula>0</formula>
    </cfRule>
  </conditionalFormatting>
  <conditionalFormatting sqref="I198:I217">
    <cfRule type="cellIs" dxfId="30" priority="6" operator="equal">
      <formula>0</formula>
    </cfRule>
  </conditionalFormatting>
  <conditionalFormatting sqref="I218:I237">
    <cfRule type="cellIs" dxfId="29" priority="5" operator="equal">
      <formula>0</formula>
    </cfRule>
  </conditionalFormatting>
  <conditionalFormatting sqref="I238:I257">
    <cfRule type="cellIs" dxfId="28" priority="4" operator="equal">
      <formula>0</formula>
    </cfRule>
  </conditionalFormatting>
  <conditionalFormatting sqref="I258:I277">
    <cfRule type="cellIs" dxfId="27" priority="3" operator="equal">
      <formula>0</formula>
    </cfRule>
  </conditionalFormatting>
  <conditionalFormatting sqref="I278:I297">
    <cfRule type="cellIs" dxfId="26" priority="2" operator="equal">
      <formula>0</formula>
    </cfRule>
  </conditionalFormatting>
  <conditionalFormatting sqref="I298:I317">
    <cfRule type="cellIs" dxfId="25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B25" sqref="B25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173" t="s">
        <v>68</v>
      </c>
      <c r="B1" s="173" t="s">
        <v>793</v>
      </c>
      <c r="C1" s="173" t="s">
        <v>795</v>
      </c>
      <c r="D1" s="173" t="s">
        <v>799</v>
      </c>
    </row>
    <row r="2" spans="1:10" s="113" customFormat="1" ht="23.25" customHeight="1">
      <c r="A2" s="173"/>
      <c r="B2" s="173"/>
      <c r="C2" s="173"/>
      <c r="D2" s="173"/>
    </row>
    <row r="3" spans="1:10" s="113" customFormat="1">
      <c r="A3" s="142" t="s">
        <v>896</v>
      </c>
      <c r="B3" s="147">
        <v>7</v>
      </c>
      <c r="C3" s="101"/>
      <c r="D3" s="101"/>
      <c r="J3" s="113" t="s">
        <v>796</v>
      </c>
    </row>
    <row r="4" spans="1:10" s="113" customFormat="1">
      <c r="A4" s="143" t="s">
        <v>897</v>
      </c>
      <c r="B4" s="147">
        <v>5</v>
      </c>
      <c r="C4" s="103"/>
      <c r="D4" s="103"/>
      <c r="J4" s="113" t="s">
        <v>797</v>
      </c>
    </row>
    <row r="5" spans="1:10" s="113" customFormat="1">
      <c r="A5" s="143" t="s">
        <v>898</v>
      </c>
      <c r="B5" s="147">
        <v>6</v>
      </c>
      <c r="C5" s="103"/>
      <c r="D5" s="103"/>
      <c r="J5" s="113" t="s">
        <v>798</v>
      </c>
    </row>
    <row r="6" spans="1:10" s="113" customFormat="1">
      <c r="A6" s="144" t="s">
        <v>899</v>
      </c>
      <c r="B6" s="147">
        <v>5</v>
      </c>
      <c r="C6" s="104"/>
      <c r="D6" s="104"/>
      <c r="J6" s="113" t="s">
        <v>779</v>
      </c>
    </row>
    <row r="7" spans="1:10" s="113" customFormat="1">
      <c r="A7" s="144" t="s">
        <v>900</v>
      </c>
      <c r="B7" s="147">
        <v>5</v>
      </c>
      <c r="C7" s="104"/>
      <c r="D7" s="104"/>
    </row>
    <row r="8" spans="1:10" s="113" customFormat="1">
      <c r="A8" s="143" t="s">
        <v>901</v>
      </c>
      <c r="B8" s="147">
        <v>6</v>
      </c>
      <c r="C8" s="103"/>
      <c r="D8" s="103"/>
    </row>
    <row r="9" spans="1:10" s="113" customFormat="1">
      <c r="A9" s="143" t="s">
        <v>902</v>
      </c>
      <c r="B9" s="147">
        <v>7</v>
      </c>
      <c r="C9" s="103"/>
      <c r="D9" s="103"/>
    </row>
    <row r="10" spans="1:10" s="113" customFormat="1">
      <c r="A10" s="143" t="s">
        <v>903</v>
      </c>
      <c r="B10" s="147">
        <v>8</v>
      </c>
      <c r="C10" s="103"/>
      <c r="D10" s="103"/>
    </row>
    <row r="11" spans="1:10" s="113" customFormat="1">
      <c r="A11" s="143" t="s">
        <v>904</v>
      </c>
      <c r="B11" s="147">
        <v>8</v>
      </c>
      <c r="C11" s="103"/>
      <c r="D11" s="103"/>
    </row>
    <row r="12" spans="1:10" s="113" customFormat="1">
      <c r="A12" s="143" t="s">
        <v>905</v>
      </c>
      <c r="B12" s="147">
        <v>6</v>
      </c>
      <c r="C12" s="103"/>
      <c r="D12" s="103"/>
    </row>
    <row r="13" spans="1:10" s="113" customFormat="1">
      <c r="A13" s="143" t="s">
        <v>906</v>
      </c>
      <c r="B13" s="147">
        <v>4</v>
      </c>
      <c r="C13" s="103"/>
      <c r="D13" s="103"/>
    </row>
    <row r="14" spans="1:10" s="113" customFormat="1">
      <c r="A14" s="143" t="s">
        <v>907</v>
      </c>
      <c r="B14" s="147">
        <v>3</v>
      </c>
      <c r="C14" s="103"/>
      <c r="D14" s="103"/>
    </row>
    <row r="15" spans="1:10" s="113" customFormat="1" ht="30">
      <c r="A15" s="143" t="s">
        <v>908</v>
      </c>
      <c r="B15" s="147">
        <v>3</v>
      </c>
      <c r="C15" s="103"/>
      <c r="D15" s="103"/>
    </row>
    <row r="16" spans="1:10" s="113" customFormat="1">
      <c r="A16" s="143" t="s">
        <v>909</v>
      </c>
      <c r="B16" s="147">
        <v>1</v>
      </c>
      <c r="C16" s="103"/>
      <c r="D16" s="103"/>
    </row>
    <row r="17" spans="1:4" s="113" customFormat="1">
      <c r="A17" s="143" t="s">
        <v>910</v>
      </c>
      <c r="B17" s="147">
        <v>3</v>
      </c>
      <c r="C17" s="103"/>
      <c r="D17" s="103"/>
    </row>
    <row r="18" spans="1:4" s="113" customFormat="1">
      <c r="A18" s="143" t="s">
        <v>911</v>
      </c>
      <c r="B18" s="147">
        <v>3</v>
      </c>
      <c r="C18" s="103"/>
      <c r="D18" s="103"/>
    </row>
    <row r="19" spans="1:4" s="113" customFormat="1">
      <c r="A19" s="143" t="s">
        <v>912</v>
      </c>
      <c r="B19" s="147">
        <v>3</v>
      </c>
      <c r="C19" s="103"/>
      <c r="D19" s="103"/>
    </row>
    <row r="20" spans="1:4" s="113" customFormat="1">
      <c r="A20" s="143" t="s">
        <v>913</v>
      </c>
      <c r="B20" s="147">
        <v>3</v>
      </c>
      <c r="C20" s="103"/>
      <c r="D20" s="103"/>
    </row>
    <row r="21" spans="1:4" s="113" customFormat="1">
      <c r="A21" s="143" t="s">
        <v>914</v>
      </c>
      <c r="B21" s="147">
        <v>3</v>
      </c>
      <c r="C21" s="103"/>
      <c r="D21" s="103"/>
    </row>
    <row r="22" spans="1:4" s="113" customFormat="1">
      <c r="A22" s="143" t="s">
        <v>915</v>
      </c>
      <c r="B22" s="147">
        <v>3</v>
      </c>
      <c r="C22" s="103"/>
      <c r="D22" s="103"/>
    </row>
    <row r="23" spans="1:4" s="113" customFormat="1">
      <c r="A23" s="143" t="s">
        <v>916</v>
      </c>
      <c r="B23" s="147">
        <v>3</v>
      </c>
      <c r="C23" s="103"/>
      <c r="D23" s="103"/>
    </row>
    <row r="24" spans="1:4" s="113" customFormat="1">
      <c r="A24" s="143" t="s">
        <v>917</v>
      </c>
      <c r="B24" s="147">
        <v>3</v>
      </c>
      <c r="C24" s="103"/>
      <c r="D24" s="103"/>
    </row>
    <row r="25" spans="1:4" s="113" customFormat="1">
      <c r="B25" s="147"/>
      <c r="C25" s="103"/>
      <c r="D25" s="103"/>
    </row>
    <row r="26" spans="1:4" s="113" customFormat="1">
      <c r="A26" s="143"/>
      <c r="B26" s="147"/>
      <c r="C26" s="103"/>
      <c r="D26" s="103"/>
    </row>
    <row r="27" spans="1:4" s="113" customFormat="1">
      <c r="A27" s="145"/>
      <c r="B27" s="147"/>
      <c r="C27" s="107"/>
      <c r="D27" s="107"/>
    </row>
    <row r="28" spans="1:4" s="113" customFormat="1">
      <c r="A28" s="146"/>
      <c r="B28" s="147"/>
      <c r="C28" s="100"/>
      <c r="D28" s="100"/>
    </row>
    <row r="29" spans="1:4" s="113" customFormat="1">
      <c r="A29" s="146"/>
      <c r="B29" s="147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A24 A30:C317 A26:A29 C3:C29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C3:D317 A3:A24 A26:A317 B30:B317">
    <cfRule type="cellIs" dxfId="24" priority="28" operator="equal">
      <formula>0</formula>
    </cfRule>
  </conditionalFormatting>
  <dataValidations count="1">
    <dataValidation type="list" allowBlank="1" showInputMessage="1" showErrorMessage="1" sqref="C3:C24 C26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ميزانية 2012</vt:lpstr>
      <vt:lpstr>ميزانية 2013</vt:lpstr>
      <vt:lpstr>ميزانية 2014</vt:lpstr>
      <vt:lpstr>ميزانية 2015</vt:lpstr>
      <vt:lpstr>ميزانية 2016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hp</cp:lastModifiedBy>
  <cp:lastPrinted>2014-06-12T19:00:37Z</cp:lastPrinted>
  <dcterms:created xsi:type="dcterms:W3CDTF">2014-03-25T08:27:56Z</dcterms:created>
  <dcterms:modified xsi:type="dcterms:W3CDTF">2017-01-30T16:35:13Z</dcterms:modified>
</cp:coreProperties>
</file>