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Khouloud\تونس\"/>
    </mc:Choice>
  </mc:AlternateContent>
  <xr:revisionPtr revIDLastSave="0" documentId="12_ncr:500000_{5670B1B5-AA16-4F16-B1CB-DB431567E963}" xr6:coauthVersionLast="31" xr6:coauthVersionMax="31" xr10:uidLastSave="{00000000-0000-0000-0000-000000000000}"/>
  <bookViews>
    <workbookView xWindow="0" yWindow="0" windowWidth="19200" windowHeight="6960" tabRatio="963" firstSheet="11" activeTab="6" xr2:uid="{00000000-000D-0000-FFFF-FFFF00000000}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" sheetId="48" r:id="rId6"/>
    <sheet name="ميزانية 2017" sheetId="50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 " sheetId="52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 " sheetId="51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C65" i="35" l="1"/>
  <c r="D778" i="50"/>
  <c r="E778" i="50" s="1"/>
  <c r="E777" i="50"/>
  <c r="D777" i="50"/>
  <c r="C777" i="50"/>
  <c r="D776" i="50"/>
  <c r="E776" i="50" s="1"/>
  <c r="E775" i="50"/>
  <c r="D775" i="50"/>
  <c r="D774" i="50"/>
  <c r="E774" i="50" s="1"/>
  <c r="D773" i="50"/>
  <c r="C772" i="50"/>
  <c r="C771" i="50" s="1"/>
  <c r="D770" i="50"/>
  <c r="E770" i="50" s="1"/>
  <c r="D769" i="50"/>
  <c r="C768" i="50"/>
  <c r="C767" i="50" s="1"/>
  <c r="D766" i="50"/>
  <c r="C765" i="50"/>
  <c r="E764" i="50"/>
  <c r="D764" i="50"/>
  <c r="D763" i="50"/>
  <c r="E763" i="50" s="1"/>
  <c r="E762" i="50"/>
  <c r="E761" i="50" s="1"/>
  <c r="E760" i="50" s="1"/>
  <c r="D762" i="50"/>
  <c r="D761" i="50" s="1"/>
  <c r="D760" i="50" s="1"/>
  <c r="C761" i="50"/>
  <c r="C760" i="50" s="1"/>
  <c r="D759" i="50"/>
  <c r="E759" i="50" s="1"/>
  <c r="D758" i="50"/>
  <c r="E758" i="50" s="1"/>
  <c r="D757" i="50"/>
  <c r="C756" i="50"/>
  <c r="C755" i="50" s="1"/>
  <c r="E754" i="50"/>
  <c r="D754" i="50"/>
  <c r="D753" i="50"/>
  <c r="E753" i="50" s="1"/>
  <c r="D752" i="50"/>
  <c r="C751" i="50"/>
  <c r="C750" i="50" s="1"/>
  <c r="D749" i="50"/>
  <c r="E749" i="50" s="1"/>
  <c r="D748" i="50"/>
  <c r="E748" i="50" s="1"/>
  <c r="D747" i="50"/>
  <c r="C746" i="50"/>
  <c r="E745" i="50"/>
  <c r="E744" i="50" s="1"/>
  <c r="D745" i="50"/>
  <c r="D744" i="50"/>
  <c r="C744" i="50"/>
  <c r="C743" i="50" s="1"/>
  <c r="D742" i="50"/>
  <c r="C741" i="50"/>
  <c r="D740" i="50"/>
  <c r="C739" i="50"/>
  <c r="D738" i="50"/>
  <c r="E738" i="50" s="1"/>
  <c r="E737" i="50"/>
  <c r="D737" i="50"/>
  <c r="D736" i="50"/>
  <c r="E736" i="50" s="1"/>
  <c r="E735" i="50"/>
  <c r="D735" i="50"/>
  <c r="D734" i="50" s="1"/>
  <c r="C734" i="50"/>
  <c r="C733" i="50" s="1"/>
  <c r="E732" i="50"/>
  <c r="E731" i="50" s="1"/>
  <c r="E730" i="50" s="1"/>
  <c r="D732" i="50"/>
  <c r="D731" i="50" s="1"/>
  <c r="D730" i="50" s="1"/>
  <c r="C731" i="50"/>
  <c r="C730" i="50"/>
  <c r="E729" i="50"/>
  <c r="D729" i="50"/>
  <c r="D728" i="50"/>
  <c r="C727" i="50"/>
  <c r="H724" i="50"/>
  <c r="D724" i="50"/>
  <c r="E724" i="50" s="1"/>
  <c r="H723" i="50"/>
  <c r="D723" i="50"/>
  <c r="E723" i="50" s="1"/>
  <c r="E722" i="50" s="1"/>
  <c r="H722" i="50"/>
  <c r="C722" i="50"/>
  <c r="H721" i="50"/>
  <c r="E721" i="50"/>
  <c r="D721" i="50"/>
  <c r="H720" i="50"/>
  <c r="D720" i="50"/>
  <c r="E720" i="50" s="1"/>
  <c r="H719" i="50"/>
  <c r="D719" i="50"/>
  <c r="C718" i="50"/>
  <c r="H715" i="50"/>
  <c r="D715" i="50"/>
  <c r="E715" i="50" s="1"/>
  <c r="H714" i="50"/>
  <c r="D714" i="50"/>
  <c r="E714" i="50" s="1"/>
  <c r="H713" i="50"/>
  <c r="D713" i="50"/>
  <c r="E713" i="50" s="1"/>
  <c r="H712" i="50"/>
  <c r="D712" i="50"/>
  <c r="E712" i="50" s="1"/>
  <c r="H711" i="50"/>
  <c r="E711" i="50"/>
  <c r="D711" i="50"/>
  <c r="H710" i="50"/>
  <c r="D710" i="50"/>
  <c r="E710" i="50" s="1"/>
  <c r="H709" i="50"/>
  <c r="D709" i="50"/>
  <c r="E709" i="50" s="1"/>
  <c r="H708" i="50"/>
  <c r="E708" i="50"/>
  <c r="D708" i="50"/>
  <c r="H707" i="50"/>
  <c r="D707" i="50"/>
  <c r="E707" i="50" s="1"/>
  <c r="H706" i="50"/>
  <c r="D706" i="50"/>
  <c r="E706" i="50" s="1"/>
  <c r="H705" i="50"/>
  <c r="D705" i="50"/>
  <c r="E705" i="50" s="1"/>
  <c r="H704" i="50"/>
  <c r="E704" i="50"/>
  <c r="D704" i="50"/>
  <c r="H703" i="50"/>
  <c r="E703" i="50"/>
  <c r="D703" i="50"/>
  <c r="H702" i="50"/>
  <c r="D702" i="50"/>
  <c r="E702" i="50" s="1"/>
  <c r="H701" i="50"/>
  <c r="D701" i="50"/>
  <c r="E701" i="50" s="1"/>
  <c r="C700" i="50"/>
  <c r="H700" i="50" s="1"/>
  <c r="H699" i="50"/>
  <c r="E699" i="50"/>
  <c r="D699" i="50"/>
  <c r="H698" i="50"/>
  <c r="E698" i="50"/>
  <c r="D698" i="50"/>
  <c r="H697" i="50"/>
  <c r="D697" i="50"/>
  <c r="H696" i="50"/>
  <c r="D696" i="50"/>
  <c r="E696" i="50" s="1"/>
  <c r="H695" i="50"/>
  <c r="E695" i="50"/>
  <c r="D695" i="50"/>
  <c r="H694" i="50"/>
  <c r="C694" i="50"/>
  <c r="H693" i="50"/>
  <c r="D693" i="50"/>
  <c r="E693" i="50" s="1"/>
  <c r="H692" i="50"/>
  <c r="D692" i="50"/>
  <c r="E692" i="50" s="1"/>
  <c r="H691" i="50"/>
  <c r="D691" i="50"/>
  <c r="E691" i="50" s="1"/>
  <c r="H690" i="50"/>
  <c r="D690" i="50"/>
  <c r="E690" i="50" s="1"/>
  <c r="H689" i="50"/>
  <c r="E689" i="50"/>
  <c r="D689" i="50"/>
  <c r="H688" i="50"/>
  <c r="D688" i="50"/>
  <c r="H687" i="50"/>
  <c r="C687" i="50"/>
  <c r="H686" i="50"/>
  <c r="E686" i="50"/>
  <c r="D686" i="50"/>
  <c r="H685" i="50"/>
  <c r="E685" i="50"/>
  <c r="D685" i="50"/>
  <c r="H684" i="50"/>
  <c r="D684" i="50"/>
  <c r="E684" i="50" s="1"/>
  <c r="D683" i="50"/>
  <c r="C683" i="50"/>
  <c r="H683" i="50" s="1"/>
  <c r="H682" i="50"/>
  <c r="D682" i="50"/>
  <c r="E682" i="50" s="1"/>
  <c r="H681" i="50"/>
  <c r="E681" i="50"/>
  <c r="D681" i="50"/>
  <c r="H680" i="50"/>
  <c r="E680" i="50"/>
  <c r="E679" i="50" s="1"/>
  <c r="D680" i="50"/>
  <c r="D679" i="50" s="1"/>
  <c r="C679" i="50"/>
  <c r="H679" i="50" s="1"/>
  <c r="H678" i="50"/>
  <c r="D678" i="50"/>
  <c r="E678" i="50" s="1"/>
  <c r="H677" i="50"/>
  <c r="D677" i="50"/>
  <c r="C676" i="50"/>
  <c r="H676" i="50" s="1"/>
  <c r="H675" i="50"/>
  <c r="E675" i="50"/>
  <c r="D675" i="50"/>
  <c r="H674" i="50"/>
  <c r="E674" i="50"/>
  <c r="D674" i="50"/>
  <c r="H673" i="50"/>
  <c r="D673" i="50"/>
  <c r="E673" i="50" s="1"/>
  <c r="H672" i="50"/>
  <c r="D672" i="50"/>
  <c r="C671" i="50"/>
  <c r="H670" i="50"/>
  <c r="D670" i="50"/>
  <c r="E670" i="50" s="1"/>
  <c r="H669" i="50"/>
  <c r="E669" i="50"/>
  <c r="D669" i="50"/>
  <c r="H668" i="50"/>
  <c r="D668" i="50"/>
  <c r="E668" i="50" s="1"/>
  <c r="H667" i="50"/>
  <c r="D667" i="50"/>
  <c r="E667" i="50" s="1"/>
  <c r="H666" i="50"/>
  <c r="D666" i="50"/>
  <c r="E666" i="50" s="1"/>
  <c r="E665" i="50" s="1"/>
  <c r="H665" i="50"/>
  <c r="C665" i="50"/>
  <c r="H664" i="50"/>
  <c r="D664" i="50"/>
  <c r="E664" i="50" s="1"/>
  <c r="H663" i="50"/>
  <c r="E663" i="50"/>
  <c r="D663" i="50"/>
  <c r="H662" i="50"/>
  <c r="D662" i="50"/>
  <c r="H661" i="50"/>
  <c r="C661" i="50"/>
  <c r="H660" i="50"/>
  <c r="D660" i="50"/>
  <c r="E660" i="50" s="1"/>
  <c r="H659" i="50"/>
  <c r="D659" i="50"/>
  <c r="E659" i="50" s="1"/>
  <c r="H658" i="50"/>
  <c r="E658" i="50"/>
  <c r="D658" i="50"/>
  <c r="H657" i="50"/>
  <c r="D657" i="50"/>
  <c r="E657" i="50" s="1"/>
  <c r="H656" i="50"/>
  <c r="D656" i="50"/>
  <c r="E656" i="50" s="1"/>
  <c r="H655" i="50"/>
  <c r="D655" i="50"/>
  <c r="E655" i="50" s="1"/>
  <c r="H654" i="50"/>
  <c r="D654" i="50"/>
  <c r="C653" i="50"/>
  <c r="H653" i="50" s="1"/>
  <c r="H652" i="50"/>
  <c r="D652" i="50"/>
  <c r="E652" i="50" s="1"/>
  <c r="H651" i="50"/>
  <c r="D651" i="50"/>
  <c r="E651" i="50" s="1"/>
  <c r="H650" i="50"/>
  <c r="D650" i="50"/>
  <c r="E650" i="50" s="1"/>
  <c r="H649" i="50"/>
  <c r="D649" i="50"/>
  <c r="E649" i="50" s="1"/>
  <c r="H648" i="50"/>
  <c r="D648" i="50"/>
  <c r="E648" i="50" s="1"/>
  <c r="H647" i="50"/>
  <c r="D647" i="50"/>
  <c r="E647" i="50" s="1"/>
  <c r="C646" i="50"/>
  <c r="H646" i="50" s="1"/>
  <c r="H644" i="50"/>
  <c r="D644" i="50"/>
  <c r="E644" i="50" s="1"/>
  <c r="H643" i="50"/>
  <c r="E643" i="50"/>
  <c r="D643" i="50"/>
  <c r="H642" i="50"/>
  <c r="J642" i="50" s="1"/>
  <c r="C642" i="50"/>
  <c r="H641" i="50"/>
  <c r="D641" i="50"/>
  <c r="E641" i="50" s="1"/>
  <c r="H640" i="50"/>
  <c r="D640" i="50"/>
  <c r="E640" i="50" s="1"/>
  <c r="H639" i="50"/>
  <c r="D639" i="50"/>
  <c r="C638" i="50"/>
  <c r="H638" i="50" s="1"/>
  <c r="J638" i="50" s="1"/>
  <c r="H637" i="50"/>
  <c r="D637" i="50"/>
  <c r="E637" i="50" s="1"/>
  <c r="H636" i="50"/>
  <c r="D636" i="50"/>
  <c r="E636" i="50" s="1"/>
  <c r="H635" i="50"/>
  <c r="D635" i="50"/>
  <c r="E635" i="50" s="1"/>
  <c r="H634" i="50"/>
  <c r="D634" i="50"/>
  <c r="E634" i="50" s="1"/>
  <c r="H633" i="50"/>
  <c r="D633" i="50"/>
  <c r="E633" i="50" s="1"/>
  <c r="H632" i="50"/>
  <c r="D632" i="50"/>
  <c r="E632" i="50" s="1"/>
  <c r="H631" i="50"/>
  <c r="E631" i="50"/>
  <c r="D631" i="50"/>
  <c r="H630" i="50"/>
  <c r="D630" i="50"/>
  <c r="E630" i="50" s="1"/>
  <c r="H629" i="50"/>
  <c r="D629" i="50"/>
  <c r="C628" i="50"/>
  <c r="H628" i="50" s="1"/>
  <c r="H627" i="50"/>
  <c r="E627" i="50"/>
  <c r="D627" i="50"/>
  <c r="H626" i="50"/>
  <c r="D626" i="50"/>
  <c r="E626" i="50" s="1"/>
  <c r="H625" i="50"/>
  <c r="E625" i="50"/>
  <c r="D625" i="50"/>
  <c r="H624" i="50"/>
  <c r="D624" i="50"/>
  <c r="E624" i="50" s="1"/>
  <c r="H623" i="50"/>
  <c r="D623" i="50"/>
  <c r="E623" i="50" s="1"/>
  <c r="H622" i="50"/>
  <c r="E622" i="50"/>
  <c r="D622" i="50"/>
  <c r="H621" i="50"/>
  <c r="D621" i="50"/>
  <c r="E621" i="50" s="1"/>
  <c r="H620" i="50"/>
  <c r="D620" i="50"/>
  <c r="E620" i="50" s="1"/>
  <c r="H619" i="50"/>
  <c r="E619" i="50"/>
  <c r="D619" i="50"/>
  <c r="H618" i="50"/>
  <c r="D618" i="50"/>
  <c r="E618" i="50" s="1"/>
  <c r="H617" i="50"/>
  <c r="E617" i="50"/>
  <c r="D617" i="50"/>
  <c r="C616" i="50"/>
  <c r="H616" i="50" s="1"/>
  <c r="H615" i="50"/>
  <c r="D615" i="50"/>
  <c r="E615" i="50" s="1"/>
  <c r="H614" i="50"/>
  <c r="E614" i="50"/>
  <c r="D614" i="50"/>
  <c r="H613" i="50"/>
  <c r="D613" i="50"/>
  <c r="E613" i="50" s="1"/>
  <c r="H612" i="50"/>
  <c r="E612" i="50"/>
  <c r="D612" i="50"/>
  <c r="H611" i="50"/>
  <c r="D611" i="50"/>
  <c r="H610" i="50"/>
  <c r="C610" i="50"/>
  <c r="H609" i="50"/>
  <c r="D609" i="50"/>
  <c r="E609" i="50" s="1"/>
  <c r="H608" i="50"/>
  <c r="E608" i="50"/>
  <c r="D608" i="50"/>
  <c r="H607" i="50"/>
  <c r="D607" i="50"/>
  <c r="E607" i="50" s="1"/>
  <c r="H606" i="50"/>
  <c r="D606" i="50"/>
  <c r="E606" i="50" s="1"/>
  <c r="H605" i="50"/>
  <c r="D605" i="50"/>
  <c r="E605" i="50" s="1"/>
  <c r="H604" i="50"/>
  <c r="E604" i="50"/>
  <c r="E603" i="50" s="1"/>
  <c r="D604" i="50"/>
  <c r="H603" i="50"/>
  <c r="C603" i="50"/>
  <c r="H602" i="50"/>
  <c r="D602" i="50"/>
  <c r="E602" i="50" s="1"/>
  <c r="H601" i="50"/>
  <c r="D601" i="50"/>
  <c r="E601" i="50" s="1"/>
  <c r="H600" i="50"/>
  <c r="D600" i="50"/>
  <c r="E600" i="50" s="1"/>
  <c r="C599" i="50"/>
  <c r="H599" i="50" s="1"/>
  <c r="H598" i="50"/>
  <c r="E598" i="50"/>
  <c r="D598" i="50"/>
  <c r="H597" i="50"/>
  <c r="D597" i="50"/>
  <c r="E597" i="50" s="1"/>
  <c r="H596" i="50"/>
  <c r="D596" i="50"/>
  <c r="C595" i="50"/>
  <c r="H595" i="50" s="1"/>
  <c r="H594" i="50"/>
  <c r="D594" i="50"/>
  <c r="E594" i="50" s="1"/>
  <c r="H593" i="50"/>
  <c r="E593" i="50"/>
  <c r="E592" i="50" s="1"/>
  <c r="D593" i="50"/>
  <c r="H592" i="50"/>
  <c r="D592" i="50"/>
  <c r="C592" i="50"/>
  <c r="H591" i="50"/>
  <c r="D591" i="50"/>
  <c r="E591" i="50" s="1"/>
  <c r="H590" i="50"/>
  <c r="D590" i="50"/>
  <c r="E590" i="50" s="1"/>
  <c r="H589" i="50"/>
  <c r="D589" i="50"/>
  <c r="E589" i="50" s="1"/>
  <c r="H588" i="50"/>
  <c r="D588" i="50"/>
  <c r="E588" i="50" s="1"/>
  <c r="H587" i="50"/>
  <c r="C587" i="50"/>
  <c r="H586" i="50"/>
  <c r="D586" i="50"/>
  <c r="E586" i="50" s="1"/>
  <c r="H585" i="50"/>
  <c r="D585" i="50"/>
  <c r="E585" i="50" s="1"/>
  <c r="H584" i="50"/>
  <c r="D584" i="50"/>
  <c r="E584" i="50" s="1"/>
  <c r="H583" i="50"/>
  <c r="D583" i="50"/>
  <c r="E583" i="50" s="1"/>
  <c r="H582" i="50"/>
  <c r="E582" i="50"/>
  <c r="D582" i="50"/>
  <c r="D581" i="50" s="1"/>
  <c r="C581" i="50"/>
  <c r="H581" i="50" s="1"/>
  <c r="H580" i="50"/>
  <c r="D580" i="50"/>
  <c r="E580" i="50" s="1"/>
  <c r="H579" i="50"/>
  <c r="D579" i="50"/>
  <c r="E579" i="50" s="1"/>
  <c r="H578" i="50"/>
  <c r="E578" i="50"/>
  <c r="E577" i="50" s="1"/>
  <c r="D578" i="50"/>
  <c r="H577" i="50"/>
  <c r="C577" i="50"/>
  <c r="H576" i="50"/>
  <c r="D576" i="50"/>
  <c r="E576" i="50" s="1"/>
  <c r="H575" i="50"/>
  <c r="D575" i="50"/>
  <c r="E575" i="50" s="1"/>
  <c r="H574" i="50"/>
  <c r="D574" i="50"/>
  <c r="E574" i="50" s="1"/>
  <c r="H573" i="50"/>
  <c r="D573" i="50"/>
  <c r="E573" i="50" s="1"/>
  <c r="H572" i="50"/>
  <c r="D572" i="50"/>
  <c r="E572" i="50" s="1"/>
  <c r="H571" i="50"/>
  <c r="D571" i="50"/>
  <c r="E571" i="50" s="1"/>
  <c r="H570" i="50"/>
  <c r="E570" i="50"/>
  <c r="D570" i="50"/>
  <c r="C569" i="50"/>
  <c r="H569" i="50" s="1"/>
  <c r="H568" i="50"/>
  <c r="D568" i="50"/>
  <c r="E568" i="50" s="1"/>
  <c r="H567" i="50"/>
  <c r="D567" i="50"/>
  <c r="E567" i="50" s="1"/>
  <c r="H566" i="50"/>
  <c r="D566" i="50"/>
  <c r="E566" i="50" s="1"/>
  <c r="H565" i="50"/>
  <c r="E565" i="50"/>
  <c r="D565" i="50"/>
  <c r="H564" i="50"/>
  <c r="D564" i="50"/>
  <c r="E564" i="50" s="1"/>
  <c r="H563" i="50"/>
  <c r="E563" i="50"/>
  <c r="D563" i="50"/>
  <c r="D562" i="50"/>
  <c r="C562" i="50"/>
  <c r="H558" i="50"/>
  <c r="D558" i="50"/>
  <c r="E558" i="50" s="1"/>
  <c r="H557" i="50"/>
  <c r="E557" i="50"/>
  <c r="D557" i="50"/>
  <c r="D556" i="50"/>
  <c r="C556" i="50"/>
  <c r="H556" i="50" s="1"/>
  <c r="H555" i="50"/>
  <c r="D555" i="50"/>
  <c r="H554" i="50"/>
  <c r="D554" i="50"/>
  <c r="E554" i="50" s="1"/>
  <c r="H553" i="50"/>
  <c r="D553" i="50"/>
  <c r="E553" i="50" s="1"/>
  <c r="C552" i="50"/>
  <c r="H552" i="50" s="1"/>
  <c r="H549" i="50"/>
  <c r="D549" i="50"/>
  <c r="E549" i="50" s="1"/>
  <c r="H548" i="50"/>
  <c r="D548" i="50"/>
  <c r="C547" i="50"/>
  <c r="H547" i="50" s="1"/>
  <c r="J547" i="50" s="1"/>
  <c r="H546" i="50"/>
  <c r="D546" i="50"/>
  <c r="H545" i="50"/>
  <c r="E545" i="50"/>
  <c r="D545" i="50"/>
  <c r="H544" i="50"/>
  <c r="C544" i="50"/>
  <c r="H543" i="50"/>
  <c r="D543" i="50"/>
  <c r="E543" i="50" s="1"/>
  <c r="H542" i="50"/>
  <c r="E542" i="50"/>
  <c r="D542" i="50"/>
  <c r="H541" i="50"/>
  <c r="D541" i="50"/>
  <c r="E541" i="50" s="1"/>
  <c r="H540" i="50"/>
  <c r="D540" i="50"/>
  <c r="E540" i="50" s="1"/>
  <c r="H539" i="50"/>
  <c r="E539" i="50"/>
  <c r="D539" i="50"/>
  <c r="C538" i="50"/>
  <c r="H538" i="50" s="1"/>
  <c r="H537" i="50"/>
  <c r="D537" i="50"/>
  <c r="E537" i="50" s="1"/>
  <c r="H536" i="50"/>
  <c r="D536" i="50"/>
  <c r="E536" i="50" s="1"/>
  <c r="H535" i="50"/>
  <c r="E535" i="50"/>
  <c r="D535" i="50"/>
  <c r="H534" i="50"/>
  <c r="D534" i="50"/>
  <c r="E534" i="50" s="1"/>
  <c r="H533" i="50"/>
  <c r="D533" i="50"/>
  <c r="E533" i="50" s="1"/>
  <c r="H532" i="50"/>
  <c r="D532" i="50"/>
  <c r="C531" i="50"/>
  <c r="H530" i="50"/>
  <c r="D530" i="50"/>
  <c r="C529" i="50"/>
  <c r="H529" i="50" s="1"/>
  <c r="H527" i="50"/>
  <c r="D527" i="50"/>
  <c r="E527" i="50" s="1"/>
  <c r="H526" i="50"/>
  <c r="D526" i="50"/>
  <c r="E526" i="50" s="1"/>
  <c r="H525" i="50"/>
  <c r="D525" i="50"/>
  <c r="E525" i="50" s="1"/>
  <c r="H524" i="50"/>
  <c r="D524" i="50"/>
  <c r="E524" i="50" s="1"/>
  <c r="H523" i="50"/>
  <c r="E523" i="50"/>
  <c r="D523" i="50"/>
  <c r="C522" i="50"/>
  <c r="H522" i="50" s="1"/>
  <c r="H521" i="50"/>
  <c r="D521" i="50"/>
  <c r="E521" i="50" s="1"/>
  <c r="H520" i="50"/>
  <c r="D520" i="50"/>
  <c r="E520" i="50" s="1"/>
  <c r="H519" i="50"/>
  <c r="D519" i="50"/>
  <c r="E519" i="50" s="1"/>
  <c r="H518" i="50"/>
  <c r="D518" i="50"/>
  <c r="E518" i="50" s="1"/>
  <c r="H517" i="50"/>
  <c r="D517" i="50"/>
  <c r="E517" i="50" s="1"/>
  <c r="H516" i="50"/>
  <c r="D516" i="50"/>
  <c r="E516" i="50" s="1"/>
  <c r="H515" i="50"/>
  <c r="D515" i="50"/>
  <c r="E515" i="50" s="1"/>
  <c r="H514" i="50"/>
  <c r="E514" i="50"/>
  <c r="D514" i="50"/>
  <c r="D513" i="50" s="1"/>
  <c r="C513" i="50"/>
  <c r="H513" i="50" s="1"/>
  <c r="H512" i="50"/>
  <c r="D512" i="50"/>
  <c r="E512" i="50" s="1"/>
  <c r="H511" i="50"/>
  <c r="D511" i="50"/>
  <c r="H510" i="50"/>
  <c r="D510" i="50"/>
  <c r="E510" i="50" s="1"/>
  <c r="H508" i="50"/>
  <c r="E508" i="50"/>
  <c r="D508" i="50"/>
  <c r="H507" i="50"/>
  <c r="D507" i="50"/>
  <c r="E507" i="50" s="1"/>
  <c r="H506" i="50"/>
  <c r="D506" i="50"/>
  <c r="H505" i="50"/>
  <c r="E505" i="50"/>
  <c r="D505" i="50"/>
  <c r="C504" i="50"/>
  <c r="H504" i="50" s="1"/>
  <c r="H503" i="50"/>
  <c r="D503" i="50"/>
  <c r="E503" i="50" s="1"/>
  <c r="H502" i="50"/>
  <c r="D502" i="50"/>
  <c r="E502" i="50" s="1"/>
  <c r="H501" i="50"/>
  <c r="D501" i="50"/>
  <c r="E501" i="50" s="1"/>
  <c r="H500" i="50"/>
  <c r="E500" i="50"/>
  <c r="D500" i="50"/>
  <c r="H499" i="50"/>
  <c r="D499" i="50"/>
  <c r="E499" i="50" s="1"/>
  <c r="H498" i="50"/>
  <c r="D498" i="50"/>
  <c r="E498" i="50" s="1"/>
  <c r="C497" i="50"/>
  <c r="H497" i="50" s="1"/>
  <c r="H496" i="50"/>
  <c r="D496" i="50"/>
  <c r="H495" i="50"/>
  <c r="E495" i="50"/>
  <c r="D495" i="50"/>
  <c r="H494" i="50"/>
  <c r="C494" i="50"/>
  <c r="H493" i="50"/>
  <c r="D493" i="50"/>
  <c r="E493" i="50" s="1"/>
  <c r="H492" i="50"/>
  <c r="D492" i="50"/>
  <c r="C491" i="50"/>
  <c r="H490" i="50"/>
  <c r="D490" i="50"/>
  <c r="E490" i="50" s="1"/>
  <c r="H489" i="50"/>
  <c r="E489" i="50"/>
  <c r="D489" i="50"/>
  <c r="H488" i="50"/>
  <c r="D488" i="50"/>
  <c r="E488" i="50" s="1"/>
  <c r="H487" i="50"/>
  <c r="D487" i="50"/>
  <c r="E487" i="50" s="1"/>
  <c r="C486" i="50"/>
  <c r="H486" i="50" s="1"/>
  <c r="H485" i="50"/>
  <c r="D485" i="50"/>
  <c r="H482" i="50"/>
  <c r="H481" i="50"/>
  <c r="D481" i="50"/>
  <c r="E481" i="50" s="1"/>
  <c r="H480" i="50"/>
  <c r="D480" i="50"/>
  <c r="E480" i="50" s="1"/>
  <c r="H479" i="50"/>
  <c r="E479" i="50"/>
  <c r="D479" i="50"/>
  <c r="H478" i="50"/>
  <c r="D478" i="50"/>
  <c r="E478" i="50" s="1"/>
  <c r="E477" i="50" s="1"/>
  <c r="C477" i="50"/>
  <c r="H477" i="50" s="1"/>
  <c r="H476" i="50"/>
  <c r="D476" i="50"/>
  <c r="E476" i="50" s="1"/>
  <c r="H475" i="50"/>
  <c r="D475" i="50"/>
  <c r="C474" i="50"/>
  <c r="H474" i="50" s="1"/>
  <c r="H473" i="50"/>
  <c r="D473" i="50"/>
  <c r="E473" i="50" s="1"/>
  <c r="H472" i="50"/>
  <c r="E472" i="50"/>
  <c r="D472" i="50"/>
  <c r="H471" i="50"/>
  <c r="D471" i="50"/>
  <c r="E471" i="50" s="1"/>
  <c r="H470" i="50"/>
  <c r="D470" i="50"/>
  <c r="H469" i="50"/>
  <c r="E469" i="50"/>
  <c r="D469" i="50"/>
  <c r="C468" i="50"/>
  <c r="H468" i="50" s="1"/>
  <c r="H467" i="50"/>
  <c r="E467" i="50"/>
  <c r="D467" i="50"/>
  <c r="H466" i="50"/>
  <c r="D466" i="50"/>
  <c r="E466" i="50" s="1"/>
  <c r="H465" i="50"/>
  <c r="D465" i="50"/>
  <c r="H464" i="50"/>
  <c r="E464" i="50"/>
  <c r="D464" i="50"/>
  <c r="H463" i="50"/>
  <c r="C463" i="50"/>
  <c r="H462" i="50"/>
  <c r="D462" i="50"/>
  <c r="E462" i="50" s="1"/>
  <c r="H461" i="50"/>
  <c r="D461" i="50"/>
  <c r="E461" i="50" s="1"/>
  <c r="H460" i="50"/>
  <c r="D460" i="50"/>
  <c r="C459" i="50"/>
  <c r="H459" i="50" s="1"/>
  <c r="H458" i="50"/>
  <c r="D458" i="50"/>
  <c r="E458" i="50" s="1"/>
  <c r="H457" i="50"/>
  <c r="E457" i="50"/>
  <c r="D457" i="50"/>
  <c r="H456" i="50"/>
  <c r="D456" i="50"/>
  <c r="C455" i="50"/>
  <c r="H455" i="50" s="1"/>
  <c r="H454" i="50"/>
  <c r="D454" i="50"/>
  <c r="E454" i="50" s="1"/>
  <c r="H453" i="50"/>
  <c r="D453" i="50"/>
  <c r="E453" i="50" s="1"/>
  <c r="H452" i="50"/>
  <c r="E452" i="50"/>
  <c r="D452" i="50"/>
  <c r="H451" i="50"/>
  <c r="D451" i="50"/>
  <c r="E451" i="50" s="1"/>
  <c r="E450" i="50" s="1"/>
  <c r="C450" i="50"/>
  <c r="H450" i="50" s="1"/>
  <c r="H449" i="50"/>
  <c r="D449" i="50"/>
  <c r="E449" i="50" s="1"/>
  <c r="H448" i="50"/>
  <c r="E448" i="50"/>
  <c r="D448" i="50"/>
  <c r="H447" i="50"/>
  <c r="D447" i="50"/>
  <c r="E447" i="50" s="1"/>
  <c r="H446" i="50"/>
  <c r="D446" i="50"/>
  <c r="E446" i="50" s="1"/>
  <c r="C445" i="50"/>
  <c r="H443" i="50"/>
  <c r="D443" i="50"/>
  <c r="E443" i="50" s="1"/>
  <c r="H442" i="50"/>
  <c r="E442" i="50"/>
  <c r="D442" i="50"/>
  <c r="H441" i="50"/>
  <c r="D441" i="50"/>
  <c r="E441" i="50" s="1"/>
  <c r="H440" i="50"/>
  <c r="E440" i="50"/>
  <c r="D440" i="50"/>
  <c r="H439" i="50"/>
  <c r="D439" i="50"/>
  <c r="E439" i="50" s="1"/>
  <c r="H438" i="50"/>
  <c r="D438" i="50"/>
  <c r="E438" i="50" s="1"/>
  <c r="H437" i="50"/>
  <c r="E437" i="50"/>
  <c r="D437" i="50"/>
  <c r="H436" i="50"/>
  <c r="D436" i="50"/>
  <c r="E436" i="50" s="1"/>
  <c r="H435" i="50"/>
  <c r="D435" i="50"/>
  <c r="E435" i="50" s="1"/>
  <c r="H434" i="50"/>
  <c r="E434" i="50"/>
  <c r="D434" i="50"/>
  <c r="H433" i="50"/>
  <c r="D433" i="50"/>
  <c r="E433" i="50" s="1"/>
  <c r="H432" i="50"/>
  <c r="D432" i="50"/>
  <c r="E432" i="50" s="1"/>
  <c r="H431" i="50"/>
  <c r="D431" i="50"/>
  <c r="H430" i="50"/>
  <c r="E430" i="50"/>
  <c r="D430" i="50"/>
  <c r="H429" i="50"/>
  <c r="C429" i="50"/>
  <c r="H428" i="50"/>
  <c r="D428" i="50"/>
  <c r="E428" i="50" s="1"/>
  <c r="H427" i="50"/>
  <c r="E427" i="50"/>
  <c r="D427" i="50"/>
  <c r="H426" i="50"/>
  <c r="D426" i="50"/>
  <c r="E426" i="50" s="1"/>
  <c r="H425" i="50"/>
  <c r="D425" i="50"/>
  <c r="E425" i="50" s="1"/>
  <c r="H424" i="50"/>
  <c r="E424" i="50"/>
  <c r="D424" i="50"/>
  <c r="H423" i="50"/>
  <c r="D423" i="50"/>
  <c r="C422" i="50"/>
  <c r="H422" i="50" s="1"/>
  <c r="H421" i="50"/>
  <c r="D421" i="50"/>
  <c r="E421" i="50" s="1"/>
  <c r="H420" i="50"/>
  <c r="E420" i="50"/>
  <c r="D420" i="50"/>
  <c r="H419" i="50"/>
  <c r="D419" i="50"/>
  <c r="E419" i="50" s="1"/>
  <c r="H418" i="50"/>
  <c r="E418" i="50"/>
  <c r="D418" i="50"/>
  <c r="H417" i="50"/>
  <c r="D417" i="50"/>
  <c r="H416" i="50"/>
  <c r="H415" i="50"/>
  <c r="E415" i="50"/>
  <c r="D415" i="50"/>
  <c r="H414" i="50"/>
  <c r="D414" i="50"/>
  <c r="E414" i="50" s="1"/>
  <c r="H413" i="50"/>
  <c r="D413" i="50"/>
  <c r="C412" i="50"/>
  <c r="H412" i="50" s="1"/>
  <c r="H411" i="50"/>
  <c r="E411" i="50"/>
  <c r="D411" i="50"/>
  <c r="H410" i="50"/>
  <c r="D410" i="50"/>
  <c r="C409" i="50"/>
  <c r="H409" i="50" s="1"/>
  <c r="H408" i="50"/>
  <c r="D408" i="50"/>
  <c r="E408" i="50" s="1"/>
  <c r="H407" i="50"/>
  <c r="D407" i="50"/>
  <c r="E407" i="50" s="1"/>
  <c r="H406" i="50"/>
  <c r="E406" i="50"/>
  <c r="D406" i="50"/>
  <c r="H405" i="50"/>
  <c r="D405" i="50"/>
  <c r="C404" i="50"/>
  <c r="H404" i="50" s="1"/>
  <c r="H403" i="50"/>
  <c r="D403" i="50"/>
  <c r="H402" i="50"/>
  <c r="D402" i="50"/>
  <c r="E402" i="50" s="1"/>
  <c r="H401" i="50"/>
  <c r="E401" i="50"/>
  <c r="D401" i="50"/>
  <c r="H400" i="50"/>
  <c r="D400" i="50"/>
  <c r="E400" i="50" s="1"/>
  <c r="C399" i="50"/>
  <c r="H399" i="50" s="1"/>
  <c r="H398" i="50"/>
  <c r="D398" i="50"/>
  <c r="E398" i="50" s="1"/>
  <c r="H397" i="50"/>
  <c r="D397" i="50"/>
  <c r="H396" i="50"/>
  <c r="D396" i="50"/>
  <c r="E396" i="50" s="1"/>
  <c r="C395" i="50"/>
  <c r="H395" i="50" s="1"/>
  <c r="H394" i="50"/>
  <c r="E394" i="50"/>
  <c r="D394" i="50"/>
  <c r="H393" i="50"/>
  <c r="D393" i="50"/>
  <c r="D392" i="50" s="1"/>
  <c r="C392" i="50"/>
  <c r="H392" i="50" s="1"/>
  <c r="H391" i="50"/>
  <c r="D391" i="50"/>
  <c r="E391" i="50" s="1"/>
  <c r="H390" i="50"/>
  <c r="D390" i="50"/>
  <c r="H389" i="50"/>
  <c r="E389" i="50"/>
  <c r="D389" i="50"/>
  <c r="C388" i="50"/>
  <c r="H388" i="50" s="1"/>
  <c r="H387" i="50"/>
  <c r="E387" i="50"/>
  <c r="D387" i="50"/>
  <c r="H386" i="50"/>
  <c r="D386" i="50"/>
  <c r="E386" i="50" s="1"/>
  <c r="H385" i="50"/>
  <c r="D385" i="50"/>
  <c r="E385" i="50" s="1"/>
  <c r="H384" i="50"/>
  <c r="E384" i="50"/>
  <c r="D384" i="50"/>
  <c r="H383" i="50"/>
  <c r="D383" i="50"/>
  <c r="E383" i="50" s="1"/>
  <c r="D382" i="50"/>
  <c r="C382" i="50"/>
  <c r="H382" i="50" s="1"/>
  <c r="H381" i="50"/>
  <c r="D381" i="50"/>
  <c r="E381" i="50" s="1"/>
  <c r="H380" i="50"/>
  <c r="D380" i="50"/>
  <c r="E380" i="50" s="1"/>
  <c r="H379" i="50"/>
  <c r="E379" i="50"/>
  <c r="E378" i="50" s="1"/>
  <c r="D379" i="50"/>
  <c r="C378" i="50"/>
  <c r="H378" i="50" s="1"/>
  <c r="H377" i="50"/>
  <c r="D377" i="50"/>
  <c r="E377" i="50" s="1"/>
  <c r="H376" i="50"/>
  <c r="D376" i="50"/>
  <c r="E376" i="50" s="1"/>
  <c r="H375" i="50"/>
  <c r="E375" i="50"/>
  <c r="D375" i="50"/>
  <c r="H374" i="50"/>
  <c r="D374" i="50"/>
  <c r="C373" i="50"/>
  <c r="H373" i="50" s="1"/>
  <c r="H372" i="50"/>
  <c r="D372" i="50"/>
  <c r="E372" i="50" s="1"/>
  <c r="H371" i="50"/>
  <c r="D371" i="50"/>
  <c r="E371" i="50" s="1"/>
  <c r="H370" i="50"/>
  <c r="E370" i="50"/>
  <c r="D370" i="50"/>
  <c r="H369" i="50"/>
  <c r="D369" i="50"/>
  <c r="E369" i="50" s="1"/>
  <c r="H368" i="50"/>
  <c r="E368" i="50"/>
  <c r="H367" i="50"/>
  <c r="D367" i="50"/>
  <c r="E367" i="50" s="1"/>
  <c r="H366" i="50"/>
  <c r="D366" i="50"/>
  <c r="E366" i="50" s="1"/>
  <c r="H365" i="50"/>
  <c r="E365" i="50"/>
  <c r="D365" i="50"/>
  <c r="H364" i="50"/>
  <c r="D364" i="50"/>
  <c r="E364" i="50" s="1"/>
  <c r="H363" i="50"/>
  <c r="D363" i="50"/>
  <c r="C362" i="50"/>
  <c r="H362" i="50" s="1"/>
  <c r="H361" i="50"/>
  <c r="E361" i="50"/>
  <c r="D361" i="50"/>
  <c r="H360" i="50"/>
  <c r="D360" i="50"/>
  <c r="E360" i="50" s="1"/>
  <c r="H359" i="50"/>
  <c r="D359" i="50"/>
  <c r="E359" i="50" s="1"/>
  <c r="H358" i="50"/>
  <c r="D358" i="50"/>
  <c r="C357" i="50"/>
  <c r="H357" i="50" s="1"/>
  <c r="H356" i="50"/>
  <c r="D356" i="50"/>
  <c r="E356" i="50" s="1"/>
  <c r="H355" i="50"/>
  <c r="E355" i="50"/>
  <c r="D355" i="50"/>
  <c r="H354" i="50"/>
  <c r="D354" i="50"/>
  <c r="E354" i="50" s="1"/>
  <c r="E353" i="50" s="1"/>
  <c r="C353" i="50"/>
  <c r="H352" i="50"/>
  <c r="D352" i="50"/>
  <c r="E352" i="50" s="1"/>
  <c r="H351" i="50"/>
  <c r="E351" i="50"/>
  <c r="D351" i="50"/>
  <c r="H350" i="50"/>
  <c r="D350" i="50"/>
  <c r="E350" i="50" s="1"/>
  <c r="H349" i="50"/>
  <c r="D349" i="50"/>
  <c r="E349" i="50" s="1"/>
  <c r="H348" i="50"/>
  <c r="D348" i="50"/>
  <c r="H347" i="50"/>
  <c r="E347" i="50"/>
  <c r="D347" i="50"/>
  <c r="H346" i="50"/>
  <c r="D346" i="50"/>
  <c r="E346" i="50" s="1"/>
  <c r="H345" i="50"/>
  <c r="E345" i="50"/>
  <c r="E344" i="50" s="1"/>
  <c r="D345" i="50"/>
  <c r="H344" i="50"/>
  <c r="H343" i="50"/>
  <c r="D343" i="50"/>
  <c r="E343" i="50" s="1"/>
  <c r="H342" i="50"/>
  <c r="E342" i="50"/>
  <c r="D342" i="50"/>
  <c r="H341" i="50"/>
  <c r="D341" i="50"/>
  <c r="E341" i="50" s="1"/>
  <c r="H338" i="50"/>
  <c r="D338" i="50"/>
  <c r="E338" i="50" s="1"/>
  <c r="H337" i="50"/>
  <c r="D337" i="50"/>
  <c r="E337" i="50" s="1"/>
  <c r="H336" i="50"/>
  <c r="D336" i="50"/>
  <c r="E336" i="50" s="1"/>
  <c r="H335" i="50"/>
  <c r="E335" i="50"/>
  <c r="D335" i="50"/>
  <c r="H334" i="50"/>
  <c r="D334" i="50"/>
  <c r="E334" i="50" s="1"/>
  <c r="H333" i="50"/>
  <c r="D333" i="50"/>
  <c r="E333" i="50" s="1"/>
  <c r="H332" i="50"/>
  <c r="D332" i="50"/>
  <c r="E332" i="50" s="1"/>
  <c r="H331" i="50"/>
  <c r="H330" i="50"/>
  <c r="D330" i="50"/>
  <c r="E330" i="50" s="1"/>
  <c r="H329" i="50"/>
  <c r="E329" i="50"/>
  <c r="D329" i="50"/>
  <c r="H328" i="50"/>
  <c r="H327" i="50"/>
  <c r="E327" i="50"/>
  <c r="D327" i="50"/>
  <c r="H326" i="50"/>
  <c r="D326" i="50"/>
  <c r="E326" i="50" s="1"/>
  <c r="H325" i="50"/>
  <c r="H324" i="50"/>
  <c r="D324" i="50"/>
  <c r="E324" i="50" s="1"/>
  <c r="H323" i="50"/>
  <c r="D323" i="50"/>
  <c r="E323" i="50" s="1"/>
  <c r="H322" i="50"/>
  <c r="E322" i="50"/>
  <c r="D322" i="50"/>
  <c r="H321" i="50"/>
  <c r="D321" i="50"/>
  <c r="E321" i="50" s="1"/>
  <c r="H320" i="50"/>
  <c r="D320" i="50"/>
  <c r="E320" i="50" s="1"/>
  <c r="H319" i="50"/>
  <c r="D319" i="50"/>
  <c r="E319" i="50" s="1"/>
  <c r="H318" i="50"/>
  <c r="E318" i="50"/>
  <c r="D318" i="50"/>
  <c r="H317" i="50"/>
  <c r="D317" i="50"/>
  <c r="E317" i="50" s="1"/>
  <c r="H316" i="50"/>
  <c r="D316" i="50"/>
  <c r="E316" i="50" s="1"/>
  <c r="C315" i="50"/>
  <c r="H315" i="50" s="1"/>
  <c r="C314" i="50"/>
  <c r="H314" i="50" s="1"/>
  <c r="H313" i="50"/>
  <c r="D313" i="50"/>
  <c r="E313" i="50" s="1"/>
  <c r="H312" i="50"/>
  <c r="D312" i="50"/>
  <c r="E312" i="50" s="1"/>
  <c r="H311" i="50"/>
  <c r="E311" i="50"/>
  <c r="D311" i="50"/>
  <c r="H310" i="50"/>
  <c r="D310" i="50"/>
  <c r="E310" i="50" s="1"/>
  <c r="H309" i="50"/>
  <c r="D309" i="50"/>
  <c r="E309" i="50" s="1"/>
  <c r="H308" i="50"/>
  <c r="H307" i="50"/>
  <c r="D307" i="50"/>
  <c r="E307" i="50" s="1"/>
  <c r="H306" i="50"/>
  <c r="D306" i="50"/>
  <c r="E306" i="50" s="1"/>
  <c r="H305" i="50"/>
  <c r="H304" i="50"/>
  <c r="D304" i="50"/>
  <c r="E304" i="50" s="1"/>
  <c r="H303" i="50"/>
  <c r="E303" i="50"/>
  <c r="D303" i="50"/>
  <c r="H302" i="50"/>
  <c r="H301" i="50"/>
  <c r="E301" i="50"/>
  <c r="D301" i="50"/>
  <c r="H300" i="50"/>
  <c r="D300" i="50"/>
  <c r="E300" i="50" s="1"/>
  <c r="H299" i="50"/>
  <c r="D299" i="50"/>
  <c r="E299" i="50" s="1"/>
  <c r="H298" i="50"/>
  <c r="H297" i="50"/>
  <c r="D297" i="50"/>
  <c r="E297" i="50" s="1"/>
  <c r="H296" i="50"/>
  <c r="H295" i="50"/>
  <c r="D295" i="50"/>
  <c r="E295" i="50" s="1"/>
  <c r="H294" i="50"/>
  <c r="D294" i="50"/>
  <c r="E294" i="50" s="1"/>
  <c r="H293" i="50"/>
  <c r="E293" i="50"/>
  <c r="D293" i="50"/>
  <c r="H292" i="50"/>
  <c r="D292" i="50"/>
  <c r="E292" i="50" s="1"/>
  <c r="H291" i="50"/>
  <c r="D291" i="50"/>
  <c r="E291" i="50" s="1"/>
  <c r="H290" i="50"/>
  <c r="D290" i="50"/>
  <c r="E290" i="50" s="1"/>
  <c r="H289" i="50"/>
  <c r="H288" i="50"/>
  <c r="D288" i="50"/>
  <c r="E288" i="50" s="1"/>
  <c r="H287" i="50"/>
  <c r="E287" i="50"/>
  <c r="D287" i="50"/>
  <c r="H286" i="50"/>
  <c r="D286" i="50"/>
  <c r="E286" i="50" s="1"/>
  <c r="H285" i="50"/>
  <c r="D285" i="50"/>
  <c r="E285" i="50" s="1"/>
  <c r="H284" i="50"/>
  <c r="D284" i="50"/>
  <c r="E284" i="50" s="1"/>
  <c r="H283" i="50"/>
  <c r="E283" i="50"/>
  <c r="D283" i="50"/>
  <c r="H282" i="50"/>
  <c r="D282" i="50"/>
  <c r="E282" i="50" s="1"/>
  <c r="H281" i="50"/>
  <c r="D281" i="50"/>
  <c r="E281" i="50" s="1"/>
  <c r="H280" i="50"/>
  <c r="D280" i="50"/>
  <c r="E280" i="50" s="1"/>
  <c r="H279" i="50"/>
  <c r="E279" i="50"/>
  <c r="D279" i="50"/>
  <c r="H278" i="50"/>
  <c r="D278" i="50"/>
  <c r="E278" i="50" s="1"/>
  <c r="H277" i="50"/>
  <c r="D277" i="50"/>
  <c r="E277" i="50" s="1"/>
  <c r="H276" i="50"/>
  <c r="E276" i="50"/>
  <c r="D276" i="50"/>
  <c r="H275" i="50"/>
  <c r="D275" i="50"/>
  <c r="E275" i="50" s="1"/>
  <c r="H274" i="50"/>
  <c r="E274" i="50"/>
  <c r="D274" i="50"/>
  <c r="H273" i="50"/>
  <c r="D273" i="50"/>
  <c r="E273" i="50" s="1"/>
  <c r="H272" i="50"/>
  <c r="D272" i="50"/>
  <c r="E272" i="50" s="1"/>
  <c r="H271" i="50"/>
  <c r="E271" i="50"/>
  <c r="D271" i="50"/>
  <c r="H270" i="50"/>
  <c r="D270" i="50"/>
  <c r="E270" i="50" s="1"/>
  <c r="H269" i="50"/>
  <c r="D269" i="50"/>
  <c r="E269" i="50" s="1"/>
  <c r="H268" i="50"/>
  <c r="D268" i="50"/>
  <c r="E268" i="50" s="1"/>
  <c r="H267" i="50"/>
  <c r="E267" i="50"/>
  <c r="D267" i="50"/>
  <c r="H266" i="50"/>
  <c r="D266" i="50"/>
  <c r="E266" i="50" s="1"/>
  <c r="H265" i="50"/>
  <c r="H264" i="50"/>
  <c r="D264" i="50"/>
  <c r="C263" i="50"/>
  <c r="H263" i="50" s="1"/>
  <c r="H262" i="50"/>
  <c r="D262" i="50"/>
  <c r="H261" i="50"/>
  <c r="E261" i="50"/>
  <c r="D261" i="50"/>
  <c r="H260" i="50"/>
  <c r="C260" i="50"/>
  <c r="E252" i="50"/>
  <c r="D252" i="50"/>
  <c r="D251" i="50"/>
  <c r="C250" i="50"/>
  <c r="E249" i="50"/>
  <c r="D249" i="50"/>
  <c r="D248" i="50"/>
  <c r="E248" i="50" s="1"/>
  <c r="D247" i="50"/>
  <c r="E246" i="50"/>
  <c r="D246" i="50"/>
  <c r="D245" i="50"/>
  <c r="E245" i="50" s="1"/>
  <c r="C244" i="50"/>
  <c r="C243" i="50" s="1"/>
  <c r="D242" i="50"/>
  <c r="D241" i="50"/>
  <c r="E241" i="50" s="1"/>
  <c r="D240" i="50"/>
  <c r="E240" i="50" s="1"/>
  <c r="C239" i="50"/>
  <c r="C238" i="50" s="1"/>
  <c r="D237" i="50"/>
  <c r="C236" i="50"/>
  <c r="C235" i="50" s="1"/>
  <c r="D234" i="50"/>
  <c r="C233" i="50"/>
  <c r="D232" i="50"/>
  <c r="E232" i="50" s="1"/>
  <c r="D231" i="50"/>
  <c r="E230" i="50"/>
  <c r="D230" i="50"/>
  <c r="C229" i="50"/>
  <c r="D227" i="50"/>
  <c r="E227" i="50" s="1"/>
  <c r="D226" i="50"/>
  <c r="E225" i="50"/>
  <c r="D225" i="50"/>
  <c r="D224" i="50"/>
  <c r="E224" i="50" s="1"/>
  <c r="C223" i="50"/>
  <c r="C222" i="50"/>
  <c r="D221" i="50"/>
  <c r="C220" i="50"/>
  <c r="D219" i="50"/>
  <c r="E218" i="50"/>
  <c r="D218" i="50"/>
  <c r="D217" i="50"/>
  <c r="E217" i="50" s="1"/>
  <c r="C216" i="50"/>
  <c r="D214" i="50"/>
  <c r="D213" i="50" s="1"/>
  <c r="C213" i="50"/>
  <c r="E212" i="50"/>
  <c r="E211" i="50" s="1"/>
  <c r="D212" i="50"/>
  <c r="D211" i="50"/>
  <c r="C211" i="50"/>
  <c r="E210" i="50"/>
  <c r="D210" i="50"/>
  <c r="E209" i="50"/>
  <c r="D209" i="50"/>
  <c r="E208" i="50"/>
  <c r="D208" i="50"/>
  <c r="D207" i="50" s="1"/>
  <c r="E207" i="50"/>
  <c r="C207" i="50"/>
  <c r="D206" i="50"/>
  <c r="E206" i="50" s="1"/>
  <c r="E205" i="50"/>
  <c r="E204" i="50" s="1"/>
  <c r="D205" i="50"/>
  <c r="D204" i="50"/>
  <c r="C204" i="50"/>
  <c r="C203" i="50"/>
  <c r="D202" i="50"/>
  <c r="E202" i="50" s="1"/>
  <c r="E201" i="50" s="1"/>
  <c r="E200" i="50" s="1"/>
  <c r="C201" i="50"/>
  <c r="C200" i="50" s="1"/>
  <c r="D199" i="50"/>
  <c r="E199" i="50" s="1"/>
  <c r="E198" i="50" s="1"/>
  <c r="E197" i="50" s="1"/>
  <c r="C198" i="50"/>
  <c r="C197" i="50" s="1"/>
  <c r="E196" i="50"/>
  <c r="E195" i="50" s="1"/>
  <c r="D196" i="50"/>
  <c r="D195" i="50"/>
  <c r="C195" i="50"/>
  <c r="D194" i="50"/>
  <c r="E194" i="50" s="1"/>
  <c r="E193" i="50" s="1"/>
  <c r="C193" i="50"/>
  <c r="D192" i="50"/>
  <c r="E192" i="50" s="1"/>
  <c r="E191" i="50"/>
  <c r="D191" i="50"/>
  <c r="E190" i="50"/>
  <c r="E189" i="50" s="1"/>
  <c r="E188" i="50" s="1"/>
  <c r="D190" i="50"/>
  <c r="D189" i="50" s="1"/>
  <c r="C189" i="50"/>
  <c r="D187" i="50"/>
  <c r="E187" i="50" s="1"/>
  <c r="E186" i="50"/>
  <c r="E185" i="50" s="1"/>
  <c r="E184" i="50" s="1"/>
  <c r="D186" i="50"/>
  <c r="D185" i="50"/>
  <c r="D184" i="50" s="1"/>
  <c r="C185" i="50"/>
  <c r="C184" i="50" s="1"/>
  <c r="E183" i="50"/>
  <c r="E182" i="50" s="1"/>
  <c r="D183" i="50"/>
  <c r="D182" i="50"/>
  <c r="C182" i="50"/>
  <c r="C179" i="50" s="1"/>
  <c r="D181" i="50"/>
  <c r="C180" i="50"/>
  <c r="H176" i="50"/>
  <c r="D176" i="50"/>
  <c r="E176" i="50" s="1"/>
  <c r="H175" i="50"/>
  <c r="D175" i="50"/>
  <c r="D174" i="50" s="1"/>
  <c r="C174" i="50"/>
  <c r="H174" i="50" s="1"/>
  <c r="H173" i="50"/>
  <c r="D173" i="50"/>
  <c r="E173" i="50" s="1"/>
  <c r="H172" i="50"/>
  <c r="D172" i="50"/>
  <c r="C171" i="50"/>
  <c r="H169" i="50"/>
  <c r="D169" i="50"/>
  <c r="H168" i="50"/>
  <c r="E168" i="50"/>
  <c r="D168" i="50"/>
  <c r="H167" i="50"/>
  <c r="C167" i="50"/>
  <c r="H166" i="50"/>
  <c r="D166" i="50"/>
  <c r="E166" i="50" s="1"/>
  <c r="H165" i="50"/>
  <c r="E165" i="50"/>
  <c r="D165" i="50"/>
  <c r="D164" i="50"/>
  <c r="C164" i="50"/>
  <c r="H164" i="50" s="1"/>
  <c r="C163" i="50"/>
  <c r="H163" i="50" s="1"/>
  <c r="J163" i="50" s="1"/>
  <c r="H162" i="50"/>
  <c r="D162" i="50"/>
  <c r="E162" i="50" s="1"/>
  <c r="H161" i="50"/>
  <c r="D161" i="50"/>
  <c r="C160" i="50"/>
  <c r="H159" i="50"/>
  <c r="D159" i="50"/>
  <c r="E159" i="50" s="1"/>
  <c r="H158" i="50"/>
  <c r="D158" i="50"/>
  <c r="C157" i="50"/>
  <c r="H157" i="50" s="1"/>
  <c r="H156" i="50"/>
  <c r="D156" i="50"/>
  <c r="E156" i="50" s="1"/>
  <c r="H155" i="50"/>
  <c r="D155" i="50"/>
  <c r="C154" i="50"/>
  <c r="H154" i="50" s="1"/>
  <c r="H151" i="50"/>
  <c r="D151" i="50"/>
  <c r="E151" i="50" s="1"/>
  <c r="H150" i="50"/>
  <c r="D150" i="50"/>
  <c r="C149" i="50"/>
  <c r="H149" i="50" s="1"/>
  <c r="H148" i="50"/>
  <c r="E148" i="50"/>
  <c r="D148" i="50"/>
  <c r="H147" i="50"/>
  <c r="D147" i="50"/>
  <c r="C146" i="50"/>
  <c r="H146" i="50" s="1"/>
  <c r="H145" i="50"/>
  <c r="E145" i="50"/>
  <c r="D145" i="50"/>
  <c r="H144" i="50"/>
  <c r="D144" i="50"/>
  <c r="H143" i="50"/>
  <c r="C143" i="50"/>
  <c r="H142" i="50"/>
  <c r="D142" i="50"/>
  <c r="E142" i="50" s="1"/>
  <c r="H141" i="50"/>
  <c r="D141" i="50"/>
  <c r="C140" i="50"/>
  <c r="H140" i="50" s="1"/>
  <c r="H139" i="50"/>
  <c r="D139" i="50"/>
  <c r="E139" i="50" s="1"/>
  <c r="H138" i="50"/>
  <c r="D138" i="50"/>
  <c r="E138" i="50" s="1"/>
  <c r="H137" i="50"/>
  <c r="D137" i="50"/>
  <c r="C136" i="50"/>
  <c r="H134" i="50"/>
  <c r="D134" i="50"/>
  <c r="E134" i="50" s="1"/>
  <c r="H133" i="50"/>
  <c r="D133" i="50"/>
  <c r="E133" i="50" s="1"/>
  <c r="C132" i="50"/>
  <c r="H132" i="50" s="1"/>
  <c r="H131" i="50"/>
  <c r="E131" i="50"/>
  <c r="D131" i="50"/>
  <c r="H130" i="50"/>
  <c r="D130" i="50"/>
  <c r="D129" i="50" s="1"/>
  <c r="C129" i="50"/>
  <c r="H129" i="50" s="1"/>
  <c r="H128" i="50"/>
  <c r="D128" i="50"/>
  <c r="E128" i="50" s="1"/>
  <c r="E126" i="50" s="1"/>
  <c r="H127" i="50"/>
  <c r="D127" i="50"/>
  <c r="E127" i="50" s="1"/>
  <c r="C126" i="50"/>
  <c r="H126" i="50" s="1"/>
  <c r="H125" i="50"/>
  <c r="E125" i="50"/>
  <c r="D125" i="50"/>
  <c r="H124" i="50"/>
  <c r="D124" i="50"/>
  <c r="E124" i="50" s="1"/>
  <c r="D123" i="50"/>
  <c r="C123" i="50"/>
  <c r="H123" i="50" s="1"/>
  <c r="H122" i="50"/>
  <c r="D122" i="50"/>
  <c r="E122" i="50" s="1"/>
  <c r="E120" i="50" s="1"/>
  <c r="H121" i="50"/>
  <c r="D121" i="50"/>
  <c r="E121" i="50" s="1"/>
  <c r="H120" i="50"/>
  <c r="C120" i="50"/>
  <c r="H119" i="50"/>
  <c r="D119" i="50"/>
  <c r="E119" i="50" s="1"/>
  <c r="H118" i="50"/>
  <c r="D118" i="50"/>
  <c r="C117" i="50"/>
  <c r="H113" i="50"/>
  <c r="E113" i="50"/>
  <c r="D113" i="50"/>
  <c r="H112" i="50"/>
  <c r="D112" i="50"/>
  <c r="E112" i="50" s="1"/>
  <c r="H111" i="50"/>
  <c r="D111" i="50"/>
  <c r="E111" i="50" s="1"/>
  <c r="H110" i="50"/>
  <c r="D110" i="50"/>
  <c r="E110" i="50" s="1"/>
  <c r="H109" i="50"/>
  <c r="E109" i="50"/>
  <c r="D109" i="50"/>
  <c r="H108" i="50"/>
  <c r="D108" i="50"/>
  <c r="E108" i="50" s="1"/>
  <c r="H107" i="50"/>
  <c r="D107" i="50"/>
  <c r="E107" i="50" s="1"/>
  <c r="H106" i="50"/>
  <c r="D106" i="50"/>
  <c r="E106" i="50" s="1"/>
  <c r="H105" i="50"/>
  <c r="D105" i="50"/>
  <c r="E105" i="50" s="1"/>
  <c r="H104" i="50"/>
  <c r="D104" i="50"/>
  <c r="E104" i="50" s="1"/>
  <c r="H103" i="50"/>
  <c r="D103" i="50"/>
  <c r="E103" i="50" s="1"/>
  <c r="H102" i="50"/>
  <c r="D102" i="50"/>
  <c r="E102" i="50" s="1"/>
  <c r="H101" i="50"/>
  <c r="D101" i="50"/>
  <c r="E101" i="50" s="1"/>
  <c r="H100" i="50"/>
  <c r="E100" i="50"/>
  <c r="D100" i="50"/>
  <c r="H99" i="50"/>
  <c r="D99" i="50"/>
  <c r="E99" i="50" s="1"/>
  <c r="H98" i="50"/>
  <c r="D98" i="50"/>
  <c r="E98" i="50" s="1"/>
  <c r="C97" i="50"/>
  <c r="H96" i="50"/>
  <c r="D96" i="50"/>
  <c r="E96" i="50" s="1"/>
  <c r="H95" i="50"/>
  <c r="D95" i="50"/>
  <c r="E95" i="50" s="1"/>
  <c r="H94" i="50"/>
  <c r="E94" i="50"/>
  <c r="D94" i="50"/>
  <c r="H93" i="50"/>
  <c r="D93" i="50"/>
  <c r="E93" i="50" s="1"/>
  <c r="H92" i="50"/>
  <c r="D92" i="50"/>
  <c r="E92" i="50" s="1"/>
  <c r="H91" i="50"/>
  <c r="D91" i="50"/>
  <c r="E91" i="50" s="1"/>
  <c r="H90" i="50"/>
  <c r="D90" i="50"/>
  <c r="E90" i="50" s="1"/>
  <c r="H89" i="50"/>
  <c r="D89" i="50"/>
  <c r="E89" i="50" s="1"/>
  <c r="H88" i="50"/>
  <c r="D88" i="50"/>
  <c r="E88" i="50" s="1"/>
  <c r="H87" i="50"/>
  <c r="D87" i="50"/>
  <c r="E87" i="50" s="1"/>
  <c r="H86" i="50"/>
  <c r="D86" i="50"/>
  <c r="E86" i="50" s="1"/>
  <c r="H85" i="50"/>
  <c r="D85" i="50"/>
  <c r="E85" i="50" s="1"/>
  <c r="H84" i="50"/>
  <c r="D84" i="50"/>
  <c r="E84" i="50" s="1"/>
  <c r="H83" i="50"/>
  <c r="D83" i="50"/>
  <c r="E83" i="50" s="1"/>
  <c r="H82" i="50"/>
  <c r="E82" i="50"/>
  <c r="D82" i="50"/>
  <c r="H81" i="50"/>
  <c r="D81" i="50"/>
  <c r="E81" i="50" s="1"/>
  <c r="H80" i="50"/>
  <c r="D80" i="50"/>
  <c r="E80" i="50" s="1"/>
  <c r="H79" i="50"/>
  <c r="D79" i="50"/>
  <c r="E79" i="50" s="1"/>
  <c r="H78" i="50"/>
  <c r="E78" i="50"/>
  <c r="D78" i="50"/>
  <c r="H77" i="50"/>
  <c r="D77" i="50"/>
  <c r="E77" i="50" s="1"/>
  <c r="H76" i="50"/>
  <c r="D76" i="50"/>
  <c r="E76" i="50" s="1"/>
  <c r="H75" i="50"/>
  <c r="D75" i="50"/>
  <c r="E75" i="50" s="1"/>
  <c r="H74" i="50"/>
  <c r="E74" i="50"/>
  <c r="D74" i="50"/>
  <c r="H73" i="50"/>
  <c r="D73" i="50"/>
  <c r="E73" i="50" s="1"/>
  <c r="H72" i="50"/>
  <c r="D72" i="50"/>
  <c r="E72" i="50" s="1"/>
  <c r="H71" i="50"/>
  <c r="D71" i="50"/>
  <c r="E71" i="50" s="1"/>
  <c r="H70" i="50"/>
  <c r="D70" i="50"/>
  <c r="E70" i="50" s="1"/>
  <c r="H69" i="50"/>
  <c r="D69" i="50"/>
  <c r="E69" i="50" s="1"/>
  <c r="C68" i="50"/>
  <c r="H68" i="50" s="1"/>
  <c r="J68" i="50" s="1"/>
  <c r="H66" i="50"/>
  <c r="E66" i="50"/>
  <c r="D66" i="50"/>
  <c r="H65" i="50"/>
  <c r="E65" i="50"/>
  <c r="D65" i="50"/>
  <c r="H64" i="50"/>
  <c r="D64" i="50"/>
  <c r="H63" i="50"/>
  <c r="D63" i="50"/>
  <c r="E63" i="50" s="1"/>
  <c r="H62" i="50"/>
  <c r="E62" i="50"/>
  <c r="D62" i="50"/>
  <c r="C61" i="50"/>
  <c r="H61" i="50" s="1"/>
  <c r="J61" i="50" s="1"/>
  <c r="H60" i="50"/>
  <c r="D60" i="50"/>
  <c r="E60" i="50" s="1"/>
  <c r="H59" i="50"/>
  <c r="D59" i="50"/>
  <c r="E59" i="50" s="1"/>
  <c r="H58" i="50"/>
  <c r="D58" i="50"/>
  <c r="E58" i="50" s="1"/>
  <c r="H57" i="50"/>
  <c r="E57" i="50"/>
  <c r="D57" i="50"/>
  <c r="H56" i="50"/>
  <c r="E56" i="50"/>
  <c r="D56" i="50"/>
  <c r="H55" i="50"/>
  <c r="D55" i="50"/>
  <c r="E55" i="50" s="1"/>
  <c r="H54" i="50"/>
  <c r="D54" i="50"/>
  <c r="E54" i="50" s="1"/>
  <c r="H53" i="50"/>
  <c r="E53" i="50"/>
  <c r="D53" i="50"/>
  <c r="H52" i="50"/>
  <c r="D52" i="50"/>
  <c r="E52" i="50" s="1"/>
  <c r="H51" i="50"/>
  <c r="D51" i="50"/>
  <c r="E51" i="50" s="1"/>
  <c r="H50" i="50"/>
  <c r="D50" i="50"/>
  <c r="E50" i="50" s="1"/>
  <c r="H49" i="50"/>
  <c r="E49" i="50"/>
  <c r="D49" i="50"/>
  <c r="H48" i="50"/>
  <c r="E48" i="50"/>
  <c r="D48" i="50"/>
  <c r="H47" i="50"/>
  <c r="D47" i="50"/>
  <c r="E47" i="50" s="1"/>
  <c r="H46" i="50"/>
  <c r="D46" i="50"/>
  <c r="E46" i="50" s="1"/>
  <c r="H45" i="50"/>
  <c r="E45" i="50"/>
  <c r="D45" i="50"/>
  <c r="H44" i="50"/>
  <c r="D44" i="50"/>
  <c r="E44" i="50" s="1"/>
  <c r="H43" i="50"/>
  <c r="D43" i="50"/>
  <c r="E43" i="50" s="1"/>
  <c r="H42" i="50"/>
  <c r="D42" i="50"/>
  <c r="E42" i="50" s="1"/>
  <c r="H41" i="50"/>
  <c r="E41" i="50"/>
  <c r="D41" i="50"/>
  <c r="H40" i="50"/>
  <c r="E40" i="50"/>
  <c r="D40" i="50"/>
  <c r="H39" i="50"/>
  <c r="E39" i="50"/>
  <c r="D39" i="50"/>
  <c r="C38" i="50"/>
  <c r="H38" i="50" s="1"/>
  <c r="J38" i="50" s="1"/>
  <c r="H37" i="50"/>
  <c r="D37" i="50"/>
  <c r="E37" i="50" s="1"/>
  <c r="H36" i="50"/>
  <c r="D36" i="50"/>
  <c r="E36" i="50" s="1"/>
  <c r="H35" i="50"/>
  <c r="E35" i="50"/>
  <c r="D35" i="50"/>
  <c r="H34" i="50"/>
  <c r="D34" i="50"/>
  <c r="E34" i="50" s="1"/>
  <c r="H33" i="50"/>
  <c r="D33" i="50"/>
  <c r="E33" i="50" s="1"/>
  <c r="H32" i="50"/>
  <c r="D32" i="50"/>
  <c r="E32" i="50" s="1"/>
  <c r="H31" i="50"/>
  <c r="E31" i="50"/>
  <c r="D31" i="50"/>
  <c r="H30" i="50"/>
  <c r="E30" i="50"/>
  <c r="D30" i="50"/>
  <c r="H29" i="50"/>
  <c r="E29" i="50"/>
  <c r="D29" i="50"/>
  <c r="H28" i="50"/>
  <c r="D28" i="50"/>
  <c r="E28" i="50" s="1"/>
  <c r="H27" i="50"/>
  <c r="E27" i="50"/>
  <c r="D27" i="50"/>
  <c r="H26" i="50"/>
  <c r="E26" i="50"/>
  <c r="D26" i="50"/>
  <c r="H25" i="50"/>
  <c r="D25" i="50"/>
  <c r="E25" i="50" s="1"/>
  <c r="H24" i="50"/>
  <c r="D24" i="50"/>
  <c r="E24" i="50" s="1"/>
  <c r="H23" i="50"/>
  <c r="D23" i="50"/>
  <c r="E23" i="50" s="1"/>
  <c r="H22" i="50"/>
  <c r="E22" i="50"/>
  <c r="D22" i="50"/>
  <c r="H21" i="50"/>
  <c r="D21" i="50"/>
  <c r="E21" i="50" s="1"/>
  <c r="H20" i="50"/>
  <c r="D20" i="50"/>
  <c r="E20" i="50" s="1"/>
  <c r="H19" i="50"/>
  <c r="E19" i="50"/>
  <c r="D19" i="50"/>
  <c r="H18" i="50"/>
  <c r="E18" i="50"/>
  <c r="D18" i="50"/>
  <c r="H17" i="50"/>
  <c r="D17" i="50"/>
  <c r="E17" i="50" s="1"/>
  <c r="H16" i="50"/>
  <c r="D16" i="50"/>
  <c r="E16" i="50" s="1"/>
  <c r="H15" i="50"/>
  <c r="D15" i="50"/>
  <c r="E15" i="50" s="1"/>
  <c r="H14" i="50"/>
  <c r="D14" i="50"/>
  <c r="E14" i="50" s="1"/>
  <c r="H13" i="50"/>
  <c r="E13" i="50"/>
  <c r="D13" i="50"/>
  <c r="H12" i="50"/>
  <c r="D12" i="50"/>
  <c r="E12" i="50" s="1"/>
  <c r="J11" i="50"/>
  <c r="C11" i="50"/>
  <c r="H11" i="50" s="1"/>
  <c r="H10" i="50"/>
  <c r="D10" i="50"/>
  <c r="E10" i="50" s="1"/>
  <c r="H9" i="50"/>
  <c r="E9" i="50"/>
  <c r="D9" i="50"/>
  <c r="H8" i="50"/>
  <c r="E8" i="50"/>
  <c r="D8" i="50"/>
  <c r="H7" i="50"/>
  <c r="E7" i="50"/>
  <c r="D7" i="50"/>
  <c r="H6" i="50"/>
  <c r="D6" i="50"/>
  <c r="H5" i="50"/>
  <c r="E5" i="50"/>
  <c r="D5" i="50"/>
  <c r="C4" i="50"/>
  <c r="C3" i="50" s="1"/>
  <c r="E118" i="50" l="1"/>
  <c r="E117" i="50" s="1"/>
  <c r="D117" i="50"/>
  <c r="E492" i="50"/>
  <c r="E491" i="50" s="1"/>
  <c r="D491" i="50"/>
  <c r="D484" i="50" s="1"/>
  <c r="E639" i="50"/>
  <c r="D638" i="50"/>
  <c r="H4" i="50"/>
  <c r="J4" i="50" s="1"/>
  <c r="D68" i="50"/>
  <c r="E132" i="50"/>
  <c r="C135" i="50"/>
  <c r="H135" i="50" s="1"/>
  <c r="J135" i="50" s="1"/>
  <c r="D140" i="50"/>
  <c r="E158" i="50"/>
  <c r="E157" i="50" s="1"/>
  <c r="D157" i="50"/>
  <c r="C170" i="50"/>
  <c r="H170" i="50" s="1"/>
  <c r="J170" i="50" s="1"/>
  <c r="H171" i="50"/>
  <c r="D373" i="50"/>
  <c r="E374" i="50"/>
  <c r="E373" i="50" s="1"/>
  <c r="D388" i="50"/>
  <c r="E390" i="50"/>
  <c r="E388" i="50" s="1"/>
  <c r="D404" i="50"/>
  <c r="E405" i="50"/>
  <c r="E404" i="50" s="1"/>
  <c r="D522" i="50"/>
  <c r="E581" i="50"/>
  <c r="D603" i="50"/>
  <c r="E616" i="50"/>
  <c r="D741" i="50"/>
  <c r="E742" i="50"/>
  <c r="E741" i="50" s="1"/>
  <c r="E68" i="50"/>
  <c r="E264" i="50"/>
  <c r="E263" i="50" s="1"/>
  <c r="D263" i="50"/>
  <c r="E486" i="50"/>
  <c r="E530" i="50"/>
  <c r="E529" i="50" s="1"/>
  <c r="D529" i="50"/>
  <c r="D577" i="50"/>
  <c r="C726" i="50"/>
  <c r="D739" i="50"/>
  <c r="E740" i="50"/>
  <c r="E739" i="50" s="1"/>
  <c r="D746" i="50"/>
  <c r="E747" i="50"/>
  <c r="E746" i="50" s="1"/>
  <c r="D772" i="50"/>
  <c r="D771" i="50" s="1"/>
  <c r="E773" i="50"/>
  <c r="D409" i="50"/>
  <c r="E410" i="50"/>
  <c r="E409" i="50" s="1"/>
  <c r="D733" i="50"/>
  <c r="E123" i="50"/>
  <c r="D193" i="50"/>
  <c r="D188" i="50" s="1"/>
  <c r="D198" i="50"/>
  <c r="D197" i="50" s="1"/>
  <c r="D201" i="50"/>
  <c r="D200" i="50" s="1"/>
  <c r="C215" i="50"/>
  <c r="D344" i="50"/>
  <c r="D353" i="50"/>
  <c r="D422" i="50"/>
  <c r="D445" i="50"/>
  <c r="D450" i="50"/>
  <c r="D477" i="50"/>
  <c r="D497" i="50"/>
  <c r="E513" i="50"/>
  <c r="C551" i="50"/>
  <c r="E164" i="50"/>
  <c r="E163" i="50" s="1"/>
  <c r="C228" i="50"/>
  <c r="E348" i="50"/>
  <c r="D399" i="50"/>
  <c r="E445" i="50"/>
  <c r="D455" i="50"/>
  <c r="E497" i="50"/>
  <c r="E556" i="50"/>
  <c r="E562" i="50"/>
  <c r="E743" i="50"/>
  <c r="D756" i="50"/>
  <c r="D755" i="50" s="1"/>
  <c r="D368" i="50"/>
  <c r="E393" i="50"/>
  <c r="E392" i="50" s="1"/>
  <c r="E403" i="50"/>
  <c r="E399" i="50" s="1"/>
  <c r="E456" i="50"/>
  <c r="E455" i="50" s="1"/>
  <c r="C528" i="50"/>
  <c r="H528" i="50" s="1"/>
  <c r="E700" i="50"/>
  <c r="E38" i="50"/>
  <c r="H3" i="50"/>
  <c r="J3" i="50" s="1"/>
  <c r="D146" i="50"/>
  <c r="E147" i="50"/>
  <c r="E146" i="50" s="1"/>
  <c r="C153" i="50"/>
  <c r="H160" i="50"/>
  <c r="E697" i="50"/>
  <c r="E694" i="50" s="1"/>
  <c r="D694" i="50"/>
  <c r="E11" i="50"/>
  <c r="D38" i="50"/>
  <c r="D97" i="50"/>
  <c r="E130" i="50"/>
  <c r="E129" i="50" s="1"/>
  <c r="E116" i="50" s="1"/>
  <c r="H136" i="50"/>
  <c r="E181" i="50"/>
  <c r="E180" i="50" s="1"/>
  <c r="E179" i="50" s="1"/>
  <c r="D180" i="50"/>
  <c r="D179" i="50" s="1"/>
  <c r="E662" i="50"/>
  <c r="E661" i="50" s="1"/>
  <c r="D661" i="50"/>
  <c r="C645" i="50"/>
  <c r="H645" i="50" s="1"/>
  <c r="J645" i="50" s="1"/>
  <c r="H671" i="50"/>
  <c r="E137" i="50"/>
  <c r="E136" i="50" s="1"/>
  <c r="D136" i="50"/>
  <c r="E141" i="50"/>
  <c r="E140" i="50" s="1"/>
  <c r="C259" i="50"/>
  <c r="H97" i="50"/>
  <c r="J97" i="50" s="1"/>
  <c r="C67" i="50"/>
  <c r="H67" i="50" s="1"/>
  <c r="J67" i="50" s="1"/>
  <c r="H117" i="50"/>
  <c r="C116" i="50"/>
  <c r="D216" i="50"/>
  <c r="E219" i="50"/>
  <c r="E216" i="50" s="1"/>
  <c r="E6" i="50"/>
  <c r="E4" i="50" s="1"/>
  <c r="D4" i="50"/>
  <c r="D61" i="50"/>
  <c r="E64" i="50"/>
  <c r="E61" i="50" s="1"/>
  <c r="E144" i="50"/>
  <c r="E143" i="50" s="1"/>
  <c r="D143" i="50"/>
  <c r="D239" i="50"/>
  <c r="D238" i="50" s="1"/>
  <c r="E242" i="50"/>
  <c r="E239" i="50" s="1"/>
  <c r="E238" i="50" s="1"/>
  <c r="E611" i="50"/>
  <c r="E610" i="50" s="1"/>
  <c r="D610" i="50"/>
  <c r="H726" i="50"/>
  <c r="J726" i="50" s="1"/>
  <c r="C725" i="50"/>
  <c r="H725" i="50" s="1"/>
  <c r="J725" i="50" s="1"/>
  <c r="D11" i="50"/>
  <c r="E97" i="50"/>
  <c r="E169" i="50"/>
  <c r="E167" i="50" s="1"/>
  <c r="D167" i="50"/>
  <c r="D163" i="50" s="1"/>
  <c r="C188" i="50"/>
  <c r="C178" i="50" s="1"/>
  <c r="D233" i="50"/>
  <c r="E234" i="50"/>
  <c r="E233" i="50" s="1"/>
  <c r="D244" i="50"/>
  <c r="D243" i="50" s="1"/>
  <c r="E247" i="50"/>
  <c r="E244" i="50" s="1"/>
  <c r="E243" i="50" s="1"/>
  <c r="E382" i="50"/>
  <c r="D395" i="50"/>
  <c r="E397" i="50"/>
  <c r="E395" i="50" s="1"/>
  <c r="H491" i="50"/>
  <c r="C484" i="50"/>
  <c r="E555" i="50"/>
  <c r="E552" i="50" s="1"/>
  <c r="E551" i="50" s="1"/>
  <c r="E550" i="50" s="1"/>
  <c r="D552" i="50"/>
  <c r="D551" i="50" s="1"/>
  <c r="D550" i="50" s="1"/>
  <c r="H562" i="50"/>
  <c r="C561" i="50"/>
  <c r="E150" i="50"/>
  <c r="E149" i="50" s="1"/>
  <c r="D149" i="50"/>
  <c r="E155" i="50"/>
  <c r="E154" i="50" s="1"/>
  <c r="D154" i="50"/>
  <c r="E175" i="50"/>
  <c r="E174" i="50" s="1"/>
  <c r="E214" i="50"/>
  <c r="E213" i="50" s="1"/>
  <c r="E203" i="50" s="1"/>
  <c r="D223" i="50"/>
  <c r="D222" i="50" s="1"/>
  <c r="E226" i="50"/>
  <c r="E223" i="50" s="1"/>
  <c r="E222" i="50" s="1"/>
  <c r="D250" i="50"/>
  <c r="E251" i="50"/>
  <c r="E250" i="50" s="1"/>
  <c r="D315" i="50"/>
  <c r="D314" i="50" s="1"/>
  <c r="D378" i="50"/>
  <c r="E423" i="50"/>
  <c r="E422" i="50" s="1"/>
  <c r="D463" i="50"/>
  <c r="E465" i="50"/>
  <c r="E463" i="50" s="1"/>
  <c r="E475" i="50"/>
  <c r="E474" i="50" s="1"/>
  <c r="D474" i="50"/>
  <c r="D486" i="50"/>
  <c r="E522" i="50"/>
  <c r="E688" i="50"/>
  <c r="E687" i="50" s="1"/>
  <c r="D687" i="50"/>
  <c r="E172" i="50"/>
  <c r="E171" i="50" s="1"/>
  <c r="E170" i="50" s="1"/>
  <c r="D171" i="50"/>
  <c r="D170" i="50" s="1"/>
  <c r="E231" i="50"/>
  <c r="E229" i="50" s="1"/>
  <c r="D229" i="50"/>
  <c r="D228" i="50" s="1"/>
  <c r="H353" i="50"/>
  <c r="C340" i="50"/>
  <c r="H445" i="50"/>
  <c r="C444" i="50"/>
  <c r="H444" i="50" s="1"/>
  <c r="E532" i="50"/>
  <c r="E531" i="50" s="1"/>
  <c r="D531" i="50"/>
  <c r="D528" i="50" s="1"/>
  <c r="D653" i="50"/>
  <c r="E654" i="50"/>
  <c r="E653" i="50" s="1"/>
  <c r="D751" i="50"/>
  <c r="E752" i="50"/>
  <c r="D120" i="50"/>
  <c r="D126" i="50"/>
  <c r="D132" i="50"/>
  <c r="E161" i="50"/>
  <c r="E160" i="50" s="1"/>
  <c r="D160" i="50"/>
  <c r="D203" i="50"/>
  <c r="D220" i="50"/>
  <c r="E221" i="50"/>
  <c r="E220" i="50" s="1"/>
  <c r="D236" i="50"/>
  <c r="D235" i="50" s="1"/>
  <c r="E237" i="50"/>
  <c r="E236" i="50" s="1"/>
  <c r="E235" i="50" s="1"/>
  <c r="E315" i="50"/>
  <c r="E314" i="50" s="1"/>
  <c r="E413" i="50"/>
  <c r="E412" i="50" s="1"/>
  <c r="D412" i="50"/>
  <c r="E417" i="50"/>
  <c r="E416" i="50" s="1"/>
  <c r="D416" i="50"/>
  <c r="E485" i="50"/>
  <c r="E484" i="50" s="1"/>
  <c r="D504" i="50"/>
  <c r="E506" i="50"/>
  <c r="E504" i="50" s="1"/>
  <c r="E548" i="50"/>
  <c r="E547" i="50" s="1"/>
  <c r="D547" i="50"/>
  <c r="E599" i="50"/>
  <c r="E629" i="50"/>
  <c r="E628" i="50" s="1"/>
  <c r="D628" i="50"/>
  <c r="E363" i="50"/>
  <c r="E362" i="50" s="1"/>
  <c r="D362" i="50"/>
  <c r="D429" i="50"/>
  <c r="E431" i="50"/>
  <c r="E429" i="50" s="1"/>
  <c r="E460" i="50"/>
  <c r="E459" i="50" s="1"/>
  <c r="D459" i="50"/>
  <c r="D468" i="50"/>
  <c r="E470" i="50"/>
  <c r="E468" i="50" s="1"/>
  <c r="H531" i="50"/>
  <c r="D544" i="50"/>
  <c r="D538" i="50" s="1"/>
  <c r="E546" i="50"/>
  <c r="E544" i="50" s="1"/>
  <c r="E538" i="50" s="1"/>
  <c r="C550" i="50"/>
  <c r="H550" i="50" s="1"/>
  <c r="J550" i="50" s="1"/>
  <c r="H551" i="50"/>
  <c r="J551" i="50" s="1"/>
  <c r="D569" i="50"/>
  <c r="D587" i="50"/>
  <c r="D616" i="50"/>
  <c r="E642" i="50"/>
  <c r="E683" i="50"/>
  <c r="D750" i="50"/>
  <c r="E757" i="50"/>
  <c r="E756" i="50" s="1"/>
  <c r="E755" i="50" s="1"/>
  <c r="D260" i="50"/>
  <c r="E262" i="50"/>
  <c r="E260" i="50" s="1"/>
  <c r="E358" i="50"/>
  <c r="E357" i="50" s="1"/>
  <c r="E340" i="50" s="1"/>
  <c r="D357" i="50"/>
  <c r="D494" i="50"/>
  <c r="E496" i="50"/>
  <c r="E494" i="50" s="1"/>
  <c r="D509" i="50"/>
  <c r="E511" i="50"/>
  <c r="E509" i="50" s="1"/>
  <c r="E569" i="50"/>
  <c r="E587" i="50"/>
  <c r="E596" i="50"/>
  <c r="E595" i="50" s="1"/>
  <c r="D595" i="50"/>
  <c r="E646" i="50"/>
  <c r="H718" i="50"/>
  <c r="C717" i="50"/>
  <c r="C509" i="50"/>
  <c r="H509" i="50" s="1"/>
  <c r="E638" i="50"/>
  <c r="E672" i="50"/>
  <c r="E671" i="50" s="1"/>
  <c r="D671" i="50"/>
  <c r="D727" i="50"/>
  <c r="E728" i="50"/>
  <c r="E727" i="50" s="1"/>
  <c r="E734" i="50"/>
  <c r="E733" i="50" s="1"/>
  <c r="D743" i="50"/>
  <c r="D765" i="50"/>
  <c r="E766" i="50"/>
  <c r="E765" i="50" s="1"/>
  <c r="E772" i="50"/>
  <c r="E771" i="50" s="1"/>
  <c r="E677" i="50"/>
  <c r="E676" i="50" s="1"/>
  <c r="D676" i="50"/>
  <c r="E719" i="50"/>
  <c r="E718" i="50" s="1"/>
  <c r="E717" i="50" s="1"/>
  <c r="E716" i="50" s="1"/>
  <c r="D718" i="50"/>
  <c r="E751" i="50"/>
  <c r="E750" i="50" s="1"/>
  <c r="D768" i="50"/>
  <c r="D767" i="50" s="1"/>
  <c r="E769" i="50"/>
  <c r="E768" i="50" s="1"/>
  <c r="E767" i="50" s="1"/>
  <c r="D599" i="50"/>
  <c r="D642" i="50"/>
  <c r="D646" i="50"/>
  <c r="D665" i="50"/>
  <c r="D700" i="50"/>
  <c r="D722" i="50"/>
  <c r="C13" i="35"/>
  <c r="C14" i="35"/>
  <c r="C16" i="35"/>
  <c r="C17" i="35"/>
  <c r="C19" i="35"/>
  <c r="C20" i="35"/>
  <c r="C22" i="35"/>
  <c r="C23" i="35"/>
  <c r="C25" i="35"/>
  <c r="C26" i="35"/>
  <c r="C29" i="35"/>
  <c r="C30" i="35"/>
  <c r="C32" i="35"/>
  <c r="C33" i="35"/>
  <c r="C50" i="35"/>
  <c r="C51" i="35"/>
  <c r="C53" i="35"/>
  <c r="C54" i="35"/>
  <c r="C57" i="35"/>
  <c r="C59" i="35"/>
  <c r="C60" i="35"/>
  <c r="C62" i="35"/>
  <c r="C63" i="35"/>
  <c r="C69" i="35"/>
  <c r="C70" i="35"/>
  <c r="C72" i="35"/>
  <c r="C73" i="35"/>
  <c r="C74" i="35"/>
  <c r="C78" i="34"/>
  <c r="C77" i="34" s="1"/>
  <c r="C76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51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8"/>
  <c r="D778" i="48" s="1"/>
  <c r="C778" i="48"/>
  <c r="E777" i="48"/>
  <c r="D777" i="48"/>
  <c r="D776" i="48"/>
  <c r="E776" i="48" s="1"/>
  <c r="E775" i="48"/>
  <c r="E773" i="48" s="1"/>
  <c r="E772" i="48" s="1"/>
  <c r="D775" i="48"/>
  <c r="D774" i="48"/>
  <c r="E774" i="48" s="1"/>
  <c r="D773" i="48"/>
  <c r="D772" i="48" s="1"/>
  <c r="C773" i="48"/>
  <c r="C772" i="48" s="1"/>
  <c r="D771" i="48"/>
  <c r="E771" i="48" s="1"/>
  <c r="E770" i="48"/>
  <c r="E769" i="48" s="1"/>
  <c r="E768" i="48" s="1"/>
  <c r="D770" i="48"/>
  <c r="C769" i="48"/>
  <c r="C768" i="48" s="1"/>
  <c r="E767" i="48"/>
  <c r="E766" i="48" s="1"/>
  <c r="D767" i="48"/>
  <c r="D766" i="48"/>
  <c r="C766" i="48"/>
  <c r="D765" i="48"/>
  <c r="E765" i="48" s="1"/>
  <c r="D764" i="48"/>
  <c r="E764" i="48" s="1"/>
  <c r="D763" i="48"/>
  <c r="C762" i="48"/>
  <c r="C761" i="48" s="1"/>
  <c r="D760" i="48"/>
  <c r="E760" i="48" s="1"/>
  <c r="D759" i="48"/>
  <c r="E759" i="48" s="1"/>
  <c r="D758" i="48"/>
  <c r="E758" i="48" s="1"/>
  <c r="C757" i="48"/>
  <c r="C756" i="48"/>
  <c r="D755" i="48"/>
  <c r="E755" i="48" s="1"/>
  <c r="D754" i="48"/>
  <c r="E754" i="48" s="1"/>
  <c r="D753" i="48"/>
  <c r="E753" i="48" s="1"/>
  <c r="D752" i="48"/>
  <c r="C752" i="48"/>
  <c r="C751" i="48" s="1"/>
  <c r="D750" i="48"/>
  <c r="E750" i="48" s="1"/>
  <c r="D749" i="48"/>
  <c r="E749" i="48" s="1"/>
  <c r="D748" i="48"/>
  <c r="E748" i="48" s="1"/>
  <c r="E747" i="48" s="1"/>
  <c r="C747" i="48"/>
  <c r="E746" i="48"/>
  <c r="E745" i="48" s="1"/>
  <c r="D746" i="48"/>
  <c r="D745" i="48" s="1"/>
  <c r="C745" i="48"/>
  <c r="C744" i="48" s="1"/>
  <c r="D743" i="48"/>
  <c r="C742" i="48"/>
  <c r="D741" i="48"/>
  <c r="D740" i="48" s="1"/>
  <c r="C740" i="48"/>
  <c r="E739" i="48"/>
  <c r="D739" i="48"/>
  <c r="D738" i="48"/>
  <c r="E738" i="48" s="1"/>
  <c r="E737" i="48"/>
  <c r="D737" i="48"/>
  <c r="D736" i="48"/>
  <c r="C735" i="48"/>
  <c r="C734" i="48" s="1"/>
  <c r="D733" i="48"/>
  <c r="C732" i="48"/>
  <c r="C731" i="48" s="1"/>
  <c r="D730" i="48"/>
  <c r="D729" i="48"/>
  <c r="E729" i="48" s="1"/>
  <c r="C728" i="48"/>
  <c r="J727" i="48"/>
  <c r="J726" i="48"/>
  <c r="D725" i="48"/>
  <c r="E725" i="48" s="1"/>
  <c r="D724" i="48"/>
  <c r="E724" i="48" s="1"/>
  <c r="C723" i="48"/>
  <c r="E722" i="48"/>
  <c r="D722" i="48"/>
  <c r="D721" i="48"/>
  <c r="E721" i="48" s="1"/>
  <c r="E720" i="48"/>
  <c r="D720" i="48"/>
  <c r="D719" i="48" s="1"/>
  <c r="C719" i="48"/>
  <c r="J718" i="48"/>
  <c r="C718" i="48"/>
  <c r="C717" i="48" s="1"/>
  <c r="J717" i="48"/>
  <c r="D716" i="48"/>
  <c r="E716" i="48" s="1"/>
  <c r="D715" i="48"/>
  <c r="E715" i="48" s="1"/>
  <c r="D714" i="48"/>
  <c r="E714" i="48" s="1"/>
  <c r="D713" i="48"/>
  <c r="E713" i="48" s="1"/>
  <c r="D712" i="48"/>
  <c r="E712" i="48" s="1"/>
  <c r="D711" i="48"/>
  <c r="E711" i="48" s="1"/>
  <c r="D710" i="48"/>
  <c r="E710" i="48" s="1"/>
  <c r="D709" i="48"/>
  <c r="E709" i="48" s="1"/>
  <c r="D708" i="48"/>
  <c r="E708" i="48" s="1"/>
  <c r="D707" i="48"/>
  <c r="E707" i="48" s="1"/>
  <c r="D706" i="48"/>
  <c r="E706" i="48" s="1"/>
  <c r="D705" i="48"/>
  <c r="E705" i="48" s="1"/>
  <c r="D704" i="48"/>
  <c r="D703" i="48"/>
  <c r="E703" i="48" s="1"/>
  <c r="D702" i="48"/>
  <c r="E702" i="48" s="1"/>
  <c r="C701" i="48"/>
  <c r="D700" i="48"/>
  <c r="E700" i="48" s="1"/>
  <c r="D699" i="48"/>
  <c r="D698" i="48"/>
  <c r="E698" i="48" s="1"/>
  <c r="D697" i="48"/>
  <c r="E697" i="48" s="1"/>
  <c r="E696" i="48"/>
  <c r="D696" i="48"/>
  <c r="C695" i="48"/>
  <c r="D694" i="48"/>
  <c r="E694" i="48" s="1"/>
  <c r="D693" i="48"/>
  <c r="E693" i="48" s="1"/>
  <c r="D692" i="48"/>
  <c r="E692" i="48" s="1"/>
  <c r="D691" i="48"/>
  <c r="E691" i="48" s="1"/>
  <c r="D690" i="48"/>
  <c r="E690" i="48" s="1"/>
  <c r="D689" i="48"/>
  <c r="E689" i="48" s="1"/>
  <c r="C688" i="48"/>
  <c r="E687" i="48"/>
  <c r="D687" i="48"/>
  <c r="D686" i="48"/>
  <c r="E686" i="48" s="1"/>
  <c r="E685" i="48"/>
  <c r="D685" i="48"/>
  <c r="D684" i="48" s="1"/>
  <c r="C684" i="48"/>
  <c r="D683" i="48"/>
  <c r="E683" i="48" s="1"/>
  <c r="D682" i="48"/>
  <c r="E682" i="48" s="1"/>
  <c r="D681" i="48"/>
  <c r="E681" i="48" s="1"/>
  <c r="C680" i="48"/>
  <c r="E679" i="48"/>
  <c r="D679" i="48"/>
  <c r="D678" i="48"/>
  <c r="C677" i="48"/>
  <c r="D676" i="48"/>
  <c r="E676" i="48" s="1"/>
  <c r="D675" i="48"/>
  <c r="D674" i="48"/>
  <c r="E674" i="48" s="1"/>
  <c r="D673" i="48"/>
  <c r="E673" i="48" s="1"/>
  <c r="C672" i="48"/>
  <c r="E671" i="48"/>
  <c r="D671" i="48"/>
  <c r="D670" i="48"/>
  <c r="E670" i="48" s="1"/>
  <c r="D669" i="48"/>
  <c r="E669" i="48" s="1"/>
  <c r="D668" i="48"/>
  <c r="E668" i="48" s="1"/>
  <c r="E666" i="48" s="1"/>
  <c r="E667" i="48"/>
  <c r="D667" i="48"/>
  <c r="D666" i="48"/>
  <c r="C666" i="48"/>
  <c r="D665" i="48"/>
  <c r="E665" i="48" s="1"/>
  <c r="D664" i="48"/>
  <c r="E664" i="48" s="1"/>
  <c r="D663" i="48"/>
  <c r="C662" i="48"/>
  <c r="D661" i="48"/>
  <c r="E661" i="48" s="1"/>
  <c r="D660" i="48"/>
  <c r="E660" i="48" s="1"/>
  <c r="D659" i="48"/>
  <c r="E658" i="48"/>
  <c r="D658" i="48"/>
  <c r="D657" i="48"/>
  <c r="E657" i="48" s="1"/>
  <c r="E656" i="48"/>
  <c r="D656" i="48"/>
  <c r="D655" i="48"/>
  <c r="E655" i="48" s="1"/>
  <c r="C654" i="48"/>
  <c r="C646" i="48" s="1"/>
  <c r="D653" i="48"/>
  <c r="E653" i="48" s="1"/>
  <c r="D652" i="48"/>
  <c r="E652" i="48" s="1"/>
  <c r="D651" i="48"/>
  <c r="E651" i="48" s="1"/>
  <c r="D650" i="48"/>
  <c r="E650" i="48" s="1"/>
  <c r="D649" i="48"/>
  <c r="D648" i="48"/>
  <c r="E648" i="48" s="1"/>
  <c r="C647" i="48"/>
  <c r="J646" i="48"/>
  <c r="D645" i="48"/>
  <c r="E645" i="48" s="1"/>
  <c r="D644" i="48"/>
  <c r="J643" i="48"/>
  <c r="C643" i="48"/>
  <c r="E642" i="48"/>
  <c r="D642" i="48"/>
  <c r="D641" i="48"/>
  <c r="E641" i="48" s="1"/>
  <c r="E640" i="48"/>
  <c r="D640" i="48"/>
  <c r="D639" i="48" s="1"/>
  <c r="J639" i="48"/>
  <c r="C639" i="48"/>
  <c r="D638" i="48"/>
  <c r="E638" i="48" s="1"/>
  <c r="D637" i="48"/>
  <c r="E637" i="48" s="1"/>
  <c r="D636" i="48"/>
  <c r="E636" i="48" s="1"/>
  <c r="E635" i="48"/>
  <c r="D635" i="48"/>
  <c r="D634" i="48"/>
  <c r="E633" i="48"/>
  <c r="D633" i="48"/>
  <c r="D632" i="48"/>
  <c r="E632" i="48" s="1"/>
  <c r="D631" i="48"/>
  <c r="E631" i="48" s="1"/>
  <c r="D630" i="48"/>
  <c r="E630" i="48" s="1"/>
  <c r="C629" i="48"/>
  <c r="D628" i="48"/>
  <c r="E628" i="48" s="1"/>
  <c r="D627" i="48"/>
  <c r="E627" i="48" s="1"/>
  <c r="D626" i="48"/>
  <c r="E626" i="48" s="1"/>
  <c r="D625" i="48"/>
  <c r="E625" i="48" s="1"/>
  <c r="D624" i="48"/>
  <c r="E624" i="48" s="1"/>
  <c r="D623" i="48"/>
  <c r="E623" i="48" s="1"/>
  <c r="D622" i="48"/>
  <c r="E622" i="48" s="1"/>
  <c r="D621" i="48"/>
  <c r="E621" i="48" s="1"/>
  <c r="D620" i="48"/>
  <c r="E620" i="48" s="1"/>
  <c r="D619" i="48"/>
  <c r="E619" i="48" s="1"/>
  <c r="D618" i="48"/>
  <c r="E618" i="48" s="1"/>
  <c r="C617" i="48"/>
  <c r="D616" i="48"/>
  <c r="E616" i="48" s="1"/>
  <c r="E615" i="48"/>
  <c r="D615" i="48"/>
  <c r="D614" i="48"/>
  <c r="E614" i="48" s="1"/>
  <c r="E613" i="48"/>
  <c r="D613" i="48"/>
  <c r="D612" i="48"/>
  <c r="C611" i="48"/>
  <c r="D610" i="48"/>
  <c r="E610" i="48" s="1"/>
  <c r="D609" i="48"/>
  <c r="E609" i="48" s="1"/>
  <c r="D608" i="48"/>
  <c r="E608" i="48" s="1"/>
  <c r="D607" i="48"/>
  <c r="E607" i="48" s="1"/>
  <c r="D606" i="48"/>
  <c r="D605" i="48"/>
  <c r="E605" i="48" s="1"/>
  <c r="C604" i="48"/>
  <c r="D603" i="48"/>
  <c r="E603" i="48" s="1"/>
  <c r="E602" i="48"/>
  <c r="D602" i="48"/>
  <c r="D601" i="48"/>
  <c r="C600" i="48"/>
  <c r="D599" i="48"/>
  <c r="E599" i="48" s="1"/>
  <c r="D598" i="48"/>
  <c r="D597" i="48"/>
  <c r="E597" i="48" s="1"/>
  <c r="C596" i="48"/>
  <c r="D595" i="48"/>
  <c r="E595" i="48" s="1"/>
  <c r="D594" i="48"/>
  <c r="C593" i="48"/>
  <c r="D592" i="48"/>
  <c r="E592" i="48" s="1"/>
  <c r="D591" i="48"/>
  <c r="E591" i="48" s="1"/>
  <c r="D590" i="48"/>
  <c r="E590" i="48" s="1"/>
  <c r="D589" i="48"/>
  <c r="C588" i="48"/>
  <c r="D587" i="48"/>
  <c r="E587" i="48" s="1"/>
  <c r="D586" i="48"/>
  <c r="E586" i="48" s="1"/>
  <c r="D585" i="48"/>
  <c r="E585" i="48" s="1"/>
  <c r="D584" i="48"/>
  <c r="E584" i="48" s="1"/>
  <c r="E583" i="48"/>
  <c r="D583" i="48"/>
  <c r="C582" i="48"/>
  <c r="D581" i="48"/>
  <c r="E581" i="48" s="1"/>
  <c r="D580" i="48"/>
  <c r="E580" i="48" s="1"/>
  <c r="D579" i="48"/>
  <c r="C578" i="48"/>
  <c r="D577" i="48"/>
  <c r="E577" i="48" s="1"/>
  <c r="E576" i="48"/>
  <c r="D576" i="48"/>
  <c r="D575" i="48"/>
  <c r="E575" i="48" s="1"/>
  <c r="E574" i="48"/>
  <c r="D574" i="48"/>
  <c r="D573" i="48"/>
  <c r="E573" i="48" s="1"/>
  <c r="D572" i="48"/>
  <c r="E571" i="48"/>
  <c r="D571" i="48"/>
  <c r="C570" i="48"/>
  <c r="D569" i="48"/>
  <c r="E569" i="48" s="1"/>
  <c r="D568" i="48"/>
  <c r="E568" i="48" s="1"/>
  <c r="D567" i="48"/>
  <c r="E567" i="48" s="1"/>
  <c r="D566" i="48"/>
  <c r="E566" i="48" s="1"/>
  <c r="D565" i="48"/>
  <c r="D564" i="48"/>
  <c r="E564" i="48" s="1"/>
  <c r="C563" i="48"/>
  <c r="C562" i="48" s="1"/>
  <c r="J562" i="48"/>
  <c r="J561" i="48"/>
  <c r="J560" i="48"/>
  <c r="D559" i="48"/>
  <c r="E559" i="48" s="1"/>
  <c r="D558" i="48"/>
  <c r="E558" i="48" s="1"/>
  <c r="C557" i="48"/>
  <c r="D556" i="48"/>
  <c r="E556" i="48" s="1"/>
  <c r="D555" i="48"/>
  <c r="E555" i="48" s="1"/>
  <c r="D554" i="48"/>
  <c r="E554" i="48" s="1"/>
  <c r="C553" i="48"/>
  <c r="J552" i="48"/>
  <c r="J551" i="48"/>
  <c r="E550" i="48"/>
  <c r="D550" i="48"/>
  <c r="D549" i="48"/>
  <c r="E549" i="48" s="1"/>
  <c r="J548" i="48"/>
  <c r="D548" i="48"/>
  <c r="C548" i="48"/>
  <c r="D547" i="48"/>
  <c r="E547" i="48" s="1"/>
  <c r="D546" i="48"/>
  <c r="E546" i="48" s="1"/>
  <c r="E545" i="48" s="1"/>
  <c r="C545" i="48"/>
  <c r="C539" i="48" s="1"/>
  <c r="D544" i="48"/>
  <c r="E544" i="48" s="1"/>
  <c r="D543" i="48"/>
  <c r="E543" i="48" s="1"/>
  <c r="D542" i="48"/>
  <c r="E542" i="48" s="1"/>
  <c r="D541" i="48"/>
  <c r="E541" i="48" s="1"/>
  <c r="D540" i="48"/>
  <c r="E540" i="48" s="1"/>
  <c r="D538" i="48"/>
  <c r="E538" i="48" s="1"/>
  <c r="D537" i="48"/>
  <c r="E537" i="48" s="1"/>
  <c r="D536" i="48"/>
  <c r="E536" i="48" s="1"/>
  <c r="D535" i="48"/>
  <c r="E535" i="48" s="1"/>
  <c r="D534" i="48"/>
  <c r="E534" i="48" s="1"/>
  <c r="D533" i="48"/>
  <c r="C532" i="48"/>
  <c r="D531" i="48"/>
  <c r="E531" i="48" s="1"/>
  <c r="E530" i="48" s="1"/>
  <c r="D530" i="48"/>
  <c r="C530" i="48"/>
  <c r="C529" i="48" s="1"/>
  <c r="D528" i="48"/>
  <c r="E528" i="48" s="1"/>
  <c r="D527" i="48"/>
  <c r="E527" i="48" s="1"/>
  <c r="D526" i="48"/>
  <c r="E526" i="48" s="1"/>
  <c r="D525" i="48"/>
  <c r="E525" i="48" s="1"/>
  <c r="D524" i="48"/>
  <c r="E524" i="48" s="1"/>
  <c r="C523" i="48"/>
  <c r="D522" i="48"/>
  <c r="E522" i="48" s="1"/>
  <c r="D521" i="48"/>
  <c r="E521" i="48" s="1"/>
  <c r="D520" i="48"/>
  <c r="E520" i="48" s="1"/>
  <c r="D519" i="48"/>
  <c r="E519" i="48" s="1"/>
  <c r="D518" i="48"/>
  <c r="E518" i="48" s="1"/>
  <c r="D517" i="48"/>
  <c r="E517" i="48" s="1"/>
  <c r="D516" i="48"/>
  <c r="E516" i="48" s="1"/>
  <c r="D515" i="48"/>
  <c r="E515" i="48" s="1"/>
  <c r="C514" i="48"/>
  <c r="D513" i="48"/>
  <c r="E513" i="48" s="1"/>
  <c r="D512" i="48"/>
  <c r="E512" i="48" s="1"/>
  <c r="D511" i="48"/>
  <c r="E511" i="48" s="1"/>
  <c r="C510" i="48"/>
  <c r="D509" i="48"/>
  <c r="E509" i="48" s="1"/>
  <c r="D508" i="48"/>
  <c r="E508" i="48" s="1"/>
  <c r="D507" i="48"/>
  <c r="E507" i="48" s="1"/>
  <c r="D506" i="48"/>
  <c r="D505" i="48"/>
  <c r="E505" i="48" s="1"/>
  <c r="C504" i="48"/>
  <c r="D503" i="48"/>
  <c r="E503" i="48" s="1"/>
  <c r="D502" i="48"/>
  <c r="E502" i="48" s="1"/>
  <c r="D501" i="48"/>
  <c r="E501" i="48" s="1"/>
  <c r="D500" i="48"/>
  <c r="E500" i="48" s="1"/>
  <c r="E499" i="48"/>
  <c r="D499" i="48"/>
  <c r="D498" i="48"/>
  <c r="C497" i="48"/>
  <c r="D496" i="48"/>
  <c r="E496" i="48" s="1"/>
  <c r="D495" i="48"/>
  <c r="E495" i="48" s="1"/>
  <c r="C494" i="48"/>
  <c r="D493" i="48"/>
  <c r="E493" i="48" s="1"/>
  <c r="D492" i="48"/>
  <c r="E492" i="48" s="1"/>
  <c r="C491" i="48"/>
  <c r="D490" i="48"/>
  <c r="E490" i="48" s="1"/>
  <c r="D489" i="48"/>
  <c r="E489" i="48" s="1"/>
  <c r="D488" i="48"/>
  <c r="E488" i="48" s="1"/>
  <c r="D487" i="48"/>
  <c r="C486" i="48"/>
  <c r="C484" i="48" s="1"/>
  <c r="D485" i="48"/>
  <c r="E485" i="48" s="1"/>
  <c r="J483" i="48"/>
  <c r="D481" i="48"/>
  <c r="E481" i="48" s="1"/>
  <c r="D480" i="48"/>
  <c r="E480" i="48" s="1"/>
  <c r="D479" i="48"/>
  <c r="E479" i="48" s="1"/>
  <c r="D478" i="48"/>
  <c r="E478" i="48" s="1"/>
  <c r="E477" i="48" s="1"/>
  <c r="C477" i="48"/>
  <c r="D476" i="48"/>
  <c r="E476" i="48" s="1"/>
  <c r="D475" i="48"/>
  <c r="E475" i="48" s="1"/>
  <c r="C474" i="48"/>
  <c r="E473" i="48"/>
  <c r="D473" i="48"/>
  <c r="D472" i="48"/>
  <c r="E472" i="48" s="1"/>
  <c r="E471" i="48"/>
  <c r="D471" i="48"/>
  <c r="D470" i="48"/>
  <c r="E470" i="48" s="1"/>
  <c r="D469" i="48"/>
  <c r="E469" i="48" s="1"/>
  <c r="D468" i="48"/>
  <c r="C468" i="48"/>
  <c r="D467" i="48"/>
  <c r="E467" i="48" s="1"/>
  <c r="D466" i="48"/>
  <c r="E466" i="48" s="1"/>
  <c r="D465" i="48"/>
  <c r="E465" i="48" s="1"/>
  <c r="D464" i="48"/>
  <c r="E464" i="48" s="1"/>
  <c r="C463" i="48"/>
  <c r="D462" i="48"/>
  <c r="E462" i="48" s="1"/>
  <c r="D461" i="48"/>
  <c r="E461" i="48" s="1"/>
  <c r="E460" i="48"/>
  <c r="D460" i="48"/>
  <c r="C459" i="48"/>
  <c r="D458" i="48"/>
  <c r="E458" i="48" s="1"/>
  <c r="D457" i="48"/>
  <c r="D456" i="48"/>
  <c r="E456" i="48" s="1"/>
  <c r="C455" i="48"/>
  <c r="D454" i="48"/>
  <c r="E454" i="48" s="1"/>
  <c r="D453" i="48"/>
  <c r="E453" i="48" s="1"/>
  <c r="D452" i="48"/>
  <c r="D451" i="48"/>
  <c r="E451" i="48" s="1"/>
  <c r="C450" i="48"/>
  <c r="D449" i="48"/>
  <c r="E449" i="48" s="1"/>
  <c r="D448" i="48"/>
  <c r="E448" i="48" s="1"/>
  <c r="D447" i="48"/>
  <c r="E447" i="48" s="1"/>
  <c r="D446" i="48"/>
  <c r="C445" i="48"/>
  <c r="D443" i="48"/>
  <c r="E443" i="48" s="1"/>
  <c r="D442" i="48"/>
  <c r="E442" i="48" s="1"/>
  <c r="D441" i="48"/>
  <c r="E441" i="48" s="1"/>
  <c r="D440" i="48"/>
  <c r="E440" i="48" s="1"/>
  <c r="D439" i="48"/>
  <c r="E439" i="48" s="1"/>
  <c r="D438" i="48"/>
  <c r="E438" i="48" s="1"/>
  <c r="D437" i="48"/>
  <c r="E437" i="48" s="1"/>
  <c r="D436" i="48"/>
  <c r="E436" i="48" s="1"/>
  <c r="D435" i="48"/>
  <c r="E435" i="48" s="1"/>
  <c r="D434" i="48"/>
  <c r="E434" i="48" s="1"/>
  <c r="E433" i="48"/>
  <c r="D433" i="48"/>
  <c r="D432" i="48"/>
  <c r="E432" i="48" s="1"/>
  <c r="D431" i="48"/>
  <c r="E431" i="48" s="1"/>
  <c r="E430" i="48"/>
  <c r="D430" i="48"/>
  <c r="D429" i="48" s="1"/>
  <c r="C429" i="48"/>
  <c r="D428" i="48"/>
  <c r="E428" i="48" s="1"/>
  <c r="D427" i="48"/>
  <c r="E427" i="48" s="1"/>
  <c r="D426" i="48"/>
  <c r="E426" i="48" s="1"/>
  <c r="D425" i="48"/>
  <c r="E425" i="48" s="1"/>
  <c r="D424" i="48"/>
  <c r="E424" i="48" s="1"/>
  <c r="D423" i="48"/>
  <c r="E423" i="48" s="1"/>
  <c r="C422" i="48"/>
  <c r="D421" i="48"/>
  <c r="E421" i="48" s="1"/>
  <c r="D420" i="48"/>
  <c r="E420" i="48" s="1"/>
  <c r="D419" i="48"/>
  <c r="E419" i="48" s="1"/>
  <c r="D418" i="48"/>
  <c r="E418" i="48" s="1"/>
  <c r="E417" i="48"/>
  <c r="D417" i="48"/>
  <c r="C416" i="48"/>
  <c r="D415" i="48"/>
  <c r="E415" i="48" s="1"/>
  <c r="E414" i="48"/>
  <c r="D414" i="48"/>
  <c r="D413" i="48"/>
  <c r="C412" i="48"/>
  <c r="D411" i="48"/>
  <c r="E411" i="48" s="1"/>
  <c r="D410" i="48"/>
  <c r="E410" i="48" s="1"/>
  <c r="D409" i="48"/>
  <c r="C409" i="48"/>
  <c r="D408" i="48"/>
  <c r="E408" i="48" s="1"/>
  <c r="D407" i="48"/>
  <c r="E407" i="48" s="1"/>
  <c r="D406" i="48"/>
  <c r="E406" i="48" s="1"/>
  <c r="E405" i="48"/>
  <c r="D405" i="48"/>
  <c r="C404" i="48"/>
  <c r="D403" i="48"/>
  <c r="E403" i="48" s="1"/>
  <c r="D402" i="48"/>
  <c r="E402" i="48" s="1"/>
  <c r="E401" i="48"/>
  <c r="D401" i="48"/>
  <c r="D400" i="48"/>
  <c r="E400" i="48" s="1"/>
  <c r="C399" i="48"/>
  <c r="D398" i="48"/>
  <c r="E398" i="48" s="1"/>
  <c r="D397" i="48"/>
  <c r="E397" i="48" s="1"/>
  <c r="D396" i="48"/>
  <c r="C395" i="48"/>
  <c r="D394" i="48"/>
  <c r="E394" i="48" s="1"/>
  <c r="D393" i="48"/>
  <c r="E393" i="48" s="1"/>
  <c r="E392" i="48" s="1"/>
  <c r="C392" i="48"/>
  <c r="D391" i="48"/>
  <c r="E391" i="48" s="1"/>
  <c r="D390" i="48"/>
  <c r="E390" i="48" s="1"/>
  <c r="E389" i="48"/>
  <c r="D389" i="48"/>
  <c r="C388" i="48"/>
  <c r="D387" i="48"/>
  <c r="E387" i="48" s="1"/>
  <c r="D386" i="48"/>
  <c r="E386" i="48" s="1"/>
  <c r="D385" i="48"/>
  <c r="E385" i="48" s="1"/>
  <c r="D384" i="48"/>
  <c r="E384" i="48" s="1"/>
  <c r="D383" i="48"/>
  <c r="C382" i="48"/>
  <c r="D381" i="48"/>
  <c r="E381" i="48" s="1"/>
  <c r="D380" i="48"/>
  <c r="E380" i="48" s="1"/>
  <c r="D379" i="48"/>
  <c r="E379" i="48" s="1"/>
  <c r="C378" i="48"/>
  <c r="D377" i="48"/>
  <c r="E377" i="48" s="1"/>
  <c r="D376" i="48"/>
  <c r="E376" i="48" s="1"/>
  <c r="D375" i="48"/>
  <c r="D374" i="48"/>
  <c r="E374" i="48" s="1"/>
  <c r="C373" i="48"/>
  <c r="D372" i="48"/>
  <c r="E372" i="48" s="1"/>
  <c r="D371" i="48"/>
  <c r="E371" i="48" s="1"/>
  <c r="D370" i="48"/>
  <c r="E370" i="48" s="1"/>
  <c r="D369" i="48"/>
  <c r="E369" i="48" s="1"/>
  <c r="E368" i="48" s="1"/>
  <c r="C368" i="48"/>
  <c r="D367" i="48"/>
  <c r="E367" i="48" s="1"/>
  <c r="D366" i="48"/>
  <c r="E366" i="48" s="1"/>
  <c r="D365" i="48"/>
  <c r="E365" i="48" s="1"/>
  <c r="E364" i="48"/>
  <c r="D364" i="48"/>
  <c r="D362" i="48" s="1"/>
  <c r="D363" i="48"/>
  <c r="E363" i="48" s="1"/>
  <c r="C362" i="48"/>
  <c r="D361" i="48"/>
  <c r="E361" i="48" s="1"/>
  <c r="D360" i="48"/>
  <c r="E360" i="48" s="1"/>
  <c r="D359" i="48"/>
  <c r="E359" i="48" s="1"/>
  <c r="D358" i="48"/>
  <c r="C357" i="48"/>
  <c r="D356" i="48"/>
  <c r="E356" i="48" s="1"/>
  <c r="D355" i="48"/>
  <c r="D354" i="48"/>
  <c r="E354" i="48" s="1"/>
  <c r="C353" i="48"/>
  <c r="D352" i="48"/>
  <c r="E352" i="48" s="1"/>
  <c r="D351" i="48"/>
  <c r="E351" i="48" s="1"/>
  <c r="D350" i="48"/>
  <c r="E350" i="48" s="1"/>
  <c r="D349" i="48"/>
  <c r="C348" i="48"/>
  <c r="D347" i="48"/>
  <c r="E347" i="48" s="1"/>
  <c r="D346" i="48"/>
  <c r="E346" i="48" s="1"/>
  <c r="D345" i="48"/>
  <c r="E345" i="48" s="1"/>
  <c r="C344" i="48"/>
  <c r="D343" i="48"/>
  <c r="E343" i="48" s="1"/>
  <c r="D342" i="48"/>
  <c r="E342" i="48" s="1"/>
  <c r="D341" i="48"/>
  <c r="E341" i="48" s="1"/>
  <c r="J339" i="48"/>
  <c r="D338" i="48"/>
  <c r="E338" i="48" s="1"/>
  <c r="D337" i="48"/>
  <c r="E337" i="48" s="1"/>
  <c r="D336" i="48"/>
  <c r="E336" i="48" s="1"/>
  <c r="D335" i="48"/>
  <c r="E335" i="48" s="1"/>
  <c r="E334" i="48"/>
  <c r="D334" i="48"/>
  <c r="D333" i="48"/>
  <c r="E333" i="48" s="1"/>
  <c r="D332" i="48"/>
  <c r="C331" i="48"/>
  <c r="D330" i="48"/>
  <c r="E330" i="48" s="1"/>
  <c r="D329" i="48"/>
  <c r="E329" i="48" s="1"/>
  <c r="E328" i="48" s="1"/>
  <c r="D328" i="48"/>
  <c r="C328" i="48"/>
  <c r="D327" i="48"/>
  <c r="E327" i="48" s="1"/>
  <c r="D326" i="48"/>
  <c r="D325" i="48" s="1"/>
  <c r="C325" i="48"/>
  <c r="D324" i="48"/>
  <c r="E324" i="48" s="1"/>
  <c r="D323" i="48"/>
  <c r="E323" i="48" s="1"/>
  <c r="D322" i="48"/>
  <c r="E322" i="48" s="1"/>
  <c r="D321" i="48"/>
  <c r="E321" i="48" s="1"/>
  <c r="D320" i="48"/>
  <c r="E320" i="48" s="1"/>
  <c r="D319" i="48"/>
  <c r="E319" i="48" s="1"/>
  <c r="D318" i="48"/>
  <c r="E318" i="48" s="1"/>
  <c r="D317" i="48"/>
  <c r="E316" i="48"/>
  <c r="D316" i="48"/>
  <c r="C315" i="48"/>
  <c r="D313" i="48"/>
  <c r="E313" i="48" s="1"/>
  <c r="D312" i="48"/>
  <c r="E312" i="48" s="1"/>
  <c r="E311" i="48"/>
  <c r="D311" i="48"/>
  <c r="D310" i="48"/>
  <c r="E309" i="48"/>
  <c r="D309" i="48"/>
  <c r="C308" i="48"/>
  <c r="D307" i="48"/>
  <c r="E307" i="48" s="1"/>
  <c r="D306" i="48"/>
  <c r="C305" i="48"/>
  <c r="D304" i="48"/>
  <c r="E304" i="48" s="1"/>
  <c r="D303" i="48"/>
  <c r="E303" i="48" s="1"/>
  <c r="C302" i="48"/>
  <c r="D301" i="48"/>
  <c r="E301" i="48" s="1"/>
  <c r="D300" i="48"/>
  <c r="E300" i="48" s="1"/>
  <c r="D299" i="48"/>
  <c r="C298" i="48"/>
  <c r="D297" i="48"/>
  <c r="C296" i="48"/>
  <c r="D295" i="48"/>
  <c r="E295" i="48" s="1"/>
  <c r="D294" i="48"/>
  <c r="E294" i="48" s="1"/>
  <c r="D293" i="48"/>
  <c r="E293" i="48" s="1"/>
  <c r="D292" i="48"/>
  <c r="E292" i="48" s="1"/>
  <c r="D291" i="48"/>
  <c r="E291" i="48" s="1"/>
  <c r="D290" i="48"/>
  <c r="C289" i="48"/>
  <c r="D288" i="48"/>
  <c r="E288" i="48" s="1"/>
  <c r="D287" i="48"/>
  <c r="E287" i="48" s="1"/>
  <c r="D286" i="48"/>
  <c r="E286" i="48" s="1"/>
  <c r="D285" i="48"/>
  <c r="E285" i="48" s="1"/>
  <c r="D284" i="48"/>
  <c r="E284" i="48" s="1"/>
  <c r="D283" i="48"/>
  <c r="E283" i="48" s="1"/>
  <c r="D282" i="48"/>
  <c r="E282" i="48" s="1"/>
  <c r="D281" i="48"/>
  <c r="E281" i="48" s="1"/>
  <c r="D280" i="48"/>
  <c r="E280" i="48" s="1"/>
  <c r="E279" i="48"/>
  <c r="D279" i="48"/>
  <c r="D278" i="48"/>
  <c r="E278" i="48" s="1"/>
  <c r="D277" i="48"/>
  <c r="E277" i="48" s="1"/>
  <c r="D276" i="48"/>
  <c r="E276" i="48" s="1"/>
  <c r="D275" i="48"/>
  <c r="E275" i="48" s="1"/>
  <c r="D274" i="48"/>
  <c r="E274" i="48" s="1"/>
  <c r="D273" i="48"/>
  <c r="E273" i="48" s="1"/>
  <c r="D272" i="48"/>
  <c r="E272" i="48" s="1"/>
  <c r="D271" i="48"/>
  <c r="E271" i="48" s="1"/>
  <c r="D270" i="48"/>
  <c r="E270" i="48" s="1"/>
  <c r="D269" i="48"/>
  <c r="E269" i="48" s="1"/>
  <c r="D268" i="48"/>
  <c r="E268" i="48" s="1"/>
  <c r="D267" i="48"/>
  <c r="E267" i="48" s="1"/>
  <c r="D266" i="48"/>
  <c r="C265" i="48"/>
  <c r="C263" i="48" s="1"/>
  <c r="D264" i="48"/>
  <c r="E264" i="48" s="1"/>
  <c r="D262" i="48"/>
  <c r="E262" i="48" s="1"/>
  <c r="E261" i="48"/>
  <c r="D261" i="48"/>
  <c r="D260" i="48" s="1"/>
  <c r="C260" i="48"/>
  <c r="J259" i="48"/>
  <c r="J258" i="48"/>
  <c r="J257" i="48"/>
  <c r="J256" i="48"/>
  <c r="D252" i="48"/>
  <c r="E252" i="48" s="1"/>
  <c r="D251" i="48"/>
  <c r="E251" i="48" s="1"/>
  <c r="C250" i="48"/>
  <c r="D249" i="48"/>
  <c r="E249" i="48" s="1"/>
  <c r="D248" i="48"/>
  <c r="E248" i="48" s="1"/>
  <c r="D247" i="48"/>
  <c r="E247" i="48" s="1"/>
  <c r="D246" i="48"/>
  <c r="D245" i="48"/>
  <c r="E245" i="48" s="1"/>
  <c r="C244" i="48"/>
  <c r="C243" i="48" s="1"/>
  <c r="E242" i="48"/>
  <c r="D242" i="48"/>
  <c r="D241" i="48"/>
  <c r="D240" i="48"/>
  <c r="E240" i="48" s="1"/>
  <c r="C239" i="48"/>
  <c r="C238" i="48" s="1"/>
  <c r="D237" i="48"/>
  <c r="C236" i="48"/>
  <c r="C235" i="48" s="1"/>
  <c r="D234" i="48"/>
  <c r="C233" i="48"/>
  <c r="D232" i="48"/>
  <c r="E232" i="48" s="1"/>
  <c r="D231" i="48"/>
  <c r="D230" i="48"/>
  <c r="E230" i="48" s="1"/>
  <c r="C229" i="48"/>
  <c r="D227" i="48"/>
  <c r="E227" i="48" s="1"/>
  <c r="E226" i="48"/>
  <c r="D226" i="48"/>
  <c r="E225" i="48"/>
  <c r="D225" i="48"/>
  <c r="D224" i="48"/>
  <c r="E224" i="48" s="1"/>
  <c r="D223" i="48"/>
  <c r="D222" i="48" s="1"/>
  <c r="C223" i="48"/>
  <c r="C222" i="48" s="1"/>
  <c r="D221" i="48"/>
  <c r="C220" i="48"/>
  <c r="D219" i="48"/>
  <c r="E219" i="48" s="1"/>
  <c r="D218" i="48"/>
  <c r="D217" i="48"/>
  <c r="E217" i="48" s="1"/>
  <c r="C216" i="48"/>
  <c r="D214" i="48"/>
  <c r="E214" i="48" s="1"/>
  <c r="E213" i="48" s="1"/>
  <c r="C213" i="48"/>
  <c r="C203" i="48" s="1"/>
  <c r="D212" i="48"/>
  <c r="C211" i="48"/>
  <c r="D210" i="48"/>
  <c r="D209" i="48"/>
  <c r="E209" i="48" s="1"/>
  <c r="D208" i="48"/>
  <c r="E208" i="48" s="1"/>
  <c r="C207" i="48"/>
  <c r="D206" i="48"/>
  <c r="E206" i="48" s="1"/>
  <c r="D205" i="48"/>
  <c r="E205" i="48" s="1"/>
  <c r="C204" i="48"/>
  <c r="D202" i="48"/>
  <c r="C201" i="48"/>
  <c r="C200" i="48" s="1"/>
  <c r="D199" i="48"/>
  <c r="C198" i="48"/>
  <c r="C197" i="48" s="1"/>
  <c r="E196" i="48"/>
  <c r="E195" i="48" s="1"/>
  <c r="D196" i="48"/>
  <c r="D195" i="48"/>
  <c r="C195" i="48"/>
  <c r="D194" i="48"/>
  <c r="C193" i="48"/>
  <c r="D192" i="48"/>
  <c r="E192" i="48" s="1"/>
  <c r="D191" i="48"/>
  <c r="E191" i="48" s="1"/>
  <c r="D190" i="48"/>
  <c r="E190" i="48" s="1"/>
  <c r="C189" i="48"/>
  <c r="D187" i="48"/>
  <c r="E187" i="48" s="1"/>
  <c r="D186" i="48"/>
  <c r="C185" i="48"/>
  <c r="C184" i="48" s="1"/>
  <c r="D183" i="48"/>
  <c r="E183" i="48" s="1"/>
  <c r="E182" i="48" s="1"/>
  <c r="D182" i="48"/>
  <c r="E181" i="48"/>
  <c r="E180" i="48" s="1"/>
  <c r="D181" i="48"/>
  <c r="D180" i="48" s="1"/>
  <c r="D179" i="48" s="1"/>
  <c r="C179" i="48"/>
  <c r="J178" i="48"/>
  <c r="J177" i="48"/>
  <c r="D176" i="48"/>
  <c r="E176" i="48" s="1"/>
  <c r="D175" i="48"/>
  <c r="C174" i="48"/>
  <c r="D173" i="48"/>
  <c r="E173" i="48" s="1"/>
  <c r="D172" i="48"/>
  <c r="C171" i="48"/>
  <c r="C170" i="48" s="1"/>
  <c r="J170" i="48"/>
  <c r="D169" i="48"/>
  <c r="D168" i="48"/>
  <c r="E168" i="48" s="1"/>
  <c r="C167" i="48"/>
  <c r="D166" i="48"/>
  <c r="D165" i="48"/>
  <c r="E165" i="48" s="1"/>
  <c r="C164" i="48"/>
  <c r="C163" i="48" s="1"/>
  <c r="J163" i="48"/>
  <c r="D162" i="48"/>
  <c r="E162" i="48" s="1"/>
  <c r="D161" i="48"/>
  <c r="D160" i="48" s="1"/>
  <c r="C160" i="48"/>
  <c r="D159" i="48"/>
  <c r="E159" i="48" s="1"/>
  <c r="D158" i="48"/>
  <c r="E158" i="48" s="1"/>
  <c r="E157" i="48" s="1"/>
  <c r="D157" i="48"/>
  <c r="C157" i="48"/>
  <c r="D156" i="48"/>
  <c r="E156" i="48" s="1"/>
  <c r="D155" i="48"/>
  <c r="E155" i="48" s="1"/>
  <c r="E154" i="48" s="1"/>
  <c r="C154" i="48"/>
  <c r="C153" i="48" s="1"/>
  <c r="J153" i="48"/>
  <c r="J152" i="48"/>
  <c r="D151" i="48"/>
  <c r="E151" i="48" s="1"/>
  <c r="E150" i="48"/>
  <c r="D150" i="48"/>
  <c r="C149" i="48"/>
  <c r="D148" i="48"/>
  <c r="E148" i="48" s="1"/>
  <c r="D147" i="48"/>
  <c r="C146" i="48"/>
  <c r="D145" i="48"/>
  <c r="E145" i="48" s="1"/>
  <c r="E144" i="48"/>
  <c r="D144" i="48"/>
  <c r="C143" i="48"/>
  <c r="D142" i="48"/>
  <c r="E142" i="48" s="1"/>
  <c r="D141" i="48"/>
  <c r="C140" i="48"/>
  <c r="D139" i="48"/>
  <c r="E139" i="48" s="1"/>
  <c r="D138" i="48"/>
  <c r="E138" i="48" s="1"/>
  <c r="D137" i="48"/>
  <c r="C136" i="48"/>
  <c r="J135" i="48"/>
  <c r="D134" i="48"/>
  <c r="E134" i="48" s="1"/>
  <c r="D133" i="48"/>
  <c r="E133" i="48" s="1"/>
  <c r="C132" i="48"/>
  <c r="D131" i="48"/>
  <c r="E131" i="48" s="1"/>
  <c r="D130" i="48"/>
  <c r="C129" i="48"/>
  <c r="D128" i="48"/>
  <c r="E128" i="48" s="1"/>
  <c r="D127" i="48"/>
  <c r="C126" i="48"/>
  <c r="D125" i="48"/>
  <c r="E124" i="48"/>
  <c r="D124" i="48"/>
  <c r="C123" i="48"/>
  <c r="D122" i="48"/>
  <c r="D121" i="48"/>
  <c r="E121" i="48" s="1"/>
  <c r="C120" i="48"/>
  <c r="D119" i="48"/>
  <c r="E119" i="48" s="1"/>
  <c r="D118" i="48"/>
  <c r="E118" i="48" s="1"/>
  <c r="C117" i="48"/>
  <c r="J116" i="48"/>
  <c r="J115" i="48"/>
  <c r="J114" i="48"/>
  <c r="D113" i="48"/>
  <c r="E113" i="48" s="1"/>
  <c r="D112" i="48"/>
  <c r="E112" i="48" s="1"/>
  <c r="D111" i="48"/>
  <c r="E111" i="48" s="1"/>
  <c r="D110" i="48"/>
  <c r="E110" i="48" s="1"/>
  <c r="D109" i="48"/>
  <c r="E109" i="48" s="1"/>
  <c r="D108" i="48"/>
  <c r="E108" i="48" s="1"/>
  <c r="D107" i="48"/>
  <c r="E107" i="48" s="1"/>
  <c r="E106" i="48"/>
  <c r="D106" i="48"/>
  <c r="D105" i="48"/>
  <c r="E105" i="48" s="1"/>
  <c r="E104" i="48"/>
  <c r="D104" i="48"/>
  <c r="D103" i="48"/>
  <c r="E103" i="48" s="1"/>
  <c r="D102" i="48"/>
  <c r="E102" i="48" s="1"/>
  <c r="D101" i="48"/>
  <c r="E101" i="48" s="1"/>
  <c r="D100" i="48"/>
  <c r="E100" i="48" s="1"/>
  <c r="D99" i="48"/>
  <c r="E99" i="48" s="1"/>
  <c r="D98" i="48"/>
  <c r="J97" i="48"/>
  <c r="C97" i="48"/>
  <c r="D96" i="48"/>
  <c r="E96" i="48" s="1"/>
  <c r="D95" i="48"/>
  <c r="E95" i="48" s="1"/>
  <c r="E94" i="48"/>
  <c r="D94" i="48"/>
  <c r="D93" i="48"/>
  <c r="E93" i="48" s="1"/>
  <c r="E92" i="48"/>
  <c r="D92" i="48"/>
  <c r="D91" i="48"/>
  <c r="E91" i="48" s="1"/>
  <c r="D90" i="48"/>
  <c r="E90" i="48" s="1"/>
  <c r="D89" i="48"/>
  <c r="E89" i="48" s="1"/>
  <c r="D88" i="48"/>
  <c r="E88" i="48" s="1"/>
  <c r="D87" i="48"/>
  <c r="E87" i="48" s="1"/>
  <c r="D86" i="48"/>
  <c r="E86" i="48" s="1"/>
  <c r="E85" i="48"/>
  <c r="D85" i="48"/>
  <c r="D84" i="48"/>
  <c r="E84" i="48" s="1"/>
  <c r="D83" i="48"/>
  <c r="E83" i="48" s="1"/>
  <c r="D82" i="48"/>
  <c r="E82" i="48" s="1"/>
  <c r="D81" i="48"/>
  <c r="E81" i="48" s="1"/>
  <c r="D80" i="48"/>
  <c r="E80" i="48" s="1"/>
  <c r="D79" i="48"/>
  <c r="E79" i="48" s="1"/>
  <c r="D78" i="48"/>
  <c r="E78" i="48" s="1"/>
  <c r="D77" i="48"/>
  <c r="E77" i="48" s="1"/>
  <c r="D76" i="48"/>
  <c r="E76" i="48" s="1"/>
  <c r="D75" i="48"/>
  <c r="E75" i="48" s="1"/>
  <c r="D74" i="48"/>
  <c r="E74" i="48" s="1"/>
  <c r="D73" i="48"/>
  <c r="E73" i="48" s="1"/>
  <c r="D72" i="48"/>
  <c r="E72" i="48" s="1"/>
  <c r="D71" i="48"/>
  <c r="E71" i="48" s="1"/>
  <c r="D70" i="48"/>
  <c r="E70" i="48" s="1"/>
  <c r="D69" i="48"/>
  <c r="E69" i="48" s="1"/>
  <c r="J68" i="48"/>
  <c r="C68" i="48"/>
  <c r="C67" i="48" s="1"/>
  <c r="J67" i="48"/>
  <c r="D66" i="48"/>
  <c r="E66" i="48" s="1"/>
  <c r="D65" i="48"/>
  <c r="E65" i="48" s="1"/>
  <c r="D64" i="48"/>
  <c r="E64" i="48" s="1"/>
  <c r="D63" i="48"/>
  <c r="E63" i="48" s="1"/>
  <c r="D62" i="48"/>
  <c r="J61" i="48"/>
  <c r="C61" i="48"/>
  <c r="E60" i="48"/>
  <c r="D60" i="48"/>
  <c r="D59" i="48"/>
  <c r="E59" i="48" s="1"/>
  <c r="D58" i="48"/>
  <c r="E58" i="48" s="1"/>
  <c r="D57" i="48"/>
  <c r="E57" i="48" s="1"/>
  <c r="D56" i="48"/>
  <c r="E56" i="48" s="1"/>
  <c r="D55" i="48"/>
  <c r="E55" i="48" s="1"/>
  <c r="D54" i="48"/>
  <c r="E54" i="48" s="1"/>
  <c r="D53" i="48"/>
  <c r="E53" i="48" s="1"/>
  <c r="E52" i="48"/>
  <c r="D52" i="48"/>
  <c r="D51" i="48"/>
  <c r="E51" i="48" s="1"/>
  <c r="D50" i="48"/>
  <c r="E50" i="48" s="1"/>
  <c r="D49" i="48"/>
  <c r="E49" i="48" s="1"/>
  <c r="D48" i="48"/>
  <c r="E48" i="48" s="1"/>
  <c r="D47" i="48"/>
  <c r="E47" i="48" s="1"/>
  <c r="D46" i="48"/>
  <c r="E46" i="48" s="1"/>
  <c r="D45" i="48"/>
  <c r="E45" i="48" s="1"/>
  <c r="D44" i="48"/>
  <c r="E44" i="48" s="1"/>
  <c r="E43" i="48"/>
  <c r="D43" i="48"/>
  <c r="D42" i="48"/>
  <c r="E42" i="48" s="1"/>
  <c r="E41" i="48"/>
  <c r="D41" i="48"/>
  <c r="D40" i="48"/>
  <c r="E40" i="48" s="1"/>
  <c r="D39" i="48"/>
  <c r="J38" i="48"/>
  <c r="C38" i="48"/>
  <c r="D37" i="48"/>
  <c r="E37" i="48" s="1"/>
  <c r="D36" i="48"/>
  <c r="E36" i="48" s="1"/>
  <c r="D35" i="48"/>
  <c r="E35" i="48" s="1"/>
  <c r="D34" i="48"/>
  <c r="E34" i="48" s="1"/>
  <c r="D33" i="48"/>
  <c r="E33" i="48" s="1"/>
  <c r="E32" i="48"/>
  <c r="D32" i="48"/>
  <c r="D31" i="48"/>
  <c r="E31" i="48" s="1"/>
  <c r="E30" i="48"/>
  <c r="D30" i="48"/>
  <c r="D29" i="48"/>
  <c r="E29" i="48" s="1"/>
  <c r="D28" i="48"/>
  <c r="E28" i="48" s="1"/>
  <c r="D27" i="48"/>
  <c r="E27" i="48" s="1"/>
  <c r="D26" i="48"/>
  <c r="E26" i="48" s="1"/>
  <c r="D25" i="48"/>
  <c r="E25" i="48" s="1"/>
  <c r="E24" i="48"/>
  <c r="D24" i="48"/>
  <c r="D23" i="48"/>
  <c r="E23" i="48" s="1"/>
  <c r="E22" i="48"/>
  <c r="D22" i="48"/>
  <c r="D21" i="48"/>
  <c r="E21" i="48" s="1"/>
  <c r="D20" i="48"/>
  <c r="E20" i="48" s="1"/>
  <c r="D19" i="48"/>
  <c r="E19" i="48" s="1"/>
  <c r="D18" i="48"/>
  <c r="E18" i="48" s="1"/>
  <c r="D17" i="48"/>
  <c r="E17" i="48" s="1"/>
  <c r="D16" i="48"/>
  <c r="E16" i="48" s="1"/>
  <c r="D15" i="48"/>
  <c r="E15" i="48" s="1"/>
  <c r="D14" i="48"/>
  <c r="E14" i="48" s="1"/>
  <c r="D13" i="48"/>
  <c r="E13" i="48" s="1"/>
  <c r="D12" i="48"/>
  <c r="J11" i="48"/>
  <c r="C11" i="48"/>
  <c r="E10" i="48"/>
  <c r="D10" i="48"/>
  <c r="D9" i="48"/>
  <c r="E9" i="48" s="1"/>
  <c r="E8" i="48"/>
  <c r="D8" i="48"/>
  <c r="D7" i="48"/>
  <c r="E7" i="48" s="1"/>
  <c r="D6" i="48"/>
  <c r="E6" i="48" s="1"/>
  <c r="D5" i="48"/>
  <c r="J4" i="48"/>
  <c r="C4" i="48"/>
  <c r="J3" i="48"/>
  <c r="J2" i="48"/>
  <c r="J1" i="48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E755" i="47"/>
  <c r="D755" i="47"/>
  <c r="D754" i="47"/>
  <c r="E754" i="47" s="1"/>
  <c r="D753" i="47"/>
  <c r="C752" i="47"/>
  <c r="C751" i="47" s="1"/>
  <c r="D750" i="47"/>
  <c r="E750" i="47" s="1"/>
  <c r="D749" i="47"/>
  <c r="E749" i="47" s="1"/>
  <c r="E748" i="47"/>
  <c r="E747" i="47" s="1"/>
  <c r="D748" i="47"/>
  <c r="D747" i="47" s="1"/>
  <c r="C747" i="47"/>
  <c r="D746" i="47"/>
  <c r="C745" i="47"/>
  <c r="C744" i="47" s="1"/>
  <c r="D743" i="47"/>
  <c r="C742" i="47"/>
  <c r="D741" i="47"/>
  <c r="D740" i="47" s="1"/>
  <c r="C740" i="47"/>
  <c r="E739" i="47"/>
  <c r="D739" i="47"/>
  <c r="D738" i="47"/>
  <c r="E738" i="47" s="1"/>
  <c r="E737" i="47"/>
  <c r="D737" i="47"/>
  <c r="D736" i="47"/>
  <c r="C735" i="47"/>
  <c r="C734" i="47" s="1"/>
  <c r="D733" i="47"/>
  <c r="C732" i="47"/>
  <c r="C731" i="47" s="1"/>
  <c r="D730" i="47"/>
  <c r="E730" i="47" s="1"/>
  <c r="D729" i="47"/>
  <c r="E729" i="47" s="1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C719" i="47"/>
  <c r="C718" i="47" s="1"/>
  <c r="C717" i="47" s="1"/>
  <c r="J718" i="47"/>
  <c r="J717" i="47"/>
  <c r="E716" i="47"/>
  <c r="D716" i="47"/>
  <c r="D715" i="47"/>
  <c r="E715" i="47" s="1"/>
  <c r="E714" i="47"/>
  <c r="D714" i="47"/>
  <c r="D713" i="47"/>
  <c r="E713" i="47" s="1"/>
  <c r="E712" i="47"/>
  <c r="D712" i="47"/>
  <c r="D711" i="47"/>
  <c r="E711" i="47" s="1"/>
  <c r="E710" i="47"/>
  <c r="D710" i="47"/>
  <c r="D709" i="47"/>
  <c r="E709" i="47" s="1"/>
  <c r="E708" i="47"/>
  <c r="D708" i="47"/>
  <c r="D707" i="47"/>
  <c r="E707" i="47" s="1"/>
  <c r="E706" i="47"/>
  <c r="D706" i="47"/>
  <c r="D705" i="47"/>
  <c r="E705" i="47" s="1"/>
  <c r="E704" i="47"/>
  <c r="D704" i="47"/>
  <c r="D703" i="47"/>
  <c r="E703" i="47" s="1"/>
  <c r="E702" i="47"/>
  <c r="D702" i="47"/>
  <c r="D701" i="47" s="1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D695" i="47"/>
  <c r="C695" i="47"/>
  <c r="D694" i="47"/>
  <c r="E694" i="47" s="1"/>
  <c r="D693" i="47"/>
  <c r="E693" i="47" s="1"/>
  <c r="E692" i="47"/>
  <c r="D692" i="47"/>
  <c r="D691" i="47"/>
  <c r="E691" i="47" s="1"/>
  <c r="D690" i="47"/>
  <c r="D689" i="47"/>
  <c r="E689" i="47" s="1"/>
  <c r="C688" i="47"/>
  <c r="D687" i="47"/>
  <c r="E687" i="47" s="1"/>
  <c r="D686" i="47"/>
  <c r="E686" i="47" s="1"/>
  <c r="D685" i="47"/>
  <c r="C684" i="47"/>
  <c r="D683" i="47"/>
  <c r="E683" i="47" s="1"/>
  <c r="E682" i="47"/>
  <c r="D682" i="47"/>
  <c r="D681" i="47"/>
  <c r="C680" i="47"/>
  <c r="D679" i="47"/>
  <c r="E678" i="47"/>
  <c r="D678" i="47"/>
  <c r="C677" i="47"/>
  <c r="D676" i="47"/>
  <c r="E676" i="47" s="1"/>
  <c r="D675" i="47"/>
  <c r="E675" i="47" s="1"/>
  <c r="D674" i="47"/>
  <c r="E674" i="47" s="1"/>
  <c r="D673" i="47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E666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D656" i="47"/>
  <c r="E656" i="47" s="1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E643" i="47" s="1"/>
  <c r="J643" i="47"/>
  <c r="C643" i="47"/>
  <c r="D642" i="47"/>
  <c r="E642" i="47" s="1"/>
  <c r="D641" i="47"/>
  <c r="E641" i="47" s="1"/>
  <c r="D640" i="47"/>
  <c r="J639" i="47"/>
  <c r="C639" i="47"/>
  <c r="D638" i="47"/>
  <c r="E638" i="47" s="1"/>
  <c r="D637" i="47"/>
  <c r="E637" i="47" s="1"/>
  <c r="D636" i="47"/>
  <c r="E636" i="47" s="1"/>
  <c r="D635" i="47"/>
  <c r="E635" i="47" s="1"/>
  <c r="D634" i="47"/>
  <c r="E634" i="47" s="1"/>
  <c r="D633" i="47"/>
  <c r="E633" i="47" s="1"/>
  <c r="D632" i="47"/>
  <c r="E632" i="47" s="1"/>
  <c r="D631" i="47"/>
  <c r="E631" i="47" s="1"/>
  <c r="D630" i="47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E619" i="47"/>
  <c r="D619" i="47"/>
  <c r="D618" i="47"/>
  <c r="E618" i="47" s="1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D608" i="47"/>
  <c r="E608" i="47" s="1"/>
  <c r="D607" i="47"/>
  <c r="E607" i="47" s="1"/>
  <c r="E606" i="47"/>
  <c r="D606" i="47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D598" i="47"/>
  <c r="E598" i="47" s="1"/>
  <c r="D597" i="47"/>
  <c r="C596" i="47"/>
  <c r="D595" i="47"/>
  <c r="E595" i="47" s="1"/>
  <c r="D594" i="47"/>
  <c r="C593" i="47"/>
  <c r="D592" i="47"/>
  <c r="E592" i="47" s="1"/>
  <c r="E591" i="47"/>
  <c r="D591" i="47"/>
  <c r="E590" i="47"/>
  <c r="D590" i="47"/>
  <c r="E589" i="47"/>
  <c r="D589" i="47"/>
  <c r="D588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E581" i="47"/>
  <c r="D581" i="47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E565" i="47"/>
  <c r="D565" i="47"/>
  <c r="D564" i="47"/>
  <c r="E564" i="47" s="1"/>
  <c r="C563" i="47"/>
  <c r="J562" i="47"/>
  <c r="J561" i="47"/>
  <c r="J560" i="47"/>
  <c r="D559" i="47"/>
  <c r="E559" i="47" s="1"/>
  <c r="D558" i="47"/>
  <c r="E558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E550" i="47"/>
  <c r="D550" i="47"/>
  <c r="D549" i="47"/>
  <c r="E549" i="47" s="1"/>
  <c r="J548" i="47"/>
  <c r="D548" i="47"/>
  <c r="C548" i="47"/>
  <c r="D547" i="47"/>
  <c r="E547" i="47" s="1"/>
  <c r="D546" i="47"/>
  <c r="E546" i="47" s="1"/>
  <c r="E545" i="47" s="1"/>
  <c r="C545" i="47"/>
  <c r="D544" i="47"/>
  <c r="E544" i="47" s="1"/>
  <c r="D543" i="47"/>
  <c r="E543" i="47" s="1"/>
  <c r="D542" i="47"/>
  <c r="E542" i="47" s="1"/>
  <c r="D541" i="47"/>
  <c r="E541" i="47" s="1"/>
  <c r="D540" i="47"/>
  <c r="E540" i="47" s="1"/>
  <c r="C539" i="47"/>
  <c r="D538" i="47"/>
  <c r="E538" i="47" s="1"/>
  <c r="D537" i="47"/>
  <c r="E537" i="47" s="1"/>
  <c r="D536" i="47"/>
  <c r="E536" i="47" s="1"/>
  <c r="D535" i="47"/>
  <c r="E535" i="47" s="1"/>
  <c r="D534" i="47"/>
  <c r="E534" i="47" s="1"/>
  <c r="D533" i="47"/>
  <c r="E533" i="47" s="1"/>
  <c r="C532" i="47"/>
  <c r="D531" i="47"/>
  <c r="C530" i="47"/>
  <c r="C529" i="47"/>
  <c r="D528" i="47"/>
  <c r="E528" i="47" s="1"/>
  <c r="D527" i="47"/>
  <c r="E527" i="47" s="1"/>
  <c r="D526" i="47"/>
  <c r="E526" i="47" s="1"/>
  <c r="D525" i="47"/>
  <c r="E525" i="47" s="1"/>
  <c r="E524" i="47"/>
  <c r="D524" i="47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C497" i="47"/>
  <c r="D496" i="47"/>
  <c r="E496" i="47" s="1"/>
  <c r="D495" i="47"/>
  <c r="E495" i="47" s="1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D485" i="47"/>
  <c r="E485" i="47" s="1"/>
  <c r="J483" i="47"/>
  <c r="E481" i="47"/>
  <c r="D481" i="47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E470" i="47"/>
  <c r="D470" i="47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D447" i="47"/>
  <c r="E447" i="47" s="1"/>
  <c r="E446" i="47"/>
  <c r="E445" i="47" s="1"/>
  <c r="D446" i="47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D431" i="47"/>
  <c r="E431" i="47" s="1"/>
  <c r="D430" i="47"/>
  <c r="E430" i="47" s="1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D421" i="47"/>
  <c r="E421" i="47" s="1"/>
  <c r="D420" i="47"/>
  <c r="E420" i="47" s="1"/>
  <c r="E419" i="47"/>
  <c r="D419" i="47"/>
  <c r="D418" i="47"/>
  <c r="E418" i="47" s="1"/>
  <c r="E417" i="47"/>
  <c r="E416" i="47" s="1"/>
  <c r="D417" i="47"/>
  <c r="D416" i="47" s="1"/>
  <c r="C416" i="47"/>
  <c r="D415" i="47"/>
  <c r="E415" i="47" s="1"/>
  <c r="D414" i="47"/>
  <c r="E414" i="47" s="1"/>
  <c r="D413" i="47"/>
  <c r="E413" i="47" s="1"/>
  <c r="C412" i="47"/>
  <c r="D411" i="47"/>
  <c r="E411" i="47" s="1"/>
  <c r="E410" i="47"/>
  <c r="D410" i="47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E402" i="47"/>
  <c r="D402" i="47"/>
  <c r="D401" i="47"/>
  <c r="E401" i="47" s="1"/>
  <c r="E400" i="47"/>
  <c r="D400" i="47"/>
  <c r="C399" i="47"/>
  <c r="D398" i="47"/>
  <c r="E398" i="47" s="1"/>
  <c r="D397" i="47"/>
  <c r="E397" i="47" s="1"/>
  <c r="D396" i="47"/>
  <c r="E396" i="47" s="1"/>
  <c r="C395" i="47"/>
  <c r="E394" i="47"/>
  <c r="D394" i="47"/>
  <c r="D393" i="47"/>
  <c r="E393" i="47" s="1"/>
  <c r="C392" i="47"/>
  <c r="D391" i="47"/>
  <c r="E391" i="47" s="1"/>
  <c r="D390" i="47"/>
  <c r="E390" i="47" s="1"/>
  <c r="D389" i="47"/>
  <c r="E389" i="47" s="1"/>
  <c r="E388" i="47" s="1"/>
  <c r="D388" i="47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D377" i="47"/>
  <c r="E377" i="47" s="1"/>
  <c r="D376" i="47"/>
  <c r="E376" i="47" s="1"/>
  <c r="D375" i="47"/>
  <c r="D374" i="47"/>
  <c r="E374" i="47" s="1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E329" i="47"/>
  <c r="D329" i="47"/>
  <c r="C328" i="47"/>
  <c r="D327" i="47"/>
  <c r="E327" i="47" s="1"/>
  <c r="D326" i="47"/>
  <c r="C325" i="47"/>
  <c r="D324" i="47"/>
  <c r="E324" i="47" s="1"/>
  <c r="D323" i="47"/>
  <c r="E323" i="47" s="1"/>
  <c r="D322" i="47"/>
  <c r="E322" i="47" s="1"/>
  <c r="D321" i="47"/>
  <c r="E321" i="47" s="1"/>
  <c r="D320" i="47"/>
  <c r="E320" i="47" s="1"/>
  <c r="E319" i="47"/>
  <c r="D319" i="47"/>
  <c r="D318" i="47"/>
  <c r="E318" i="47" s="1"/>
  <c r="D317" i="47"/>
  <c r="E317" i="47" s="1"/>
  <c r="D316" i="47"/>
  <c r="C315" i="47"/>
  <c r="D313" i="47"/>
  <c r="E313" i="47" s="1"/>
  <c r="D312" i="47"/>
  <c r="D311" i="47"/>
  <c r="E311" i="47" s="1"/>
  <c r="D310" i="47"/>
  <c r="E310" i="47" s="1"/>
  <c r="E309" i="47"/>
  <c r="D309" i="47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D292" i="47"/>
  <c r="E292" i="47" s="1"/>
  <c r="D291" i="47"/>
  <c r="D290" i="47"/>
  <c r="E290" i="47" s="1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E268" i="47"/>
  <c r="D268" i="47"/>
  <c r="D267" i="47"/>
  <c r="E267" i="47" s="1"/>
  <c r="E266" i="47"/>
  <c r="D266" i="47"/>
  <c r="C265" i="47"/>
  <c r="D264" i="47"/>
  <c r="E264" i="47" s="1"/>
  <c r="D262" i="47"/>
  <c r="E262" i="47" s="1"/>
  <c r="D261" i="47"/>
  <c r="C260" i="47"/>
  <c r="J259" i="47"/>
  <c r="J258" i="47"/>
  <c r="J257" i="47"/>
  <c r="J256" i="47"/>
  <c r="D252" i="47"/>
  <c r="E252" i="47" s="1"/>
  <c r="D251" i="47"/>
  <c r="E251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E241" i="47" s="1"/>
  <c r="D240" i="47"/>
  <c r="E240" i="47" s="1"/>
  <c r="D239" i="47"/>
  <c r="D238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/>
  <c r="D227" i="47"/>
  <c r="E227" i="47" s="1"/>
  <c r="D226" i="47"/>
  <c r="E226" i="47" s="1"/>
  <c r="D225" i="47"/>
  <c r="E225" i="47" s="1"/>
  <c r="E224" i="47"/>
  <c r="D224" i="47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C216" i="47"/>
  <c r="D214" i="47"/>
  <c r="D213" i="47" s="1"/>
  <c r="C213" i="47"/>
  <c r="D212" i="47"/>
  <c r="D211" i="47" s="1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D202" i="47"/>
  <c r="E202" i="47" s="1"/>
  <c r="E201" i="47" s="1"/>
  <c r="E200" i="47" s="1"/>
  <c r="D201" i="47"/>
  <c r="D200" i="47" s="1"/>
  <c r="C201" i="47"/>
  <c r="C200" i="47"/>
  <c r="D199" i="47"/>
  <c r="E199" i="47" s="1"/>
  <c r="E198" i="47" s="1"/>
  <c r="E197" i="47" s="1"/>
  <c r="D198" i="47"/>
  <c r="D197" i="47" s="1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E174" i="47" s="1"/>
  <c r="C174" i="47"/>
  <c r="D173" i="47"/>
  <c r="E173" i="47" s="1"/>
  <c r="D172" i="47"/>
  <c r="E172" i="47" s="1"/>
  <c r="E171" i="47" s="1"/>
  <c r="E170" i="47" s="1"/>
  <c r="C171" i="47"/>
  <c r="J170" i="47"/>
  <c r="C170" i="47"/>
  <c r="D169" i="47"/>
  <c r="E169" i="47" s="1"/>
  <c r="D168" i="47"/>
  <c r="E168" i="47" s="1"/>
  <c r="C167" i="47"/>
  <c r="D166" i="47"/>
  <c r="D165" i="47"/>
  <c r="E165" i="47" s="1"/>
  <c r="C164" i="47"/>
  <c r="J163" i="47"/>
  <c r="D162" i="47"/>
  <c r="E162" i="47" s="1"/>
  <c r="D161" i="47"/>
  <c r="D160" i="47" s="1"/>
  <c r="C160" i="47"/>
  <c r="D159" i="47"/>
  <c r="E159" i="47" s="1"/>
  <c r="D158" i="47"/>
  <c r="E158" i="47" s="1"/>
  <c r="C157" i="47"/>
  <c r="D156" i="47"/>
  <c r="E156" i="47" s="1"/>
  <c r="D155" i="47"/>
  <c r="C154" i="47"/>
  <c r="C153" i="47" s="1"/>
  <c r="J153" i="47"/>
  <c r="J152" i="47"/>
  <c r="D151" i="47"/>
  <c r="E151" i="47" s="1"/>
  <c r="D150" i="47"/>
  <c r="E150" i="47" s="1"/>
  <c r="C149" i="47"/>
  <c r="D148" i="47"/>
  <c r="E148" i="47" s="1"/>
  <c r="D147" i="47"/>
  <c r="E147" i="47" s="1"/>
  <c r="C146" i="47"/>
  <c r="D145" i="47"/>
  <c r="E145" i="47" s="1"/>
  <c r="D144" i="47"/>
  <c r="C143" i="47"/>
  <c r="D142" i="47"/>
  <c r="E142" i="47" s="1"/>
  <c r="D141" i="47"/>
  <c r="E141" i="47" s="1"/>
  <c r="D140" i="47"/>
  <c r="C140" i="47"/>
  <c r="D139" i="47"/>
  <c r="E139" i="47" s="1"/>
  <c r="D138" i="47"/>
  <c r="E138" i="47" s="1"/>
  <c r="D137" i="47"/>
  <c r="E137" i="47" s="1"/>
  <c r="C136" i="47"/>
  <c r="J135" i="47"/>
  <c r="C135" i="47"/>
  <c r="D134" i="47"/>
  <c r="E134" i="47" s="1"/>
  <c r="D133" i="47"/>
  <c r="E133" i="47" s="1"/>
  <c r="C132" i="47"/>
  <c r="D131" i="47"/>
  <c r="E131" i="47" s="1"/>
  <c r="E130" i="47"/>
  <c r="D130" i="47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D118" i="47"/>
  <c r="E118" i="47" s="1"/>
  <c r="E117" i="47" s="1"/>
  <c r="C117" i="47"/>
  <c r="C116" i="47" s="1"/>
  <c r="C115" i="47" s="1"/>
  <c r="J116" i="47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D99" i="47"/>
  <c r="E99" i="47" s="1"/>
  <c r="D98" i="47"/>
  <c r="E98" i="47" s="1"/>
  <c r="J97" i="47"/>
  <c r="C97" i="47"/>
  <c r="D96" i="47"/>
  <c r="E96" i="47" s="1"/>
  <c r="E95" i="47"/>
  <c r="D95" i="47"/>
  <c r="D94" i="47"/>
  <c r="E94" i="47" s="1"/>
  <c r="D93" i="47"/>
  <c r="E93" i="47" s="1"/>
  <c r="D92" i="47"/>
  <c r="E92" i="47" s="1"/>
  <c r="D91" i="47"/>
  <c r="E91" i="47" s="1"/>
  <c r="D90" i="47"/>
  <c r="E90" i="47" s="1"/>
  <c r="D89" i="47"/>
  <c r="E89" i="47" s="1"/>
  <c r="D88" i="47"/>
  <c r="E88" i="47" s="1"/>
  <c r="D87" i="47"/>
  <c r="E87" i="47" s="1"/>
  <c r="E86" i="47"/>
  <c r="D86" i="47"/>
  <c r="D85" i="47"/>
  <c r="E85" i="47" s="1"/>
  <c r="D84" i="47"/>
  <c r="E84" i="47" s="1"/>
  <c r="D83" i="47"/>
  <c r="E83" i="47" s="1"/>
  <c r="D82" i="47"/>
  <c r="E82" i="47" s="1"/>
  <c r="D81" i="47"/>
  <c r="E81" i="47" s="1"/>
  <c r="D80" i="47"/>
  <c r="E80" i="47" s="1"/>
  <c r="D79" i="47"/>
  <c r="E79" i="47" s="1"/>
  <c r="D78" i="47"/>
  <c r="E78" i="47" s="1"/>
  <c r="D77" i="47"/>
  <c r="E77" i="47" s="1"/>
  <c r="D76" i="47"/>
  <c r="E76" i="47" s="1"/>
  <c r="D75" i="47"/>
  <c r="E75" i="47" s="1"/>
  <c r="D74" i="47"/>
  <c r="E74" i="47" s="1"/>
  <c r="D73" i="47"/>
  <c r="E73" i="47" s="1"/>
  <c r="D72" i="47"/>
  <c r="E72" i="47" s="1"/>
  <c r="E71" i="47"/>
  <c r="D71" i="47"/>
  <c r="D70" i="47"/>
  <c r="E70" i="47" s="1"/>
  <c r="D69" i="47"/>
  <c r="J68" i="47"/>
  <c r="C68" i="47"/>
  <c r="J67" i="47"/>
  <c r="C67" i="47"/>
  <c r="D66" i="47"/>
  <c r="E66" i="47" s="1"/>
  <c r="D65" i="47"/>
  <c r="E65" i="47" s="1"/>
  <c r="D64" i="47"/>
  <c r="E64" i="47" s="1"/>
  <c r="D63" i="47"/>
  <c r="E63" i="47" s="1"/>
  <c r="D62" i="47"/>
  <c r="E62" i="47" s="1"/>
  <c r="J61" i="47"/>
  <c r="C61" i="47"/>
  <c r="E60" i="47"/>
  <c r="D60" i="47"/>
  <c r="D59" i="47"/>
  <c r="E59" i="47" s="1"/>
  <c r="E58" i="47"/>
  <c r="D58" i="47"/>
  <c r="D57" i="47"/>
  <c r="E57" i="47" s="1"/>
  <c r="E56" i="47"/>
  <c r="D56" i="47"/>
  <c r="D55" i="47"/>
  <c r="E55" i="47" s="1"/>
  <c r="E54" i="47"/>
  <c r="D54" i="47"/>
  <c r="D53" i="47"/>
  <c r="E53" i="47" s="1"/>
  <c r="E52" i="47"/>
  <c r="D52" i="47"/>
  <c r="D51" i="47"/>
  <c r="E51" i="47" s="1"/>
  <c r="E50" i="47"/>
  <c r="D50" i="47"/>
  <c r="D49" i="47"/>
  <c r="E49" i="47" s="1"/>
  <c r="E48" i="47"/>
  <c r="D48" i="47"/>
  <c r="D47" i="47"/>
  <c r="E47" i="47" s="1"/>
  <c r="D46" i="47"/>
  <c r="E46" i="47" s="1"/>
  <c r="D45" i="47"/>
  <c r="E45" i="47" s="1"/>
  <c r="D44" i="47"/>
  <c r="E44" i="47" s="1"/>
  <c r="D43" i="47"/>
  <c r="E43" i="47" s="1"/>
  <c r="D42" i="47"/>
  <c r="E42" i="47" s="1"/>
  <c r="D41" i="47"/>
  <c r="E41" i="47" s="1"/>
  <c r="D40" i="47"/>
  <c r="E40" i="47" s="1"/>
  <c r="D39" i="47"/>
  <c r="J38" i="47"/>
  <c r="C38" i="47"/>
  <c r="E37" i="47"/>
  <c r="D37" i="47"/>
  <c r="D36" i="47"/>
  <c r="E36" i="47" s="1"/>
  <c r="D35" i="47"/>
  <c r="E35" i="47" s="1"/>
  <c r="D34" i="47"/>
  <c r="E34" i="47" s="1"/>
  <c r="D33" i="47"/>
  <c r="E33" i="47" s="1"/>
  <c r="D32" i="47"/>
  <c r="E32" i="47" s="1"/>
  <c r="D31" i="47"/>
  <c r="E31" i="47" s="1"/>
  <c r="D30" i="47"/>
  <c r="E30" i="47" s="1"/>
  <c r="E29" i="47"/>
  <c r="D29" i="47"/>
  <c r="D28" i="47"/>
  <c r="E28" i="47" s="1"/>
  <c r="D27" i="47"/>
  <c r="E27" i="47" s="1"/>
  <c r="D26" i="47"/>
  <c r="E26" i="47" s="1"/>
  <c r="D25" i="47"/>
  <c r="E25" i="47" s="1"/>
  <c r="D24" i="47"/>
  <c r="E24" i="47" s="1"/>
  <c r="D23" i="47"/>
  <c r="E23" i="47" s="1"/>
  <c r="D22" i="47"/>
  <c r="E22" i="47" s="1"/>
  <c r="E21" i="47"/>
  <c r="D21" i="47"/>
  <c r="D20" i="47"/>
  <c r="E20" i="47" s="1"/>
  <c r="D19" i="47"/>
  <c r="E19" i="47" s="1"/>
  <c r="D18" i="47"/>
  <c r="D17" i="47"/>
  <c r="E17" i="47" s="1"/>
  <c r="D16" i="47"/>
  <c r="E16" i="47" s="1"/>
  <c r="D15" i="47"/>
  <c r="E15" i="47" s="1"/>
  <c r="D14" i="47"/>
  <c r="E14" i="47" s="1"/>
  <c r="E13" i="47"/>
  <c r="D13" i="47"/>
  <c r="D12" i="47"/>
  <c r="E12" i="47" s="1"/>
  <c r="J11" i="47"/>
  <c r="C11" i="47"/>
  <c r="C3" i="47" s="1"/>
  <c r="D10" i="47"/>
  <c r="E10" i="47" s="1"/>
  <c r="D9" i="47"/>
  <c r="E9" i="47" s="1"/>
  <c r="D8" i="47"/>
  <c r="E8" i="47" s="1"/>
  <c r="D7" i="47"/>
  <c r="D6" i="47"/>
  <c r="E6" i="47" s="1"/>
  <c r="D5" i="47"/>
  <c r="E5" i="47" s="1"/>
  <c r="J4" i="47"/>
  <c r="C4" i="47"/>
  <c r="J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D764" i="46"/>
  <c r="E764" i="46" s="1"/>
  <c r="D763" i="46"/>
  <c r="E763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D753" i="46"/>
  <c r="E753" i="46" s="1"/>
  <c r="C752" i="46"/>
  <c r="C751" i="46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E743" i="46" s="1"/>
  <c r="E742" i="46" s="1"/>
  <c r="D742" i="46"/>
  <c r="C742" i="46"/>
  <c r="D741" i="46"/>
  <c r="E741" i="46" s="1"/>
  <c r="E740" i="46" s="1"/>
  <c r="D740" i="46"/>
  <c r="C740" i="46"/>
  <c r="D739" i="46"/>
  <c r="E739" i="46" s="1"/>
  <c r="D738" i="46"/>
  <c r="E738" i="46" s="1"/>
  <c r="D737" i="46"/>
  <c r="E737" i="46" s="1"/>
  <c r="D736" i="46"/>
  <c r="E736" i="46" s="1"/>
  <c r="C735" i="46"/>
  <c r="C734" i="46"/>
  <c r="D733" i="46"/>
  <c r="C732" i="46"/>
  <c r="C731" i="46"/>
  <c r="D730" i="46"/>
  <c r="E730" i="46" s="1"/>
  <c r="D729" i="46"/>
  <c r="E729" i="46" s="1"/>
  <c r="E728" i="46" s="1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C718" i="46" s="1"/>
  <c r="C717" i="46" s="1"/>
  <c r="J718" i="46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D710" i="46"/>
  <c r="E710" i="46" s="1"/>
  <c r="D709" i="46"/>
  <c r="E709" i="46" s="1"/>
  <c r="D708" i="46"/>
  <c r="E708" i="46" s="1"/>
  <c r="D707" i="46"/>
  <c r="E707" i="46" s="1"/>
  <c r="D706" i="46"/>
  <c r="E706" i="46" s="1"/>
  <c r="D705" i="46"/>
  <c r="E705" i="46" s="1"/>
  <c r="D704" i="46"/>
  <c r="E704" i="46" s="1"/>
  <c r="D703" i="46"/>
  <c r="E703" i="46" s="1"/>
  <c r="D702" i="46"/>
  <c r="D701" i="46" s="1"/>
  <c r="C701" i="46"/>
  <c r="D700" i="46"/>
  <c r="E700" i="46" s="1"/>
  <c r="D699" i="46"/>
  <c r="E699" i="46" s="1"/>
  <c r="D698" i="46"/>
  <c r="E698" i="46" s="1"/>
  <c r="D697" i="46"/>
  <c r="E697" i="46" s="1"/>
  <c r="D696" i="46"/>
  <c r="D695" i="46" s="1"/>
  <c r="C695" i="46"/>
  <c r="D694" i="46"/>
  <c r="E694" i="46" s="1"/>
  <c r="D693" i="46"/>
  <c r="E693" i="46" s="1"/>
  <c r="D692" i="46"/>
  <c r="E692" i="46" s="1"/>
  <c r="D691" i="46"/>
  <c r="E691" i="46" s="1"/>
  <c r="D690" i="46"/>
  <c r="E690" i="46" s="1"/>
  <c r="D689" i="46"/>
  <c r="E689" i="46" s="1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E675" i="46"/>
  <c r="D675" i="46"/>
  <c r="D674" i="46"/>
  <c r="E674" i="46" s="1"/>
  <c r="D673" i="46"/>
  <c r="E673" i="46" s="1"/>
  <c r="D672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D666" i="46"/>
  <c r="C666" i="46"/>
  <c r="D665" i="46"/>
  <c r="E665" i="46" s="1"/>
  <c r="D664" i="46"/>
  <c r="E664" i="46" s="1"/>
  <c r="D663" i="46"/>
  <c r="D662" i="46" s="1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E655" i="46" s="1"/>
  <c r="D654" i="46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D645" i="46"/>
  <c r="E645" i="46" s="1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D636" i="46"/>
  <c r="E636" i="46" s="1"/>
  <c r="D635" i="46"/>
  <c r="E635" i="46" s="1"/>
  <c r="D634" i="46"/>
  <c r="E634" i="46" s="1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D607" i="46"/>
  <c r="E607" i="46" s="1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E594" i="46" s="1"/>
  <c r="D593" i="46"/>
  <c r="C593" i="46"/>
  <c r="D592" i="46"/>
  <c r="E592" i="46" s="1"/>
  <c r="D591" i="46"/>
  <c r="E591" i="46" s="1"/>
  <c r="D590" i="46"/>
  <c r="D589" i="46"/>
  <c r="E589" i="46" s="1"/>
  <c r="C588" i="46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D571" i="46"/>
  <c r="E571" i="46" s="1"/>
  <c r="C570" i="46"/>
  <c r="D569" i="46"/>
  <c r="E569" i="46" s="1"/>
  <c r="D568" i="46"/>
  <c r="E568" i="46" s="1"/>
  <c r="D567" i="46"/>
  <c r="E567" i="46" s="1"/>
  <c r="D566" i="46"/>
  <c r="E566" i="46" s="1"/>
  <c r="D565" i="46"/>
  <c r="E565" i="46" s="1"/>
  <c r="D564" i="46"/>
  <c r="E564" i="46" s="1"/>
  <c r="C563" i="46"/>
  <c r="J562" i="46"/>
  <c r="J561" i="46"/>
  <c r="J560" i="46"/>
  <c r="D559" i="46"/>
  <c r="E559" i="46" s="1"/>
  <c r="D558" i="46"/>
  <c r="E558" i="46" s="1"/>
  <c r="C557" i="46"/>
  <c r="D556" i="46"/>
  <c r="E556" i="46" s="1"/>
  <c r="D555" i="46"/>
  <c r="E555" i="46" s="1"/>
  <c r="D554" i="46"/>
  <c r="C553" i="46"/>
  <c r="J552" i="46"/>
  <c r="J551" i="46"/>
  <c r="D550" i="46"/>
  <c r="E550" i="46" s="1"/>
  <c r="D549" i="46"/>
  <c r="E549" i="46" s="1"/>
  <c r="J548" i="46"/>
  <c r="C548" i="46"/>
  <c r="D547" i="46"/>
  <c r="E547" i="46" s="1"/>
  <c r="D546" i="46"/>
  <c r="E546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C529" i="46" s="1"/>
  <c r="D531" i="46"/>
  <c r="E531" i="46" s="1"/>
  <c r="E530" i="46" s="1"/>
  <c r="C530" i="46"/>
  <c r="D528" i="46"/>
  <c r="E528" i="46" s="1"/>
  <c r="D527" i="46"/>
  <c r="E527" i="46" s="1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E519" i="46"/>
  <c r="D519" i="46"/>
  <c r="D518" i="46"/>
  <c r="E518" i="46" s="1"/>
  <c r="D517" i="46"/>
  <c r="E517" i="46" s="1"/>
  <c r="D516" i="46"/>
  <c r="E516" i="46" s="1"/>
  <c r="D515" i="46"/>
  <c r="E515" i="46" s="1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D497" i="46" s="1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D487" i="46"/>
  <c r="E487" i="46" s="1"/>
  <c r="C486" i="46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E477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D470" i="46"/>
  <c r="E470" i="46" s="1"/>
  <c r="D469" i="46"/>
  <c r="E469" i="46" s="1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C444" i="46" s="1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D417" i="46"/>
  <c r="E417" i="46" s="1"/>
  <c r="C416" i="46"/>
  <c r="D415" i="46"/>
  <c r="E415" i="46" s="1"/>
  <c r="D414" i="46"/>
  <c r="E414" i="46" s="1"/>
  <c r="D413" i="46"/>
  <c r="D412" i="46" s="1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D403" i="46"/>
  <c r="E403" i="46" s="1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D385" i="46"/>
  <c r="E385" i="46" s="1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D373" i="46"/>
  <c r="C373" i="46"/>
  <c r="D372" i="46"/>
  <c r="E372" i="46" s="1"/>
  <c r="D371" i="46"/>
  <c r="E371" i="46" s="1"/>
  <c r="D370" i="46"/>
  <c r="E370" i="46" s="1"/>
  <c r="D369" i="46"/>
  <c r="E369" i="46" s="1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D356" i="46"/>
  <c r="E356" i="46" s="1"/>
  <c r="D355" i="46"/>
  <c r="E355" i="46" s="1"/>
  <c r="D354" i="46"/>
  <c r="D353" i="46" s="1"/>
  <c r="C353" i="46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D336" i="46"/>
  <c r="E336" i="46" s="1"/>
  <c r="D335" i="46"/>
  <c r="E335" i="46" s="1"/>
  <c r="D334" i="46"/>
  <c r="E334" i="46" s="1"/>
  <c r="D333" i="46"/>
  <c r="E333" i="46" s="1"/>
  <c r="D332" i="46"/>
  <c r="E332" i="46" s="1"/>
  <c r="C331" i="46"/>
  <c r="D330" i="46"/>
  <c r="E330" i="46" s="1"/>
  <c r="D329" i="46"/>
  <c r="E329" i="46" s="1"/>
  <c r="C328" i="46"/>
  <c r="D327" i="46"/>
  <c r="E327" i="46" s="1"/>
  <c r="D326" i="46"/>
  <c r="E326" i="46" s="1"/>
  <c r="D325" i="46"/>
  <c r="C325" i="46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D305" i="46" s="1"/>
  <c r="C305" i="46"/>
  <c r="D304" i="46"/>
  <c r="E304" i="46" s="1"/>
  <c r="D303" i="46"/>
  <c r="E303" i="46" s="1"/>
  <c r="E302" i="46" s="1"/>
  <c r="D302" i="46"/>
  <c r="C302" i="46"/>
  <c r="D301" i="46"/>
  <c r="E301" i="46" s="1"/>
  <c r="D300" i="46"/>
  <c r="E300" i="46" s="1"/>
  <c r="D299" i="46"/>
  <c r="D298" i="46" s="1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D292" i="46"/>
  <c r="E292" i="46" s="1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E283" i="46"/>
  <c r="D283" i="46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D269" i="46"/>
  <c r="E269" i="46" s="1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E260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D248" i="46"/>
  <c r="E248" i="46" s="1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 s="1"/>
  <c r="D234" i="46"/>
  <c r="E234" i="46" s="1"/>
  <c r="E233" i="46" s="1"/>
  <c r="C233" i="46"/>
  <c r="D232" i="46"/>
  <c r="E232" i="46" s="1"/>
  <c r="D231" i="46"/>
  <c r="D230" i="46"/>
  <c r="E230" i="46" s="1"/>
  <c r="C229" i="46"/>
  <c r="E227" i="46"/>
  <c r="D227" i="46"/>
  <c r="D226" i="46"/>
  <c r="E226" i="46" s="1"/>
  <c r="D225" i="46"/>
  <c r="E225" i="46" s="1"/>
  <c r="D224" i="46"/>
  <c r="C223" i="46"/>
  <c r="C222" i="46" s="1"/>
  <c r="D221" i="46"/>
  <c r="C220" i="46"/>
  <c r="D219" i="46"/>
  <c r="E219" i="46" s="1"/>
  <c r="D218" i="46"/>
  <c r="D217" i="46"/>
  <c r="E217" i="46" s="1"/>
  <c r="C216" i="46"/>
  <c r="D214" i="46"/>
  <c r="E214" i="46" s="1"/>
  <c r="E213" i="46" s="1"/>
  <c r="C213" i="46"/>
  <c r="D212" i="46"/>
  <c r="E212" i="46" s="1"/>
  <c r="E211" i="46" s="1"/>
  <c r="C211" i="46"/>
  <c r="D210" i="46"/>
  <c r="E210" i="46" s="1"/>
  <c r="D209" i="46"/>
  <c r="D208" i="46"/>
  <c r="E208" i="46" s="1"/>
  <c r="C207" i="46"/>
  <c r="D206" i="46"/>
  <c r="E206" i="46" s="1"/>
  <c r="D205" i="46"/>
  <c r="E205" i="46" s="1"/>
  <c r="E204" i="46" s="1"/>
  <c r="C204" i="46"/>
  <c r="D202" i="46"/>
  <c r="E202" i="46" s="1"/>
  <c r="E201" i="46" s="1"/>
  <c r="E200" i="46" s="1"/>
  <c r="C201" i="46"/>
  <c r="C200" i="46"/>
  <c r="D199" i="46"/>
  <c r="C198" i="46"/>
  <c r="C197" i="46" s="1"/>
  <c r="D196" i="46"/>
  <c r="E196" i="46" s="1"/>
  <c r="E195" i="46" s="1"/>
  <c r="C195" i="46"/>
  <c r="C188" i="46" s="1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E186" i="46"/>
  <c r="E185" i="46" s="1"/>
  <c r="E184" i="46" s="1"/>
  <c r="D186" i="46"/>
  <c r="C185" i="46"/>
  <c r="C184" i="46" s="1"/>
  <c r="D183" i="46"/>
  <c r="D182" i="46" s="1"/>
  <c r="E181" i="46"/>
  <c r="E180" i="46" s="1"/>
  <c r="D181" i="46"/>
  <c r="D180" i="46" s="1"/>
  <c r="D179" i="46" s="1"/>
  <c r="C179" i="46"/>
  <c r="J178" i="46"/>
  <c r="J177" i="46"/>
  <c r="D176" i="46"/>
  <c r="E176" i="46" s="1"/>
  <c r="D175" i="46"/>
  <c r="D174" i="46" s="1"/>
  <c r="C174" i="46"/>
  <c r="D173" i="46"/>
  <c r="E173" i="46" s="1"/>
  <c r="D172" i="46"/>
  <c r="E172" i="46" s="1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C163" i="46" s="1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E155" i="46" s="1"/>
  <c r="D154" i="46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E143" i="46" s="1"/>
  <c r="C143" i="46"/>
  <c r="D142" i="46"/>
  <c r="E142" i="46" s="1"/>
  <c r="D141" i="46"/>
  <c r="E141" i="46" s="1"/>
  <c r="E140" i="46" s="1"/>
  <c r="D140" i="46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E132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D119" i="46"/>
  <c r="E119" i="46" s="1"/>
  <c r="D118" i="46"/>
  <c r="C117" i="46"/>
  <c r="C116" i="46" s="1"/>
  <c r="J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E105" i="46"/>
  <c r="D105" i="46"/>
  <c r="D104" i="46"/>
  <c r="E104" i="46" s="1"/>
  <c r="D103" i="46"/>
  <c r="E103" i="46" s="1"/>
  <c r="D102" i="46"/>
  <c r="E102" i="46" s="1"/>
  <c r="D101" i="46"/>
  <c r="E101" i="46" s="1"/>
  <c r="D100" i="46"/>
  <c r="E100" i="46" s="1"/>
  <c r="D99" i="46"/>
  <c r="E99" i="46" s="1"/>
  <c r="D98" i="46"/>
  <c r="E98" i="46" s="1"/>
  <c r="J97" i="46"/>
  <c r="C97" i="46"/>
  <c r="D96" i="46"/>
  <c r="E96" i="46" s="1"/>
  <c r="D95" i="46"/>
  <c r="E95" i="46" s="1"/>
  <c r="D94" i="46"/>
  <c r="E94" i="46" s="1"/>
  <c r="E93" i="46"/>
  <c r="D93" i="46"/>
  <c r="D92" i="46"/>
  <c r="E92" i="46" s="1"/>
  <c r="D91" i="46"/>
  <c r="E91" i="46" s="1"/>
  <c r="E90" i="46"/>
  <c r="D90" i="46"/>
  <c r="D89" i="46"/>
  <c r="E89" i="46" s="1"/>
  <c r="D88" i="46"/>
  <c r="E88" i="46" s="1"/>
  <c r="E87" i="46"/>
  <c r="D87" i="46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D60" i="46"/>
  <c r="E60" i="46" s="1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D53" i="46"/>
  <c r="E53" i="46" s="1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D45" i="46"/>
  <c r="E45" i="46" s="1"/>
  <c r="D44" i="46"/>
  <c r="E44" i="46" s="1"/>
  <c r="E43" i="46"/>
  <c r="D43" i="46"/>
  <c r="D42" i="46"/>
  <c r="E42" i="46" s="1"/>
  <c r="D41" i="46"/>
  <c r="E41" i="46" s="1"/>
  <c r="D40" i="46"/>
  <c r="E40" i="46" s="1"/>
  <c r="D39" i="46"/>
  <c r="J38" i="46"/>
  <c r="C38" i="46"/>
  <c r="D37" i="46"/>
  <c r="E37" i="46" s="1"/>
  <c r="D36" i="46"/>
  <c r="E36" i="46" s="1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E28" i="46"/>
  <c r="D28" i="46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E20" i="46"/>
  <c r="D20" i="46"/>
  <c r="D19" i="46"/>
  <c r="E19" i="46" s="1"/>
  <c r="D18" i="46"/>
  <c r="E18" i="46" s="1"/>
  <c r="D17" i="46"/>
  <c r="E17" i="46" s="1"/>
  <c r="D16" i="46"/>
  <c r="E16" i="46" s="1"/>
  <c r="D15" i="46"/>
  <c r="E15" i="46" s="1"/>
  <c r="D14" i="46"/>
  <c r="D13" i="46"/>
  <c r="E13" i="46" s="1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/>
  <c r="D767" i="45"/>
  <c r="E767" i="45" s="1"/>
  <c r="E766" i="45" s="1"/>
  <c r="C766" i="45"/>
  <c r="D765" i="45"/>
  <c r="E765" i="45" s="1"/>
  <c r="D764" i="45"/>
  <c r="E764" i="45" s="1"/>
  <c r="D763" i="45"/>
  <c r="C762" i="45"/>
  <c r="C761" i="45" s="1"/>
  <c r="D760" i="45"/>
  <c r="E760" i="45" s="1"/>
  <c r="D759" i="45"/>
  <c r="E759" i="45" s="1"/>
  <c r="D758" i="45"/>
  <c r="D757" i="45" s="1"/>
  <c r="D756" i="45" s="1"/>
  <c r="C757" i="45"/>
  <c r="C756" i="45" s="1"/>
  <c r="D755" i="45"/>
  <c r="E755" i="45" s="1"/>
  <c r="D754" i="45"/>
  <c r="E754" i="45" s="1"/>
  <c r="D753" i="45"/>
  <c r="D752" i="45" s="1"/>
  <c r="D751" i="45" s="1"/>
  <c r="C752" i="45"/>
  <c r="C751" i="45" s="1"/>
  <c r="D750" i="45"/>
  <c r="E750" i="45" s="1"/>
  <c r="D749" i="45"/>
  <c r="E749" i="45" s="1"/>
  <c r="E748" i="45"/>
  <c r="E747" i="45" s="1"/>
  <c r="D748" i="45"/>
  <c r="D747" i="45"/>
  <c r="C747" i="45"/>
  <c r="D746" i="45"/>
  <c r="E746" i="45" s="1"/>
  <c r="E745" i="45" s="1"/>
  <c r="C745" i="45"/>
  <c r="C744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/>
  <c r="D730" i="45"/>
  <c r="E730" i="45" s="1"/>
  <c r="D729" i="45"/>
  <c r="C728" i="45"/>
  <c r="J727" i="45"/>
  <c r="J726" i="45"/>
  <c r="D725" i="45"/>
  <c r="E725" i="45" s="1"/>
  <c r="D724" i="45"/>
  <c r="E724" i="45" s="1"/>
  <c r="E723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D715" i="45"/>
  <c r="E715" i="45" s="1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D707" i="45"/>
  <c r="E707" i="45" s="1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D693" i="45"/>
  <c r="E693" i="45" s="1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E685" i="45" s="1"/>
  <c r="D684" i="45"/>
  <c r="C684" i="45"/>
  <c r="D683" i="45"/>
  <c r="E683" i="45" s="1"/>
  <c r="D682" i="45"/>
  <c r="E682" i="45" s="1"/>
  <c r="D681" i="45"/>
  <c r="E681" i="45" s="1"/>
  <c r="E680" i="45" s="1"/>
  <c r="D680" i="45"/>
  <c r="C680" i="45"/>
  <c r="D679" i="45"/>
  <c r="E679" i="45" s="1"/>
  <c r="D678" i="45"/>
  <c r="C677" i="45"/>
  <c r="D676" i="45"/>
  <c r="E676" i="45" s="1"/>
  <c r="E675" i="45"/>
  <c r="D675" i="45"/>
  <c r="D674" i="45"/>
  <c r="E674" i="45" s="1"/>
  <c r="D673" i="45"/>
  <c r="D672" i="45" s="1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D663" i="45"/>
  <c r="E663" i="45" s="1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D648" i="45"/>
  <c r="E648" i="45" s="1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E628" i="45"/>
  <c r="D628" i="45"/>
  <c r="D627" i="45"/>
  <c r="E627" i="45" s="1"/>
  <c r="D626" i="45"/>
  <c r="E626" i="45" s="1"/>
  <c r="D625" i="45"/>
  <c r="E625" i="45" s="1"/>
  <c r="D624" i="45"/>
  <c r="E624" i="45" s="1"/>
  <c r="D623" i="45"/>
  <c r="E623" i="45" s="1"/>
  <c r="D622" i="45"/>
  <c r="E622" i="45" s="1"/>
  <c r="D621" i="45"/>
  <c r="E621" i="45" s="1"/>
  <c r="D620" i="45"/>
  <c r="E620" i="45" s="1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E612" i="45" s="1"/>
  <c r="D611" i="45"/>
  <c r="C611" i="45"/>
  <c r="D610" i="45"/>
  <c r="E610" i="45" s="1"/>
  <c r="D609" i="45"/>
  <c r="E609" i="45" s="1"/>
  <c r="D608" i="45"/>
  <c r="E608" i="45" s="1"/>
  <c r="D607" i="45"/>
  <c r="E607" i="45" s="1"/>
  <c r="D606" i="45"/>
  <c r="E606" i="45" s="1"/>
  <c r="D605" i="45"/>
  <c r="E605" i="45" s="1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E591" i="45"/>
  <c r="D591" i="45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D580" i="45"/>
  <c r="E580" i="45" s="1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D569" i="45"/>
  <c r="E569" i="45" s="1"/>
  <c r="D568" i="45"/>
  <c r="E568" i="45" s="1"/>
  <c r="E567" i="45"/>
  <c r="D567" i="45"/>
  <c r="D566" i="45"/>
  <c r="E566" i="45" s="1"/>
  <c r="E565" i="45"/>
  <c r="D565" i="45"/>
  <c r="D564" i="45"/>
  <c r="C563" i="45"/>
  <c r="J562" i="45"/>
  <c r="C562" i="45"/>
  <c r="J561" i="45"/>
  <c r="J560" i="45"/>
  <c r="D559" i="45"/>
  <c r="E559" i="45" s="1"/>
  <c r="D558" i="45"/>
  <c r="E558" i="45" s="1"/>
  <c r="E557" i="45" s="1"/>
  <c r="C557" i="45"/>
  <c r="D556" i="45"/>
  <c r="E556" i="45" s="1"/>
  <c r="D555" i="45"/>
  <c r="E555" i="45" s="1"/>
  <c r="D554" i="45"/>
  <c r="C553" i="45"/>
  <c r="J552" i="45"/>
  <c r="C552" i="45"/>
  <c r="C551" i="45" s="1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C539" i="45" s="1"/>
  <c r="E544" i="45"/>
  <c r="D544" i="45"/>
  <c r="D543" i="45"/>
  <c r="E543" i="45" s="1"/>
  <c r="E542" i="45"/>
  <c r="D542" i="45"/>
  <c r="D541" i="45"/>
  <c r="E541" i="45" s="1"/>
  <c r="E540" i="45"/>
  <c r="D540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E528" i="45"/>
  <c r="D528" i="45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C510" i="45" s="1"/>
  <c r="E513" i="45"/>
  <c r="D513" i="45"/>
  <c r="D512" i="45"/>
  <c r="E512" i="45" s="1"/>
  <c r="E511" i="45"/>
  <c r="D511" i="45"/>
  <c r="D509" i="45"/>
  <c r="E509" i="45" s="1"/>
  <c r="D508" i="45"/>
  <c r="E508" i="45" s="1"/>
  <c r="D507" i="45"/>
  <c r="E507" i="45" s="1"/>
  <c r="D506" i="45"/>
  <c r="E506" i="45" s="1"/>
  <c r="D505" i="45"/>
  <c r="E505" i="45" s="1"/>
  <c r="D504" i="45"/>
  <c r="C504" i="45"/>
  <c r="D503" i="45"/>
  <c r="E503" i="45" s="1"/>
  <c r="E502" i="45"/>
  <c r="D502" i="45"/>
  <c r="D501" i="45"/>
  <c r="E501" i="45" s="1"/>
  <c r="E500" i="45"/>
  <c r="D500" i="45"/>
  <c r="D499" i="45"/>
  <c r="E499" i="45" s="1"/>
  <c r="E498" i="45"/>
  <c r="D498" i="45"/>
  <c r="C497" i="45"/>
  <c r="D496" i="45"/>
  <c r="E496" i="45" s="1"/>
  <c r="D495" i="45"/>
  <c r="E495" i="45" s="1"/>
  <c r="E494" i="45" s="1"/>
  <c r="C494" i="45"/>
  <c r="D493" i="45"/>
  <c r="E493" i="45" s="1"/>
  <c r="E492" i="45"/>
  <c r="D492" i="45"/>
  <c r="C491" i="45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5" i="45"/>
  <c r="D475" i="45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E457" i="45"/>
  <c r="D457" i="45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E449" i="45"/>
  <c r="D449" i="45"/>
  <c r="D448" i="45"/>
  <c r="E448" i="45" s="1"/>
  <c r="D447" i="45"/>
  <c r="E447" i="45" s="1"/>
  <c r="D446" i="45"/>
  <c r="C445" i="45"/>
  <c r="D443" i="45"/>
  <c r="E443" i="45" s="1"/>
  <c r="E442" i="45"/>
  <c r="D442" i="45"/>
  <c r="D441" i="45"/>
  <c r="E441" i="45" s="1"/>
  <c r="E440" i="45"/>
  <c r="D440" i="45"/>
  <c r="D439" i="45"/>
  <c r="E439" i="45" s="1"/>
  <c r="D438" i="45"/>
  <c r="E438" i="45" s="1"/>
  <c r="D437" i="45"/>
  <c r="E437" i="45" s="1"/>
  <c r="D436" i="45"/>
  <c r="E436" i="45" s="1"/>
  <c r="D435" i="45"/>
  <c r="E435" i="45" s="1"/>
  <c r="E434" i="45"/>
  <c r="D434" i="45"/>
  <c r="D433" i="45"/>
  <c r="E433" i="45" s="1"/>
  <c r="D432" i="45"/>
  <c r="E432" i="45" s="1"/>
  <c r="D431" i="45"/>
  <c r="E431" i="45" s="1"/>
  <c r="D430" i="45"/>
  <c r="E430" i="45" s="1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E416" i="45" s="1"/>
  <c r="C416" i="45"/>
  <c r="D415" i="45"/>
  <c r="E415" i="45" s="1"/>
  <c r="D414" i="45"/>
  <c r="E414" i="45" s="1"/>
  <c r="D413" i="45"/>
  <c r="E413" i="45" s="1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E406" i="45" s="1"/>
  <c r="D405" i="45"/>
  <c r="E405" i="45" s="1"/>
  <c r="C404" i="45"/>
  <c r="D403" i="45"/>
  <c r="E403" i="45" s="1"/>
  <c r="D402" i="45"/>
  <c r="E402" i="45" s="1"/>
  <c r="D401" i="45"/>
  <c r="D400" i="45"/>
  <c r="E400" i="45" s="1"/>
  <c r="C399" i="45"/>
  <c r="D398" i="45"/>
  <c r="E398" i="45" s="1"/>
  <c r="D397" i="45"/>
  <c r="E397" i="45" s="1"/>
  <c r="D396" i="45"/>
  <c r="E396" i="45" s="1"/>
  <c r="E395" i="45" s="1"/>
  <c r="D395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D386" i="45"/>
  <c r="E386" i="45" s="1"/>
  <c r="D385" i="45"/>
  <c r="E385" i="45" s="1"/>
  <c r="D384" i="45"/>
  <c r="E384" i="45" s="1"/>
  <c r="D383" i="45"/>
  <c r="C382" i="45"/>
  <c r="D381" i="45"/>
  <c r="E381" i="45" s="1"/>
  <c r="D380" i="45"/>
  <c r="E380" i="45" s="1"/>
  <c r="D379" i="45"/>
  <c r="E379" i="45" s="1"/>
  <c r="D378" i="45"/>
  <c r="C378" i="45"/>
  <c r="D377" i="45"/>
  <c r="E377" i="45" s="1"/>
  <c r="D376" i="45"/>
  <c r="E376" i="45" s="1"/>
  <c r="D375" i="45"/>
  <c r="E375" i="45" s="1"/>
  <c r="D374" i="45"/>
  <c r="E374" i="45" s="1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D365" i="45"/>
  <c r="E365" i="45" s="1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E347" i="45"/>
  <c r="D347" i="45"/>
  <c r="D346" i="45"/>
  <c r="E346" i="45" s="1"/>
  <c r="D345" i="45"/>
  <c r="E345" i="45" s="1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D326" i="45"/>
  <c r="E326" i="45" s="1"/>
  <c r="C325" i="45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E299" i="45"/>
  <c r="D299" i="45"/>
  <c r="C298" i="45"/>
  <c r="D297" i="45"/>
  <c r="E297" i="45" s="1"/>
  <c r="E296" i="45" s="1"/>
  <c r="C296" i="45"/>
  <c r="D295" i="45"/>
  <c r="E295" i="45" s="1"/>
  <c r="E294" i="45"/>
  <c r="D294" i="45"/>
  <c r="D293" i="45"/>
  <c r="E293" i="45" s="1"/>
  <c r="D292" i="45"/>
  <c r="E292" i="45" s="1"/>
  <c r="D291" i="45"/>
  <c r="E291" i="45" s="1"/>
  <c r="D290" i="45"/>
  <c r="E290" i="45" s="1"/>
  <c r="C289" i="45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D265" i="45"/>
  <c r="C265" i="45"/>
  <c r="D264" i="45"/>
  <c r="E264" i="45" s="1"/>
  <c r="D262" i="45"/>
  <c r="E262" i="45" s="1"/>
  <c r="D261" i="45"/>
  <c r="E261" i="45" s="1"/>
  <c r="E260" i="45" s="1"/>
  <c r="D260" i="45"/>
  <c r="C260" i="45"/>
  <c r="J259" i="45"/>
  <c r="J258" i="45"/>
  <c r="J257" i="45"/>
  <c r="J256" i="45"/>
  <c r="D252" i="45"/>
  <c r="E252" i="45" s="1"/>
  <c r="D251" i="45"/>
  <c r="E251" i="45" s="1"/>
  <c r="E250" i="45" s="1"/>
  <c r="C250" i="45"/>
  <c r="E249" i="45"/>
  <c r="D249" i="45"/>
  <c r="D248" i="45"/>
  <c r="E248" i="45" s="1"/>
  <c r="E247" i="45"/>
  <c r="D247" i="45"/>
  <c r="D246" i="45"/>
  <c r="E246" i="45" s="1"/>
  <c r="D245" i="45"/>
  <c r="E245" i="45" s="1"/>
  <c r="C244" i="45"/>
  <c r="C243" i="45" s="1"/>
  <c r="D242" i="45"/>
  <c r="E242" i="45" s="1"/>
  <c r="D241" i="45"/>
  <c r="E241" i="45" s="1"/>
  <c r="D240" i="45"/>
  <c r="D239" i="45" s="1"/>
  <c r="D238" i="45" s="1"/>
  <c r="C239" i="45"/>
  <c r="C238" i="45" s="1"/>
  <c r="D237" i="45"/>
  <c r="E237" i="45" s="1"/>
  <c r="E236" i="45" s="1"/>
  <c r="E235" i="45" s="1"/>
  <c r="C236" i="45"/>
  <c r="C235" i="45" s="1"/>
  <c r="D234" i="45"/>
  <c r="C233" i="45"/>
  <c r="D232" i="45"/>
  <c r="E232" i="45" s="1"/>
  <c r="D231" i="45"/>
  <c r="E231" i="45" s="1"/>
  <c r="E229" i="45" s="1"/>
  <c r="D230" i="45"/>
  <c r="E230" i="45" s="1"/>
  <c r="C229" i="45"/>
  <c r="D227" i="45"/>
  <c r="E227" i="45" s="1"/>
  <c r="D226" i="45"/>
  <c r="E226" i="45" s="1"/>
  <c r="D225" i="45"/>
  <c r="D224" i="45"/>
  <c r="E224" i="45" s="1"/>
  <c r="C223" i="45"/>
  <c r="C222" i="45" s="1"/>
  <c r="D221" i="45"/>
  <c r="C220" i="45"/>
  <c r="D219" i="45"/>
  <c r="E219" i="45" s="1"/>
  <c r="E216" i="45" s="1"/>
  <c r="D218" i="45"/>
  <c r="E218" i="45" s="1"/>
  <c r="D217" i="45"/>
  <c r="E217" i="45" s="1"/>
  <c r="C216" i="45"/>
  <c r="D214" i="45"/>
  <c r="E214" i="45" s="1"/>
  <c r="E213" i="45" s="1"/>
  <c r="C213" i="45"/>
  <c r="D212" i="45"/>
  <c r="E212" i="45" s="1"/>
  <c r="E211" i="45" s="1"/>
  <c r="D211" i="45"/>
  <c r="C211" i="45"/>
  <c r="D210" i="45"/>
  <c r="E210" i="45" s="1"/>
  <c r="D209" i="45"/>
  <c r="E209" i="45" s="1"/>
  <c r="D208" i="45"/>
  <c r="E208" i="45" s="1"/>
  <c r="C207" i="45"/>
  <c r="D206" i="45"/>
  <c r="E206" i="45" s="1"/>
  <c r="D205" i="45"/>
  <c r="E205" i="45" s="1"/>
  <c r="E204" i="45" s="1"/>
  <c r="C204" i="45"/>
  <c r="D202" i="45"/>
  <c r="E202" i="45" s="1"/>
  <c r="E201" i="45" s="1"/>
  <c r="E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E196" i="45" s="1"/>
  <c r="E195" i="45" s="1"/>
  <c r="D195" i="45"/>
  <c r="C195" i="45"/>
  <c r="D194" i="45"/>
  <c r="D193" i="45" s="1"/>
  <c r="C193" i="45"/>
  <c r="D192" i="45"/>
  <c r="E192" i="45" s="1"/>
  <c r="D191" i="45"/>
  <c r="E191" i="45" s="1"/>
  <c r="D190" i="45"/>
  <c r="E190" i="45" s="1"/>
  <c r="C189" i="45"/>
  <c r="C188" i="45"/>
  <c r="D187" i="45"/>
  <c r="E187" i="45" s="1"/>
  <c r="D186" i="45"/>
  <c r="E186" i="45" s="1"/>
  <c r="C185" i="45"/>
  <c r="C184" i="45" s="1"/>
  <c r="D183" i="45"/>
  <c r="E183" i="45" s="1"/>
  <c r="E182" i="45" s="1"/>
  <c r="D182" i="45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E169" i="45"/>
  <c r="D169" i="45"/>
  <c r="E168" i="45"/>
  <c r="E167" i="45" s="1"/>
  <c r="D168" i="45"/>
  <c r="D167" i="45" s="1"/>
  <c r="C167" i="45"/>
  <c r="D166" i="45"/>
  <c r="E166" i="45" s="1"/>
  <c r="D165" i="45"/>
  <c r="C164" i="45"/>
  <c r="J163" i="45"/>
  <c r="D162" i="45"/>
  <c r="E162" i="45" s="1"/>
  <c r="D161" i="45"/>
  <c r="E161" i="45" s="1"/>
  <c r="C160" i="45"/>
  <c r="D159" i="45"/>
  <c r="E159" i="45" s="1"/>
  <c r="D158" i="45"/>
  <c r="E158" i="45" s="1"/>
  <c r="C157" i="45"/>
  <c r="D156" i="45"/>
  <c r="E156" i="45" s="1"/>
  <c r="D155" i="45"/>
  <c r="C154" i="45"/>
  <c r="J153" i="45"/>
  <c r="C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D141" i="45"/>
  <c r="E141" i="45" s="1"/>
  <c r="C140" i="45"/>
  <c r="D139" i="45"/>
  <c r="E139" i="45" s="1"/>
  <c r="D138" i="45"/>
  <c r="E138" i="45" s="1"/>
  <c r="D137" i="45"/>
  <c r="C136" i="45"/>
  <c r="J135" i="45"/>
  <c r="E134" i="45"/>
  <c r="D134" i="45"/>
  <c r="D133" i="45"/>
  <c r="C132" i="45"/>
  <c r="D131" i="45"/>
  <c r="E131" i="45" s="1"/>
  <c r="D130" i="45"/>
  <c r="E130" i="45" s="1"/>
  <c r="C129" i="45"/>
  <c r="D128" i="45"/>
  <c r="E128" i="45" s="1"/>
  <c r="D127" i="45"/>
  <c r="E127" i="45" s="1"/>
  <c r="E126" i="45" s="1"/>
  <c r="C126" i="45"/>
  <c r="D125" i="45"/>
  <c r="E125" i="45" s="1"/>
  <c r="D124" i="45"/>
  <c r="E124" i="45" s="1"/>
  <c r="C123" i="45"/>
  <c r="D122" i="45"/>
  <c r="E122" i="45" s="1"/>
  <c r="D121" i="45"/>
  <c r="E121" i="45" s="1"/>
  <c r="E120" i="45" s="1"/>
  <c r="C120" i="45"/>
  <c r="C116" i="45" s="1"/>
  <c r="D119" i="45"/>
  <c r="E119" i="45" s="1"/>
  <c r="D118" i="45"/>
  <c r="C117" i="45"/>
  <c r="J116" i="45"/>
  <c r="J115" i="45"/>
  <c r="J114" i="45"/>
  <c r="D113" i="45"/>
  <c r="E113" i="45" s="1"/>
  <c r="E112" i="45"/>
  <c r="D112" i="45"/>
  <c r="D111" i="45"/>
  <c r="E111" i="45" s="1"/>
  <c r="D110" i="45"/>
  <c r="E110" i="45" s="1"/>
  <c r="D109" i="45"/>
  <c r="E109" i="45" s="1"/>
  <c r="D108" i="45"/>
  <c r="E108" i="45" s="1"/>
  <c r="D107" i="45"/>
  <c r="E107" i="45" s="1"/>
  <c r="E106" i="45"/>
  <c r="D106" i="45"/>
  <c r="D105" i="45"/>
  <c r="E105" i="45" s="1"/>
  <c r="E104" i="45"/>
  <c r="D104" i="45"/>
  <c r="D103" i="45"/>
  <c r="E103" i="45" s="1"/>
  <c r="D102" i="45"/>
  <c r="E102" i="45" s="1"/>
  <c r="D101" i="45"/>
  <c r="E101" i="45" s="1"/>
  <c r="D100" i="45"/>
  <c r="E100" i="45" s="1"/>
  <c r="D99" i="45"/>
  <c r="E99" i="45" s="1"/>
  <c r="E98" i="45"/>
  <c r="D98" i="45"/>
  <c r="J97" i="45"/>
  <c r="D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D91" i="45"/>
  <c r="E91" i="45" s="1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E83" i="45"/>
  <c r="D83" i="45"/>
  <c r="D82" i="45"/>
  <c r="E82" i="45" s="1"/>
  <c r="D81" i="45"/>
  <c r="E81" i="45" s="1"/>
  <c r="D80" i="45"/>
  <c r="E80" i="45" s="1"/>
  <c r="D79" i="45"/>
  <c r="E79" i="45" s="1"/>
  <c r="D78" i="45"/>
  <c r="E78" i="45" s="1"/>
  <c r="D77" i="45"/>
  <c r="E77" i="45" s="1"/>
  <c r="D76" i="45"/>
  <c r="E76" i="45" s="1"/>
  <c r="D75" i="45"/>
  <c r="E75" i="45" s="1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J68" i="45"/>
  <c r="C68" i="45"/>
  <c r="J67" i="45"/>
  <c r="C67" i="45"/>
  <c r="D66" i="45"/>
  <c r="E66" i="45" s="1"/>
  <c r="D65" i="45"/>
  <c r="E65" i="45" s="1"/>
  <c r="E64" i="45"/>
  <c r="D64" i="45"/>
  <c r="D63" i="45"/>
  <c r="E63" i="45" s="1"/>
  <c r="D62" i="45"/>
  <c r="J61" i="45"/>
  <c r="C61" i="45"/>
  <c r="D60" i="45"/>
  <c r="E60" i="45" s="1"/>
  <c r="D59" i="45"/>
  <c r="E59" i="45" s="1"/>
  <c r="D58" i="45"/>
  <c r="E58" i="45" s="1"/>
  <c r="D57" i="45"/>
  <c r="E57" i="45" s="1"/>
  <c r="E56" i="45"/>
  <c r="D56" i="45"/>
  <c r="D55" i="45"/>
  <c r="E55" i="45" s="1"/>
  <c r="E54" i="45"/>
  <c r="D54" i="45"/>
  <c r="D53" i="45"/>
  <c r="E53" i="45" s="1"/>
  <c r="D52" i="45"/>
  <c r="E52" i="45" s="1"/>
  <c r="D51" i="45"/>
  <c r="E51" i="45" s="1"/>
  <c r="D50" i="45"/>
  <c r="E50" i="45" s="1"/>
  <c r="D49" i="45"/>
  <c r="E49" i="45" s="1"/>
  <c r="E48" i="45"/>
  <c r="D48" i="45"/>
  <c r="D47" i="45"/>
  <c r="E47" i="45" s="1"/>
  <c r="E46" i="45"/>
  <c r="D46" i="45"/>
  <c r="D45" i="45"/>
  <c r="E45" i="45" s="1"/>
  <c r="D44" i="45"/>
  <c r="E44" i="45" s="1"/>
  <c r="D43" i="45"/>
  <c r="E43" i="45" s="1"/>
  <c r="D42" i="45"/>
  <c r="E42" i="45" s="1"/>
  <c r="D41" i="45"/>
  <c r="E41" i="45" s="1"/>
  <c r="E40" i="45"/>
  <c r="D40" i="45"/>
  <c r="D39" i="45"/>
  <c r="J38" i="45"/>
  <c r="C38" i="45"/>
  <c r="D37" i="45"/>
  <c r="E37" i="45" s="1"/>
  <c r="D36" i="45"/>
  <c r="E36" i="45" s="1"/>
  <c r="E35" i="45"/>
  <c r="D35" i="45"/>
  <c r="D34" i="45"/>
  <c r="E34" i="45" s="1"/>
  <c r="D33" i="45"/>
  <c r="E33" i="45" s="1"/>
  <c r="D32" i="45"/>
  <c r="E32" i="45" s="1"/>
  <c r="D31" i="45"/>
  <c r="E31" i="45" s="1"/>
  <c r="D30" i="45"/>
  <c r="E30" i="45" s="1"/>
  <c r="D29" i="45"/>
  <c r="E29" i="45" s="1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E21" i="45"/>
  <c r="D21" i="45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E13" i="45"/>
  <c r="D13" i="45"/>
  <c r="D12" i="45"/>
  <c r="E12" i="45" s="1"/>
  <c r="J11" i="45"/>
  <c r="C11" i="45"/>
  <c r="D10" i="45"/>
  <c r="E10" i="45" s="1"/>
  <c r="D9" i="45"/>
  <c r="E9" i="45" s="1"/>
  <c r="D8" i="45"/>
  <c r="E8" i="45" s="1"/>
  <c r="D7" i="45"/>
  <c r="E7" i="45" s="1"/>
  <c r="D6" i="45"/>
  <c r="E6" i="45" s="1"/>
  <c r="E5" i="45"/>
  <c r="D5" i="45"/>
  <c r="J4" i="45"/>
  <c r="D4" i="45"/>
  <c r="C4" i="45"/>
  <c r="J3" i="45"/>
  <c r="J2" i="45"/>
  <c r="J1" i="45"/>
  <c r="D779" i="44"/>
  <c r="C778" i="44"/>
  <c r="D777" i="44"/>
  <c r="E777" i="44" s="1"/>
  <c r="D776" i="44"/>
  <c r="E776" i="44" s="1"/>
  <c r="D775" i="44"/>
  <c r="D774" i="44"/>
  <c r="E774" i="44" s="1"/>
  <c r="C773" i="44"/>
  <c r="C772" i="44" s="1"/>
  <c r="D771" i="44"/>
  <c r="E771" i="44" s="1"/>
  <c r="E770" i="44"/>
  <c r="D770" i="44"/>
  <c r="C769" i="44"/>
  <c r="C768" i="44" s="1"/>
  <c r="D767" i="44"/>
  <c r="C766" i="44"/>
  <c r="D765" i="44"/>
  <c r="E765" i="44" s="1"/>
  <c r="D764" i="44"/>
  <c r="D763" i="44"/>
  <c r="E763" i="44" s="1"/>
  <c r="C762" i="44"/>
  <c r="C761" i="44" s="1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D735" i="44" s="1"/>
  <c r="C735" i="44"/>
  <c r="C734" i="44" s="1"/>
  <c r="D733" i="44"/>
  <c r="C732" i="44"/>
  <c r="C731" i="44" s="1"/>
  <c r="D730" i="44"/>
  <c r="E730" i="44" s="1"/>
  <c r="E729" i="44"/>
  <c r="E728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E721" i="44"/>
  <c r="D721" i="44"/>
  <c r="D720" i="44"/>
  <c r="C719" i="44"/>
  <c r="C718" i="44" s="1"/>
  <c r="C717" i="44" s="1"/>
  <c r="J718" i="44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D700" i="44"/>
  <c r="E700" i="44" s="1"/>
  <c r="D699" i="44"/>
  <c r="E699" i="44" s="1"/>
  <c r="D698" i="44"/>
  <c r="E698" i="44" s="1"/>
  <c r="D697" i="44"/>
  <c r="E697" i="44" s="1"/>
  <c r="D696" i="44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D687" i="44"/>
  <c r="E687" i="44" s="1"/>
  <c r="D686" i="44"/>
  <c r="D685" i="44"/>
  <c r="E685" i="44" s="1"/>
  <c r="C684" i="44"/>
  <c r="D683" i="44"/>
  <c r="E683" i="44" s="1"/>
  <c r="D682" i="44"/>
  <c r="E682" i="44" s="1"/>
  <c r="D681" i="44"/>
  <c r="E681" i="44" s="1"/>
  <c r="D680" i="44"/>
  <c r="C680" i="44"/>
  <c r="D679" i="44"/>
  <c r="E679" i="44" s="1"/>
  <c r="D678" i="44"/>
  <c r="E678" i="44" s="1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D667" i="44"/>
  <c r="D666" i="44" s="1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E658" i="44"/>
  <c r="D658" i="44"/>
  <c r="D657" i="44"/>
  <c r="E657" i="44" s="1"/>
  <c r="D656" i="44"/>
  <c r="E656" i="44" s="1"/>
  <c r="E654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D645" i="44"/>
  <c r="E645" i="44" s="1"/>
  <c r="D644" i="44"/>
  <c r="J643" i="44"/>
  <c r="C643" i="44"/>
  <c r="D642" i="44"/>
  <c r="E642" i="44" s="1"/>
  <c r="D641" i="44"/>
  <c r="E641" i="44" s="1"/>
  <c r="D640" i="44"/>
  <c r="D639" i="44" s="1"/>
  <c r="J639" i="44"/>
  <c r="C639" i="44"/>
  <c r="D638" i="44"/>
  <c r="E638" i="44" s="1"/>
  <c r="D637" i="44"/>
  <c r="E637" i="44" s="1"/>
  <c r="D636" i="44"/>
  <c r="E636" i="44" s="1"/>
  <c r="D635" i="44"/>
  <c r="E635" i="44" s="1"/>
  <c r="D634" i="44"/>
  <c r="E634" i="44" s="1"/>
  <c r="D633" i="44"/>
  <c r="E633" i="44" s="1"/>
  <c r="D632" i="44"/>
  <c r="E632" i="44" s="1"/>
  <c r="D631" i="44"/>
  <c r="D630" i="44"/>
  <c r="E630" i="44" s="1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D613" i="44"/>
  <c r="E613" i="44" s="1"/>
  <c r="E611" i="44" s="1"/>
  <c r="D612" i="44"/>
  <c r="E612" i="44" s="1"/>
  <c r="D611" i="44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E605" i="44" s="1"/>
  <c r="D604" i="44"/>
  <c r="C604" i="44"/>
  <c r="D603" i="44"/>
  <c r="E603" i="44" s="1"/>
  <c r="D602" i="44"/>
  <c r="E602" i="44" s="1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D587" i="44"/>
  <c r="E587" i="44" s="1"/>
  <c r="D586" i="44"/>
  <c r="E586" i="44" s="1"/>
  <c r="E585" i="44"/>
  <c r="D585" i="44"/>
  <c r="D584" i="44"/>
  <c r="E584" i="44" s="1"/>
  <c r="D583" i="44"/>
  <c r="E583" i="44" s="1"/>
  <c r="E582" i="44" s="1"/>
  <c r="C582" i="44"/>
  <c r="D581" i="44"/>
  <c r="E581" i="44" s="1"/>
  <c r="D580" i="44"/>
  <c r="E580" i="44" s="1"/>
  <c r="D579" i="44"/>
  <c r="E579" i="44" s="1"/>
  <c r="E578" i="44" s="1"/>
  <c r="C578" i="44"/>
  <c r="D577" i="44"/>
  <c r="E577" i="44" s="1"/>
  <c r="D576" i="44"/>
  <c r="E576" i="44" s="1"/>
  <c r="D575" i="44"/>
  <c r="E575" i="44" s="1"/>
  <c r="D574" i="44"/>
  <c r="E574" i="44" s="1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D559" i="44"/>
  <c r="E559" i="44" s="1"/>
  <c r="D558" i="44"/>
  <c r="C557" i="44"/>
  <c r="D556" i="44"/>
  <c r="E556" i="44" s="1"/>
  <c r="D555" i="44"/>
  <c r="D554" i="44"/>
  <c r="E554" i="44" s="1"/>
  <c r="C553" i="44"/>
  <c r="J552" i="44"/>
  <c r="J551" i="44"/>
  <c r="E550" i="44"/>
  <c r="D550" i="44"/>
  <c r="D549" i="44"/>
  <c r="J548" i="44"/>
  <c r="C548" i="44"/>
  <c r="E547" i="44"/>
  <c r="D547" i="44"/>
  <c r="D546" i="44"/>
  <c r="E546" i="44" s="1"/>
  <c r="C545" i="44"/>
  <c r="D544" i="44"/>
  <c r="E544" i="44" s="1"/>
  <c r="D543" i="44"/>
  <c r="E543" i="44" s="1"/>
  <c r="D542" i="44"/>
  <c r="E542" i="44" s="1"/>
  <c r="D541" i="44"/>
  <c r="E541" i="44" s="1"/>
  <c r="D540" i="44"/>
  <c r="E540" i="44" s="1"/>
  <c r="C539" i="44"/>
  <c r="D538" i="44"/>
  <c r="E538" i="44" s="1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C530" i="44"/>
  <c r="C529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E516" i="44"/>
  <c r="D516" i="44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E498" i="44"/>
  <c r="D498" i="44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C484" i="44" s="1"/>
  <c r="C483" i="44" s="1"/>
  <c r="D485" i="44"/>
  <c r="E485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E469" i="44"/>
  <c r="D469" i="44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D459" i="44"/>
  <c r="C459" i="44"/>
  <c r="D458" i="44"/>
  <c r="E458" i="44" s="1"/>
  <c r="D457" i="44"/>
  <c r="E457" i="44" s="1"/>
  <c r="D456" i="44"/>
  <c r="D455" i="44" s="1"/>
  <c r="C455" i="44"/>
  <c r="C444" i="44" s="1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D437" i="44"/>
  <c r="E437" i="44" s="1"/>
  <c r="D436" i="44"/>
  <c r="E436" i="44" s="1"/>
  <c r="E435" i="44"/>
  <c r="D435" i="44"/>
  <c r="D434" i="44"/>
  <c r="E434" i="44" s="1"/>
  <c r="D433" i="44"/>
  <c r="E433" i="44" s="1"/>
  <c r="D432" i="44"/>
  <c r="E432" i="44" s="1"/>
  <c r="D431" i="44"/>
  <c r="E431" i="44" s="1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D378" i="44" s="1"/>
  <c r="C378" i="44"/>
  <c r="D377" i="44"/>
  <c r="E377" i="44" s="1"/>
  <c r="D376" i="44"/>
  <c r="E376" i="44" s="1"/>
  <c r="D375" i="44"/>
  <c r="E375" i="44" s="1"/>
  <c r="D374" i="44"/>
  <c r="E374" i="44" s="1"/>
  <c r="C373" i="44"/>
  <c r="D372" i="44"/>
  <c r="E372" i="44" s="1"/>
  <c r="D371" i="44"/>
  <c r="E371" i="44" s="1"/>
  <c r="D370" i="44"/>
  <c r="E370" i="44" s="1"/>
  <c r="D369" i="44"/>
  <c r="E369" i="44" s="1"/>
  <c r="D368" i="44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D353" i="44" s="1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D336" i="44"/>
  <c r="E336" i="44" s="1"/>
  <c r="D335" i="44"/>
  <c r="E335" i="44" s="1"/>
  <c r="D334" i="44"/>
  <c r="E334" i="44" s="1"/>
  <c r="D333" i="44"/>
  <c r="E333" i="44" s="1"/>
  <c r="D332" i="44"/>
  <c r="E332" i="44" s="1"/>
  <c r="C331" i="44"/>
  <c r="D330" i="44"/>
  <c r="E330" i="44" s="1"/>
  <c r="D329" i="44"/>
  <c r="E329" i="44" s="1"/>
  <c r="C328" i="44"/>
  <c r="D327" i="44"/>
  <c r="E327" i="44" s="1"/>
  <c r="D326" i="44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E319" i="44"/>
  <c r="D319" i="44"/>
  <c r="D318" i="44"/>
  <c r="E318" i="44" s="1"/>
  <c r="D317" i="44"/>
  <c r="E317" i="44" s="1"/>
  <c r="D316" i="44"/>
  <c r="C315" i="44"/>
  <c r="C314" i="44" s="1"/>
  <c r="D313" i="44"/>
  <c r="E313" i="44" s="1"/>
  <c r="D312" i="44"/>
  <c r="E312" i="44" s="1"/>
  <c r="E311" i="44"/>
  <c r="D311" i="44"/>
  <c r="D310" i="44"/>
  <c r="E310" i="44" s="1"/>
  <c r="D309" i="44"/>
  <c r="E309" i="44" s="1"/>
  <c r="C308" i="44"/>
  <c r="D307" i="44"/>
  <c r="E307" i="44" s="1"/>
  <c r="D306" i="44"/>
  <c r="E306" i="44" s="1"/>
  <c r="D305" i="44"/>
  <c r="C305" i="44"/>
  <c r="D304" i="44"/>
  <c r="E304" i="44" s="1"/>
  <c r="D303" i="44"/>
  <c r="D302" i="44" s="1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D284" i="44"/>
  <c r="E284" i="44" s="1"/>
  <c r="D283" i="44"/>
  <c r="E283" i="44" s="1"/>
  <c r="D282" i="44"/>
  <c r="E282" i="44" s="1"/>
  <c r="D281" i="44"/>
  <c r="E281" i="44" s="1"/>
  <c r="D280" i="44"/>
  <c r="E280" i="44" s="1"/>
  <c r="D279" i="44"/>
  <c r="E279" i="44" s="1"/>
  <c r="D278" i="44"/>
  <c r="E278" i="44" s="1"/>
  <c r="E277" i="44"/>
  <c r="D277" i="44"/>
  <c r="D276" i="44"/>
  <c r="E276" i="44" s="1"/>
  <c r="D275" i="44"/>
  <c r="E275" i="44" s="1"/>
  <c r="D274" i="44"/>
  <c r="E274" i="44" s="1"/>
  <c r="D273" i="44"/>
  <c r="E273" i="44" s="1"/>
  <c r="D272" i="44"/>
  <c r="E272" i="44" s="1"/>
  <c r="D271" i="44"/>
  <c r="E271" i="44" s="1"/>
  <c r="D270" i="44"/>
  <c r="E270" i="44" s="1"/>
  <c r="E269" i="44"/>
  <c r="D269" i="44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E241" i="44" s="1"/>
  <c r="D240" i="44"/>
  <c r="E240" i="44" s="1"/>
  <c r="D239" i="44"/>
  <c r="D238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 s="1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D213" i="44"/>
  <c r="C213" i="44"/>
  <c r="D212" i="44"/>
  <c r="E212" i="44" s="1"/>
  <c r="E211" i="44" s="1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/>
  <c r="D199" i="44"/>
  <c r="C198" i="44"/>
  <c r="C197" i="44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C188" i="44" s="1"/>
  <c r="D187" i="44"/>
  <c r="E187" i="44" s="1"/>
  <c r="D186" i="44"/>
  <c r="E186" i="44" s="1"/>
  <c r="C185" i="44"/>
  <c r="C184" i="44" s="1"/>
  <c r="D183" i="44"/>
  <c r="E183" i="44" s="1"/>
  <c r="E182" i="44" s="1"/>
  <c r="D181" i="44"/>
  <c r="E181" i="44" s="1"/>
  <c r="E180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J170" i="44"/>
  <c r="C170" i="44"/>
  <c r="D169" i="44"/>
  <c r="E169" i="44" s="1"/>
  <c r="D168" i="44"/>
  <c r="E168" i="44" s="1"/>
  <c r="D167" i="44"/>
  <c r="C167" i="44"/>
  <c r="D166" i="44"/>
  <c r="E166" i="44" s="1"/>
  <c r="D165" i="44"/>
  <c r="E165" i="44" s="1"/>
  <c r="E164" i="44" s="1"/>
  <c r="D164" i="44"/>
  <c r="D163" i="44" s="1"/>
  <c r="C164" i="44"/>
  <c r="C163" i="44" s="1"/>
  <c r="J163" i="44"/>
  <c r="D162" i="44"/>
  <c r="E162" i="44" s="1"/>
  <c r="E161" i="44"/>
  <c r="D161" i="44"/>
  <c r="C160" i="44"/>
  <c r="D159" i="44"/>
  <c r="D158" i="44"/>
  <c r="E158" i="44" s="1"/>
  <c r="C157" i="44"/>
  <c r="D156" i="44"/>
  <c r="E156" i="44" s="1"/>
  <c r="D155" i="44"/>
  <c r="E155" i="44" s="1"/>
  <c r="C154" i="44"/>
  <c r="C153" i="44" s="1"/>
  <c r="J153" i="44"/>
  <c r="J152" i="44"/>
  <c r="D151" i="44"/>
  <c r="E151" i="44" s="1"/>
  <c r="D150" i="44"/>
  <c r="E150" i="44" s="1"/>
  <c r="C149" i="44"/>
  <c r="D148" i="44"/>
  <c r="E148" i="44" s="1"/>
  <c r="D147" i="44"/>
  <c r="E147" i="44" s="1"/>
  <c r="E146" i="44" s="1"/>
  <c r="C146" i="44"/>
  <c r="D145" i="44"/>
  <c r="E145" i="44" s="1"/>
  <c r="D144" i="44"/>
  <c r="E144" i="44" s="1"/>
  <c r="E143" i="44" s="1"/>
  <c r="C143" i="44"/>
  <c r="D142" i="44"/>
  <c r="E142" i="44" s="1"/>
  <c r="D141" i="44"/>
  <c r="E141" i="44" s="1"/>
  <c r="E140" i="44" s="1"/>
  <c r="C140" i="44"/>
  <c r="D139" i="44"/>
  <c r="E139" i="44" s="1"/>
  <c r="D138" i="44"/>
  <c r="E138" i="44" s="1"/>
  <c r="D137" i="44"/>
  <c r="E137" i="44" s="1"/>
  <c r="E136" i="44" s="1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D119" i="44"/>
  <c r="E119" i="44" s="1"/>
  <c r="D118" i="44"/>
  <c r="C117" i="44"/>
  <c r="J116" i="44"/>
  <c r="C116" i="44"/>
  <c r="J115" i="44"/>
  <c r="J114" i="44"/>
  <c r="D113" i="44"/>
  <c r="E113" i="44" s="1"/>
  <c r="D112" i="44"/>
  <c r="E112" i="44" s="1"/>
  <c r="D111" i="44"/>
  <c r="E111" i="44" s="1"/>
  <c r="D110" i="44"/>
  <c r="E110" i="44" s="1"/>
  <c r="D109" i="44"/>
  <c r="E109" i="44" s="1"/>
  <c r="E108" i="44"/>
  <c r="D108" i="44"/>
  <c r="D107" i="44"/>
  <c r="E107" i="44" s="1"/>
  <c r="D106" i="44"/>
  <c r="E106" i="44" s="1"/>
  <c r="D105" i="44"/>
  <c r="E105" i="44" s="1"/>
  <c r="E104" i="44"/>
  <c r="D104" i="44"/>
  <c r="D103" i="44"/>
  <c r="E103" i="44" s="1"/>
  <c r="D102" i="44"/>
  <c r="E102" i="44" s="1"/>
  <c r="D101" i="44"/>
  <c r="E101" i="44" s="1"/>
  <c r="E100" i="44"/>
  <c r="D100" i="44"/>
  <c r="D99" i="44"/>
  <c r="E99" i="44" s="1"/>
  <c r="D98" i="44"/>
  <c r="E98" i="44" s="1"/>
  <c r="J97" i="44"/>
  <c r="C97" i="44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E89" i="44"/>
  <c r="D89" i="44"/>
  <c r="D88" i="44"/>
  <c r="E88" i="44" s="1"/>
  <c r="D87" i="44"/>
  <c r="E87" i="44" s="1"/>
  <c r="D86" i="44"/>
  <c r="E86" i="44" s="1"/>
  <c r="D85" i="44"/>
  <c r="E85" i="44" s="1"/>
  <c r="D84" i="44"/>
  <c r="E84" i="44" s="1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D77" i="44"/>
  <c r="E77" i="44" s="1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J67" i="44"/>
  <c r="D66" i="44"/>
  <c r="E66" i="44" s="1"/>
  <c r="D65" i="44"/>
  <c r="E65" i="44" s="1"/>
  <c r="D64" i="44"/>
  <c r="E64" i="44" s="1"/>
  <c r="D63" i="44"/>
  <c r="E63" i="44" s="1"/>
  <c r="D62" i="44"/>
  <c r="J61" i="44"/>
  <c r="C61" i="44"/>
  <c r="D60" i="44"/>
  <c r="E60" i="44" s="1"/>
  <c r="D59" i="44"/>
  <c r="E59" i="44" s="1"/>
  <c r="E58" i="44"/>
  <c r="D58" i="44"/>
  <c r="D57" i="44"/>
  <c r="E57" i="44" s="1"/>
  <c r="D56" i="44"/>
  <c r="E56" i="44" s="1"/>
  <c r="D55" i="44"/>
  <c r="E55" i="44" s="1"/>
  <c r="D54" i="44"/>
  <c r="E54" i="44" s="1"/>
  <c r="D53" i="44"/>
  <c r="E53" i="44" s="1"/>
  <c r="D52" i="44"/>
  <c r="E52" i="44" s="1"/>
  <c r="D51" i="44"/>
  <c r="E51" i="44" s="1"/>
  <c r="D50" i="44"/>
  <c r="E50" i="44" s="1"/>
  <c r="D49" i="44"/>
  <c r="E49" i="44" s="1"/>
  <c r="D48" i="44"/>
  <c r="E48" i="44" s="1"/>
  <c r="D47" i="44"/>
  <c r="E47" i="44" s="1"/>
  <c r="D46" i="44"/>
  <c r="E46" i="44" s="1"/>
  <c r="D45" i="44"/>
  <c r="E45" i="44" s="1"/>
  <c r="D44" i="44"/>
  <c r="E44" i="44" s="1"/>
  <c r="D43" i="44"/>
  <c r="E43" i="44" s="1"/>
  <c r="D42" i="44"/>
  <c r="E42" i="44" s="1"/>
  <c r="D41" i="44"/>
  <c r="E41" i="44" s="1"/>
  <c r="D40" i="44"/>
  <c r="E40" i="44" s="1"/>
  <c r="D39" i="44"/>
  <c r="J38" i="44"/>
  <c r="C38" i="44"/>
  <c r="D37" i="44"/>
  <c r="E37" i="44" s="1"/>
  <c r="D36" i="44"/>
  <c r="E36" i="44" s="1"/>
  <c r="E35" i="44"/>
  <c r="D35" i="44"/>
  <c r="D34" i="44"/>
  <c r="E34" i="44" s="1"/>
  <c r="D33" i="44"/>
  <c r="E33" i="44" s="1"/>
  <c r="D32" i="44"/>
  <c r="E32" i="44" s="1"/>
  <c r="D31" i="44"/>
  <c r="E31" i="44" s="1"/>
  <c r="D30" i="44"/>
  <c r="E30" i="44" s="1"/>
  <c r="E29" i="44"/>
  <c r="D29" i="44"/>
  <c r="D28" i="44"/>
  <c r="E28" i="44" s="1"/>
  <c r="D27" i="44"/>
  <c r="E27" i="44" s="1"/>
  <c r="D26" i="44"/>
  <c r="E26" i="44" s="1"/>
  <c r="D25" i="44"/>
  <c r="E25" i="44" s="1"/>
  <c r="D24" i="44"/>
  <c r="E24" i="44" s="1"/>
  <c r="D23" i="44"/>
  <c r="E23" i="44" s="1"/>
  <c r="D22" i="44"/>
  <c r="E22" i="44" s="1"/>
  <c r="E21" i="44"/>
  <c r="D21" i="44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D9" i="44"/>
  <c r="E9" i="44" s="1"/>
  <c r="D8" i="44"/>
  <c r="E8" i="44" s="1"/>
  <c r="D7" i="44"/>
  <c r="E7" i="44" s="1"/>
  <c r="D6" i="44"/>
  <c r="E6" i="44" s="1"/>
  <c r="D5" i="44"/>
  <c r="J4" i="44"/>
  <c r="C4" i="44"/>
  <c r="J3" i="44"/>
  <c r="J2" i="44"/>
  <c r="J1" i="44"/>
  <c r="D509" i="26"/>
  <c r="E509" i="26" s="1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1" i="35"/>
  <c r="H71" i="35"/>
  <c r="G71" i="35"/>
  <c r="F71" i="35"/>
  <c r="E71" i="35"/>
  <c r="D71" i="35"/>
  <c r="I68" i="35"/>
  <c r="H68" i="35"/>
  <c r="G68" i="35"/>
  <c r="F68" i="35"/>
  <c r="E68" i="35"/>
  <c r="D68" i="35"/>
  <c r="D64" i="35" s="1"/>
  <c r="I65" i="35"/>
  <c r="H65" i="35"/>
  <c r="G65" i="35"/>
  <c r="F65" i="35"/>
  <c r="E65" i="35"/>
  <c r="D65" i="35"/>
  <c r="H61" i="35"/>
  <c r="G61" i="35"/>
  <c r="F61" i="35"/>
  <c r="E61" i="35"/>
  <c r="D61" i="35"/>
  <c r="I58" i="35"/>
  <c r="H58" i="35"/>
  <c r="G58" i="35"/>
  <c r="F58" i="35"/>
  <c r="E58" i="35"/>
  <c r="D58" i="35"/>
  <c r="I55" i="35"/>
  <c r="H55" i="35"/>
  <c r="G55" i="35"/>
  <c r="F55" i="35"/>
  <c r="E55" i="35"/>
  <c r="D55" i="35"/>
  <c r="I52" i="35"/>
  <c r="H52" i="35"/>
  <c r="G52" i="35"/>
  <c r="F52" i="35"/>
  <c r="E52" i="35"/>
  <c r="D52" i="35"/>
  <c r="I49" i="35"/>
  <c r="H49" i="35"/>
  <c r="G49" i="35"/>
  <c r="F49" i="35"/>
  <c r="E49" i="35"/>
  <c r="D49" i="35"/>
  <c r="I35" i="35"/>
  <c r="H35" i="35"/>
  <c r="G35" i="35"/>
  <c r="F35" i="35"/>
  <c r="E35" i="35"/>
  <c r="D35" i="35"/>
  <c r="I31" i="35"/>
  <c r="H31" i="35"/>
  <c r="G31" i="35"/>
  <c r="F31" i="35"/>
  <c r="E31" i="35"/>
  <c r="D31" i="35"/>
  <c r="I28" i="35"/>
  <c r="H28" i="35"/>
  <c r="G28" i="35"/>
  <c r="F28" i="35"/>
  <c r="E28" i="35"/>
  <c r="D28" i="35"/>
  <c r="I24" i="35"/>
  <c r="H24" i="35"/>
  <c r="G24" i="35"/>
  <c r="F24" i="35"/>
  <c r="E24" i="35"/>
  <c r="D24" i="35"/>
  <c r="I21" i="35"/>
  <c r="H21" i="35"/>
  <c r="G21" i="35"/>
  <c r="F21" i="35"/>
  <c r="E21" i="35"/>
  <c r="D21" i="35"/>
  <c r="I18" i="35"/>
  <c r="H18" i="35"/>
  <c r="G18" i="35"/>
  <c r="F18" i="35"/>
  <c r="E18" i="35"/>
  <c r="D18" i="35"/>
  <c r="I15" i="35"/>
  <c r="H15" i="35"/>
  <c r="G15" i="35"/>
  <c r="F15" i="35"/>
  <c r="E15" i="35"/>
  <c r="D15" i="35"/>
  <c r="I12" i="35"/>
  <c r="H12" i="35"/>
  <c r="G12" i="35"/>
  <c r="F12" i="35"/>
  <c r="E12" i="35"/>
  <c r="D12" i="35"/>
  <c r="I5" i="35"/>
  <c r="H5" i="35"/>
  <c r="G5" i="35"/>
  <c r="F5" i="35"/>
  <c r="E5" i="35"/>
  <c r="D5" i="35"/>
  <c r="I73" i="34"/>
  <c r="H73" i="34"/>
  <c r="G73" i="34"/>
  <c r="F73" i="34"/>
  <c r="E73" i="34"/>
  <c r="D73" i="34"/>
  <c r="I70" i="34"/>
  <c r="H70" i="34"/>
  <c r="G70" i="34"/>
  <c r="F70" i="34"/>
  <c r="E70" i="34"/>
  <c r="D70" i="34"/>
  <c r="I67" i="34"/>
  <c r="H67" i="34"/>
  <c r="G67" i="34"/>
  <c r="F67" i="34"/>
  <c r="E67" i="34"/>
  <c r="D67" i="34"/>
  <c r="H63" i="34"/>
  <c r="G63" i="34"/>
  <c r="F63" i="34"/>
  <c r="E63" i="34"/>
  <c r="D63" i="34"/>
  <c r="I60" i="34"/>
  <c r="H60" i="34"/>
  <c r="G60" i="34"/>
  <c r="F60" i="34"/>
  <c r="E60" i="34"/>
  <c r="D60" i="34"/>
  <c r="I57" i="34"/>
  <c r="H57" i="34"/>
  <c r="G57" i="34"/>
  <c r="F57" i="34"/>
  <c r="E57" i="34"/>
  <c r="D57" i="34"/>
  <c r="I54" i="34"/>
  <c r="H54" i="34"/>
  <c r="G54" i="34"/>
  <c r="F54" i="34"/>
  <c r="E54" i="34"/>
  <c r="D54" i="34"/>
  <c r="I51" i="34"/>
  <c r="H51" i="34"/>
  <c r="G51" i="34"/>
  <c r="F51" i="34"/>
  <c r="E51" i="34"/>
  <c r="D51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C152" i="44" l="1"/>
  <c r="D136" i="44"/>
  <c r="C135" i="44"/>
  <c r="D143" i="44"/>
  <c r="D146" i="44"/>
  <c r="D149" i="44"/>
  <c r="D328" i="44"/>
  <c r="D331" i="44"/>
  <c r="D314" i="44" s="1"/>
  <c r="E368" i="44"/>
  <c r="E593" i="44"/>
  <c r="E667" i="44"/>
  <c r="E666" i="44" s="1"/>
  <c r="E680" i="44"/>
  <c r="D773" i="44"/>
  <c r="D772" i="44" s="1"/>
  <c r="D123" i="45"/>
  <c r="D126" i="45"/>
  <c r="D129" i="45"/>
  <c r="E140" i="45"/>
  <c r="D185" i="45"/>
  <c r="D184" i="45" s="1"/>
  <c r="C203" i="45"/>
  <c r="D207" i="45"/>
  <c r="D236" i="45"/>
  <c r="D235" i="45" s="1"/>
  <c r="D296" i="45"/>
  <c r="E344" i="45"/>
  <c r="E491" i="45"/>
  <c r="E497" i="45"/>
  <c r="D553" i="45"/>
  <c r="E753" i="45"/>
  <c r="E752" i="45" s="1"/>
  <c r="E758" i="45"/>
  <c r="E679" i="47"/>
  <c r="D677" i="47"/>
  <c r="D732" i="47"/>
  <c r="D731" i="47" s="1"/>
  <c r="E733" i="47"/>
  <c r="E732" i="47" s="1"/>
  <c r="E731" i="47" s="1"/>
  <c r="D752" i="47"/>
  <c r="D751" i="47" s="1"/>
  <c r="E753" i="47"/>
  <c r="E383" i="48"/>
  <c r="D382" i="48"/>
  <c r="D483" i="50"/>
  <c r="C67" i="44"/>
  <c r="E149" i="44"/>
  <c r="E135" i="44" s="1"/>
  <c r="D160" i="44"/>
  <c r="E179" i="44"/>
  <c r="E185" i="44"/>
  <c r="E184" i="44" s="1"/>
  <c r="D211" i="44"/>
  <c r="D325" i="44"/>
  <c r="D373" i="44"/>
  <c r="D388" i="44"/>
  <c r="D404" i="44"/>
  <c r="D530" i="44"/>
  <c r="E545" i="44"/>
  <c r="D695" i="44"/>
  <c r="C3" i="45"/>
  <c r="C2" i="45" s="1"/>
  <c r="E68" i="45"/>
  <c r="E129" i="45"/>
  <c r="D140" i="45"/>
  <c r="D160" i="45"/>
  <c r="D229" i="45"/>
  <c r="C228" i="45"/>
  <c r="C263" i="45"/>
  <c r="C314" i="45"/>
  <c r="C259" i="45" s="1"/>
  <c r="D344" i="45"/>
  <c r="D404" i="45"/>
  <c r="D97" i="46"/>
  <c r="D216" i="46"/>
  <c r="C340" i="46"/>
  <c r="E413" i="46"/>
  <c r="D416" i="46"/>
  <c r="D514" i="46"/>
  <c r="D510" i="46" s="1"/>
  <c r="E696" i="46"/>
  <c r="E702" i="46"/>
  <c r="E161" i="47"/>
  <c r="E160" i="47" s="1"/>
  <c r="E212" i="47"/>
  <c r="E211" i="47" s="1"/>
  <c r="E214" i="47"/>
  <c r="E213" i="47" s="1"/>
  <c r="E531" i="47"/>
  <c r="E530" i="47" s="1"/>
  <c r="D530" i="47"/>
  <c r="E673" i="47"/>
  <c r="E672" i="47" s="1"/>
  <c r="D672" i="47"/>
  <c r="E746" i="47"/>
  <c r="E745" i="47" s="1"/>
  <c r="D745" i="47"/>
  <c r="C152" i="48"/>
  <c r="D236" i="48"/>
  <c r="D235" i="48" s="1"/>
  <c r="E237" i="48"/>
  <c r="E236" i="48" s="1"/>
  <c r="E235" i="48" s="1"/>
  <c r="E763" i="48"/>
  <c r="E762" i="48" s="1"/>
  <c r="E761" i="48" s="1"/>
  <c r="D762" i="48"/>
  <c r="D761" i="48" s="1"/>
  <c r="D182" i="44"/>
  <c r="E303" i="44"/>
  <c r="E302" i="44" s="1"/>
  <c r="D545" i="44"/>
  <c r="E157" i="45"/>
  <c r="E194" i="45"/>
  <c r="E193" i="45" s="1"/>
  <c r="D201" i="45"/>
  <c r="D200" i="45" s="1"/>
  <c r="D213" i="45"/>
  <c r="E404" i="45"/>
  <c r="D412" i="45"/>
  <c r="C484" i="45"/>
  <c r="D171" i="46"/>
  <c r="D201" i="46"/>
  <c r="D200" i="46" s="1"/>
  <c r="E218" i="46"/>
  <c r="D368" i="46"/>
  <c r="C562" i="46"/>
  <c r="C203" i="47"/>
  <c r="D223" i="47"/>
  <c r="D222" i="47" s="1"/>
  <c r="E239" i="47"/>
  <c r="E238" i="47" s="1"/>
  <c r="E261" i="47"/>
  <c r="D260" i="47"/>
  <c r="E456" i="47"/>
  <c r="D455" i="47"/>
  <c r="D463" i="47"/>
  <c r="D494" i="47"/>
  <c r="D497" i="47"/>
  <c r="D617" i="47"/>
  <c r="D735" i="47"/>
  <c r="D734" i="47" s="1"/>
  <c r="E736" i="47"/>
  <c r="E735" i="47" s="1"/>
  <c r="E734" i="47" s="1"/>
  <c r="C340" i="48"/>
  <c r="E396" i="48"/>
  <c r="E395" i="48" s="1"/>
  <c r="D395" i="48"/>
  <c r="D677" i="48"/>
  <c r="E678" i="48"/>
  <c r="E677" i="48" s="1"/>
  <c r="E719" i="48"/>
  <c r="D742" i="48"/>
  <c r="E743" i="48"/>
  <c r="E742" i="48" s="1"/>
  <c r="C203" i="44"/>
  <c r="D38" i="45"/>
  <c r="D120" i="45"/>
  <c r="E207" i="45"/>
  <c r="E203" i="45" s="1"/>
  <c r="E412" i="45"/>
  <c r="D416" i="45"/>
  <c r="D491" i="45"/>
  <c r="D497" i="45"/>
  <c r="D484" i="45" s="1"/>
  <c r="C203" i="46"/>
  <c r="C215" i="46"/>
  <c r="C314" i="46"/>
  <c r="D331" i="46"/>
  <c r="C484" i="46"/>
  <c r="C483" i="46" s="1"/>
  <c r="E545" i="46"/>
  <c r="E548" i="46"/>
  <c r="C552" i="46"/>
  <c r="C551" i="46" s="1"/>
  <c r="D728" i="46"/>
  <c r="D735" i="46"/>
  <c r="D734" i="46" s="1"/>
  <c r="E762" i="46"/>
  <c r="E761" i="46" s="1"/>
  <c r="D146" i="47"/>
  <c r="D171" i="47"/>
  <c r="D170" i="47" s="1"/>
  <c r="D174" i="47"/>
  <c r="D216" i="47"/>
  <c r="E250" i="47"/>
  <c r="E557" i="47"/>
  <c r="E685" i="47"/>
  <c r="D684" i="47"/>
  <c r="E701" i="47"/>
  <c r="E743" i="47"/>
  <c r="E742" i="47" s="1"/>
  <c r="D742" i="47"/>
  <c r="D553" i="48"/>
  <c r="D643" i="48"/>
  <c r="E644" i="48"/>
  <c r="E643" i="48" s="1"/>
  <c r="E684" i="48"/>
  <c r="E528" i="50"/>
  <c r="C314" i="47"/>
  <c r="C340" i="47"/>
  <c r="E392" i="47"/>
  <c r="D395" i="47"/>
  <c r="D688" i="47"/>
  <c r="E719" i="47"/>
  <c r="C215" i="48"/>
  <c r="D523" i="48"/>
  <c r="C552" i="48"/>
  <c r="C551" i="48" s="1"/>
  <c r="D680" i="48"/>
  <c r="E259" i="50"/>
  <c r="D561" i="50"/>
  <c r="D560" i="50" s="1"/>
  <c r="D444" i="50"/>
  <c r="D67" i="50"/>
  <c r="C484" i="47"/>
  <c r="D629" i="47"/>
  <c r="D728" i="47"/>
  <c r="D766" i="47"/>
  <c r="C135" i="48"/>
  <c r="D149" i="48"/>
  <c r="C188" i="48"/>
  <c r="D302" i="48"/>
  <c r="C314" i="48"/>
  <c r="C259" i="48" s="1"/>
  <c r="D344" i="48"/>
  <c r="D388" i="48"/>
  <c r="D404" i="48"/>
  <c r="D491" i="48"/>
  <c r="D494" i="48"/>
  <c r="D582" i="48"/>
  <c r="D617" i="48"/>
  <c r="D688" i="48"/>
  <c r="D723" i="48"/>
  <c r="D747" i="48"/>
  <c r="D744" i="48" s="1"/>
  <c r="D769" i="48"/>
  <c r="D768" i="48" s="1"/>
  <c r="E561" i="50"/>
  <c r="D259" i="50"/>
  <c r="E444" i="50"/>
  <c r="D116" i="50"/>
  <c r="E677" i="47"/>
  <c r="C116" i="48"/>
  <c r="C115" i="48" s="1"/>
  <c r="D136" i="48"/>
  <c r="E149" i="48"/>
  <c r="E302" i="48"/>
  <c r="E388" i="48"/>
  <c r="E416" i="48"/>
  <c r="C561" i="48"/>
  <c r="E582" i="48"/>
  <c r="E617" i="48"/>
  <c r="D718" i="48"/>
  <c r="D717" i="48" s="1"/>
  <c r="E723" i="48"/>
  <c r="E718" i="48" s="1"/>
  <c r="E717" i="48" s="1"/>
  <c r="D645" i="50"/>
  <c r="D340" i="50"/>
  <c r="E67" i="50"/>
  <c r="F27" i="35"/>
  <c r="E27" i="35"/>
  <c r="I27" i="35"/>
  <c r="I4" i="35" s="1"/>
  <c r="H64" i="35"/>
  <c r="H34" i="35" s="1"/>
  <c r="C71" i="35"/>
  <c r="C12" i="35"/>
  <c r="C18" i="35"/>
  <c r="C24" i="35"/>
  <c r="E64" i="35"/>
  <c r="E34" i="35" s="1"/>
  <c r="I64" i="35"/>
  <c r="I34" i="35" s="1"/>
  <c r="C5" i="35"/>
  <c r="E339" i="50"/>
  <c r="E258" i="50" s="1"/>
  <c r="E257" i="50" s="1"/>
  <c r="C177" i="50"/>
  <c r="H177" i="50" s="1"/>
  <c r="J177" i="50" s="1"/>
  <c r="H178" i="50"/>
  <c r="J178" i="50" s="1"/>
  <c r="D339" i="50"/>
  <c r="D258" i="50" s="1"/>
  <c r="D257" i="50" s="1"/>
  <c r="D726" i="50"/>
  <c r="D725" i="50" s="1"/>
  <c r="H717" i="50"/>
  <c r="J717" i="50" s="1"/>
  <c r="C716" i="50"/>
  <c r="H716" i="50" s="1"/>
  <c r="J716" i="50" s="1"/>
  <c r="E483" i="50"/>
  <c r="H561" i="50"/>
  <c r="J561" i="50" s="1"/>
  <c r="C560" i="50"/>
  <c r="D3" i="50"/>
  <c r="D2" i="50" s="1"/>
  <c r="D717" i="50"/>
  <c r="D716" i="50" s="1"/>
  <c r="E215" i="50"/>
  <c r="H340" i="50"/>
  <c r="C339" i="50"/>
  <c r="H339" i="50" s="1"/>
  <c r="J339" i="50" s="1"/>
  <c r="E228" i="50"/>
  <c r="E153" i="50"/>
  <c r="E152" i="50" s="1"/>
  <c r="H484" i="50"/>
  <c r="C483" i="50"/>
  <c r="H483" i="50" s="1"/>
  <c r="J483" i="50" s="1"/>
  <c r="E3" i="50"/>
  <c r="H116" i="50"/>
  <c r="J116" i="50" s="1"/>
  <c r="C115" i="50"/>
  <c r="D135" i="50"/>
  <c r="D115" i="50" s="1"/>
  <c r="D114" i="50" s="1"/>
  <c r="E178" i="50"/>
  <c r="E177" i="50" s="1"/>
  <c r="C2" i="50"/>
  <c r="D153" i="50"/>
  <c r="D152" i="50" s="1"/>
  <c r="E726" i="50"/>
  <c r="E725" i="50" s="1"/>
  <c r="E645" i="50"/>
  <c r="E560" i="50" s="1"/>
  <c r="D215" i="50"/>
  <c r="D178" i="50" s="1"/>
  <c r="D177" i="50" s="1"/>
  <c r="H259" i="50"/>
  <c r="J259" i="50" s="1"/>
  <c r="E135" i="50"/>
  <c r="E115" i="50" s="1"/>
  <c r="E114" i="50" s="1"/>
  <c r="C152" i="50"/>
  <c r="H152" i="50" s="1"/>
  <c r="J152" i="50" s="1"/>
  <c r="H153" i="50"/>
  <c r="J153" i="50" s="1"/>
  <c r="E66" i="34"/>
  <c r="E39" i="34" s="1"/>
  <c r="I66" i="34"/>
  <c r="I39" i="34" s="1"/>
  <c r="G66" i="34"/>
  <c r="G32" i="34"/>
  <c r="D4" i="34"/>
  <c r="C115" i="44"/>
  <c r="E131" i="44"/>
  <c r="E129" i="44" s="1"/>
  <c r="D129" i="44"/>
  <c r="E159" i="44"/>
  <c r="E157" i="44" s="1"/>
  <c r="D157" i="44"/>
  <c r="E267" i="44"/>
  <c r="E265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E137" i="45"/>
  <c r="E136" i="45" s="1"/>
  <c r="D136" i="45"/>
  <c r="E165" i="45"/>
  <c r="D164" i="45"/>
  <c r="D163" i="45" s="1"/>
  <c r="D174" i="45"/>
  <c r="D170" i="45" s="1"/>
  <c r="E175" i="45"/>
  <c r="E174" i="45" s="1"/>
  <c r="E354" i="45"/>
  <c r="E353" i="45" s="1"/>
  <c r="D353" i="45"/>
  <c r="E369" i="45"/>
  <c r="E368" i="45" s="1"/>
  <c r="D368" i="45"/>
  <c r="E487" i="45"/>
  <c r="E486" i="45" s="1"/>
  <c r="D486" i="45"/>
  <c r="E547" i="45"/>
  <c r="D545" i="45"/>
  <c r="E583" i="45"/>
  <c r="D582" i="45"/>
  <c r="E597" i="45"/>
  <c r="E596" i="45" s="1"/>
  <c r="D596" i="45"/>
  <c r="D778" i="45"/>
  <c r="E779" i="45"/>
  <c r="E778" i="45" s="1"/>
  <c r="E221" i="46"/>
  <c r="E220" i="46" s="1"/>
  <c r="D220" i="46"/>
  <c r="E309" i="46"/>
  <c r="D308" i="46"/>
  <c r="E410" i="46"/>
  <c r="E409" i="46" s="1"/>
  <c r="D409" i="46"/>
  <c r="E534" i="46"/>
  <c r="D532" i="46"/>
  <c r="E584" i="46"/>
  <c r="E582" i="46" s="1"/>
  <c r="D582" i="46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E308" i="47" s="1"/>
  <c r="D308" i="47"/>
  <c r="E363" i="47"/>
  <c r="E362" i="47" s="1"/>
  <c r="D362" i="47"/>
  <c r="C339" i="47"/>
  <c r="E405" i="47"/>
  <c r="D404" i="47"/>
  <c r="D723" i="47"/>
  <c r="E725" i="47"/>
  <c r="E723" i="47" s="1"/>
  <c r="E718" i="47" s="1"/>
  <c r="E717" i="47" s="1"/>
  <c r="E358" i="48"/>
  <c r="D357" i="48"/>
  <c r="E533" i="48"/>
  <c r="D532" i="48"/>
  <c r="D529" i="48" s="1"/>
  <c r="F4" i="35"/>
  <c r="C15" i="35"/>
  <c r="E5" i="44"/>
  <c r="E4" i="44" s="1"/>
  <c r="D4" i="44"/>
  <c r="D38" i="44"/>
  <c r="E39" i="44"/>
  <c r="E124" i="44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E445" i="44" s="1"/>
  <c r="D445" i="44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D718" i="44" s="1"/>
  <c r="D717" i="44" s="1"/>
  <c r="E720" i="44"/>
  <c r="E719" i="44" s="1"/>
  <c r="D11" i="45"/>
  <c r="D61" i="45"/>
  <c r="E62" i="45"/>
  <c r="E61" i="45" s="1"/>
  <c r="D233" i="45"/>
  <c r="D228" i="45" s="1"/>
  <c r="E234" i="45"/>
  <c r="E233" i="45" s="1"/>
  <c r="D362" i="45"/>
  <c r="E363" i="45"/>
  <c r="E362" i="45" s="1"/>
  <c r="E516" i="45"/>
  <c r="E514" i="45" s="1"/>
  <c r="E510" i="45" s="1"/>
  <c r="D514" i="45"/>
  <c r="D510" i="45" s="1"/>
  <c r="D523" i="45"/>
  <c r="D563" i="45"/>
  <c r="E564" i="45"/>
  <c r="E563" i="45" s="1"/>
  <c r="E594" i="45"/>
  <c r="E593" i="45" s="1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757" i="45"/>
  <c r="E756" i="45" s="1"/>
  <c r="E199" i="46"/>
  <c r="E198" i="46" s="1"/>
  <c r="E197" i="46" s="1"/>
  <c r="D198" i="46"/>
  <c r="D197" i="46" s="1"/>
  <c r="E349" i="46"/>
  <c r="E348" i="46" s="1"/>
  <c r="D348" i="46"/>
  <c r="C339" i="46"/>
  <c r="E431" i="46"/>
  <c r="E429" i="46" s="1"/>
  <c r="D429" i="46"/>
  <c r="E507" i="46"/>
  <c r="E504" i="46" s="1"/>
  <c r="D504" i="46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E122" i="48"/>
  <c r="D120" i="48"/>
  <c r="E125" i="48"/>
  <c r="E123" i="48" s="1"/>
  <c r="D123" i="48"/>
  <c r="E179" i="48"/>
  <c r="E218" i="48"/>
  <c r="E216" i="48" s="1"/>
  <c r="E215" i="48" s="1"/>
  <c r="D216" i="48"/>
  <c r="D220" i="48"/>
  <c r="E221" i="48"/>
  <c r="E220" i="48" s="1"/>
  <c r="E299" i="48"/>
  <c r="E298" i="48" s="1"/>
  <c r="D298" i="48"/>
  <c r="E355" i="48"/>
  <c r="E353" i="48" s="1"/>
  <c r="D353" i="48"/>
  <c r="E413" i="48"/>
  <c r="E412" i="48" s="1"/>
  <c r="D412" i="48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C178" i="44" s="1"/>
  <c r="C177" i="44" s="1"/>
  <c r="C114" i="44" s="1"/>
  <c r="E237" i="44"/>
  <c r="E236" i="44" s="1"/>
  <c r="E235" i="44" s="1"/>
  <c r="C263" i="44"/>
  <c r="C259" i="44" s="1"/>
  <c r="C258" i="44" s="1"/>
  <c r="E379" i="44"/>
  <c r="D382" i="44"/>
  <c r="E389" i="44"/>
  <c r="E388" i="44" s="1"/>
  <c r="E400" i="44"/>
  <c r="E399" i="44" s="1"/>
  <c r="D399" i="44"/>
  <c r="E505" i="44"/>
  <c r="E504" i="44" s="1"/>
  <c r="D504" i="44"/>
  <c r="D523" i="44"/>
  <c r="D532" i="44"/>
  <c r="C562" i="44"/>
  <c r="D582" i="44"/>
  <c r="E724" i="44"/>
  <c r="E723" i="44" s="1"/>
  <c r="E718" i="44" s="1"/>
  <c r="E717" i="44" s="1"/>
  <c r="D723" i="44"/>
  <c r="D734" i="44"/>
  <c r="D769" i="44"/>
  <c r="D768" i="44" s="1"/>
  <c r="E775" i="44"/>
  <c r="E773" i="44" s="1"/>
  <c r="E772" i="44" s="1"/>
  <c r="D216" i="45"/>
  <c r="E309" i="45"/>
  <c r="E308" i="45" s="1"/>
  <c r="D308" i="45"/>
  <c r="D348" i="45"/>
  <c r="E393" i="45"/>
  <c r="E392" i="45" s="1"/>
  <c r="D392" i="45"/>
  <c r="E429" i="45"/>
  <c r="E476" i="45"/>
  <c r="E474" i="45" s="1"/>
  <c r="D474" i="45"/>
  <c r="E657" i="45"/>
  <c r="D654" i="45"/>
  <c r="E664" i="45"/>
  <c r="E662" i="45" s="1"/>
  <c r="D662" i="45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E751" i="47"/>
  <c r="D97" i="48"/>
  <c r="E98" i="48"/>
  <c r="E141" i="48"/>
  <c r="E140" i="48" s="1"/>
  <c r="D140" i="48"/>
  <c r="D611" i="48"/>
  <c r="E612" i="48"/>
  <c r="E611" i="48" s="1"/>
  <c r="D735" i="48"/>
  <c r="D734" i="48" s="1"/>
  <c r="E736" i="48"/>
  <c r="E735" i="48" s="1"/>
  <c r="E734" i="48" s="1"/>
  <c r="C28" i="35"/>
  <c r="C49" i="35"/>
  <c r="C55" i="35"/>
  <c r="C61" i="35"/>
  <c r="C3" i="44"/>
  <c r="C2" i="44" s="1"/>
  <c r="D11" i="44"/>
  <c r="E12" i="44"/>
  <c r="E11" i="44" s="1"/>
  <c r="E62" i="44"/>
  <c r="E61" i="44" s="1"/>
  <c r="E118" i="44"/>
  <c r="D117" i="44"/>
  <c r="D154" i="44"/>
  <c r="D153" i="44" s="1"/>
  <c r="E160" i="44"/>
  <c r="E192" i="44"/>
  <c r="D189" i="44"/>
  <c r="E199" i="44"/>
  <c r="E198" i="44" s="1"/>
  <c r="E197" i="44" s="1"/>
  <c r="D198" i="44"/>
  <c r="D197" i="44" s="1"/>
  <c r="E299" i="44"/>
  <c r="D298" i="44"/>
  <c r="D308" i="44"/>
  <c r="E487" i="44"/>
  <c r="E486" i="44" s="1"/>
  <c r="E484" i="44" s="1"/>
  <c r="E483" i="44" s="1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E736" i="44"/>
  <c r="E735" i="44" s="1"/>
  <c r="E734" i="44" s="1"/>
  <c r="E746" i="44"/>
  <c r="E745" i="44" s="1"/>
  <c r="E744" i="44" s="1"/>
  <c r="E752" i="44"/>
  <c r="E779" i="44"/>
  <c r="E778" i="44" s="1"/>
  <c r="D778" i="44"/>
  <c r="E11" i="45"/>
  <c r="D154" i="45"/>
  <c r="E155" i="45"/>
  <c r="E154" i="45" s="1"/>
  <c r="C170" i="45"/>
  <c r="C152" i="45" s="1"/>
  <c r="E289" i="45"/>
  <c r="D305" i="45"/>
  <c r="E306" i="45"/>
  <c r="E305" i="45" s="1"/>
  <c r="D325" i="45"/>
  <c r="E373" i="45"/>
  <c r="E410" i="45"/>
  <c r="E409" i="45" s="1"/>
  <c r="E458" i="45"/>
  <c r="E455" i="45" s="1"/>
  <c r="D455" i="45"/>
  <c r="E531" i="45"/>
  <c r="E530" i="45" s="1"/>
  <c r="D530" i="45"/>
  <c r="C646" i="45"/>
  <c r="C561" i="45" s="1"/>
  <c r="E720" i="45"/>
  <c r="E719" i="45" s="1"/>
  <c r="E718" i="45" s="1"/>
  <c r="E717" i="45" s="1"/>
  <c r="D719" i="45"/>
  <c r="D723" i="45"/>
  <c r="C727" i="45"/>
  <c r="C726" i="45" s="1"/>
  <c r="D766" i="45"/>
  <c r="D769" i="45"/>
  <c r="D768" i="45" s="1"/>
  <c r="E5" i="46"/>
  <c r="D4" i="46"/>
  <c r="E118" i="46"/>
  <c r="E117" i="46" s="1"/>
  <c r="D117" i="46"/>
  <c r="E138" i="46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7" i="47"/>
  <c r="E4" i="47" s="1"/>
  <c r="D4" i="47"/>
  <c r="E385" i="47"/>
  <c r="D382" i="47"/>
  <c r="D611" i="47"/>
  <c r="D265" i="48"/>
  <c r="E266" i="48"/>
  <c r="E532" i="48"/>
  <c r="E529" i="48" s="1"/>
  <c r="D593" i="48"/>
  <c r="E594" i="48"/>
  <c r="E593" i="48" s="1"/>
  <c r="E598" i="48"/>
  <c r="D596" i="48"/>
  <c r="E649" i="48"/>
  <c r="E647" i="48" s="1"/>
  <c r="D647" i="48"/>
  <c r="E659" i="48"/>
  <c r="E654" i="48" s="1"/>
  <c r="D654" i="48"/>
  <c r="E699" i="48"/>
  <c r="D695" i="48"/>
  <c r="E181" i="45"/>
  <c r="E180" i="45" s="1"/>
  <c r="D180" i="45"/>
  <c r="D179" i="45" s="1"/>
  <c r="E244" i="45"/>
  <c r="E243" i="45" s="1"/>
  <c r="E298" i="45"/>
  <c r="E360" i="45"/>
  <c r="D357" i="45"/>
  <c r="E401" i="45"/>
  <c r="E399" i="45" s="1"/>
  <c r="D399" i="45"/>
  <c r="D463" i="45"/>
  <c r="E464" i="45"/>
  <c r="E463" i="45" s="1"/>
  <c r="E523" i="45"/>
  <c r="E533" i="45"/>
  <c r="E532" i="45" s="1"/>
  <c r="D532" i="45"/>
  <c r="E603" i="45"/>
  <c r="E600" i="45" s="1"/>
  <c r="D600" i="45"/>
  <c r="D688" i="45"/>
  <c r="E689" i="45"/>
  <c r="E688" i="45" s="1"/>
  <c r="E131" i="46"/>
  <c r="E129" i="46" s="1"/>
  <c r="D129" i="46"/>
  <c r="D207" i="46"/>
  <c r="E209" i="46"/>
  <c r="E207" i="46" s="1"/>
  <c r="E203" i="46" s="1"/>
  <c r="E246" i="46"/>
  <c r="E244" i="46" s="1"/>
  <c r="E243" i="46" s="1"/>
  <c r="D244" i="46"/>
  <c r="D243" i="46" s="1"/>
  <c r="E331" i="46"/>
  <c r="E524" i="46"/>
  <c r="E523" i="46" s="1"/>
  <c r="D523" i="46"/>
  <c r="D553" i="46"/>
  <c r="E554" i="46"/>
  <c r="D629" i="46"/>
  <c r="E630" i="46"/>
  <c r="C2" i="47"/>
  <c r="E125" i="47"/>
  <c r="D123" i="47"/>
  <c r="E155" i="47"/>
  <c r="E154" i="47" s="1"/>
  <c r="D154" i="47"/>
  <c r="C163" i="47"/>
  <c r="C152" i="47" s="1"/>
  <c r="E307" i="47"/>
  <c r="E305" i="47" s="1"/>
  <c r="D305" i="47"/>
  <c r="E375" i="47"/>
  <c r="E373" i="47" s="1"/>
  <c r="D373" i="47"/>
  <c r="E452" i="47"/>
  <c r="E450" i="47" s="1"/>
  <c r="D450" i="47"/>
  <c r="C483" i="47"/>
  <c r="D529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E169" i="48"/>
  <c r="E167" i="48" s="1"/>
  <c r="D167" i="48"/>
  <c r="E172" i="48"/>
  <c r="E171" i="48" s="1"/>
  <c r="D171" i="48"/>
  <c r="E210" i="48"/>
  <c r="D207" i="48"/>
  <c r="E231" i="48"/>
  <c r="D229" i="48"/>
  <c r="E246" i="48"/>
  <c r="E244" i="48" s="1"/>
  <c r="E243" i="48" s="1"/>
  <c r="D244" i="48"/>
  <c r="D243" i="48" s="1"/>
  <c r="C483" i="48"/>
  <c r="E565" i="48"/>
  <c r="E563" i="48" s="1"/>
  <c r="D563" i="48"/>
  <c r="E572" i="48"/>
  <c r="D570" i="48"/>
  <c r="D68" i="44"/>
  <c r="D97" i="44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D422" i="44"/>
  <c r="D548" i="44"/>
  <c r="E549" i="44"/>
  <c r="E548" i="44" s="1"/>
  <c r="E555" i="44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4" i="45"/>
  <c r="D68" i="45"/>
  <c r="D67" i="45" s="1"/>
  <c r="E97" i="45"/>
  <c r="E67" i="45" s="1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D160" i="46"/>
  <c r="E165" i="46"/>
  <c r="E164" i="46" s="1"/>
  <c r="D164" i="46"/>
  <c r="E231" i="46"/>
  <c r="D229" i="46"/>
  <c r="E384" i="46"/>
  <c r="D382" i="46"/>
  <c r="E498" i="46"/>
  <c r="E497" i="46" s="1"/>
  <c r="E590" i="46"/>
  <c r="D588" i="46"/>
  <c r="D600" i="46"/>
  <c r="E649" i="46"/>
  <c r="E647" i="46" s="1"/>
  <c r="D647" i="46"/>
  <c r="E61" i="47"/>
  <c r="E149" i="47"/>
  <c r="E304" i="47"/>
  <c r="D302" i="47"/>
  <c r="E460" i="47"/>
  <c r="E459" i="47" s="1"/>
  <c r="D459" i="47"/>
  <c r="E600" i="47"/>
  <c r="E630" i="47"/>
  <c r="D680" i="47"/>
  <c r="E681" i="47"/>
  <c r="E680" i="47" s="1"/>
  <c r="E690" i="47"/>
  <c r="E688" i="47" s="1"/>
  <c r="E12" i="48"/>
  <c r="D11" i="48"/>
  <c r="E68" i="48"/>
  <c r="E166" i="48"/>
  <c r="D164" i="48"/>
  <c r="D163" i="48" s="1"/>
  <c r="E199" i="48"/>
  <c r="E198" i="48" s="1"/>
  <c r="E197" i="48" s="1"/>
  <c r="D198" i="48"/>
  <c r="D197" i="48" s="1"/>
  <c r="E457" i="48"/>
  <c r="D455" i="48"/>
  <c r="D497" i="48"/>
  <c r="E498" i="48"/>
  <c r="E497" i="48" s="1"/>
  <c r="E601" i="48"/>
  <c r="D600" i="48"/>
  <c r="E634" i="48"/>
  <c r="D629" i="48"/>
  <c r="G4" i="34"/>
  <c r="C21" i="35"/>
  <c r="D27" i="35"/>
  <c r="C35" i="35"/>
  <c r="C52" i="35"/>
  <c r="C58" i="35"/>
  <c r="F64" i="35"/>
  <c r="C68" i="35"/>
  <c r="E132" i="44"/>
  <c r="D207" i="44"/>
  <c r="D215" i="44"/>
  <c r="D289" i="44"/>
  <c r="D315" i="44"/>
  <c r="D429" i="44"/>
  <c r="D529" i="44"/>
  <c r="C552" i="44"/>
  <c r="C551" i="44" s="1"/>
  <c r="D570" i="44"/>
  <c r="D132" i="45"/>
  <c r="E133" i="45"/>
  <c r="E132" i="45" s="1"/>
  <c r="D146" i="45"/>
  <c r="E160" i="45"/>
  <c r="E172" i="45"/>
  <c r="E171" i="45" s="1"/>
  <c r="E170" i="45" s="1"/>
  <c r="D171" i="45"/>
  <c r="E228" i="45"/>
  <c r="E654" i="45"/>
  <c r="D170" i="46"/>
  <c r="D189" i="46"/>
  <c r="C263" i="46"/>
  <c r="C259" i="46" s="1"/>
  <c r="C258" i="46" s="1"/>
  <c r="C257" i="46" s="1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C561" i="46" s="1"/>
  <c r="E672" i="46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E129" i="47"/>
  <c r="D236" i="47"/>
  <c r="D235" i="47" s="1"/>
  <c r="E237" i="47"/>
  <c r="E236" i="47" s="1"/>
  <c r="E235" i="47" s="1"/>
  <c r="D331" i="47"/>
  <c r="C444" i="47"/>
  <c r="E488" i="47"/>
  <c r="D486" i="47"/>
  <c r="D484" i="47" s="1"/>
  <c r="E583" i="47"/>
  <c r="E582" i="47" s="1"/>
  <c r="D582" i="47"/>
  <c r="E663" i="47"/>
  <c r="E662" i="47" s="1"/>
  <c r="D662" i="47"/>
  <c r="E728" i="47"/>
  <c r="E39" i="48"/>
  <c r="E38" i="48" s="1"/>
  <c r="D38" i="48"/>
  <c r="E297" i="48"/>
  <c r="E296" i="48" s="1"/>
  <c r="D296" i="48"/>
  <c r="E310" i="48"/>
  <c r="E308" i="48" s="1"/>
  <c r="D308" i="48"/>
  <c r="C444" i="48"/>
  <c r="C339" i="48" s="1"/>
  <c r="C258" i="48" s="1"/>
  <c r="E452" i="48"/>
  <c r="E450" i="48" s="1"/>
  <c r="D450" i="48"/>
  <c r="E506" i="48"/>
  <c r="D504" i="48"/>
  <c r="E663" i="48"/>
  <c r="D662" i="48"/>
  <c r="E675" i="48"/>
  <c r="D672" i="48"/>
  <c r="E704" i="48"/>
  <c r="D701" i="48"/>
  <c r="D732" i="48"/>
  <c r="D731" i="48" s="1"/>
  <c r="E733" i="48"/>
  <c r="E732" i="48" s="1"/>
  <c r="E731" i="48" s="1"/>
  <c r="C31" i="35"/>
  <c r="H32" i="34"/>
  <c r="H4" i="34" s="1"/>
  <c r="F32" i="34"/>
  <c r="F4" i="34" s="1"/>
  <c r="D66" i="34"/>
  <c r="D39" i="34" s="1"/>
  <c r="H66" i="34"/>
  <c r="H39" i="34" s="1"/>
  <c r="F66" i="34"/>
  <c r="F39" i="34" s="1"/>
  <c r="G27" i="35"/>
  <c r="D126" i="44"/>
  <c r="D174" i="44"/>
  <c r="D170" i="44" s="1"/>
  <c r="D152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E422" i="44"/>
  <c r="D468" i="44"/>
  <c r="E474" i="44"/>
  <c r="E477" i="44"/>
  <c r="D497" i="44"/>
  <c r="E510" i="44"/>
  <c r="E514" i="44"/>
  <c r="E553" i="44"/>
  <c r="E571" i="44"/>
  <c r="E570" i="44" s="1"/>
  <c r="E588" i="44"/>
  <c r="C646" i="44"/>
  <c r="C744" i="44"/>
  <c r="C727" i="44" s="1"/>
  <c r="C726" i="44" s="1"/>
  <c r="E762" i="44"/>
  <c r="E761" i="44" s="1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E325" i="45"/>
  <c r="C340" i="45"/>
  <c r="D382" i="45"/>
  <c r="E383" i="45"/>
  <c r="E382" i="45" s="1"/>
  <c r="D539" i="45"/>
  <c r="E554" i="45"/>
  <c r="E553" i="45" s="1"/>
  <c r="E552" i="45" s="1"/>
  <c r="E551" i="45" s="1"/>
  <c r="E588" i="45"/>
  <c r="D604" i="45"/>
  <c r="D647" i="45"/>
  <c r="C718" i="45"/>
  <c r="C717" i="45" s="1"/>
  <c r="E729" i="45"/>
  <c r="E728" i="45" s="1"/>
  <c r="D728" i="45"/>
  <c r="C3" i="46"/>
  <c r="C2" i="46" s="1"/>
  <c r="E97" i="46"/>
  <c r="E123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E239" i="46" s="1"/>
  <c r="E238" i="46" s="1"/>
  <c r="D239" i="46"/>
  <c r="D238" i="46" s="1"/>
  <c r="E290" i="46"/>
  <c r="E289" i="46" s="1"/>
  <c r="E316" i="46"/>
  <c r="E315" i="46" s="1"/>
  <c r="D315" i="46"/>
  <c r="E363" i="46"/>
  <c r="E362" i="46" s="1"/>
  <c r="D362" i="46"/>
  <c r="E382" i="46"/>
  <c r="E404" i="46"/>
  <c r="E412" i="46"/>
  <c r="E446" i="46"/>
  <c r="E445" i="46" s="1"/>
  <c r="D445" i="46"/>
  <c r="D468" i="46"/>
  <c r="E474" i="46"/>
  <c r="E563" i="46"/>
  <c r="D570" i="46"/>
  <c r="E588" i="46"/>
  <c r="E605" i="46"/>
  <c r="E604" i="46" s="1"/>
  <c r="E618" i="46"/>
  <c r="D688" i="46"/>
  <c r="E774" i="46"/>
  <c r="E773" i="46" s="1"/>
  <c r="E772" i="46" s="1"/>
  <c r="D773" i="46"/>
  <c r="D772" i="46" s="1"/>
  <c r="D129" i="47"/>
  <c r="E166" i="47"/>
  <c r="E164" i="47" s="1"/>
  <c r="D164" i="47"/>
  <c r="C188" i="47"/>
  <c r="C263" i="47"/>
  <c r="C259" i="47" s="1"/>
  <c r="E299" i="47"/>
  <c r="E298" i="47" s="1"/>
  <c r="D298" i="47"/>
  <c r="D325" i="47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74" i="47"/>
  <c r="E773" i="47" s="1"/>
  <c r="E772" i="47" s="1"/>
  <c r="D773" i="47"/>
  <c r="D772" i="47" s="1"/>
  <c r="E5" i="48"/>
  <c r="E4" i="48" s="1"/>
  <c r="D4" i="48"/>
  <c r="E127" i="48"/>
  <c r="E126" i="48" s="1"/>
  <c r="D126" i="48"/>
  <c r="E137" i="48"/>
  <c r="E136" i="48" s="1"/>
  <c r="E147" i="48"/>
  <c r="E146" i="48" s="1"/>
  <c r="D146" i="48"/>
  <c r="E194" i="48"/>
  <c r="E193" i="48" s="1"/>
  <c r="D193" i="48"/>
  <c r="E234" i="48"/>
  <c r="E233" i="48" s="1"/>
  <c r="D233" i="48"/>
  <c r="E241" i="48"/>
  <c r="E239" i="48" s="1"/>
  <c r="E238" i="48" s="1"/>
  <c r="D239" i="48"/>
  <c r="D238" i="48" s="1"/>
  <c r="E265" i="48"/>
  <c r="E317" i="48"/>
  <c r="D315" i="48"/>
  <c r="D331" i="48"/>
  <c r="E332" i="48"/>
  <c r="E331" i="48" s="1"/>
  <c r="E375" i="48"/>
  <c r="E373" i="48" s="1"/>
  <c r="D373" i="48"/>
  <c r="E378" i="48"/>
  <c r="D445" i="48"/>
  <c r="E446" i="48"/>
  <c r="E445" i="48" s="1"/>
  <c r="E589" i="48"/>
  <c r="D588" i="48"/>
  <c r="C163" i="45"/>
  <c r="D429" i="45"/>
  <c r="C444" i="45"/>
  <c r="C529" i="45"/>
  <c r="C483" i="45" s="1"/>
  <c r="D588" i="45"/>
  <c r="E744" i="45"/>
  <c r="E136" i="46"/>
  <c r="E149" i="46"/>
  <c r="E154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E38" i="47"/>
  <c r="E97" i="47"/>
  <c r="E167" i="47"/>
  <c r="C215" i="47"/>
  <c r="D265" i="47"/>
  <c r="E345" i="47"/>
  <c r="E344" i="47" s="1"/>
  <c r="D344" i="47"/>
  <c r="E348" i="47"/>
  <c r="D429" i="47"/>
  <c r="E504" i="47"/>
  <c r="D532" i="47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C3" i="48"/>
  <c r="C2" i="48" s="1"/>
  <c r="E62" i="48"/>
  <c r="E61" i="48" s="1"/>
  <c r="D61" i="48"/>
  <c r="E130" i="48"/>
  <c r="D129" i="48"/>
  <c r="E143" i="48"/>
  <c r="E164" i="48"/>
  <c r="E202" i="48"/>
  <c r="E201" i="48" s="1"/>
  <c r="E200" i="48" s="1"/>
  <c r="D201" i="48"/>
  <c r="D200" i="48" s="1"/>
  <c r="E207" i="48"/>
  <c r="E223" i="48"/>
  <c r="E222" i="48" s="1"/>
  <c r="E290" i="48"/>
  <c r="D289" i="48"/>
  <c r="D348" i="48"/>
  <c r="E349" i="48"/>
  <c r="E348" i="48" s="1"/>
  <c r="E487" i="48"/>
  <c r="E486" i="48" s="1"/>
  <c r="D486" i="48"/>
  <c r="E510" i="48"/>
  <c r="E514" i="48"/>
  <c r="E606" i="48"/>
  <c r="E604" i="48" s="1"/>
  <c r="D604" i="48"/>
  <c r="E629" i="48"/>
  <c r="E730" i="48"/>
  <c r="E728" i="48" s="1"/>
  <c r="D728" i="48"/>
  <c r="E666" i="46"/>
  <c r="E719" i="46"/>
  <c r="E718" i="46" s="1"/>
  <c r="E717" i="46" s="1"/>
  <c r="D723" i="46"/>
  <c r="E751" i="46"/>
  <c r="E769" i="46"/>
  <c r="E768" i="46" s="1"/>
  <c r="D117" i="47"/>
  <c r="E223" i="47"/>
  <c r="E222" i="47" s="1"/>
  <c r="D328" i="47"/>
  <c r="D399" i="47"/>
  <c r="D445" i="47"/>
  <c r="E474" i="47"/>
  <c r="E477" i="47"/>
  <c r="E497" i="47"/>
  <c r="D523" i="47"/>
  <c r="D143" i="48"/>
  <c r="E186" i="48"/>
  <c r="E185" i="48" s="1"/>
  <c r="E184" i="48" s="1"/>
  <c r="D185" i="48"/>
  <c r="D184" i="48" s="1"/>
  <c r="E212" i="48"/>
  <c r="E211" i="48" s="1"/>
  <c r="D211" i="48"/>
  <c r="E250" i="48"/>
  <c r="E315" i="48"/>
  <c r="D416" i="48"/>
  <c r="E422" i="48"/>
  <c r="E539" i="48"/>
  <c r="E548" i="48"/>
  <c r="E579" i="48"/>
  <c r="E578" i="48" s="1"/>
  <c r="D578" i="48"/>
  <c r="E596" i="48"/>
  <c r="E639" i="48"/>
  <c r="E680" i="48"/>
  <c r="E695" i="48"/>
  <c r="C727" i="48"/>
  <c r="C726" i="48" s="1"/>
  <c r="C560" i="48" s="1"/>
  <c r="D174" i="48"/>
  <c r="C228" i="48"/>
  <c r="D305" i="48"/>
  <c r="D459" i="48"/>
  <c r="E557" i="48"/>
  <c r="C4" i="34"/>
  <c r="E11" i="48"/>
  <c r="E97" i="48"/>
  <c r="E117" i="48"/>
  <c r="E120" i="48"/>
  <c r="E132" i="48"/>
  <c r="E189" i="48"/>
  <c r="E188" i="48" s="1"/>
  <c r="E204" i="48"/>
  <c r="E289" i="48"/>
  <c r="E344" i="48"/>
  <c r="E455" i="48"/>
  <c r="E468" i="48"/>
  <c r="E474" i="48"/>
  <c r="E504" i="48"/>
  <c r="E523" i="48"/>
  <c r="E570" i="48"/>
  <c r="E688" i="48"/>
  <c r="C178" i="48"/>
  <c r="C177" i="48" s="1"/>
  <c r="C114" i="48" s="1"/>
  <c r="E229" i="48"/>
  <c r="E228" i="48" s="1"/>
  <c r="E260" i="48"/>
  <c r="E362" i="48"/>
  <c r="E382" i="48"/>
  <c r="E399" i="48"/>
  <c r="E404" i="48"/>
  <c r="E409" i="48"/>
  <c r="E429" i="48"/>
  <c r="E491" i="48"/>
  <c r="E494" i="48"/>
  <c r="E553" i="48"/>
  <c r="E588" i="48"/>
  <c r="E600" i="48"/>
  <c r="E662" i="48"/>
  <c r="E744" i="48"/>
  <c r="E752" i="48"/>
  <c r="E751" i="48" s="1"/>
  <c r="E757" i="48"/>
  <c r="E756" i="48" s="1"/>
  <c r="E129" i="48"/>
  <c r="E357" i="48"/>
  <c r="E459" i="48"/>
  <c r="E463" i="48"/>
  <c r="E672" i="48"/>
  <c r="E701" i="48"/>
  <c r="D68" i="48"/>
  <c r="D117" i="48"/>
  <c r="E161" i="48"/>
  <c r="E160" i="48" s="1"/>
  <c r="E153" i="48" s="1"/>
  <c r="E175" i="48"/>
  <c r="E174" i="48" s="1"/>
  <c r="E170" i="48" s="1"/>
  <c r="D189" i="48"/>
  <c r="D250" i="48"/>
  <c r="E306" i="48"/>
  <c r="E305" i="48" s="1"/>
  <c r="E326" i="48"/>
  <c r="E325" i="48" s="1"/>
  <c r="D378" i="48"/>
  <c r="D514" i="48"/>
  <c r="D510" i="48" s="1"/>
  <c r="D545" i="48"/>
  <c r="D539" i="48" s="1"/>
  <c r="D557" i="48"/>
  <c r="D552" i="48" s="1"/>
  <c r="D551" i="48" s="1"/>
  <c r="E741" i="48"/>
  <c r="E740" i="48" s="1"/>
  <c r="D751" i="48"/>
  <c r="E779" i="48"/>
  <c r="E778" i="48" s="1"/>
  <c r="D132" i="48"/>
  <c r="D154" i="48"/>
  <c r="D153" i="48" s="1"/>
  <c r="D213" i="48"/>
  <c r="D392" i="48"/>
  <c r="D399" i="48"/>
  <c r="D463" i="48"/>
  <c r="D474" i="48"/>
  <c r="D757" i="48"/>
  <c r="D756" i="48" s="1"/>
  <c r="D204" i="48"/>
  <c r="D368" i="48"/>
  <c r="D422" i="48"/>
  <c r="D477" i="48"/>
  <c r="E120" i="47"/>
  <c r="E123" i="47"/>
  <c r="E132" i="47"/>
  <c r="E157" i="47"/>
  <c r="E179" i="47"/>
  <c r="E189" i="47"/>
  <c r="E382" i="47"/>
  <c r="E395" i="47"/>
  <c r="E463" i="47"/>
  <c r="E486" i="47"/>
  <c r="E570" i="47"/>
  <c r="E617" i="47"/>
  <c r="E695" i="47"/>
  <c r="E744" i="47"/>
  <c r="E67" i="47"/>
  <c r="E429" i="47"/>
  <c r="E539" i="47"/>
  <c r="E611" i="47"/>
  <c r="C727" i="47"/>
  <c r="C726" i="47" s="1"/>
  <c r="E140" i="47"/>
  <c r="E146" i="47"/>
  <c r="E204" i="47"/>
  <c r="E216" i="47"/>
  <c r="E215" i="47" s="1"/>
  <c r="E260" i="47"/>
  <c r="E265" i="47"/>
  <c r="E289" i="47"/>
  <c r="E302" i="47"/>
  <c r="E331" i="47"/>
  <c r="E368" i="47"/>
  <c r="E378" i="47"/>
  <c r="E404" i="47"/>
  <c r="E412" i="47"/>
  <c r="E455" i="47"/>
  <c r="E494" i="47"/>
  <c r="E514" i="47"/>
  <c r="E510" i="47" s="1"/>
  <c r="E523" i="47"/>
  <c r="E629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57" i="46"/>
  <c r="E160" i="46"/>
  <c r="E171" i="46"/>
  <c r="C178" i="46"/>
  <c r="C177" i="46" s="1"/>
  <c r="C114" i="46" s="1"/>
  <c r="E216" i="46"/>
  <c r="E229" i="46"/>
  <c r="E228" i="46" s="1"/>
  <c r="E328" i="46"/>
  <c r="E357" i="46"/>
  <c r="E373" i="46"/>
  <c r="E416" i="46"/>
  <c r="E468" i="46"/>
  <c r="E514" i="46"/>
  <c r="E510" i="46" s="1"/>
  <c r="E539" i="46"/>
  <c r="E553" i="46"/>
  <c r="E593" i="46"/>
  <c r="E617" i="46"/>
  <c r="E639" i="46"/>
  <c r="E654" i="46"/>
  <c r="E688" i="46"/>
  <c r="E695" i="46"/>
  <c r="E735" i="46"/>
  <c r="E734" i="46" s="1"/>
  <c r="E757" i="46"/>
  <c r="E756" i="46" s="1"/>
  <c r="E4" i="46"/>
  <c r="E38" i="46"/>
  <c r="E399" i="46"/>
  <c r="E422" i="46"/>
  <c r="E450" i="46"/>
  <c r="E494" i="46"/>
  <c r="E570" i="46"/>
  <c r="E596" i="46"/>
  <c r="E629" i="46"/>
  <c r="E701" i="46"/>
  <c r="E308" i="46"/>
  <c r="E68" i="46"/>
  <c r="E455" i="46"/>
  <c r="E444" i="46" s="1"/>
  <c r="E600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E345" i="46"/>
  <c r="E344" i="46" s="1"/>
  <c r="E354" i="46"/>
  <c r="E353" i="46" s="1"/>
  <c r="E492" i="46"/>
  <c r="E491" i="46" s="1"/>
  <c r="E484" i="46" s="1"/>
  <c r="D494" i="46"/>
  <c r="D545" i="46"/>
  <c r="D539" i="46" s="1"/>
  <c r="D557" i="46"/>
  <c r="E663" i="46"/>
  <c r="E662" i="46" s="1"/>
  <c r="E681" i="46"/>
  <c r="E680" i="46" s="1"/>
  <c r="D719" i="46"/>
  <c r="D718" i="46" s="1"/>
  <c r="D717" i="46" s="1"/>
  <c r="E724" i="46"/>
  <c r="E723" i="46" s="1"/>
  <c r="D769" i="46"/>
  <c r="D768" i="46" s="1"/>
  <c r="E779" i="46"/>
  <c r="E778" i="46" s="1"/>
  <c r="D132" i="46"/>
  <c r="D167" i="46"/>
  <c r="D213" i="46"/>
  <c r="D233" i="46"/>
  <c r="D236" i="46"/>
  <c r="D235" i="46" s="1"/>
  <c r="D392" i="46"/>
  <c r="D399" i="46"/>
  <c r="D463" i="46"/>
  <c r="D474" i="46"/>
  <c r="D530" i="46"/>
  <c r="D529" i="46" s="1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727" i="46" s="1"/>
  <c r="D726" i="46" s="1"/>
  <c r="D643" i="46"/>
  <c r="E123" i="45"/>
  <c r="E116" i="45" s="1"/>
  <c r="E185" i="45"/>
  <c r="E184" i="45" s="1"/>
  <c r="E189" i="45"/>
  <c r="E188" i="45" s="1"/>
  <c r="E302" i="45"/>
  <c r="E348" i="45"/>
  <c r="E422" i="45"/>
  <c r="E468" i="45"/>
  <c r="E504" i="45"/>
  <c r="E570" i="45"/>
  <c r="E629" i="45"/>
  <c r="E643" i="45"/>
  <c r="E684" i="45"/>
  <c r="E735" i="45"/>
  <c r="E734" i="45" s="1"/>
  <c r="E357" i="45"/>
  <c r="E639" i="45"/>
  <c r="E149" i="45"/>
  <c r="E164" i="45"/>
  <c r="E163" i="45" s="1"/>
  <c r="E179" i="45"/>
  <c r="E223" i="45"/>
  <c r="E222" i="45" s="1"/>
  <c r="E265" i="45"/>
  <c r="E328" i="45"/>
  <c r="E378" i="45"/>
  <c r="E459" i="45"/>
  <c r="E545" i="45"/>
  <c r="E539" i="45" s="1"/>
  <c r="E548" i="45"/>
  <c r="E582" i="45"/>
  <c r="E611" i="45"/>
  <c r="E769" i="45"/>
  <c r="E768" i="45" s="1"/>
  <c r="E773" i="45"/>
  <c r="E772" i="45" s="1"/>
  <c r="D149" i="45"/>
  <c r="D189" i="45"/>
  <c r="D188" i="45" s="1"/>
  <c r="D250" i="45"/>
  <c r="D494" i="45"/>
  <c r="D557" i="45"/>
  <c r="D552" i="45" s="1"/>
  <c r="D551" i="45" s="1"/>
  <c r="D548" i="45"/>
  <c r="D639" i="45"/>
  <c r="D143" i="45"/>
  <c r="D157" i="45"/>
  <c r="D204" i="45"/>
  <c r="D203" i="45" s="1"/>
  <c r="D302" i="45"/>
  <c r="D422" i="45"/>
  <c r="D459" i="45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117" i="44"/>
  <c r="E120" i="44"/>
  <c r="E123" i="44"/>
  <c r="E216" i="44"/>
  <c r="E215" i="44" s="1"/>
  <c r="E250" i="44"/>
  <c r="E298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E328" i="44"/>
  <c r="E331" i="44"/>
  <c r="E357" i="44"/>
  <c r="E373" i="44"/>
  <c r="E378" i="44"/>
  <c r="E382" i="44"/>
  <c r="E404" i="44"/>
  <c r="E459" i="44"/>
  <c r="E463" i="44"/>
  <c r="E539" i="44"/>
  <c r="E563" i="44"/>
  <c r="E662" i="44"/>
  <c r="E751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132" i="44"/>
  <c r="D140" i="44"/>
  <c r="D233" i="44"/>
  <c r="D228" i="44" s="1"/>
  <c r="D392" i="44"/>
  <c r="D463" i="44"/>
  <c r="D444" i="44" s="1"/>
  <c r="D474" i="44"/>
  <c r="D539" i="44"/>
  <c r="D578" i="44"/>
  <c r="D596" i="44"/>
  <c r="D747" i="44"/>
  <c r="D744" i="44" s="1"/>
  <c r="D752" i="44"/>
  <c r="D751" i="44" s="1"/>
  <c r="D757" i="44"/>
  <c r="D756" i="44" s="1"/>
  <c r="D180" i="44"/>
  <c r="D179" i="44" s="1"/>
  <c r="D185" i="44"/>
  <c r="D184" i="44" s="1"/>
  <c r="D204" i="44"/>
  <c r="D203" i="44" s="1"/>
  <c r="D357" i="44"/>
  <c r="D450" i="44"/>
  <c r="D477" i="44"/>
  <c r="E4" i="35"/>
  <c r="G4" i="35"/>
  <c r="H27" i="35"/>
  <c r="H4" i="35" s="1"/>
  <c r="G64" i="35"/>
  <c r="G34" i="35" s="1"/>
  <c r="D34" i="35"/>
  <c r="E75" i="35"/>
  <c r="E32" i="34"/>
  <c r="E4" i="34" s="1"/>
  <c r="I32" i="34"/>
  <c r="I4" i="34" s="1"/>
  <c r="F34" i="35"/>
  <c r="C560" i="45" l="1"/>
  <c r="D153" i="45"/>
  <c r="E340" i="45"/>
  <c r="E340" i="47"/>
  <c r="E339" i="47" s="1"/>
  <c r="E3" i="48"/>
  <c r="C560" i="46"/>
  <c r="D314" i="47"/>
  <c r="C178" i="47"/>
  <c r="C177" i="47" s="1"/>
  <c r="C114" i="47" s="1"/>
  <c r="E314" i="46"/>
  <c r="E314" i="45"/>
  <c r="E163" i="46"/>
  <c r="E153" i="45"/>
  <c r="E152" i="45" s="1"/>
  <c r="C257" i="44"/>
  <c r="D444" i="45"/>
  <c r="E562" i="47"/>
  <c r="D314" i="45"/>
  <c r="C257" i="48"/>
  <c r="D116" i="45"/>
  <c r="E444" i="45"/>
  <c r="D552" i="46"/>
  <c r="D551" i="46" s="1"/>
  <c r="D3" i="47"/>
  <c r="D718" i="45"/>
  <c r="D717" i="45" s="1"/>
  <c r="E529" i="45"/>
  <c r="D188" i="44"/>
  <c r="D116" i="44"/>
  <c r="C561" i="44"/>
  <c r="C560" i="44" s="1"/>
  <c r="D562" i="45"/>
  <c r="E484" i="45"/>
  <c r="E483" i="45" s="1"/>
  <c r="E263" i="44"/>
  <c r="C339" i="45"/>
  <c r="D135" i="44"/>
  <c r="D263" i="44"/>
  <c r="D259" i="44" s="1"/>
  <c r="D163" i="46"/>
  <c r="D340" i="44"/>
  <c r="D339" i="44" s="1"/>
  <c r="D562" i="44"/>
  <c r="D314" i="46"/>
  <c r="E215" i="46"/>
  <c r="E153" i="46"/>
  <c r="E203" i="47"/>
  <c r="E444" i="48"/>
  <c r="D135" i="48"/>
  <c r="D314" i="48"/>
  <c r="G75" i="35"/>
  <c r="D67" i="44"/>
  <c r="D215" i="46"/>
  <c r="E2" i="50"/>
  <c r="D559" i="50"/>
  <c r="I75" i="35"/>
  <c r="C64" i="35"/>
  <c r="H115" i="50"/>
  <c r="J115" i="50" s="1"/>
  <c r="C114" i="50"/>
  <c r="H114" i="50" s="1"/>
  <c r="J114" i="50" s="1"/>
  <c r="E559" i="50"/>
  <c r="C258" i="50"/>
  <c r="H2" i="50"/>
  <c r="J2" i="50" s="1"/>
  <c r="H1" i="50"/>
  <c r="J1" i="50" s="1"/>
  <c r="H560" i="50"/>
  <c r="J560" i="50" s="1"/>
  <c r="C559" i="50"/>
  <c r="H559" i="50" s="1"/>
  <c r="J559" i="50" s="1"/>
  <c r="G39" i="34"/>
  <c r="E646" i="45"/>
  <c r="E340" i="44"/>
  <c r="E339" i="44" s="1"/>
  <c r="D152" i="45"/>
  <c r="E646" i="46"/>
  <c r="E135" i="48"/>
  <c r="C27" i="35"/>
  <c r="C4" i="35" s="1"/>
  <c r="D4" i="35"/>
  <c r="E3" i="45"/>
  <c r="E2" i="45" s="1"/>
  <c r="D646" i="48"/>
  <c r="E340" i="48"/>
  <c r="C258" i="45"/>
  <c r="C257" i="45" s="1"/>
  <c r="D75" i="35"/>
  <c r="C34" i="35"/>
  <c r="E727" i="44"/>
  <c r="E726" i="44" s="1"/>
  <c r="E314" i="44"/>
  <c r="E259" i="44" s="1"/>
  <c r="E3" i="46"/>
  <c r="E484" i="47"/>
  <c r="E483" i="47" s="1"/>
  <c r="E153" i="47"/>
  <c r="D203" i="48"/>
  <c r="E314" i="48"/>
  <c r="D263" i="48"/>
  <c r="D259" i="48" s="1"/>
  <c r="D646" i="45"/>
  <c r="C114" i="45"/>
  <c r="D484" i="44"/>
  <c r="D483" i="44" s="1"/>
  <c r="E3" i="47"/>
  <c r="E2" i="47" s="1"/>
  <c r="E116" i="46"/>
  <c r="D3" i="45"/>
  <c r="D2" i="45" s="1"/>
  <c r="F78" i="34"/>
  <c r="F75" i="35"/>
  <c r="D727" i="44"/>
  <c r="D726" i="44" s="1"/>
  <c r="E188" i="44"/>
  <c r="E340" i="46"/>
  <c r="E339" i="46" s="1"/>
  <c r="E67" i="46"/>
  <c r="E314" i="47"/>
  <c r="E727" i="47"/>
  <c r="E726" i="47" s="1"/>
  <c r="E646" i="47"/>
  <c r="D727" i="48"/>
  <c r="D726" i="48" s="1"/>
  <c r="E263" i="48"/>
  <c r="E259" i="48" s="1"/>
  <c r="E646" i="48"/>
  <c r="E203" i="48"/>
  <c r="D3" i="48"/>
  <c r="E163" i="47"/>
  <c r="E552" i="44"/>
  <c r="E551" i="44" s="1"/>
  <c r="D228" i="48"/>
  <c r="D340" i="45"/>
  <c r="D339" i="45" s="1"/>
  <c r="E153" i="44"/>
  <c r="D178" i="44"/>
  <c r="D177" i="44" s="1"/>
  <c r="E444" i="44"/>
  <c r="E67" i="44"/>
  <c r="D178" i="45"/>
  <c r="D177" i="45" s="1"/>
  <c r="E178" i="45"/>
  <c r="E177" i="45" s="1"/>
  <c r="D646" i="47"/>
  <c r="D116" i="47"/>
  <c r="D483" i="47"/>
  <c r="D263" i="47"/>
  <c r="D259" i="47" s="1"/>
  <c r="E484" i="48"/>
  <c r="E483" i="48" s="1"/>
  <c r="D170" i="48"/>
  <c r="D152" i="48" s="1"/>
  <c r="E444" i="47"/>
  <c r="E163" i="48"/>
  <c r="E152" i="48" s="1"/>
  <c r="E263" i="46"/>
  <c r="E259" i="46" s="1"/>
  <c r="E135" i="46"/>
  <c r="D484" i="48"/>
  <c r="D483" i="48" s="1"/>
  <c r="D646" i="46"/>
  <c r="D552" i="44"/>
  <c r="D551" i="44" s="1"/>
  <c r="D529" i="45"/>
  <c r="D483" i="45" s="1"/>
  <c r="D646" i="44"/>
  <c r="D561" i="44" s="1"/>
  <c r="D560" i="44" s="1"/>
  <c r="E178" i="48"/>
  <c r="E177" i="48" s="1"/>
  <c r="D67" i="47"/>
  <c r="D2" i="47" s="1"/>
  <c r="D3" i="44"/>
  <c r="D263" i="45"/>
  <c r="E727" i="45"/>
  <c r="E726" i="45" s="1"/>
  <c r="E263" i="45"/>
  <c r="E259" i="45" s="1"/>
  <c r="D340" i="46"/>
  <c r="D153" i="46"/>
  <c r="D152" i="46" s="1"/>
  <c r="D562" i="46"/>
  <c r="D561" i="46" s="1"/>
  <c r="D560" i="46" s="1"/>
  <c r="D444" i="46"/>
  <c r="D228" i="46"/>
  <c r="E727" i="46"/>
  <c r="E726" i="46" s="1"/>
  <c r="D484" i="46"/>
  <c r="D483" i="46" s="1"/>
  <c r="D263" i="46"/>
  <c r="E562" i="46"/>
  <c r="E561" i="46" s="1"/>
  <c r="E560" i="46" s="1"/>
  <c r="E552" i="46"/>
  <c r="E551" i="46" s="1"/>
  <c r="D444" i="47"/>
  <c r="D339" i="47" s="1"/>
  <c r="D258" i="47" s="1"/>
  <c r="D257" i="47" s="1"/>
  <c r="D340" i="47"/>
  <c r="D179" i="47"/>
  <c r="D562" i="47"/>
  <c r="D163" i="47"/>
  <c r="D152" i="47" s="1"/>
  <c r="D727" i="47"/>
  <c r="D726" i="47" s="1"/>
  <c r="D552" i="47"/>
  <c r="D551" i="47" s="1"/>
  <c r="E116" i="47"/>
  <c r="D444" i="48"/>
  <c r="D339" i="48" s="1"/>
  <c r="D258" i="48" s="1"/>
  <c r="D257" i="48" s="1"/>
  <c r="E727" i="48"/>
  <c r="E726" i="48" s="1"/>
  <c r="D340" i="48"/>
  <c r="D188" i="48"/>
  <c r="D67" i="48"/>
  <c r="D2" i="48" s="1"/>
  <c r="E552" i="48"/>
  <c r="E551" i="48" s="1"/>
  <c r="E67" i="48"/>
  <c r="E2" i="48" s="1"/>
  <c r="C561" i="47"/>
  <c r="C560" i="47" s="1"/>
  <c r="C258" i="47"/>
  <c r="C257" i="47" s="1"/>
  <c r="D562" i="48"/>
  <c r="D3" i="46"/>
  <c r="D2" i="46" s="1"/>
  <c r="D215" i="48"/>
  <c r="D116" i="48"/>
  <c r="D115" i="48" s="1"/>
  <c r="E562" i="48"/>
  <c r="E116" i="48"/>
  <c r="E561" i="47"/>
  <c r="E263" i="47"/>
  <c r="D135" i="47"/>
  <c r="D188" i="47"/>
  <c r="D178" i="47" s="1"/>
  <c r="D177" i="47" s="1"/>
  <c r="E135" i="47"/>
  <c r="E115" i="47" s="1"/>
  <c r="E188" i="47"/>
  <c r="E178" i="47" s="1"/>
  <c r="E177" i="47" s="1"/>
  <c r="E152" i="47"/>
  <c r="E483" i="46"/>
  <c r="E188" i="46"/>
  <c r="E178" i="46" s="1"/>
  <c r="E177" i="46" s="1"/>
  <c r="E170" i="46"/>
  <c r="E152" i="46" s="1"/>
  <c r="E2" i="46"/>
  <c r="D203" i="46"/>
  <c r="D178" i="46" s="1"/>
  <c r="D177" i="46" s="1"/>
  <c r="D116" i="46"/>
  <c r="D115" i="46" s="1"/>
  <c r="D561" i="45"/>
  <c r="D135" i="45"/>
  <c r="D115" i="45" s="1"/>
  <c r="D727" i="45"/>
  <c r="D726" i="45" s="1"/>
  <c r="E339" i="45"/>
  <c r="E135" i="45"/>
  <c r="E115" i="45" s="1"/>
  <c r="E562" i="45"/>
  <c r="E561" i="45" s="1"/>
  <c r="E178" i="44"/>
  <c r="E177" i="44" s="1"/>
  <c r="E646" i="44"/>
  <c r="E3" i="44"/>
  <c r="E562" i="44"/>
  <c r="E170" i="44"/>
  <c r="E152" i="44" s="1"/>
  <c r="E116" i="44"/>
  <c r="E115" i="44" s="1"/>
  <c r="H75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560" i="45" l="1"/>
  <c r="E115" i="48"/>
  <c r="E114" i="48" s="1"/>
  <c r="D259" i="45"/>
  <c r="D258" i="44"/>
  <c r="D257" i="44" s="1"/>
  <c r="E114" i="45"/>
  <c r="E561" i="48"/>
  <c r="E560" i="48" s="1"/>
  <c r="D561" i="48"/>
  <c r="D2" i="44"/>
  <c r="D258" i="45"/>
  <c r="D257" i="45" s="1"/>
  <c r="E258" i="44"/>
  <c r="E257" i="44" s="1"/>
  <c r="E258" i="45"/>
  <c r="E257" i="45" s="1"/>
  <c r="D259" i="46"/>
  <c r="E258" i="46"/>
  <c r="E257" i="46" s="1"/>
  <c r="E339" i="48"/>
  <c r="E258" i="48" s="1"/>
  <c r="E257" i="48" s="1"/>
  <c r="D115" i="44"/>
  <c r="D114" i="44" s="1"/>
  <c r="H258" i="50"/>
  <c r="J258" i="50" s="1"/>
  <c r="C257" i="50"/>
  <c r="E560" i="47"/>
  <c r="D114" i="45"/>
  <c r="D115" i="47"/>
  <c r="D114" i="47" s="1"/>
  <c r="D561" i="47"/>
  <c r="D560" i="47" s="1"/>
  <c r="D560" i="48"/>
  <c r="E114" i="47"/>
  <c r="E561" i="44"/>
  <c r="E560" i="44" s="1"/>
  <c r="D178" i="48"/>
  <c r="D177" i="48" s="1"/>
  <c r="D114" i="48" s="1"/>
  <c r="E2" i="44"/>
  <c r="E259" i="47"/>
  <c r="E258" i="47" s="1"/>
  <c r="E257" i="47" s="1"/>
  <c r="D339" i="46"/>
  <c r="D258" i="46" s="1"/>
  <c r="D257" i="46" s="1"/>
  <c r="E115" i="46"/>
  <c r="E114" i="46" s="1"/>
  <c r="C75" i="35"/>
  <c r="D114" i="46"/>
  <c r="D560" i="4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H257" i="50" l="1"/>
  <c r="J257" i="50" s="1"/>
  <c r="H256" i="50"/>
  <c r="J256" i="50" s="1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D340" i="26"/>
  <c r="E646" i="26"/>
  <c r="D444" i="26"/>
  <c r="E135" i="26"/>
  <c r="E444" i="26"/>
  <c r="E562" i="26"/>
  <c r="D646" i="26"/>
  <c r="D561" i="26" s="1"/>
  <c r="D339" i="26" l="1"/>
  <c r="E115" i="26"/>
  <c r="E178" i="26"/>
  <c r="E177" i="26" s="1"/>
  <c r="D483" i="26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<sst xmlns="http://schemas.openxmlformats.org/spreadsheetml/2006/main" count="6493" uniqueCount="1053">
  <si>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</si>
  <si>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</si>
  <si>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</si>
  <si>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</si>
  <si>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</si>
  <si>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</si>
  <si>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</si>
  <si>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</si>
  <si>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</si>
  <si>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</si>
  <si>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</si>
  <si>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</si>
  <si>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</si>
  <si>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</si>
  <si>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</si>
  <si>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</si>
  <si>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</si>
  <si>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</si>
  <si>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</si>
  <si>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</si>
  <si>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</si>
  <si>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</si>
  <si>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</si>
  <si>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</si>
  <si>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</si>
  <si>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</si>
  <si>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</si>
  <si>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</si>
  <si>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</si>
  <si>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</si>
  <si>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</si>
  <si>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</si>
  <si>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</si>
  <si>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</si>
  <si>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</si>
  <si>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</si>
  <si>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</si>
  <si>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</si>
  <si>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</si>
  <si>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</si>
  <si>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</si>
  <si>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</si>
  <si>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</si>
  <si>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</si>
  <si>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</si>
  <si>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</si>
  <si>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</si>
  <si>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</si>
  <si>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</si>
  <si>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</si>
  <si>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</si>
  <si>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</si>
  <si>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</si>
  <si>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</si>
  <si>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</si>
  <si>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</si>
  <si>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</si>
  <si>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</si>
  <si>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</si>
  <si>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</si>
  <si>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</si>
  <si>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</si>
  <si>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</si>
  <si>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</si>
  <si>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</si>
  <si>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</si>
  <si>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</si>
  <si>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</si>
  <si>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</si>
  <si>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</si>
  <si>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</si>
  <si>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</si>
  <si>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</si>
  <si>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</si>
  <si>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</si>
  <si>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</si>
  <si>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</si>
  <si>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</si>
  <si>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</si>
  <si>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</si>
  <si>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</si>
  <si>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</si>
  <si>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</si>
  <si>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</si>
  <si>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</si>
  <si>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</si>
  <si>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</si>
  <si>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</si>
  <si>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</si>
  <si>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</si>
  <si>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</si>
  <si>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</si>
  <si>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</si>
  <si>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</si>
  <si>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</si>
  <si>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</si>
  <si>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</si>
  <si>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</si>
  <si>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</si>
  <si>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</si>
  <si>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</si>
  <si>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</si>
  <si>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</si>
  <si>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</si>
  <si>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</si>
  <si>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</si>
  <si>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</si>
  <si>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</si>
  <si>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</si>
  <si>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</si>
  <si>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</si>
  <si>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</si>
  <si>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</si>
  <si>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</si>
  <si>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</si>
  <si>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</si>
  <si>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</si>
  <si>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</si>
  <si>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</si>
  <si>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</si>
  <si>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</si>
  <si>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</si>
  <si>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</si>
  <si>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</si>
  <si>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</si>
  <si>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</si>
  <si>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</si>
  <si>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</si>
  <si>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</si>
  <si>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</si>
  <si>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</si>
  <si>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</si>
  <si>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</si>
  <si>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</si>
  <si>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</si>
  <si>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</si>
  <si>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</si>
  <si>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</si>
  <si>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</si>
  <si>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</si>
  <si>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</si>
  <si>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</si>
  <si>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</si>
  <si>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</si>
  <si>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</si>
  <si>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</si>
  <si>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</si>
  <si>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</si>
  <si>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</si>
  <si>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</si>
  <si>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</si>
  <si>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</si>
  <si>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</si>
  <si>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</si>
  <si>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</si>
  <si>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</si>
  <si>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</si>
  <si>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</si>
  <si>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</si>
  <si>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</si>
  <si>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</si>
  <si>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</si>
  <si>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</si>
  <si>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</si>
  <si>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</si>
  <si>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</si>
  <si>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</si>
  <si>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</si>
  <si>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</si>
  <si>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</si>
  <si>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</si>
  <si>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</si>
  <si>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</si>
  <si>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</si>
  <si>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</si>
  <si>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</si>
  <si>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</si>
  <si>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</si>
  <si>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</si>
  <si>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</si>
  <si>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</si>
  <si>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</si>
  <si>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</si>
  <si>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</si>
  <si>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</si>
  <si>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</si>
  <si>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</si>
  <si>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</si>
  <si>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</si>
  <si>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</si>
  <si>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</si>
  <si>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</si>
  <si>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</si>
  <si>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</si>
  <si>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</si>
  <si>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</si>
  <si>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</si>
  <si>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</si>
  <si>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</si>
  <si>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</si>
  <si>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</si>
  <si>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</si>
  <si>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</si>
  <si>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</si>
  <si>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</si>
  <si>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</si>
  <si>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</si>
  <si>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</si>
  <si>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</si>
  <si>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</si>
  <si>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</si>
  <si>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</si>
  <si>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</si>
  <si>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</si>
  <si>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</si>
  <si>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</si>
  <si>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</si>
  <si>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</si>
  <si>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</si>
  <si>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</si>
  <si>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</si>
  <si>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</si>
  <si>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</si>
  <si>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</si>
  <si>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</si>
  <si>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</si>
  <si>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</si>
  <si>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</si>
  <si>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</si>
  <si>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</si>
  <si>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</si>
  <si>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</si>
  <si>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</si>
  <si>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</si>
  <si>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</si>
  <si>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</si>
  <si>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</si>
  <si>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</si>
  <si>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</si>
  <si>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</si>
  <si>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</si>
  <si>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</si>
  <si>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</si>
  <si>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</si>
  <si>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</si>
  <si>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</si>
  <si>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</si>
  <si>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</si>
  <si>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</si>
  <si>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</si>
  <si>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</si>
  <si>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</si>
  <si>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</si>
  <si>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</si>
  <si>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</si>
  <si>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</si>
  <si>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</si>
  <si>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</si>
  <si>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</si>
  <si>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</si>
  <si>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</si>
  <si>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</si>
  <si>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</si>
  <si>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</si>
  <si>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</si>
  <si>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</si>
  <si>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</si>
  <si>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</si>
  <si>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</si>
  <si>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</si>
  <si>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</si>
  <si>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</si>
  <si>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</si>
  <si>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</si>
  <si>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</si>
  <si>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</si>
  <si>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</si>
  <si>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</si>
  <si>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</si>
  <si>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</si>
  <si>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</si>
  <si>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</si>
  <si>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</si>
  <si>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</si>
  <si>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</si>
  <si>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</si>
  <si>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</si>
  <si>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</si>
  <si>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</si>
  <si>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</si>
  <si>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</si>
  <si>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</si>
  <si>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</si>
  <si>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</si>
  <si>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</si>
  <si>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</si>
  <si>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</si>
  <si>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</si>
  <si>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</si>
  <si>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</si>
  <si>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</si>
  <si>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</si>
  <si>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</si>
  <si>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</si>
  <si>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</si>
  <si>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</si>
  <si>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</si>
  <si>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</si>
  <si>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</si>
  <si>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</si>
  <si>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</si>
  <si>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</si>
  <si>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</si>
  <si>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</si>
  <si>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</si>
  <si>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</si>
  <si>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</si>
  <si>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</si>
  <si>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</si>
  <si>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</si>
  <si>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</si>
  <si>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</si>
  <si>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</si>
  <si>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</si>
  <si>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</si>
  <si>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</si>
  <si>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</si>
  <si>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</si>
  <si>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</si>
  <si>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</si>
  <si>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</si>
  <si>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</si>
  <si>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</si>
  <si>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</si>
  <si>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</si>
  <si>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</si>
  <si>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</si>
  <si>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</si>
  <si>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</si>
  <si>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</si>
  <si>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</si>
  <si>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</si>
  <si>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</si>
  <si>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</si>
  <si>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</si>
  <si>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</si>
  <si>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</si>
  <si>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</si>
  <si>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</si>
  <si>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</si>
  <si>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</si>
  <si>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</si>
  <si>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</si>
  <si>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</si>
  <si>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</si>
  <si>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</si>
  <si>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</si>
  <si>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</si>
  <si>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</si>
  <si>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</si>
  <si>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</si>
  <si>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</si>
  <si>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</si>
  <si>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</si>
  <si>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</si>
  <si>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</si>
  <si>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</si>
  <si>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</si>
  <si>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</si>
  <si>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</si>
  <si>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</si>
  <si>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</si>
  <si>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</si>
  <si>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</si>
  <si>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</si>
  <si>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</si>
  <si>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</si>
  <si>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</si>
  <si>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</si>
  <si>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</si>
  <si>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</si>
  <si>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</si>
  <si>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</si>
  <si>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</si>
  <si>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</si>
  <si>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</si>
  <si>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</si>
  <si>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</si>
  <si>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</si>
  <si>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</si>
  <si>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</si>
  <si>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</si>
  <si>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</si>
  <si>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</si>
  <si>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</si>
  <si>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</si>
  <si>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</si>
  <si>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</si>
  <si>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</si>
  <si>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</si>
  <si>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</si>
  <si>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</si>
  <si>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</si>
  <si>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</si>
  <si>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</si>
  <si>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</si>
  <si>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</si>
  <si>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</si>
  <si>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</si>
  <si>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</si>
  <si>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</si>
  <si>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</si>
  <si>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</si>
  <si>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</si>
  <si>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</si>
  <si>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</si>
  <si>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</si>
  <si>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</si>
  <si>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</si>
  <si>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</si>
  <si>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</si>
  <si>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</si>
  <si>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</si>
  <si>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</si>
  <si>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</si>
  <si>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</si>
  <si>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</si>
  <si>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</si>
  <si>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</si>
  <si>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</si>
  <si>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</si>
  <si>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</si>
  <si>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</si>
  <si>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</si>
  <si>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</si>
  <si>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</si>
  <si>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</si>
  <si>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</si>
  <si>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</si>
  <si>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</si>
  <si>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</si>
  <si>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</si>
  <si>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</si>
  <si>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</si>
  <si>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</si>
  <si>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</si>
  <si>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</si>
  <si>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</si>
  <si>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</si>
  <si>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</si>
  <si>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</si>
  <si>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</si>
  <si>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</si>
  <si>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</si>
  <si>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</si>
  <si>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</si>
  <si>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</si>
  <si>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</si>
  <si>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</si>
  <si>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</si>
  <si>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</si>
  <si>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</si>
  <si>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</si>
  <si>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</si>
  <si>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</si>
  <si>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</si>
  <si>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</si>
  <si>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</si>
  <si>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</si>
  <si>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</si>
  <si>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</si>
  <si>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</si>
  <si>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</si>
  <si>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</si>
  <si>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</si>
  <si>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</si>
  <si>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</si>
  <si>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</si>
  <si>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</si>
  <si>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</si>
  <si>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</si>
  <si>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</si>
  <si>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</si>
  <si>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</si>
  <si>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</si>
  <si>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</si>
  <si>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</si>
  <si>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</si>
  <si>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</si>
  <si>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</si>
  <si>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</si>
  <si>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</si>
  <si>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</si>
  <si>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</si>
  <si>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</si>
  <si>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</si>
  <si>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</si>
  <si>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</si>
  <si>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</si>
  <si>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</si>
  <si>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</si>
  <si>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</si>
  <si>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</si>
  <si>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</si>
  <si>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</si>
  <si>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</si>
  <si>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</si>
  <si>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</si>
  <si>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</si>
  <si>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</si>
  <si>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</si>
  <si>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</si>
  <si>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</si>
  <si>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</si>
  <si>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</si>
  <si>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</si>
  <si>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</si>
  <si>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</si>
  <si>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</si>
  <si>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</si>
  <si>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</si>
  <si>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</si>
  <si>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</si>
  <si>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</si>
  <si>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</si>
  <si>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</si>
  <si>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</si>
  <si>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</si>
  <si>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</si>
  <si>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</si>
  <si>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</si>
  <si>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</si>
  <si>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</si>
  <si>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</si>
  <si>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</si>
  <si>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</si>
  <si>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</si>
  <si>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</si>
  <si>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</si>
  <si>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</si>
  <si>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</si>
  <si>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</si>
  <si>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</si>
  <si>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</si>
  <si>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</si>
  <si>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</si>
  <si>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</si>
  <si>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</si>
  <si>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</si>
  <si>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</si>
  <si>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</si>
  <si>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</si>
  <si>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</si>
  <si>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</si>
  <si>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</si>
  <si>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</si>
  <si>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</si>
  <si>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</si>
  <si>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</si>
  <si>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</si>
  <si>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</si>
  <si>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</si>
  <si>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</si>
  <si>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</si>
  <si>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</si>
  <si>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</si>
  <si>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</si>
  <si>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</si>
  <si>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</si>
  <si>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</si>
  <si>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</si>
  <si>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</si>
  <si>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</si>
  <si>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</si>
  <si>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</si>
  <si>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</si>
  <si>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</si>
  <si>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</si>
  <si>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</si>
  <si>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</si>
  <si>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</si>
  <si>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</si>
  <si>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</si>
  <si>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</si>
  <si>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</si>
  <si>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</si>
  <si>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</si>
  <si>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</si>
  <si>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</si>
  <si>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</si>
  <si>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</si>
  <si>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</si>
  <si>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</si>
  <si>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</si>
  <si>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</si>
  <si>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</si>
  <si>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</si>
  <si>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</si>
  <si>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</si>
  <si>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</si>
  <si>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</si>
  <si>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</si>
  <si>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</si>
  <si>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</si>
  <si>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</si>
  <si>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</si>
  <si>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</si>
  <si>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</si>
  <si>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</si>
  <si>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</si>
  <si>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</si>
  <si>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</si>
  <si>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</si>
  <si>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</si>
  <si>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</si>
  <si>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</si>
  <si>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</si>
  <si>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</si>
  <si>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</si>
  <si>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</si>
  <si>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</si>
  <si>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</si>
  <si>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</si>
  <si>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</si>
  <si>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</si>
  <si>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</si>
  <si>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</si>
  <si>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</si>
  <si>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</si>
  <si>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</si>
  <si>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</si>
  <si>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</si>
  <si>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</si>
  <si>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</si>
  <si>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</si>
  <si>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</si>
  <si>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</si>
  <si>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</si>
  <si>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</si>
  <si>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</si>
  <si>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</si>
  <si>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</si>
  <si>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</si>
  <si>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</si>
  <si>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</si>
  <si>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</si>
  <si>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</si>
  <si>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</si>
  <si>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</si>
  <si>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</si>
  <si>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</si>
  <si>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</si>
  <si>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</si>
  <si>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</si>
  <si>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</si>
  <si>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</si>
  <si>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</si>
  <si>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</si>
  <si>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</si>
  <si>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</si>
  <si>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</si>
  <si>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</si>
  <si>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</si>
  <si>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</si>
  <si>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</si>
  <si>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</si>
  <si>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</si>
  <si>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</si>
  <si>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</si>
  <si>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</si>
  <si>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</si>
  <si>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</si>
  <si>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</si>
  <si>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</si>
  <si>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</si>
  <si>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</si>
  <si>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</si>
  <si>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</si>
  <si>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</si>
  <si>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</si>
  <si>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</si>
  <si>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</si>
  <si>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</si>
  <si>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</si>
  <si>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</si>
  <si>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</si>
  <si>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</si>
  <si>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</si>
  <si>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</si>
  <si>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</si>
  <si>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</si>
  <si>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</si>
  <si>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</si>
  <si>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</si>
  <si>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</si>
  <si>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</si>
  <si>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</si>
  <si>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</si>
  <si>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</si>
  <si>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</si>
  <si>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</si>
  <si>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</si>
  <si>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</si>
  <si>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</si>
  <si>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</si>
  <si>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</si>
  <si>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</si>
  <si>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</si>
  <si>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</si>
  <si>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</si>
  <si>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</si>
  <si>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</si>
  <si>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</si>
  <si>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</si>
  <si>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</si>
  <si>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</si>
  <si>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</si>
  <si>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</si>
  <si>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</si>
  <si>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</si>
  <si>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</si>
  <si>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</si>
  <si>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</si>
  <si>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</si>
  <si>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</si>
  <si>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</si>
  <si>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</si>
  <si>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</si>
  <si>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</si>
  <si>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</si>
  <si>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</si>
  <si>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</si>
  <si>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</si>
  <si>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</si>
  <si>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</si>
  <si>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</si>
  <si>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</si>
  <si>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</si>
  <si>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</si>
  <si>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</si>
  <si>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</si>
  <si>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</si>
  <si>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</si>
  <si>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</si>
  <si>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</si>
  <si>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</si>
  <si>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</si>
  <si>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</si>
  <si>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</si>
  <si>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</si>
  <si>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</si>
  <si>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</si>
  <si>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</si>
  <si>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</si>
  <si>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</si>
  <si>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</si>
  <si>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</si>
  <si>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</si>
  <si>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</si>
  <si>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</si>
  <si>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</si>
  <si>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</si>
  <si>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</si>
  <si>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</si>
  <si>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</si>
  <si>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دراجة نارية</t>
  </si>
  <si>
    <t>سيارة</t>
  </si>
  <si>
    <t>نصف مجرورة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</si>
  <si>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</si>
  <si>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</si>
  <si>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</si>
  <si>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</si>
  <si>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</si>
  <si>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</si>
  <si>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</si>
  <si>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</si>
  <si>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</si>
  <si>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</si>
  <si>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</si>
  <si>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</si>
  <si>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</si>
  <si>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</si>
  <si>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</si>
  <si>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</si>
  <si>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</si>
  <si>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</si>
  <si>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</si>
  <si>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</si>
  <si>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</si>
  <si>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</si>
  <si>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</si>
  <si>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</si>
  <si>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</si>
  <si>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</si>
  <si>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</si>
  <si>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</si>
  <si>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</si>
  <si>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</si>
  <si>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</si>
  <si>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</si>
  <si>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</si>
  <si>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</si>
  <si>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</si>
  <si>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</si>
  <si>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</si>
  <si>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</si>
  <si>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</si>
  <si>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</si>
  <si>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</si>
  <si>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</si>
  <si>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</si>
  <si>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</si>
  <si>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</si>
  <si>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</si>
  <si>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</si>
  <si>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</si>
  <si>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</si>
  <si>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</si>
  <si>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</si>
  <si>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</si>
  <si>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</si>
  <si>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</si>
  <si>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</si>
  <si>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</si>
  <si>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</si>
  <si>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</si>
  <si>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</si>
  <si>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</si>
  <si>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</si>
  <si>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</si>
  <si>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</si>
  <si>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</si>
  <si>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</si>
  <si>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</si>
  <si>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</si>
  <si>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</si>
  <si>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</si>
  <si>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</si>
  <si>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</si>
  <si>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</si>
  <si>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</si>
  <si>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</si>
  <si>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</si>
  <si>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</si>
  <si>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</si>
  <si>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</si>
  <si>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</si>
  <si>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</si>
  <si>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</si>
  <si>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</si>
  <si>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</si>
  <si>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</si>
  <si>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</si>
  <si>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</si>
  <si>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</si>
  <si>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</si>
  <si>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</si>
  <si>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إدارة الشؤون الإدارية العامة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</si>
  <si>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</si>
  <si>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</si>
  <si>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</si>
  <si>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</si>
  <si>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</si>
  <si>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</si>
  <si>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</si>
  <si>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</si>
  <si>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</si>
  <si>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</si>
  <si>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</si>
  <si>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</si>
  <si>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</si>
  <si>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</si>
  <si>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</si>
  <si>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</si>
  <si>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</si>
  <si>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</si>
  <si>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</si>
  <si>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</si>
  <si>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</si>
  <si>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</si>
  <si>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</si>
  <si>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</si>
  <si>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</si>
  <si>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</si>
  <si>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</si>
  <si>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</si>
  <si>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</si>
  <si>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</si>
  <si>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</si>
  <si>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</si>
  <si>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</si>
  <si>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</si>
  <si>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</si>
  <si>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</si>
  <si>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</si>
  <si>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</si>
  <si>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</si>
  <si>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</si>
  <si>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</si>
  <si>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</si>
  <si>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</si>
  <si>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</si>
  <si>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</si>
  <si>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</si>
  <si>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تجهيزات ادارية</t>
  </si>
  <si>
    <t>برامج وتجهيزات اعلامية</t>
  </si>
  <si>
    <t>اقتناء معدات نظافة وطرقات</t>
  </si>
  <si>
    <t>اقتناء معدات وتجهيزات أخرى</t>
  </si>
  <si>
    <t>أشغال تعبيد بمنطقة الكرم الغربي</t>
  </si>
  <si>
    <t>دراسة مثال التهيئة العمرانية</t>
  </si>
  <si>
    <t>2016 وما قبل</t>
  </si>
  <si>
    <t>دراسات اخرى</t>
  </si>
  <si>
    <t>انجاز القسط الثاني لقصر البلدية</t>
  </si>
  <si>
    <t>بناء ورشات بالمستودع البلدي</t>
  </si>
  <si>
    <t>صيانة المغازة ومحطة الوقود</t>
  </si>
  <si>
    <t>صيانة المقرات البلدية</t>
  </si>
  <si>
    <t>أشغال ترصيف خالد ابن الوليد</t>
  </si>
  <si>
    <t xml:space="preserve">أشغال تعبيد بمنطقة الكرم </t>
  </si>
  <si>
    <t>تركيز شبكة ترصيف مياه الامطار</t>
  </si>
  <si>
    <t xml:space="preserve">تهيئة المقابر وصيانتها </t>
  </si>
  <si>
    <t>تهيئة سياج امناطق الخضراء</t>
  </si>
  <si>
    <t>تهيئة سوق حي النور</t>
  </si>
  <si>
    <t>تهيئة المركب الرياضي ملعب كرة التنس+ملعب الكرة الطائرة</t>
  </si>
  <si>
    <t>2016/2017</t>
  </si>
  <si>
    <t>مشروع تهذيب حي الطرابلسية</t>
  </si>
  <si>
    <t>دراسات تخص تهذيب حي الطرابلسية</t>
  </si>
  <si>
    <t>المخطط الاستثماري التشاركي 2017</t>
  </si>
  <si>
    <t>أشغال تعبيد وترصيف</t>
  </si>
  <si>
    <t>تهيئة شارع خالد ابن لوليد</t>
  </si>
  <si>
    <t>تهيئة ملعب التنس</t>
  </si>
  <si>
    <t>وزارة الرياضة</t>
  </si>
  <si>
    <t>صيانة المقبرة</t>
  </si>
  <si>
    <t>انجاز ورشات</t>
  </si>
  <si>
    <t>الدراسات</t>
  </si>
  <si>
    <t>بنايات ادارية</t>
  </si>
  <si>
    <t>اقتناء معدات النظافة والطرقات</t>
  </si>
  <si>
    <t>التطهير</t>
  </si>
  <si>
    <t>الطرقات والمسالك</t>
  </si>
  <si>
    <t>المساحات الخضراء ومداخل المدن</t>
  </si>
  <si>
    <t>تهيئة ماعب صلامبو</t>
  </si>
  <si>
    <t>تعشيب ملعب صلامبو</t>
  </si>
  <si>
    <t>بناء وتهيئة المنشات ذات الصبغة الاقتصادية</t>
  </si>
  <si>
    <t>2015/2014 وماقبل</t>
  </si>
  <si>
    <t>2013/2014/2015</t>
  </si>
  <si>
    <t>وزارة الرياضة+المجلس الجهوي</t>
  </si>
  <si>
    <t xml:space="preserve"> م خ 11308 </t>
  </si>
  <si>
    <t>POLO</t>
  </si>
  <si>
    <t>02-210745</t>
  </si>
  <si>
    <t>Renault Kangoo</t>
  </si>
  <si>
    <t>02-210771</t>
  </si>
  <si>
    <t xml:space="preserve">Toyota </t>
  </si>
  <si>
    <t>02-216304</t>
  </si>
  <si>
    <t>02-216305</t>
  </si>
  <si>
    <t>02-216303</t>
  </si>
  <si>
    <t>Mazda</t>
  </si>
  <si>
    <t>02-210697</t>
  </si>
  <si>
    <t>Peugeot 206</t>
  </si>
  <si>
    <t>02-210069</t>
  </si>
  <si>
    <t xml:space="preserve">New Holland </t>
  </si>
  <si>
    <t>02-211440</t>
  </si>
  <si>
    <t>Landini</t>
  </si>
  <si>
    <t>02-117146</t>
  </si>
  <si>
    <t xml:space="preserve">شاحنة قالبة </t>
  </si>
  <si>
    <t>Renault 7 tonnes</t>
  </si>
  <si>
    <t>02-211742</t>
  </si>
  <si>
    <t xml:space="preserve">شاحنة ضاغطة </t>
  </si>
  <si>
    <t>Renault Benne T</t>
  </si>
  <si>
    <t>02-211872</t>
  </si>
  <si>
    <t>عربة ذات 3 عجلات</t>
  </si>
  <si>
    <t>02-211840</t>
  </si>
  <si>
    <t>Ford</t>
  </si>
  <si>
    <t>02-212162</t>
  </si>
  <si>
    <t>شاحنة مجهزة بسلم</t>
  </si>
  <si>
    <t>Renault</t>
  </si>
  <si>
    <t>02-212329</t>
  </si>
  <si>
    <t>Peugeot Boxer</t>
  </si>
  <si>
    <t>02-212783</t>
  </si>
  <si>
    <t>نقل الموتى</t>
  </si>
  <si>
    <t>Opel Astra</t>
  </si>
  <si>
    <t>02-213151</t>
  </si>
  <si>
    <t>02-212152</t>
  </si>
  <si>
    <t>Shbaura</t>
  </si>
  <si>
    <t>02-213509</t>
  </si>
  <si>
    <t>02-213612</t>
  </si>
  <si>
    <t>02-213898</t>
  </si>
  <si>
    <t>Renault Trucks</t>
  </si>
  <si>
    <t>02-214200</t>
  </si>
  <si>
    <t>Trax case 621</t>
  </si>
  <si>
    <t>02-214120</t>
  </si>
  <si>
    <t>02-14609</t>
  </si>
  <si>
    <t>02-214610</t>
  </si>
  <si>
    <t>02-214925</t>
  </si>
  <si>
    <t>Renaut Kerax</t>
  </si>
  <si>
    <t>02-212173</t>
  </si>
  <si>
    <t>Ford B.T</t>
  </si>
  <si>
    <t>sans carte grise</t>
  </si>
  <si>
    <t>B.T.Iveco</t>
  </si>
  <si>
    <t>02-217162</t>
  </si>
  <si>
    <t>GMC-GC 45BOB CAT</t>
  </si>
  <si>
    <t>02-217009</t>
  </si>
  <si>
    <t>02-217740</t>
  </si>
  <si>
    <t>Mitsubishi</t>
  </si>
  <si>
    <t>02-217701</t>
  </si>
  <si>
    <t>02-217702</t>
  </si>
  <si>
    <t>02-217703</t>
  </si>
  <si>
    <t>SAME</t>
  </si>
  <si>
    <t>02-217834</t>
  </si>
  <si>
    <t>02-217940</t>
  </si>
  <si>
    <t>02-217939</t>
  </si>
  <si>
    <t>02-211193</t>
  </si>
  <si>
    <t xml:space="preserve">Renault Benne T </t>
  </si>
  <si>
    <t>02-211882</t>
  </si>
  <si>
    <t>Nacelle Iveco</t>
  </si>
  <si>
    <t>02-216865</t>
  </si>
  <si>
    <t>Iveco</t>
  </si>
  <si>
    <t>02-215963</t>
  </si>
  <si>
    <t>مكنسة</t>
  </si>
  <si>
    <t>Citroen</t>
  </si>
  <si>
    <t>02-207236</t>
  </si>
  <si>
    <t>متابعة سير المشاريع البلدية</t>
  </si>
  <si>
    <t>دراسة أولية لتهذيب الاحياء الشعبيةوبرنامج دعم قدرات التصرف بالبلديات 2016</t>
  </si>
  <si>
    <t>الكاتب العام</t>
  </si>
  <si>
    <t xml:space="preserve">مصلحة الإعلامية </t>
  </si>
  <si>
    <t xml:space="preserve">مصلحة الثقافة </t>
  </si>
  <si>
    <t xml:space="preserve">مصلحة التةثيق و الأرشيف </t>
  </si>
  <si>
    <t>مكتب الضبط المركزي</t>
  </si>
  <si>
    <t>مكتب تنسيق شؤون المجلس و المكتب البلدي</t>
  </si>
  <si>
    <t>قسم التراتيب البلدية</t>
  </si>
  <si>
    <t>الإدارة الفنية</t>
  </si>
  <si>
    <t>الإدارة الفرعية الأشغال و التهيئة العمرانية و الدراسات</t>
  </si>
  <si>
    <t>مصلحة الأشغال و مراقبة المشاريع وإعداد الدراسات</t>
  </si>
  <si>
    <t>مصلحة التقاسيم و التهيئة والتراخيص العمرانية</t>
  </si>
  <si>
    <t>إدارة الغرعية صيانة أملاك البلدية و تعهد الطرقات و شبكة التنوير العمومي</t>
  </si>
  <si>
    <t>مصلحة المعدات و صيانة أملاك البلدية</t>
  </si>
  <si>
    <t>مصلحة تعهد الطرقات و شبكة التنوير العمومي</t>
  </si>
  <si>
    <t>إدارة الفرعية للصحة و النظافة و حماية المحيط</t>
  </si>
  <si>
    <t>مصلحة الصحة و مقاومة الأوبئة و النظافة</t>
  </si>
  <si>
    <t>قسم المراقبة الصحية و مقاومة الأوبئة</t>
  </si>
  <si>
    <t>قسم النظافة</t>
  </si>
  <si>
    <t>مصلحة المناطق الخضراء و المنابت</t>
  </si>
  <si>
    <t>الإدارة الفرعية للشؤون الإدارية</t>
  </si>
  <si>
    <t>مصلحة الأعوان</t>
  </si>
  <si>
    <t>مصلحة النزاعات و الشؤون القانونية</t>
  </si>
  <si>
    <t>مصلحة الحالة المدنية و الإنتخبات</t>
  </si>
  <si>
    <t>الإدارة الفرعية للشؤون المالية</t>
  </si>
  <si>
    <t>المصلحة المالية</t>
  </si>
  <si>
    <t>مصلحة الأداءات ة الإستخلاصات</t>
  </si>
  <si>
    <t>الإدارة الفرعية للشؤون الإقتصادية و العقارات</t>
  </si>
  <si>
    <t xml:space="preserve">المصلحة الشؤون الإقتصادية </t>
  </si>
  <si>
    <t>مصلحة الشؤن العقارية</t>
  </si>
  <si>
    <t>دائرة الكرم الشرقي</t>
  </si>
  <si>
    <t>دائرة عين زغوان</t>
  </si>
  <si>
    <t>دائرة الكرم الغربي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</si>
</sst>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7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8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2" t="s">
        <v>30</v>
      </c>
      <c r="B1" s="162"/>
      <c r="C1" s="162"/>
      <c r="D1" s="123" t="s">
        <v>843</v>
      </c>
      <c r="E1" s="123" t="s">
        <v>842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845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850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845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850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845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850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845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850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845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850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845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850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845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852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851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845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850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845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850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845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850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845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850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845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850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845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850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845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850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845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850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845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850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845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850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845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850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839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847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845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848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845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838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846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845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837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836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849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845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835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834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847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845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848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845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833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848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845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832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847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845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831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849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845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829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846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845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828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845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847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845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848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845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826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846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845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825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811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847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845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824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846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845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823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822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821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820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846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845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819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809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847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845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818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847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845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816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846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845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815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814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813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846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845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811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810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809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808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807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845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844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2" t="s">
        <v>67</v>
      </c>
      <c r="B256" s="162"/>
      <c r="C256" s="162"/>
      <c r="D256" s="123" t="s">
        <v>843</v>
      </c>
      <c r="E256" s="123" t="s">
        <v>842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903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841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840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839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817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827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838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812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837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836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830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835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834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817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827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833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827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832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817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831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830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829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812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828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817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827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826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812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825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811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817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824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812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823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822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821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820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812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819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809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817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818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817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816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812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815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814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813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812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811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810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809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808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807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806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9 J643 J717:J718 J646 J726:J727" xr:uid="{00000000-0002-0000-0000-000007000000}">
      <formula1>C640+C794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 J1:J4 J551:J552 J561:J562 J339 J548" xr:uid="{00000000-0002-0000-0000-00000A000000}">
      <formula1>C2+C114</formula1>
    </dataValidation>
    <dataValidation type="custom" allowBlank="1" showInputMessage="1" showErrorMessage="1" sqref="J560" xr:uid="{00000000-0002-0000-00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workbookViewId="0">
      <selection activeCell="D4" sqref="D4"/>
    </sheetView>
  </sheetViews>
  <sheetFormatPr defaultColWidth="9.1796875" defaultRowHeight="14.5"/>
  <cols>
    <col min="1" max="1" width="31.1796875" customWidth="1"/>
    <col min="2" max="2" width="23.1796875" customWidth="1"/>
    <col min="3" max="3" width="35.1796875" customWidth="1"/>
    <col min="4" max="4" width="30.7265625" customWidth="1"/>
    <col min="5" max="5" width="24.7265625" customWidth="1"/>
  </cols>
  <sheetData>
    <row r="1" spans="1:5">
      <c r="A1" s="147" t="s">
        <v>880</v>
      </c>
      <c r="B1" s="147" t="s">
        <v>881</v>
      </c>
      <c r="C1" s="147" t="s">
        <v>902</v>
      </c>
      <c r="D1" s="147" t="s">
        <v>882</v>
      </c>
      <c r="E1" s="147" t="s">
        <v>883</v>
      </c>
    </row>
    <row r="2" spans="1:5">
      <c r="A2" s="197" t="s">
        <v>884</v>
      </c>
      <c r="B2" s="148">
        <v>2011</v>
      </c>
      <c r="C2" s="149"/>
      <c r="D2" s="149"/>
      <c r="E2" s="149"/>
    </row>
    <row r="3" spans="1:5">
      <c r="A3" s="198"/>
      <c r="B3" s="148">
        <v>2012</v>
      </c>
      <c r="C3" s="149"/>
      <c r="D3" s="149"/>
      <c r="E3" s="149"/>
    </row>
    <row r="4" spans="1:5">
      <c r="A4" s="198"/>
      <c r="B4" s="148">
        <v>2013</v>
      </c>
      <c r="C4" s="149"/>
      <c r="D4" s="149"/>
      <c r="E4" s="149"/>
    </row>
    <row r="5" spans="1:5">
      <c r="A5" s="198"/>
      <c r="B5" s="148">
        <v>2014</v>
      </c>
      <c r="C5" s="149"/>
      <c r="D5" s="149"/>
      <c r="E5" s="149"/>
    </row>
    <row r="6" spans="1:5">
      <c r="A6" s="198"/>
      <c r="B6" s="148">
        <v>2015</v>
      </c>
      <c r="C6" s="149"/>
      <c r="D6" s="149"/>
      <c r="E6" s="149"/>
    </row>
    <row r="7" spans="1:5">
      <c r="A7" s="199"/>
      <c r="B7" s="148">
        <v>2016</v>
      </c>
      <c r="C7" s="149"/>
      <c r="D7" s="149"/>
      <c r="E7" s="149"/>
    </row>
    <row r="8" spans="1:5">
      <c r="A8" s="200" t="s">
        <v>885</v>
      </c>
      <c r="B8" s="150">
        <v>2011</v>
      </c>
      <c r="C8" s="151"/>
      <c r="D8" s="151"/>
      <c r="E8" s="151"/>
    </row>
    <row r="9" spans="1:5">
      <c r="A9" s="201"/>
      <c r="B9" s="150">
        <v>2012</v>
      </c>
      <c r="C9" s="151"/>
      <c r="D9" s="151"/>
      <c r="E9" s="151"/>
    </row>
    <row r="10" spans="1:5">
      <c r="A10" s="201"/>
      <c r="B10" s="150">
        <v>2013</v>
      </c>
      <c r="C10" s="151"/>
      <c r="D10" s="151"/>
      <c r="E10" s="151"/>
    </row>
    <row r="11" spans="1:5">
      <c r="A11" s="201"/>
      <c r="B11" s="150">
        <v>2014</v>
      </c>
      <c r="C11" s="151"/>
      <c r="D11" s="151"/>
      <c r="E11" s="151"/>
    </row>
    <row r="12" spans="1:5">
      <c r="A12" s="201"/>
      <c r="B12" s="150">
        <v>2015</v>
      </c>
      <c r="C12" s="151"/>
      <c r="D12" s="151"/>
      <c r="E12" s="151"/>
    </row>
    <row r="13" spans="1:5">
      <c r="A13" s="202"/>
      <c r="B13" s="150">
        <v>2016</v>
      </c>
      <c r="C13" s="151"/>
      <c r="D13" s="151"/>
      <c r="E13" s="151"/>
    </row>
    <row r="14" spans="1:5">
      <c r="A14" s="197" t="s">
        <v>123</v>
      </c>
      <c r="B14" s="148">
        <v>2011</v>
      </c>
      <c r="C14" s="149"/>
      <c r="D14" s="149"/>
      <c r="E14" s="149"/>
    </row>
    <row r="15" spans="1:5">
      <c r="A15" s="198"/>
      <c r="B15" s="148">
        <v>2012</v>
      </c>
      <c r="C15" s="149"/>
      <c r="D15" s="149"/>
      <c r="E15" s="149"/>
    </row>
    <row r="16" spans="1:5">
      <c r="A16" s="198"/>
      <c r="B16" s="148">
        <v>2013</v>
      </c>
      <c r="C16" s="149"/>
      <c r="D16" s="149"/>
      <c r="E16" s="149"/>
    </row>
    <row r="17" spans="1:5">
      <c r="A17" s="198"/>
      <c r="B17" s="148">
        <v>2014</v>
      </c>
      <c r="C17" s="149"/>
      <c r="D17" s="149"/>
      <c r="E17" s="149"/>
    </row>
    <row r="18" spans="1:5">
      <c r="A18" s="198"/>
      <c r="B18" s="148">
        <v>2015</v>
      </c>
      <c r="C18" s="149"/>
      <c r="D18" s="149"/>
      <c r="E18" s="149"/>
    </row>
    <row r="19" spans="1:5">
      <c r="A19" s="199"/>
      <c r="B19" s="148">
        <v>2016</v>
      </c>
      <c r="C19" s="149"/>
      <c r="D19" s="149"/>
      <c r="E19" s="149"/>
    </row>
    <row r="20" spans="1:5">
      <c r="A20" s="203" t="s">
        <v>886</v>
      </c>
      <c r="B20" s="150">
        <v>2011</v>
      </c>
      <c r="C20" s="151"/>
      <c r="D20" s="151"/>
      <c r="E20" s="151"/>
    </row>
    <row r="21" spans="1:5">
      <c r="A21" s="204"/>
      <c r="B21" s="150">
        <v>2012</v>
      </c>
      <c r="C21" s="151"/>
      <c r="D21" s="151"/>
      <c r="E21" s="151"/>
    </row>
    <row r="22" spans="1:5">
      <c r="A22" s="204"/>
      <c r="B22" s="150">
        <v>2013</v>
      </c>
      <c r="C22" s="151"/>
      <c r="D22" s="151"/>
      <c r="E22" s="151"/>
    </row>
    <row r="23" spans="1:5">
      <c r="A23" s="204"/>
      <c r="B23" s="150">
        <v>2014</v>
      </c>
      <c r="C23" s="151"/>
      <c r="D23" s="151"/>
      <c r="E23" s="151"/>
    </row>
    <row r="24" spans="1:5">
      <c r="A24" s="204"/>
      <c r="B24" s="150">
        <v>2015</v>
      </c>
      <c r="C24" s="151"/>
      <c r="D24" s="151"/>
      <c r="E24" s="151"/>
    </row>
    <row r="25" spans="1:5">
      <c r="A25" s="205"/>
      <c r="B25" s="150">
        <v>2016</v>
      </c>
      <c r="C25" s="151"/>
      <c r="D25" s="151"/>
      <c r="E25" s="151"/>
    </row>
    <row r="26" spans="1:5">
      <c r="A26" s="206" t="s">
        <v>887</v>
      </c>
      <c r="B26" s="148">
        <v>2011</v>
      </c>
      <c r="C26" s="149">
        <f>C20+C14+C8+C2</f>
        <v>0</v>
      </c>
      <c r="D26" s="149">
        <f>D20+D14+D8+D2</f>
        <v>0</v>
      </c>
      <c r="E26" s="149">
        <f>E20+E14+E8+E2</f>
        <v>0</v>
      </c>
    </row>
    <row r="27" spans="1:5">
      <c r="A27" s="207"/>
      <c r="B27" s="148">
        <v>2012</v>
      </c>
      <c r="C27" s="149">
        <f>C21+C26+C15+C9+C3</f>
        <v>0</v>
      </c>
      <c r="D27" s="149">
        <f t="shared" ref="D27:E31" si="0">D21+D15+D9+D3</f>
        <v>0</v>
      </c>
      <c r="E27" s="149">
        <f t="shared" si="0"/>
        <v>0</v>
      </c>
    </row>
    <row r="28" spans="1:5">
      <c r="A28" s="207"/>
      <c r="B28" s="148">
        <v>2013</v>
      </c>
      <c r="C28" s="149">
        <f>C22+C16+C10+C4</f>
        <v>0</v>
      </c>
      <c r="D28" s="149">
        <f t="shared" si="0"/>
        <v>0</v>
      </c>
      <c r="E28" s="149">
        <f t="shared" si="0"/>
        <v>0</v>
      </c>
    </row>
    <row r="29" spans="1:5">
      <c r="A29" s="207"/>
      <c r="B29" s="148">
        <v>2014</v>
      </c>
      <c r="C29" s="149">
        <f>C23+C17+C11+C5</f>
        <v>0</v>
      </c>
      <c r="D29" s="149">
        <f t="shared" si="0"/>
        <v>0</v>
      </c>
      <c r="E29" s="149">
        <f t="shared" si="0"/>
        <v>0</v>
      </c>
    </row>
    <row r="30" spans="1:5">
      <c r="A30" s="207"/>
      <c r="B30" s="148">
        <v>2015</v>
      </c>
      <c r="C30" s="149">
        <f>C24+C18+C12+C6</f>
        <v>0</v>
      </c>
      <c r="D30" s="149">
        <f t="shared" si="0"/>
        <v>0</v>
      </c>
      <c r="E30" s="149">
        <f t="shared" si="0"/>
        <v>0</v>
      </c>
    </row>
    <row r="31" spans="1:5">
      <c r="A31" s="208"/>
      <c r="B31" s="148">
        <v>2016</v>
      </c>
      <c r="C31" s="149">
        <f>C25+C19+C13+C7</f>
        <v>0</v>
      </c>
      <c r="D31" s="149">
        <f t="shared" si="0"/>
        <v>0</v>
      </c>
      <c r="E31" s="149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workbookViewId="0">
      <selection activeCell="B7" sqref="B7"/>
    </sheetView>
  </sheetViews>
  <sheetFormatPr defaultColWidth="9.1796875" defaultRowHeight="14.5"/>
  <cols>
    <col min="1" max="1" width="53.54296875" customWidth="1"/>
    <col min="2" max="2" width="36.453125" customWidth="1"/>
    <col min="3" max="3" width="50.1796875" bestFit="1" customWidth="1"/>
    <col min="4" max="4" width="31.453125" customWidth="1"/>
  </cols>
  <sheetData>
    <row r="1" spans="1:4">
      <c r="A1" s="209" t="s">
        <v>888</v>
      </c>
      <c r="B1" s="210"/>
      <c r="C1" s="210"/>
      <c r="D1" s="211"/>
    </row>
    <row r="2" spans="1:4">
      <c r="A2" s="212"/>
      <c r="B2" s="213"/>
      <c r="C2" s="213"/>
      <c r="D2" s="214"/>
    </row>
    <row r="3" spans="1:4">
      <c r="A3" s="152"/>
      <c r="B3" s="153" t="s">
        <v>889</v>
      </c>
      <c r="C3" s="154" t="s">
        <v>890</v>
      </c>
      <c r="D3" s="215" t="s">
        <v>891</v>
      </c>
    </row>
    <row r="4" spans="1:4">
      <c r="A4" s="155" t="s">
        <v>892</v>
      </c>
      <c r="B4" s="147" t="s">
        <v>893</v>
      </c>
      <c r="C4" s="147" t="s">
        <v>894</v>
      </c>
      <c r="D4" s="216"/>
    </row>
    <row r="5" spans="1:4">
      <c r="A5" s="147" t="s">
        <v>895</v>
      </c>
      <c r="B5" s="28">
        <f>B6</f>
        <v>11680.119000000001</v>
      </c>
      <c r="C5" s="28">
        <f>C6</f>
        <v>0</v>
      </c>
      <c r="D5" s="28">
        <f>D6</f>
        <v>0</v>
      </c>
    </row>
    <row r="6" spans="1:4">
      <c r="A6" s="156" t="s">
        <v>896</v>
      </c>
      <c r="B6" s="10">
        <v>11680.119000000001</v>
      </c>
      <c r="C6" s="10"/>
      <c r="D6" s="10"/>
    </row>
    <row r="7" spans="1:4">
      <c r="A7" s="147" t="s">
        <v>897</v>
      </c>
      <c r="B7" s="28">
        <f>B8</f>
        <v>53889.993999999999</v>
      </c>
      <c r="C7" s="28">
        <f>C8</f>
        <v>0</v>
      </c>
      <c r="D7" s="28">
        <f>D8</f>
        <v>0</v>
      </c>
    </row>
    <row r="8" spans="1:4">
      <c r="A8" s="156" t="s">
        <v>898</v>
      </c>
      <c r="B8" s="10">
        <v>53889.993999999999</v>
      </c>
      <c r="C8" s="10"/>
      <c r="D8" s="10"/>
    </row>
    <row r="9" spans="1:4">
      <c r="A9" s="147" t="s">
        <v>899</v>
      </c>
      <c r="B9" s="157">
        <f>B8+B6</f>
        <v>65570.112999999998</v>
      </c>
      <c r="C9" s="157">
        <f>C8+C6</f>
        <v>0</v>
      </c>
      <c r="D9" s="157">
        <f>D8+D6</f>
        <v>0</v>
      </c>
    </row>
    <row r="10" spans="1:4">
      <c r="A10" s="156" t="s">
        <v>900</v>
      </c>
      <c r="B10" s="10">
        <v>16887.642</v>
      </c>
      <c r="C10" s="10"/>
      <c r="D10" s="10"/>
    </row>
    <row r="11" spans="1:4">
      <c r="A11" s="147" t="s">
        <v>901</v>
      </c>
      <c r="B11" s="28">
        <f>B10+B9</f>
        <v>82457.755000000005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92"/>
  <sheetViews>
    <sheetView rightToLeft="1" zoomScale="130" zoomScaleNormal="130" workbookViewId="0">
      <selection activeCell="D1" sqref="D1"/>
    </sheetView>
  </sheetViews>
  <sheetFormatPr defaultColWidth="9.1796875" defaultRowHeight="14.5"/>
  <cols>
    <col min="1" max="1" width="22.54296875" style="117" customWidth="1"/>
    <col min="2" max="2" width="28.26953125" style="117" customWidth="1"/>
    <col min="3" max="3" width="36.81640625" style="117" bestFit="1" customWidth="1"/>
    <col min="4" max="4" width="26.81640625" style="117" bestFit="1" customWidth="1"/>
    <col min="5" max="25" width="9.1796875" style="117"/>
  </cols>
  <sheetData>
    <row r="1" spans="1:4" customFormat="1">
      <c r="A1" s="161" t="s">
        <v>778</v>
      </c>
      <c r="B1" s="161" t="s">
        <v>779</v>
      </c>
      <c r="C1" s="161" t="s">
        <v>780</v>
      </c>
      <c r="D1" s="161" t="s">
        <v>781</v>
      </c>
    </row>
    <row r="2" spans="1:4" customFormat="1">
      <c r="A2" s="102" t="s">
        <v>1021</v>
      </c>
      <c r="B2" s="135" t="s">
        <v>1022</v>
      </c>
      <c r="C2" s="96"/>
      <c r="D2" s="96"/>
    </row>
    <row r="3" spans="1:4" customFormat="1">
      <c r="A3" s="102"/>
      <c r="B3" s="135" t="s">
        <v>1023</v>
      </c>
      <c r="C3" s="96"/>
      <c r="D3" s="96"/>
    </row>
    <row r="4" spans="1:4" customFormat="1">
      <c r="A4" s="102"/>
      <c r="B4" s="135" t="s">
        <v>1024</v>
      </c>
      <c r="C4" s="96"/>
      <c r="D4" s="96"/>
    </row>
    <row r="5" spans="1:4" customFormat="1">
      <c r="A5" s="105"/>
      <c r="B5" s="135" t="s">
        <v>1025</v>
      </c>
      <c r="C5" s="105"/>
      <c r="D5" s="105"/>
    </row>
    <row r="6" spans="1:4" customFormat="1" ht="28">
      <c r="A6" s="136"/>
      <c r="B6" s="106" t="s">
        <v>1026</v>
      </c>
      <c r="C6" s="96"/>
      <c r="D6" s="96"/>
    </row>
    <row r="7" spans="1:4" customFormat="1">
      <c r="A7" s="105"/>
      <c r="B7" s="102" t="s">
        <v>1027</v>
      </c>
      <c r="C7" s="96"/>
      <c r="D7" s="96"/>
    </row>
    <row r="8" spans="1:4" customFormat="1">
      <c r="A8" s="102"/>
      <c r="B8" s="102"/>
      <c r="C8" s="96"/>
      <c r="D8" s="96"/>
    </row>
    <row r="9" spans="1:4" customFormat="1" ht="28">
      <c r="A9" s="102" t="s">
        <v>1028</v>
      </c>
      <c r="B9" s="102" t="s">
        <v>1029</v>
      </c>
      <c r="C9" s="136" t="s">
        <v>1030</v>
      </c>
      <c r="D9" s="96"/>
    </row>
    <row r="10" spans="1:4" customFormat="1">
      <c r="A10" s="105"/>
      <c r="B10" s="136"/>
      <c r="C10" s="135" t="s">
        <v>1031</v>
      </c>
      <c r="D10" s="96"/>
    </row>
    <row r="11" spans="1:4" customFormat="1">
      <c r="A11" s="136"/>
      <c r="B11" s="102"/>
      <c r="C11" s="96"/>
      <c r="D11" s="96"/>
    </row>
    <row r="12" spans="1:4" customFormat="1" ht="28">
      <c r="A12" s="102"/>
      <c r="B12" s="102" t="s">
        <v>1032</v>
      </c>
      <c r="C12" s="135" t="s">
        <v>1033</v>
      </c>
      <c r="D12" s="96"/>
    </row>
    <row r="13" spans="1:4" customFormat="1">
      <c r="A13" s="102"/>
      <c r="B13" s="102"/>
      <c r="C13" s="136" t="s">
        <v>1034</v>
      </c>
      <c r="D13" s="96"/>
    </row>
    <row r="14" spans="1:4" customFormat="1">
      <c r="A14" s="105"/>
      <c r="B14" s="136"/>
      <c r="C14" s="96"/>
      <c r="D14" s="96"/>
    </row>
    <row r="15" spans="1:4" customFormat="1" ht="28">
      <c r="A15" s="136"/>
      <c r="B15" s="102" t="s">
        <v>1035</v>
      </c>
      <c r="C15" s="135" t="s">
        <v>1036</v>
      </c>
      <c r="D15" s="135" t="s">
        <v>1037</v>
      </c>
    </row>
    <row r="16" spans="1:4" customFormat="1">
      <c r="A16" s="102"/>
      <c r="B16" s="102"/>
      <c r="C16" s="96"/>
      <c r="D16" s="135" t="s">
        <v>1038</v>
      </c>
    </row>
    <row r="17" spans="1:4" customFormat="1">
      <c r="A17" s="102"/>
      <c r="B17" s="102"/>
      <c r="C17" s="136" t="s">
        <v>1039</v>
      </c>
      <c r="D17" s="96"/>
    </row>
    <row r="18" spans="1:4" customFormat="1">
      <c r="A18" s="105"/>
      <c r="B18" s="136"/>
      <c r="C18" s="96"/>
      <c r="D18" s="96"/>
    </row>
    <row r="19" spans="1:4" customFormat="1">
      <c r="A19" s="136"/>
      <c r="B19" s="102"/>
      <c r="C19" s="96"/>
      <c r="D19" s="96"/>
    </row>
    <row r="20" spans="1:4" customFormat="1">
      <c r="A20" s="102" t="s">
        <v>857</v>
      </c>
      <c r="B20" s="102" t="s">
        <v>1040</v>
      </c>
      <c r="C20" s="135" t="s">
        <v>1041</v>
      </c>
      <c r="D20" s="96"/>
    </row>
    <row r="21" spans="1:4" customFormat="1">
      <c r="A21" s="102"/>
      <c r="B21" s="102"/>
      <c r="C21" s="136" t="s">
        <v>1042</v>
      </c>
      <c r="D21" s="96"/>
    </row>
    <row r="22" spans="1:4" customFormat="1">
      <c r="A22" s="105"/>
      <c r="B22" s="136"/>
      <c r="C22" s="135" t="s">
        <v>1043</v>
      </c>
      <c r="D22" s="96"/>
    </row>
    <row r="23" spans="1:4" customFormat="1">
      <c r="A23" s="136"/>
      <c r="B23" s="102"/>
      <c r="C23" s="96"/>
      <c r="D23" s="96"/>
    </row>
    <row r="24" spans="1:4" customFormat="1">
      <c r="A24" s="102"/>
      <c r="B24" s="102" t="s">
        <v>1044</v>
      </c>
      <c r="C24" s="135" t="s">
        <v>1045</v>
      </c>
      <c r="D24" s="96"/>
    </row>
    <row r="25" spans="1:4" customFormat="1">
      <c r="A25" s="102"/>
      <c r="B25" s="102"/>
      <c r="C25" s="136" t="s">
        <v>1046</v>
      </c>
      <c r="D25" s="96"/>
    </row>
    <row r="26" spans="1:4">
      <c r="A26" s="105"/>
      <c r="B26" s="136"/>
      <c r="C26" s="96"/>
      <c r="D26" s="96"/>
    </row>
    <row r="27" spans="1:4" ht="28">
      <c r="A27" s="136"/>
      <c r="B27" s="102" t="s">
        <v>1047</v>
      </c>
      <c r="C27" s="135" t="s">
        <v>1048</v>
      </c>
      <c r="D27" s="96"/>
    </row>
    <row r="28" spans="1:4">
      <c r="A28" s="102"/>
      <c r="B28" s="102"/>
      <c r="C28" s="135" t="s">
        <v>1049</v>
      </c>
      <c r="D28" s="96"/>
    </row>
    <row r="29" spans="1:4">
      <c r="A29" s="102"/>
      <c r="B29" s="102"/>
      <c r="C29" s="105"/>
      <c r="D29" s="96"/>
    </row>
    <row r="30" spans="1:4">
      <c r="A30" s="105"/>
      <c r="B30" s="136"/>
      <c r="C30" s="96"/>
      <c r="D30" s="96"/>
    </row>
    <row r="31" spans="1:4">
      <c r="A31" s="136"/>
      <c r="B31" s="102"/>
      <c r="C31" s="96"/>
      <c r="D31" s="96"/>
    </row>
    <row r="32" spans="1:4">
      <c r="A32" s="102"/>
      <c r="B32" s="102"/>
      <c r="C32" s="96"/>
      <c r="D32" s="96"/>
    </row>
    <row r="33" spans="1:4">
      <c r="A33" s="102"/>
      <c r="B33" s="102"/>
      <c r="C33" s="105"/>
      <c r="D33" s="96"/>
    </row>
    <row r="34" spans="1:4">
      <c r="A34" s="105"/>
      <c r="B34" s="136"/>
      <c r="C34" s="96"/>
      <c r="D34" s="96"/>
    </row>
    <row r="35" spans="1:4">
      <c r="A35" s="136"/>
      <c r="B35" s="102"/>
      <c r="C35" s="96"/>
      <c r="D35" s="96"/>
    </row>
    <row r="36" spans="1:4">
      <c r="A36" s="102"/>
      <c r="B36" s="102"/>
      <c r="C36" s="96"/>
      <c r="D36" s="96"/>
    </row>
    <row r="37" spans="1:4">
      <c r="A37" s="102"/>
      <c r="B37" s="102"/>
      <c r="C37" s="105"/>
      <c r="D37" s="96"/>
    </row>
    <row r="38" spans="1:4">
      <c r="A38" s="105"/>
      <c r="B38" s="136"/>
      <c r="C38" s="96"/>
      <c r="D38" s="96"/>
    </row>
    <row r="39" spans="1:4">
      <c r="A39" s="136"/>
      <c r="B39" s="102"/>
      <c r="C39" s="96"/>
      <c r="D39" s="96"/>
    </row>
    <row r="40" spans="1:4">
      <c r="A40" s="102"/>
      <c r="B40" s="102"/>
      <c r="C40" s="96"/>
      <c r="D40" s="96"/>
    </row>
    <row r="41" spans="1:4">
      <c r="A41" s="102"/>
      <c r="B41" s="102"/>
      <c r="C41" s="105"/>
      <c r="D41" s="96"/>
    </row>
    <row r="42" spans="1:4">
      <c r="A42" s="105"/>
      <c r="B42" s="136"/>
      <c r="C42" s="96"/>
      <c r="D42" s="96"/>
    </row>
    <row r="43" spans="1:4">
      <c r="A43" s="136"/>
      <c r="B43" s="102"/>
      <c r="C43" s="96"/>
      <c r="D43" s="96"/>
    </row>
    <row r="44" spans="1:4">
      <c r="A44" s="102"/>
      <c r="B44" s="102"/>
      <c r="C44" s="96"/>
      <c r="D44" s="96"/>
    </row>
    <row r="45" spans="1:4">
      <c r="A45" s="102"/>
      <c r="B45" s="102"/>
      <c r="C45" s="105"/>
      <c r="D45" s="96"/>
    </row>
    <row r="46" spans="1:4">
      <c r="A46" s="105"/>
      <c r="B46" s="136"/>
      <c r="C46" s="96"/>
      <c r="D46" s="96"/>
    </row>
    <row r="47" spans="1:4">
      <c r="A47" s="136"/>
      <c r="B47" s="102"/>
      <c r="C47" s="96"/>
      <c r="D47" s="96"/>
    </row>
    <row r="48" spans="1:4">
      <c r="A48" s="102"/>
      <c r="B48" s="102"/>
      <c r="C48" s="96"/>
      <c r="D48" s="96"/>
    </row>
    <row r="49" spans="1:4">
      <c r="A49" s="102"/>
      <c r="B49" s="102"/>
      <c r="C49" s="105"/>
      <c r="D49" s="96"/>
    </row>
    <row r="50" spans="1:4">
      <c r="A50" s="105"/>
      <c r="B50" s="136"/>
      <c r="C50" s="96"/>
      <c r="D50" s="96"/>
    </row>
    <row r="51" spans="1:4">
      <c r="A51" s="136"/>
      <c r="B51" s="102"/>
      <c r="C51" s="96"/>
      <c r="D51" s="96"/>
    </row>
    <row r="52" spans="1:4">
      <c r="A52" s="102"/>
      <c r="B52" s="102"/>
      <c r="C52" s="96"/>
      <c r="D52" s="96"/>
    </row>
    <row r="53" spans="1:4">
      <c r="A53" s="102"/>
      <c r="B53" s="102"/>
      <c r="C53" s="105"/>
      <c r="D53" s="96"/>
    </row>
    <row r="54" spans="1:4">
      <c r="A54" s="105"/>
      <c r="B54" s="136"/>
      <c r="C54" s="96"/>
      <c r="D54" s="96"/>
    </row>
    <row r="55" spans="1:4">
      <c r="A55" s="136"/>
      <c r="B55" s="102"/>
      <c r="C55" s="96"/>
      <c r="D55" s="96"/>
    </row>
    <row r="56" spans="1:4">
      <c r="A56" s="102"/>
      <c r="B56" s="102"/>
      <c r="C56" s="96"/>
      <c r="D56" s="96"/>
    </row>
    <row r="57" spans="1:4">
      <c r="A57" s="102"/>
      <c r="B57" s="102"/>
      <c r="C57" s="105"/>
      <c r="D57" s="96"/>
    </row>
    <row r="58" spans="1:4">
      <c r="A58" s="105"/>
      <c r="B58" s="136"/>
      <c r="C58" s="96"/>
      <c r="D58" s="96"/>
    </row>
    <row r="59" spans="1:4">
      <c r="A59" s="136"/>
      <c r="B59" s="102"/>
      <c r="C59" s="96"/>
      <c r="D59" s="96"/>
    </row>
    <row r="60" spans="1:4">
      <c r="A60" s="102"/>
      <c r="B60" s="102"/>
      <c r="C60" s="96"/>
      <c r="D60" s="96"/>
    </row>
    <row r="61" spans="1:4">
      <c r="A61" s="102"/>
      <c r="B61" s="102"/>
      <c r="C61" s="105"/>
      <c r="D61" s="96"/>
    </row>
    <row r="62" spans="1:4">
      <c r="A62" s="105"/>
      <c r="B62" s="136"/>
      <c r="C62" s="96"/>
      <c r="D62" s="96"/>
    </row>
    <row r="63" spans="1:4">
      <c r="A63" s="136"/>
      <c r="B63" s="102"/>
      <c r="C63" s="96"/>
      <c r="D63" s="96"/>
    </row>
    <row r="64" spans="1:4">
      <c r="A64" s="102"/>
      <c r="B64" s="102"/>
      <c r="C64" s="96"/>
      <c r="D64" s="96"/>
    </row>
    <row r="65" spans="1:4">
      <c r="A65" s="102"/>
      <c r="B65" s="102"/>
      <c r="C65" s="105"/>
      <c r="D65" s="96"/>
    </row>
    <row r="66" spans="1:4">
      <c r="A66" s="105"/>
      <c r="B66" s="136"/>
      <c r="C66" s="96"/>
      <c r="D66" s="96"/>
    </row>
    <row r="67" spans="1:4">
      <c r="A67" s="136"/>
      <c r="B67" s="102"/>
      <c r="C67" s="96"/>
      <c r="D67" s="96"/>
    </row>
    <row r="68" spans="1:4">
      <c r="A68" s="102"/>
      <c r="B68" s="102"/>
      <c r="C68" s="96"/>
      <c r="D68" s="96"/>
    </row>
    <row r="69" spans="1:4">
      <c r="A69" s="102"/>
      <c r="B69" s="102"/>
      <c r="C69" s="105"/>
      <c r="D69" s="96"/>
    </row>
    <row r="70" spans="1:4">
      <c r="A70" s="105"/>
      <c r="B70" s="136"/>
      <c r="C70" s="96"/>
      <c r="D70" s="96"/>
    </row>
    <row r="71" spans="1:4">
      <c r="A71" s="136"/>
      <c r="B71" s="102"/>
      <c r="C71" s="96"/>
      <c r="D71" s="96"/>
    </row>
    <row r="72" spans="1:4">
      <c r="A72" s="102"/>
      <c r="B72" s="102"/>
      <c r="C72" s="96"/>
      <c r="D72" s="96"/>
    </row>
    <row r="73" spans="1:4">
      <c r="A73" s="102"/>
      <c r="B73" s="102"/>
      <c r="C73" s="105"/>
      <c r="D73" s="96"/>
    </row>
    <row r="74" spans="1:4">
      <c r="A74" s="105"/>
      <c r="B74" s="136"/>
      <c r="C74" s="96"/>
      <c r="D74" s="96"/>
    </row>
    <row r="75" spans="1:4">
      <c r="A75" s="136"/>
      <c r="B75" s="102"/>
      <c r="C75" s="96"/>
      <c r="D75" s="96"/>
    </row>
    <row r="76" spans="1:4">
      <c r="A76" s="102"/>
      <c r="B76" s="102"/>
      <c r="C76" s="96"/>
      <c r="D76" s="96"/>
    </row>
    <row r="77" spans="1:4">
      <c r="A77" s="102"/>
      <c r="B77" s="102"/>
      <c r="C77" s="105"/>
      <c r="D77" s="96"/>
    </row>
    <row r="78" spans="1:4">
      <c r="A78" s="105"/>
      <c r="B78" s="136"/>
      <c r="C78" s="96"/>
      <c r="D78" s="96"/>
    </row>
    <row r="79" spans="1:4">
      <c r="A79" s="136"/>
      <c r="B79" s="102"/>
      <c r="C79" s="96"/>
      <c r="D79" s="96"/>
    </row>
    <row r="80" spans="1:4">
      <c r="A80" s="102"/>
      <c r="B80" s="102"/>
      <c r="C80" s="96"/>
      <c r="D80" s="96"/>
    </row>
    <row r="81" spans="1:4">
      <c r="A81" s="102"/>
      <c r="B81" s="102"/>
      <c r="C81" s="105"/>
      <c r="D81" s="96"/>
    </row>
    <row r="82" spans="1:4">
      <c r="A82" s="105"/>
      <c r="B82" s="136"/>
      <c r="C82" s="96"/>
      <c r="D82" s="96"/>
    </row>
    <row r="83" spans="1:4">
      <c r="A83" s="136"/>
      <c r="B83" s="102"/>
      <c r="C83" s="96"/>
      <c r="D83" s="96"/>
    </row>
    <row r="84" spans="1:4">
      <c r="A84" s="102"/>
      <c r="B84" s="102"/>
      <c r="C84" s="96"/>
      <c r="D84" s="96"/>
    </row>
    <row r="85" spans="1:4">
      <c r="A85" s="102"/>
      <c r="B85" s="102"/>
      <c r="C85" s="105"/>
      <c r="D85" s="96"/>
    </row>
    <row r="86" spans="1:4">
      <c r="A86" s="105"/>
      <c r="B86" s="136"/>
      <c r="C86" s="96"/>
      <c r="D86" s="96"/>
    </row>
    <row r="87" spans="1:4">
      <c r="A87" s="136"/>
      <c r="B87" s="102"/>
      <c r="C87" s="96"/>
      <c r="D87" s="96"/>
    </row>
    <row r="88" spans="1:4">
      <c r="A88" s="102"/>
      <c r="B88" s="102"/>
      <c r="C88" s="96"/>
      <c r="D88" s="96"/>
    </row>
    <row r="89" spans="1:4">
      <c r="A89" s="102"/>
      <c r="B89" s="102"/>
      <c r="C89" s="105"/>
      <c r="D89" s="96"/>
    </row>
    <row r="90" spans="1:4">
      <c r="A90" s="105"/>
      <c r="B90" s="136"/>
      <c r="C90" s="96"/>
      <c r="D90" s="96"/>
    </row>
    <row r="91" spans="1:4">
      <c r="A91" s="136"/>
      <c r="B91" s="102"/>
      <c r="C91" s="96"/>
      <c r="D91" s="96"/>
    </row>
    <row r="92" spans="1:4">
      <c r="A92" s="102"/>
      <c r="B92" s="102"/>
      <c r="C92" s="96"/>
      <c r="D92" s="96"/>
    </row>
    <row r="93" spans="1:4">
      <c r="A93" s="102"/>
      <c r="B93" s="102"/>
      <c r="C93" s="105"/>
      <c r="D93" s="96"/>
    </row>
    <row r="94" spans="1:4">
      <c r="A94" s="105"/>
      <c r="B94" s="136"/>
      <c r="C94" s="96"/>
      <c r="D94" s="96"/>
    </row>
    <row r="95" spans="1:4">
      <c r="A95" s="136"/>
      <c r="B95" s="102"/>
      <c r="C95" s="96"/>
      <c r="D95" s="96"/>
    </row>
    <row r="96" spans="1:4">
      <c r="A96" s="102"/>
      <c r="B96" s="102"/>
      <c r="C96" s="96"/>
      <c r="D96" s="96"/>
    </row>
    <row r="97" spans="1:4">
      <c r="A97" s="102"/>
      <c r="B97" s="102"/>
      <c r="C97" s="105"/>
      <c r="D97" s="96"/>
    </row>
    <row r="98" spans="1:4">
      <c r="A98" s="105"/>
      <c r="B98" s="136"/>
      <c r="C98" s="96"/>
      <c r="D98" s="96"/>
    </row>
    <row r="99" spans="1:4">
      <c r="A99" s="136"/>
      <c r="B99" s="102"/>
      <c r="C99" s="96"/>
      <c r="D99" s="96"/>
    </row>
    <row r="100" spans="1:4">
      <c r="A100" s="102"/>
      <c r="B100" s="102"/>
      <c r="C100" s="96"/>
      <c r="D100" s="96"/>
    </row>
    <row r="101" spans="1:4">
      <c r="A101" s="102"/>
      <c r="B101" s="102"/>
      <c r="C101" s="105"/>
      <c r="D101" s="96"/>
    </row>
    <row r="102" spans="1:4">
      <c r="A102" s="105"/>
      <c r="B102" s="136"/>
      <c r="C102" s="96"/>
      <c r="D102" s="96"/>
    </row>
    <row r="103" spans="1:4">
      <c r="A103" s="136"/>
      <c r="B103" s="102"/>
      <c r="C103" s="96"/>
      <c r="D103" s="96"/>
    </row>
    <row r="104" spans="1:4">
      <c r="A104" s="102"/>
      <c r="B104" s="102"/>
      <c r="C104" s="96"/>
      <c r="D104" s="96"/>
    </row>
    <row r="105" spans="1:4">
      <c r="A105" s="102"/>
      <c r="B105" s="102"/>
      <c r="C105" s="105"/>
      <c r="D105" s="96"/>
    </row>
    <row r="106" spans="1:4">
      <c r="A106" s="105"/>
      <c r="B106" s="136"/>
      <c r="C106" s="96"/>
      <c r="D106" s="96"/>
    </row>
    <row r="107" spans="1:4">
      <c r="A107" s="136"/>
      <c r="B107" s="102"/>
      <c r="C107" s="96"/>
      <c r="D107" s="96"/>
    </row>
    <row r="108" spans="1:4">
      <c r="A108" s="102"/>
      <c r="B108" s="102"/>
      <c r="C108" s="96"/>
      <c r="D108" s="96"/>
    </row>
    <row r="109" spans="1:4">
      <c r="A109" s="102"/>
      <c r="B109" s="102"/>
      <c r="C109" s="105"/>
      <c r="D109" s="96"/>
    </row>
    <row r="110" spans="1:4">
      <c r="A110" s="105"/>
      <c r="B110" s="136"/>
      <c r="C110" s="96"/>
      <c r="D110" s="96"/>
    </row>
    <row r="111" spans="1:4">
      <c r="A111" s="136"/>
      <c r="B111" s="102"/>
      <c r="C111" s="96"/>
      <c r="D111" s="96"/>
    </row>
    <row r="112" spans="1:4">
      <c r="A112" s="102"/>
      <c r="B112" s="102"/>
      <c r="C112" s="96"/>
      <c r="D112" s="96"/>
    </row>
    <row r="113" spans="1:4">
      <c r="A113" s="102"/>
      <c r="B113" s="102"/>
      <c r="C113" s="105"/>
      <c r="D113" s="96"/>
    </row>
    <row r="114" spans="1:4">
      <c r="A114" s="105"/>
      <c r="B114" s="136"/>
      <c r="C114" s="96"/>
      <c r="D114" s="96"/>
    </row>
    <row r="115" spans="1:4">
      <c r="A115" s="136"/>
      <c r="B115" s="102"/>
      <c r="C115" s="96"/>
      <c r="D115" s="96"/>
    </row>
    <row r="116" spans="1:4">
      <c r="A116" s="102"/>
      <c r="B116" s="102"/>
      <c r="C116" s="96"/>
      <c r="D116" s="96"/>
    </row>
    <row r="117" spans="1:4">
      <c r="A117" s="102"/>
      <c r="B117" s="102"/>
      <c r="C117" s="105"/>
      <c r="D117" s="96"/>
    </row>
    <row r="118" spans="1:4">
      <c r="A118" s="105"/>
      <c r="B118" s="136"/>
      <c r="C118" s="96"/>
      <c r="D118" s="96"/>
    </row>
    <row r="119" spans="1:4">
      <c r="A119" s="136"/>
      <c r="B119" s="102"/>
      <c r="C119" s="96"/>
      <c r="D119" s="96"/>
    </row>
    <row r="120" spans="1:4">
      <c r="A120" s="102"/>
      <c r="B120" s="102"/>
      <c r="C120" s="96"/>
      <c r="D120" s="96"/>
    </row>
    <row r="121" spans="1:4">
      <c r="A121" s="102"/>
      <c r="B121" s="102"/>
      <c r="C121" s="105"/>
      <c r="D121" s="96"/>
    </row>
    <row r="122" spans="1:4">
      <c r="A122" s="105"/>
      <c r="B122" s="136"/>
      <c r="C122" s="96"/>
      <c r="D122" s="96"/>
    </row>
    <row r="123" spans="1:4">
      <c r="A123" s="136"/>
      <c r="B123" s="102"/>
      <c r="C123" s="96"/>
      <c r="D123" s="96"/>
    </row>
    <row r="124" spans="1:4">
      <c r="A124" s="102"/>
      <c r="B124" s="102"/>
      <c r="C124" s="96"/>
      <c r="D124" s="96"/>
    </row>
    <row r="125" spans="1:4">
      <c r="A125" s="102"/>
      <c r="B125" s="102"/>
      <c r="C125" s="105"/>
      <c r="D125" s="96"/>
    </row>
    <row r="126" spans="1:4">
      <c r="A126" s="105"/>
      <c r="B126" s="136"/>
      <c r="C126" s="96"/>
      <c r="D126" s="96"/>
    </row>
    <row r="127" spans="1:4">
      <c r="A127" s="136"/>
      <c r="B127" s="102"/>
      <c r="C127" s="96"/>
      <c r="D127" s="96"/>
    </row>
    <row r="128" spans="1:4">
      <c r="A128" s="102"/>
      <c r="B128" s="102"/>
      <c r="C128" s="96"/>
      <c r="D128" s="96"/>
    </row>
    <row r="129" spans="1:4">
      <c r="A129" s="102"/>
      <c r="B129" s="102"/>
      <c r="C129" s="105"/>
      <c r="D129" s="96"/>
    </row>
    <row r="130" spans="1:4">
      <c r="A130" s="105"/>
      <c r="B130" s="136"/>
      <c r="C130" s="96"/>
      <c r="D130" s="96"/>
    </row>
    <row r="131" spans="1:4">
      <c r="A131" s="136"/>
      <c r="B131" s="102"/>
      <c r="C131" s="96"/>
      <c r="D131" s="96"/>
    </row>
    <row r="132" spans="1:4">
      <c r="A132" s="102"/>
      <c r="B132" s="102"/>
      <c r="C132" s="96"/>
      <c r="D132" s="96"/>
    </row>
    <row r="133" spans="1:4">
      <c r="A133" s="102"/>
      <c r="B133" s="102"/>
      <c r="C133" s="105"/>
      <c r="D133" s="96"/>
    </row>
    <row r="134" spans="1:4">
      <c r="A134" s="105"/>
      <c r="B134" s="136"/>
      <c r="C134" s="96"/>
      <c r="D134" s="96"/>
    </row>
    <row r="135" spans="1:4">
      <c r="A135" s="136"/>
      <c r="B135" s="102"/>
      <c r="C135" s="96"/>
      <c r="D135" s="96"/>
    </row>
    <row r="136" spans="1:4">
      <c r="A136" s="102"/>
      <c r="B136" s="102"/>
      <c r="C136" s="96"/>
      <c r="D136" s="96"/>
    </row>
    <row r="137" spans="1:4">
      <c r="A137" s="102"/>
      <c r="B137" s="102"/>
      <c r="C137" s="105"/>
      <c r="D137" s="96"/>
    </row>
    <row r="138" spans="1:4">
      <c r="A138" s="105"/>
      <c r="B138" s="136"/>
      <c r="C138" s="96"/>
      <c r="D138" s="96"/>
    </row>
    <row r="139" spans="1:4">
      <c r="A139" s="136"/>
      <c r="B139" s="102"/>
      <c r="C139" s="96"/>
      <c r="D139" s="96"/>
    </row>
    <row r="140" spans="1:4">
      <c r="A140" s="102"/>
      <c r="B140" s="102"/>
      <c r="C140" s="96"/>
      <c r="D140" s="96"/>
    </row>
    <row r="141" spans="1:4">
      <c r="A141" s="102"/>
      <c r="B141" s="102"/>
      <c r="C141" s="105"/>
      <c r="D141" s="96"/>
    </row>
    <row r="142" spans="1:4">
      <c r="A142" s="105"/>
      <c r="B142" s="136"/>
      <c r="C142" s="96"/>
      <c r="D142" s="96"/>
    </row>
    <row r="143" spans="1:4">
      <c r="A143" s="136"/>
      <c r="B143" s="102"/>
      <c r="C143" s="96"/>
      <c r="D143" s="96"/>
    </row>
    <row r="144" spans="1:4">
      <c r="A144" s="102"/>
      <c r="B144" s="102"/>
      <c r="C144" s="96"/>
      <c r="D144" s="96"/>
    </row>
    <row r="145" spans="1:4">
      <c r="A145" s="102"/>
      <c r="B145" s="102"/>
      <c r="C145" s="105"/>
      <c r="D145" s="96"/>
    </row>
    <row r="146" spans="1:4">
      <c r="A146" s="105"/>
      <c r="B146" s="136"/>
      <c r="C146" s="96"/>
      <c r="D146" s="96"/>
    </row>
    <row r="147" spans="1:4">
      <c r="A147" s="136"/>
      <c r="B147" s="102"/>
      <c r="C147" s="96"/>
      <c r="D147" s="96"/>
    </row>
    <row r="148" spans="1:4">
      <c r="A148" s="102"/>
      <c r="B148" s="102"/>
      <c r="C148" s="96"/>
      <c r="D148" s="96"/>
    </row>
    <row r="149" spans="1:4">
      <c r="A149" s="102"/>
      <c r="B149" s="102"/>
      <c r="C149" s="105"/>
      <c r="D149" s="96"/>
    </row>
    <row r="150" spans="1:4">
      <c r="A150" s="105"/>
      <c r="B150" s="136"/>
      <c r="C150" s="96"/>
      <c r="D150" s="96"/>
    </row>
    <row r="151" spans="1:4">
      <c r="A151" s="136"/>
      <c r="B151" s="102"/>
      <c r="C151" s="96"/>
      <c r="D151" s="96"/>
    </row>
    <row r="152" spans="1:4">
      <c r="A152" s="102"/>
      <c r="B152" s="102"/>
      <c r="C152" s="96"/>
      <c r="D152" s="96"/>
    </row>
    <row r="153" spans="1:4">
      <c r="A153" s="102"/>
      <c r="B153" s="102"/>
      <c r="C153" s="105"/>
      <c r="D153" s="96"/>
    </row>
    <row r="154" spans="1:4">
      <c r="A154" s="105"/>
      <c r="B154" s="136"/>
      <c r="C154" s="96"/>
      <c r="D154" s="96"/>
    </row>
    <row r="155" spans="1:4">
      <c r="A155" s="136"/>
      <c r="B155" s="102"/>
      <c r="C155" s="96"/>
      <c r="D155" s="96"/>
    </row>
    <row r="156" spans="1:4">
      <c r="A156" s="102"/>
      <c r="B156" s="102"/>
      <c r="C156" s="96"/>
      <c r="D156" s="96"/>
    </row>
    <row r="157" spans="1:4">
      <c r="A157" s="102"/>
      <c r="B157" s="102"/>
      <c r="C157" s="105"/>
      <c r="D157" s="96"/>
    </row>
    <row r="158" spans="1:4">
      <c r="A158" s="105"/>
      <c r="B158" s="136"/>
      <c r="C158" s="96"/>
      <c r="D158" s="96"/>
    </row>
    <row r="159" spans="1:4">
      <c r="A159" s="136"/>
      <c r="B159" s="102"/>
      <c r="C159" s="96"/>
      <c r="D159" s="96"/>
    </row>
    <row r="160" spans="1:4">
      <c r="A160" s="102"/>
      <c r="B160" s="102"/>
      <c r="C160" s="96"/>
      <c r="D160" s="96"/>
    </row>
    <row r="161" spans="1:4">
      <c r="A161" s="102"/>
      <c r="B161" s="102"/>
      <c r="C161" s="105"/>
      <c r="D161" s="96"/>
    </row>
    <row r="162" spans="1:4">
      <c r="A162" s="105"/>
      <c r="B162" s="136"/>
      <c r="C162" s="96"/>
      <c r="D162" s="96"/>
    </row>
    <row r="163" spans="1:4">
      <c r="A163" s="136"/>
      <c r="B163" s="102"/>
      <c r="C163" s="96"/>
      <c r="D163" s="96"/>
    </row>
    <row r="164" spans="1:4">
      <c r="A164" s="102"/>
      <c r="B164" s="102"/>
      <c r="C164" s="96"/>
      <c r="D164" s="96"/>
    </row>
    <row r="165" spans="1:4">
      <c r="A165" s="102"/>
      <c r="B165" s="102"/>
      <c r="C165" s="105"/>
      <c r="D165" s="96"/>
    </row>
    <row r="166" spans="1:4">
      <c r="A166" s="105"/>
      <c r="B166" s="136"/>
      <c r="C166" s="96"/>
      <c r="D166" s="96"/>
    </row>
    <row r="167" spans="1:4">
      <c r="A167" s="136"/>
      <c r="B167" s="102"/>
      <c r="C167" s="96"/>
      <c r="D167" s="96"/>
    </row>
    <row r="168" spans="1:4">
      <c r="A168" s="102"/>
      <c r="B168" s="102"/>
      <c r="C168" s="96"/>
      <c r="D168" s="96"/>
    </row>
    <row r="169" spans="1:4">
      <c r="A169" s="102"/>
      <c r="B169" s="102"/>
      <c r="C169" s="105"/>
      <c r="D169" s="96"/>
    </row>
    <row r="170" spans="1:4">
      <c r="A170" s="105"/>
      <c r="B170" s="136"/>
      <c r="C170" s="96"/>
      <c r="D170" s="96"/>
    </row>
    <row r="171" spans="1:4">
      <c r="A171" s="136"/>
      <c r="B171" s="102"/>
      <c r="C171" s="96"/>
      <c r="D171" s="96"/>
    </row>
    <row r="172" spans="1:4">
      <c r="A172" s="102"/>
      <c r="B172" s="102"/>
      <c r="C172" s="96"/>
      <c r="D172" s="96"/>
    </row>
    <row r="173" spans="1:4">
      <c r="A173" s="102"/>
      <c r="B173" s="102"/>
      <c r="C173" s="105"/>
      <c r="D173" s="96"/>
    </row>
    <row r="174" spans="1:4">
      <c r="A174" s="105"/>
      <c r="B174" s="136"/>
      <c r="C174" s="96"/>
      <c r="D174" s="96"/>
    </row>
    <row r="175" spans="1:4">
      <c r="A175" s="136"/>
      <c r="B175" s="102"/>
      <c r="C175" s="96"/>
      <c r="D175" s="96"/>
    </row>
    <row r="176" spans="1:4">
      <c r="A176" s="102"/>
      <c r="B176" s="102"/>
      <c r="C176" s="96"/>
      <c r="D176" s="96"/>
    </row>
    <row r="177" spans="1:4">
      <c r="A177" s="102"/>
      <c r="B177" s="102"/>
      <c r="C177" s="105"/>
      <c r="D177" s="96"/>
    </row>
    <row r="178" spans="1:4">
      <c r="A178" s="105"/>
      <c r="B178" s="136"/>
      <c r="C178" s="96"/>
      <c r="D178" s="96"/>
    </row>
    <row r="179" spans="1:4">
      <c r="A179" s="136"/>
      <c r="B179" s="102"/>
      <c r="C179" s="96"/>
      <c r="D179" s="96"/>
    </row>
    <row r="180" spans="1:4">
      <c r="A180" s="102"/>
      <c r="B180" s="102"/>
      <c r="C180" s="96"/>
      <c r="D180" s="96"/>
    </row>
    <row r="181" spans="1:4">
      <c r="A181" s="102"/>
      <c r="B181" s="102"/>
      <c r="C181" s="105"/>
      <c r="D181" s="96"/>
    </row>
    <row r="182" spans="1:4">
      <c r="A182" s="105"/>
      <c r="B182" s="136"/>
      <c r="C182" s="96"/>
      <c r="D182" s="96"/>
    </row>
    <row r="183" spans="1:4">
      <c r="A183" s="136"/>
      <c r="B183" s="102"/>
      <c r="C183" s="96"/>
      <c r="D183" s="96"/>
    </row>
    <row r="184" spans="1:4">
      <c r="A184" s="102"/>
      <c r="B184" s="102"/>
      <c r="C184" s="96"/>
      <c r="D184" s="96"/>
    </row>
    <row r="185" spans="1:4">
      <c r="A185" s="102"/>
      <c r="B185" s="102"/>
      <c r="C185" s="105"/>
      <c r="D185" s="96"/>
    </row>
    <row r="186" spans="1:4">
      <c r="A186" s="105"/>
      <c r="B186" s="136"/>
      <c r="C186" s="96"/>
      <c r="D186" s="96"/>
    </row>
    <row r="187" spans="1:4">
      <c r="A187" s="136"/>
      <c r="B187" s="102"/>
      <c r="C187" s="96"/>
      <c r="D187" s="96"/>
    </row>
    <row r="188" spans="1:4">
      <c r="A188" s="102"/>
      <c r="B188" s="102"/>
      <c r="C188" s="96"/>
      <c r="D188" s="96"/>
    </row>
    <row r="189" spans="1:4">
      <c r="A189" s="102"/>
      <c r="B189" s="102"/>
      <c r="C189" s="105"/>
      <c r="D189" s="96"/>
    </row>
    <row r="190" spans="1:4">
      <c r="A190" s="105"/>
      <c r="B190" s="136"/>
      <c r="C190" s="96"/>
      <c r="D190" s="96"/>
    </row>
    <row r="191" spans="1:4">
      <c r="A191" s="136"/>
      <c r="B191" s="102"/>
      <c r="C191" s="96"/>
      <c r="D191" s="96"/>
    </row>
    <row r="192" spans="1:4">
      <c r="A192" s="102"/>
      <c r="B192" s="102"/>
      <c r="C192" s="96"/>
      <c r="D192" s="96"/>
    </row>
  </sheetData>
  <protectedRanges>
    <protectedRange password="CC3D" sqref="A2:D192" name="Range1"/>
  </protectedRanges>
  <conditionalFormatting sqref="A2:D192">
    <cfRule type="cellIs" dxfId="6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3"/>
  <sheetViews>
    <sheetView rightToLeft="1" workbookViewId="0">
      <selection activeCell="A4" sqref="A4"/>
    </sheetView>
  </sheetViews>
  <sheetFormatPr defaultColWidth="9.1796875" defaultRowHeight="14.5"/>
  <cols>
    <col min="1" max="1" width="31" style="10" customWidth="1"/>
    <col min="2" max="34" width="9.1796875" style="117"/>
  </cols>
  <sheetData>
    <row r="1" spans="1:1">
      <c r="A1" s="10" t="s">
        <v>1050</v>
      </c>
    </row>
    <row r="2" spans="1:1">
      <c r="A2" s="10" t="s">
        <v>1051</v>
      </c>
    </row>
    <row r="3" spans="1:1">
      <c r="A3" s="10" t="s">
        <v>1052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activeCell="A18" sqref="A18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217" t="s">
        <v>68</v>
      </c>
      <c r="B1" s="217" t="s">
        <v>783</v>
      </c>
      <c r="C1" s="217" t="s">
        <v>784</v>
      </c>
      <c r="D1" s="218" t="s">
        <v>782</v>
      </c>
      <c r="E1" s="217" t="s">
        <v>739</v>
      </c>
      <c r="F1" s="217"/>
      <c r="G1" s="217"/>
      <c r="H1" s="217"/>
      <c r="I1" s="217" t="s">
        <v>789</v>
      </c>
    </row>
    <row r="2" spans="1:9" s="113" customFormat="1" ht="23.25" customHeight="1">
      <c r="A2" s="217"/>
      <c r="B2" s="217"/>
      <c r="C2" s="217"/>
      <c r="D2" s="219"/>
      <c r="E2" s="114" t="s">
        <v>778</v>
      </c>
      <c r="F2" s="114" t="s">
        <v>779</v>
      </c>
      <c r="G2" s="114" t="s">
        <v>780</v>
      </c>
      <c r="H2" s="114" t="s">
        <v>781</v>
      </c>
      <c r="I2" s="217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5">
    <dataValidation type="date" allowBlank="1" showInputMessage="1" showErrorMessage="1" sqref="D1:D1048576" xr:uid="{00000000-0002-0000-0D00-000000000000}">
      <formula1>1</formula1>
      <formula2>54789</formula2>
    </dataValidation>
    <dataValidation type="list" allowBlank="1" showInputMessage="1" showErrorMessage="1" sqref="E3:E1048576" xr:uid="{00000000-0002-0000-0D00-000001000000}">
      <formula1>#REF!</formula1>
    </dataValidation>
    <dataValidation type="list" allowBlank="1" showInputMessage="1" showErrorMessage="1" sqref="F3:F1048576" xr:uid="{00000000-0002-0000-0D00-000002000000}">
      <formula1>#REF!</formula1>
    </dataValidation>
    <dataValidation type="list" allowBlank="1" showInputMessage="1" showErrorMessage="1" sqref="G3:G1048576" xr:uid="{00000000-0002-0000-0D00-000003000000}">
      <formula1>#REF!</formula1>
    </dataValidation>
    <dataValidation type="list" allowBlank="1" showInputMessage="1" showErrorMessage="1" sqref="H3:H1048576" xr:uid="{00000000-0002-0000-0D00-000004000000}">
      <formula1>#REF!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D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topLeftCell="A32" zoomScale="120" zoomScaleNormal="120" workbookViewId="0">
      <selection activeCell="A32" sqref="A32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217" t="s">
        <v>68</v>
      </c>
      <c r="B1" s="217" t="s">
        <v>783</v>
      </c>
      <c r="C1" s="217" t="s">
        <v>785</v>
      </c>
      <c r="D1" s="217" t="s">
        <v>789</v>
      </c>
    </row>
    <row r="2" spans="1:10" s="113" customFormat="1" ht="23.25" customHeight="1">
      <c r="A2" s="217"/>
      <c r="B2" s="217"/>
      <c r="C2" s="217"/>
      <c r="D2" s="217"/>
    </row>
    <row r="3" spans="1:10" s="113" customFormat="1">
      <c r="A3" s="137"/>
      <c r="B3" s="101"/>
      <c r="C3" s="101"/>
      <c r="D3" s="101"/>
      <c r="J3" s="113" t="s">
        <v>786</v>
      </c>
    </row>
    <row r="4" spans="1:10" s="113" customFormat="1">
      <c r="A4" s="103"/>
      <c r="B4" s="103"/>
      <c r="C4" s="103"/>
      <c r="D4" s="103"/>
      <c r="J4" s="113" t="s">
        <v>787</v>
      </c>
    </row>
    <row r="5" spans="1:10" s="113" customFormat="1">
      <c r="A5" s="103"/>
      <c r="B5" s="103"/>
      <c r="C5" s="103"/>
      <c r="D5" s="103"/>
      <c r="J5" s="113" t="s">
        <v>788</v>
      </c>
    </row>
    <row r="6" spans="1:10" s="113" customFormat="1">
      <c r="A6" s="104"/>
      <c r="B6" s="104"/>
      <c r="C6" s="104"/>
      <c r="D6" s="104"/>
      <c r="J6" s="113" t="s">
        <v>769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activeCell="C6" sqref="C6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222" t="s">
        <v>82</v>
      </c>
      <c r="B1" s="222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3" t="s">
        <v>770</v>
      </c>
      <c r="B6" s="223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0" t="s">
        <v>749</v>
      </c>
      <c r="B9" s="221"/>
      <c r="C9" s="68" t="e">
        <f>B11/B10</f>
        <v>#DIV/0!</v>
      </c>
    </row>
    <row r="10" spans="1:6">
      <c r="A10" s="87" t="s">
        <v>771</v>
      </c>
      <c r="B10" s="11"/>
      <c r="C10" s="120"/>
    </row>
    <row r="11" spans="1:6">
      <c r="A11" s="87" t="s">
        <v>772</v>
      </c>
      <c r="B11" s="11"/>
      <c r="C11" s="120"/>
    </row>
    <row r="12" spans="1:6">
      <c r="A12" s="220" t="s">
        <v>73</v>
      </c>
      <c r="B12" s="221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0" t="s">
        <v>76</v>
      </c>
      <c r="B15" s="221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0" t="s">
        <v>78</v>
      </c>
      <c r="B17" s="221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0" t="s">
        <v>747</v>
      </c>
      <c r="B19" s="221"/>
      <c r="C19" s="68" t="e">
        <f>B20/B3</f>
        <v>#DIV/0!</v>
      </c>
    </row>
    <row r="20" spans="1:3">
      <c r="A20" s="10" t="s">
        <v>773</v>
      </c>
      <c r="B20" s="11"/>
      <c r="C20" s="120"/>
    </row>
    <row r="21" spans="1:3">
      <c r="A21" s="220" t="s">
        <v>774</v>
      </c>
      <c r="B21" s="221"/>
      <c r="C21" s="120"/>
    </row>
    <row r="22" spans="1:3">
      <c r="A22" s="10" t="s">
        <v>775</v>
      </c>
      <c r="B22" s="121"/>
      <c r="C22" s="120"/>
    </row>
    <row r="23" spans="1:3" s="117" customFormat="1">
      <c r="A23" s="89" t="s">
        <v>776</v>
      </c>
      <c r="B23" s="11"/>
      <c r="C23" s="120"/>
    </row>
    <row r="24" spans="1:3" s="117" customFormat="1">
      <c r="A24" s="89" t="s">
        <v>777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 xr:uid="{00000000-0002-0000-0F00-000000000000}">
      <formula1>$F$6:$F$7</formula1>
    </dataValidation>
    <dataValidation type="decimal" allowBlank="1" showInputMessage="1" showErrorMessage="1" sqref="B2:B5" xr:uid="{00000000-0002-0000-0F00-000001000000}">
      <formula1>0</formula1>
      <formula2>100000</formula2>
    </dataValidation>
    <dataValidation type="date" allowBlank="1" showInputMessage="1" showErrorMessage="1" sqref="B23" xr:uid="{00000000-0002-0000-0F00-000002000000}">
      <formula1>1</formula1>
      <formula2>54789</formula2>
    </dataValidation>
    <dataValidation type="whole" allowBlank="1" showInputMessage="1" showErrorMessage="1" sqref="B24" xr:uid="{00000000-0002-0000-0F00-000003000000}">
      <formula1>0</formula1>
      <formula2>1000</formula2>
    </dataValidation>
    <dataValidation type="decimal" allowBlank="1" showInputMessage="1" showErrorMessage="1" sqref="B7:B8" xr:uid="{00000000-0002-0000-0F00-000004000000}">
      <formula1>0</formula1>
      <formula2>1000000000000</formula2>
    </dataValidation>
    <dataValidation type="decimal" allowBlank="1" showInputMessage="1" showErrorMessage="1" sqref="B10:B11 B13:B14 B16 B18 B20" xr:uid="{00000000-0002-0000-0F00-000005000000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topLeftCell="A42" workbookViewId="0">
      <selection activeCell="N51" sqref="N51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224" t="s">
        <v>83</v>
      </c>
      <c r="B1" s="224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2" t="s">
        <v>85</v>
      </c>
      <c r="B5" s="225"/>
      <c r="G5" s="117" t="s">
        <v>790</v>
      </c>
    </row>
    <row r="6" spans="1:7">
      <c r="A6" s="88" t="s">
        <v>95</v>
      </c>
      <c r="B6" s="10"/>
      <c r="G6" s="117" t="s">
        <v>791</v>
      </c>
    </row>
    <row r="7" spans="1:7">
      <c r="A7" s="88" t="s">
        <v>741</v>
      </c>
      <c r="B7" s="10"/>
      <c r="G7" s="117" t="s">
        <v>792</v>
      </c>
    </row>
    <row r="8" spans="1:7">
      <c r="A8" s="88" t="s">
        <v>86</v>
      </c>
      <c r="B8" s="10"/>
      <c r="G8" s="117" t="s">
        <v>793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793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793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795</v>
      </c>
      <c r="B48" s="115" t="s">
        <v>794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796</v>
      </c>
      <c r="B57" s="115" t="s">
        <v>794</v>
      </c>
    </row>
    <row r="58" spans="1:2">
      <c r="A58" s="10" t="s">
        <v>853</v>
      </c>
      <c r="B58" s="10"/>
    </row>
    <row r="59" spans="1:2">
      <c r="A59" s="10" t="s">
        <v>854</v>
      </c>
      <c r="B59" s="10"/>
    </row>
    <row r="60" spans="1:2">
      <c r="A60" s="10" t="s">
        <v>855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 xr:uid="{00000000-0002-0000-1000-000000000000}">
      <formula1>$G$5:$G$35</formula1>
    </dataValidation>
    <dataValidation type="date" allowBlank="1" showInputMessage="1" showErrorMessage="1" sqref="B2" xr:uid="{00000000-0002-0000-1000-000001000000}">
      <formula1>1</formula1>
      <formula2>54789</formula2>
    </dataValidation>
    <dataValidation type="list" allowBlank="1" showInputMessage="1" showErrorMessage="1" sqref="B49:B56 B58:B63" xr:uid="{00000000-0002-0000-1000-000002000000}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activeCell="B7" sqref="B7: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856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activeCell="B2" sqref="B2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>
        <v>42152</v>
      </c>
    </row>
    <row r="4" spans="1:11">
      <c r="A4" s="10" t="s">
        <v>99</v>
      </c>
      <c r="B4" s="12">
        <v>42234</v>
      </c>
    </row>
    <row r="5" spans="1:11">
      <c r="A5" s="10" t="s">
        <v>100</v>
      </c>
      <c r="B5" s="12">
        <v>42338</v>
      </c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>
        <v>42313</v>
      </c>
    </row>
    <row r="8" spans="1:11">
      <c r="A8" s="10" t="s">
        <v>102</v>
      </c>
      <c r="B8" s="12">
        <v>42115</v>
      </c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 t="s">
        <v>1019</v>
      </c>
      <c r="B12" s="12">
        <v>42282</v>
      </c>
    </row>
    <row r="13" spans="1:11">
      <c r="A13" s="10"/>
      <c r="B13" s="12">
        <v>42101</v>
      </c>
    </row>
    <row r="14" spans="1:11">
      <c r="A14" s="10" t="s">
        <v>1020</v>
      </c>
      <c r="B14" s="12">
        <v>42359</v>
      </c>
    </row>
    <row r="15" spans="1:11">
      <c r="A15" s="10"/>
      <c r="B15" s="12"/>
    </row>
    <row r="16" spans="1:11">
      <c r="A16" s="10"/>
      <c r="B16" s="12"/>
      <c r="K16" t="s">
        <v>856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2" t="s">
        <v>30</v>
      </c>
      <c r="B1" s="162"/>
      <c r="C1" s="162"/>
      <c r="D1" s="159" t="s">
        <v>843</v>
      </c>
      <c r="E1" s="159" t="s">
        <v>842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845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850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845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850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845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850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845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850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845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850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845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850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845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852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851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845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850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845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850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845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850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845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850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845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850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845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850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845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850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845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850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845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850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845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850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845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850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839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847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845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848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845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838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846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845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837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836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849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845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835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834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847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845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848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845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833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848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845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832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847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845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831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849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845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829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846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845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828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845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847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845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848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845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826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846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845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825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811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847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845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824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846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845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823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822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821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820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846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845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819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809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847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845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818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847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845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816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846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845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815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814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813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846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845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811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810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809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808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807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845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844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2" t="s">
        <v>67</v>
      </c>
      <c r="B256" s="162"/>
      <c r="C256" s="162"/>
      <c r="D256" s="159" t="s">
        <v>843</v>
      </c>
      <c r="E256" s="159" t="s">
        <v>842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903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841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840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839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817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827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838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812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837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836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830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835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834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817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827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833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827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832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817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831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830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829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812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828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817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827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826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812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825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811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817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824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812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823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822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821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820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812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819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809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817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818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817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816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812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815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814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813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812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811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810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809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808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807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806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100-000000000000}">
      <formula1>0</formula1>
    </dataValidation>
    <dataValidation type="custom" allowBlank="1" showInputMessage="1" showErrorMessage="1" sqref="J560" xr:uid="{00000000-0002-0000-0100-000001000000}">
      <formula1>C259+C374</formula1>
    </dataValidation>
    <dataValidation type="custom" allowBlank="1" showInputMessage="1" showErrorMessage="1" sqref="J483 J1:J4 J551:J552 J561:J562 J339 J548" xr:uid="{00000000-0002-0000-0100-000002000000}">
      <formula1>C2+C114</formula1>
    </dataValidation>
    <dataValidation type="custom" allowBlank="1" showInputMessage="1" showErrorMessage="1" sqref="J256:J259" xr:uid="{00000000-0002-0000-0100-000003000000}">
      <formula1>C257+C372</formula1>
    </dataValidation>
    <dataValidation type="custom" allowBlank="1" showInputMessage="1" showErrorMessage="1" sqref="J11" xr:uid="{00000000-0002-0000-0100-000004000000}">
      <formula1>C12+C136</formula1>
    </dataValidation>
    <dataValidation type="custom" allowBlank="1" showInputMessage="1" showErrorMessage="1" sqref="J639 J643 J717:J718 J646 J726:J727" xr:uid="{00000000-0002-0000-0100-000005000000}">
      <formula1>C640+C794</formula1>
    </dataValidation>
    <dataValidation type="custom" allowBlank="1" showInputMessage="1" showErrorMessage="1" sqref="J97 J38 J61 J67:J68" xr:uid="{00000000-0002-0000-0100-000006000000}">
      <formula1>C39+C261</formula1>
    </dataValidation>
    <dataValidation type="custom" allowBlank="1" showInputMessage="1" showErrorMessage="1" sqref="J135" xr:uid="{00000000-0002-0000-0100-000007000000}">
      <formula1>C136+C349</formula1>
    </dataValidation>
    <dataValidation type="custom" allowBlank="1" showInputMessage="1" showErrorMessage="1" sqref="J163" xr:uid="{00000000-0002-0000-0100-000008000000}">
      <formula1>C164+C360</formula1>
    </dataValidation>
    <dataValidation type="custom" allowBlank="1" showInputMessage="1" showErrorMessage="1" sqref="J170" xr:uid="{00000000-0002-0000-0100-000009000000}">
      <formula1>C171+C363</formula1>
    </dataValidation>
    <dataValidation type="custom" allowBlank="1" showInputMessage="1" showErrorMessage="1" sqref="J177:J178" xr:uid="{00000000-0002-0000-0100-00000A000000}">
      <formula1>C178+C366</formula1>
    </dataValidation>
    <dataValidation type="custom" allowBlank="1" showInputMessage="1" showErrorMessage="1" sqref="J152:J153" xr:uid="{00000000-0002-0000-0100-00000B000000}">
      <formula1>C153+C355</formula1>
    </dataValidation>
    <dataValidation type="custom" allowBlank="1" showInputMessage="1" showErrorMessage="1" sqref="J114:J116" xr:uid="{00000000-0002-0000-01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workbookViewId="0">
      <selection activeCell="B8" sqref="B8"/>
    </sheetView>
  </sheetViews>
  <sheetFormatPr defaultColWidth="11.453125" defaultRowHeight="14.5"/>
  <cols>
    <col min="1" max="1" width="39.269531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42438</v>
      </c>
    </row>
    <row r="3" spans="1:2">
      <c r="A3" s="10" t="s">
        <v>98</v>
      </c>
      <c r="B3" s="12"/>
    </row>
    <row r="4" spans="1:2">
      <c r="A4" s="10" t="s">
        <v>99</v>
      </c>
      <c r="B4" s="12">
        <v>42516</v>
      </c>
    </row>
    <row r="5" spans="1:2">
      <c r="A5" s="10" t="s">
        <v>100</v>
      </c>
      <c r="B5" s="12">
        <v>42703</v>
      </c>
    </row>
    <row r="6" spans="1:2">
      <c r="A6" s="111" t="s">
        <v>101</v>
      </c>
      <c r="B6" s="158" t="s">
        <v>763</v>
      </c>
    </row>
    <row r="7" spans="1:2">
      <c r="A7" s="10" t="s">
        <v>97</v>
      </c>
      <c r="B7" s="12">
        <v>42410</v>
      </c>
    </row>
    <row r="8" spans="1:2">
      <c r="A8" s="10" t="s">
        <v>102</v>
      </c>
      <c r="B8" s="12">
        <v>42488</v>
      </c>
    </row>
    <row r="9" spans="1:2">
      <c r="A9" s="10" t="s">
        <v>99</v>
      </c>
      <c r="B9" s="12">
        <v>42551</v>
      </c>
    </row>
    <row r="10" spans="1:2">
      <c r="A10" s="10" t="s">
        <v>100</v>
      </c>
      <c r="B10" s="12">
        <v>42674</v>
      </c>
    </row>
    <row r="11" spans="1:2">
      <c r="A11" s="111" t="s">
        <v>103</v>
      </c>
      <c r="B11" s="158" t="s">
        <v>763</v>
      </c>
    </row>
    <row r="12" spans="1:2">
      <c r="A12" s="10" t="s">
        <v>926</v>
      </c>
      <c r="B12" s="12">
        <v>42733</v>
      </c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B3" sqref="B3"/>
    </sheetView>
  </sheetViews>
  <sheetFormatPr defaultColWidth="11.453125" defaultRowHeight="14.5"/>
  <cols>
    <col min="1" max="1" width="28.54296875" customWidth="1"/>
    <col min="2" max="2" width="23.179687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42763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58" t="s">
        <v>763</v>
      </c>
    </row>
    <row r="7" spans="1:2">
      <c r="A7" s="10" t="s">
        <v>97</v>
      </c>
      <c r="B7" s="12">
        <v>42763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58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zoomScale="120" zoomScaleNormal="120" workbookViewId="0">
      <selection activeCell="G12" sqref="G12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/>
      <c r="D2" s="10"/>
    </row>
    <row r="3" spans="1:12" ht="15.5">
      <c r="A3" s="13"/>
      <c r="D3" s="10"/>
      <c r="K3" s="117" t="s">
        <v>756</v>
      </c>
      <c r="L3" s="117" t="s">
        <v>758</v>
      </c>
    </row>
    <row r="4" spans="1:12" ht="15.5">
      <c r="A4" s="13"/>
      <c r="D4" s="10"/>
      <c r="K4" s="117" t="s">
        <v>757</v>
      </c>
      <c r="L4" s="117" t="s">
        <v>759</v>
      </c>
    </row>
    <row r="5" spans="1:12" ht="15.5">
      <c r="A5" s="13"/>
      <c r="D5" s="10"/>
      <c r="L5" s="117" t="s">
        <v>760</v>
      </c>
    </row>
    <row r="6" spans="1:12" ht="15.5">
      <c r="A6" s="13"/>
      <c r="D6" s="10"/>
      <c r="L6" s="117" t="s">
        <v>761</v>
      </c>
    </row>
    <row r="7" spans="1:12" ht="15.5">
      <c r="A7" s="13"/>
      <c r="D7" s="10"/>
    </row>
    <row r="8" spans="1:12" ht="15.5">
      <c r="A8" s="13"/>
      <c r="D8" s="10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zoomScale="110" zoomScaleNormal="110" workbookViewId="0">
      <selection activeCell="A15" sqref="A2:A15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/>
    </row>
    <row r="3" spans="1:36" ht="15.5">
      <c r="A3" s="13"/>
      <c r="J3" s="117" t="s">
        <v>756</v>
      </c>
      <c r="K3" s="117" t="s">
        <v>758</v>
      </c>
    </row>
    <row r="4" spans="1:36" ht="15.5">
      <c r="A4" s="13"/>
      <c r="J4" s="117" t="s">
        <v>757</v>
      </c>
      <c r="K4" s="117" t="s">
        <v>759</v>
      </c>
    </row>
    <row r="5" spans="1:36" ht="15.5">
      <c r="A5" s="13"/>
      <c r="K5" s="117" t="s">
        <v>760</v>
      </c>
    </row>
    <row r="6" spans="1:36" ht="15.5">
      <c r="A6" s="13"/>
      <c r="K6" s="117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1"/>
  <sheetViews>
    <sheetView rightToLeft="1" topLeftCell="A19" workbookViewId="0">
      <selection activeCell="A34" sqref="A1:A34"/>
    </sheetView>
  </sheetViews>
  <sheetFormatPr defaultColWidth="9.1796875" defaultRowHeight="14.5"/>
  <cols>
    <col min="1" max="1" width="38.453125" style="10" customWidth="1"/>
    <col min="2" max="28" width="9.179687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78"/>
  <sheetViews>
    <sheetView rightToLeft="1" workbookViewId="0">
      <selection activeCell="F3" sqref="F3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241" t="s">
        <v>602</v>
      </c>
      <c r="C1" s="243" t="s">
        <v>603</v>
      </c>
      <c r="D1" s="243" t="s">
        <v>604</v>
      </c>
      <c r="E1" s="243" t="s">
        <v>605</v>
      </c>
      <c r="F1" s="243" t="s">
        <v>606</v>
      </c>
      <c r="G1" s="243" t="s">
        <v>607</v>
      </c>
      <c r="H1" s="243" t="s">
        <v>608</v>
      </c>
      <c r="I1" s="243" t="s">
        <v>609</v>
      </c>
      <c r="J1" s="243" t="s">
        <v>610</v>
      </c>
      <c r="K1" s="243" t="s">
        <v>611</v>
      </c>
      <c r="L1" s="243" t="s">
        <v>612</v>
      </c>
      <c r="M1" s="239" t="s">
        <v>737</v>
      </c>
      <c r="N1" s="228" t="s">
        <v>613</v>
      </c>
      <c r="O1" s="228"/>
      <c r="P1" s="228"/>
      <c r="Q1" s="228"/>
      <c r="R1" s="228"/>
      <c r="S1" s="239" t="s">
        <v>738</v>
      </c>
      <c r="T1" s="228" t="s">
        <v>613</v>
      </c>
      <c r="U1" s="228"/>
      <c r="V1" s="228"/>
      <c r="W1" s="228"/>
      <c r="X1" s="228"/>
      <c r="Y1" s="229" t="s">
        <v>614</v>
      </c>
      <c r="Z1" s="229" t="s">
        <v>615</v>
      </c>
      <c r="AA1" s="229" t="s">
        <v>616</v>
      </c>
      <c r="AB1" s="229" t="s">
        <v>617</v>
      </c>
      <c r="AC1" s="229" t="s">
        <v>618</v>
      </c>
      <c r="AD1" s="229" t="s">
        <v>619</v>
      </c>
      <c r="AE1" s="231" t="s">
        <v>620</v>
      </c>
      <c r="AF1" s="233" t="s">
        <v>621</v>
      </c>
      <c r="AG1" s="235" t="s">
        <v>622</v>
      </c>
      <c r="AH1" s="237" t="s">
        <v>623</v>
      </c>
      <c r="AI1" s="226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42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0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0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0"/>
      <c r="Z2" s="230"/>
      <c r="AA2" s="230"/>
      <c r="AB2" s="230"/>
      <c r="AC2" s="230"/>
      <c r="AD2" s="230"/>
      <c r="AE2" s="232"/>
      <c r="AF2" s="234"/>
      <c r="AG2" s="236"/>
      <c r="AH2" s="238"/>
      <c r="AI2" s="227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 xr:uid="{00000000-0002-0000-1800-000000000000}">
      <formula1>$BA:$BA</formula1>
    </dataValidation>
    <dataValidation type="list" allowBlank="1" showInputMessage="1" showErrorMessage="1" sqref="F1:F358" xr:uid="{00000000-0002-0000-1800-000001000000}">
      <formula1>$AQ$3:$AQ$4</formula1>
    </dataValidation>
    <dataValidation type="list" allowBlank="1" showInputMessage="1" showErrorMessage="1" sqref="E1:E358" xr:uid="{00000000-0002-0000-1800-000002000000}">
      <formula1>$AU$3:$AU$7</formula1>
    </dataValidation>
    <dataValidation type="list" allowBlank="1" showInputMessage="1" showErrorMessage="1" sqref="D1:D358" xr:uid="{00000000-0002-0000-18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6"/>
  <sheetViews>
    <sheetView rightToLeft="1" zoomScale="130" zoomScaleNormal="130" workbookViewId="0">
      <pane xSplit="1" ySplit="1" topLeftCell="C32" activePane="bottomRight" state="frozen"/>
      <selection pane="topRight" activeCell="B1" sqref="B1"/>
      <selection pane="bottomLeft" activeCell="A2" sqref="A2"/>
      <selection pane="bottomRight" activeCell="M48" sqref="M48"/>
    </sheetView>
  </sheetViews>
  <sheetFormatPr defaultColWidth="9.1796875" defaultRowHeight="14.5"/>
  <cols>
    <col min="1" max="1" width="21.7265625" style="10" customWidth="1"/>
    <col min="2" max="2" width="18.453125" style="10" bestFit="1" customWidth="1"/>
    <col min="3" max="3" width="14.453125" style="10" bestFit="1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9.1796875" style="117" customWidth="1"/>
    <col min="14" max="42" width="9.1796875" style="117"/>
  </cols>
  <sheetData>
    <row r="1" spans="1:7" ht="24" customHeight="1">
      <c r="A1" s="161" t="s">
        <v>652</v>
      </c>
      <c r="B1" s="161" t="s">
        <v>604</v>
      </c>
      <c r="C1" s="161" t="s">
        <v>653</v>
      </c>
      <c r="D1" s="161" t="s">
        <v>654</v>
      </c>
      <c r="E1" s="161" t="s">
        <v>277</v>
      </c>
      <c r="F1" s="161" t="s">
        <v>655</v>
      </c>
      <c r="G1" s="161" t="s">
        <v>740</v>
      </c>
    </row>
    <row r="2" spans="1:7">
      <c r="A2" s="10" t="s">
        <v>764</v>
      </c>
      <c r="C2" s="10" t="s">
        <v>945</v>
      </c>
      <c r="D2" s="12">
        <v>36574</v>
      </c>
      <c r="G2" s="10" t="s">
        <v>768</v>
      </c>
    </row>
    <row r="3" spans="1:7">
      <c r="A3" s="10" t="s">
        <v>766</v>
      </c>
      <c r="B3" s="10" t="s">
        <v>946</v>
      </c>
      <c r="C3" s="10" t="s">
        <v>947</v>
      </c>
      <c r="D3" s="12">
        <v>37300</v>
      </c>
      <c r="G3" s="10" t="s">
        <v>769</v>
      </c>
    </row>
    <row r="4" spans="1:7">
      <c r="B4" s="10" t="s">
        <v>948</v>
      </c>
      <c r="C4" s="10" t="s">
        <v>949</v>
      </c>
      <c r="D4" s="12">
        <v>37329</v>
      </c>
      <c r="G4" s="10" t="s">
        <v>769</v>
      </c>
    </row>
    <row r="5" spans="1:7">
      <c r="A5" s="10" t="s">
        <v>766</v>
      </c>
      <c r="B5" s="10" t="s">
        <v>950</v>
      </c>
      <c r="C5" s="10" t="s">
        <v>951</v>
      </c>
      <c r="D5" s="12">
        <v>41504</v>
      </c>
      <c r="G5" s="10" t="s">
        <v>769</v>
      </c>
    </row>
    <row r="6" spans="1:7">
      <c r="A6" s="10" t="s">
        <v>766</v>
      </c>
      <c r="B6" s="10" t="s">
        <v>950</v>
      </c>
      <c r="C6" s="10" t="s">
        <v>952</v>
      </c>
      <c r="D6" s="12">
        <v>41504</v>
      </c>
      <c r="G6" s="10" t="s">
        <v>769</v>
      </c>
    </row>
    <row r="7" spans="1:7">
      <c r="A7" s="10" t="s">
        <v>766</v>
      </c>
      <c r="B7" s="10" t="s">
        <v>950</v>
      </c>
      <c r="C7" s="10" t="s">
        <v>953</v>
      </c>
      <c r="D7" s="12">
        <v>41504</v>
      </c>
      <c r="G7" s="10" t="s">
        <v>769</v>
      </c>
    </row>
    <row r="8" spans="1:7">
      <c r="A8" s="10" t="s">
        <v>766</v>
      </c>
      <c r="B8" s="10" t="s">
        <v>954</v>
      </c>
      <c r="C8" s="10" t="s">
        <v>955</v>
      </c>
      <c r="D8" s="12">
        <v>37252</v>
      </c>
      <c r="G8" s="10" t="s">
        <v>769</v>
      </c>
    </row>
    <row r="9" spans="1:7">
      <c r="A9" s="10" t="s">
        <v>766</v>
      </c>
      <c r="B9" s="10" t="s">
        <v>956</v>
      </c>
      <c r="C9" s="10" t="s">
        <v>957</v>
      </c>
      <c r="D9" s="12">
        <v>37765</v>
      </c>
      <c r="G9" s="10" t="s">
        <v>769</v>
      </c>
    </row>
    <row r="10" spans="1:7">
      <c r="A10" s="10" t="s">
        <v>764</v>
      </c>
      <c r="B10" s="10" t="s">
        <v>958</v>
      </c>
      <c r="C10" s="10" t="s">
        <v>959</v>
      </c>
      <c r="D10" s="12">
        <v>38042</v>
      </c>
      <c r="G10" s="10" t="s">
        <v>768</v>
      </c>
    </row>
    <row r="11" spans="1:7">
      <c r="A11" s="10" t="s">
        <v>764</v>
      </c>
      <c r="B11" s="10" t="s">
        <v>960</v>
      </c>
      <c r="C11" s="10" t="s">
        <v>961</v>
      </c>
      <c r="D11" s="12">
        <v>38162</v>
      </c>
      <c r="G11" s="10" t="s">
        <v>768</v>
      </c>
    </row>
    <row r="12" spans="1:7">
      <c r="A12" s="10" t="s">
        <v>962</v>
      </c>
      <c r="B12" s="10" t="s">
        <v>963</v>
      </c>
      <c r="C12" s="10" t="s">
        <v>964</v>
      </c>
      <c r="D12" s="12">
        <v>38210</v>
      </c>
      <c r="G12" s="10" t="s">
        <v>768</v>
      </c>
    </row>
    <row r="13" spans="1:7">
      <c r="A13" s="10" t="s">
        <v>965</v>
      </c>
      <c r="B13" s="10" t="s">
        <v>966</v>
      </c>
      <c r="C13" s="10" t="s">
        <v>967</v>
      </c>
      <c r="D13" s="12">
        <v>39657</v>
      </c>
      <c r="G13" s="10" t="s">
        <v>768</v>
      </c>
    </row>
    <row r="14" spans="1:7">
      <c r="A14" s="10" t="s">
        <v>968</v>
      </c>
      <c r="C14" s="10" t="s">
        <v>969</v>
      </c>
      <c r="D14" s="12">
        <v>38201</v>
      </c>
      <c r="G14" s="10" t="s">
        <v>768</v>
      </c>
    </row>
    <row r="15" spans="1:7">
      <c r="A15" s="10" t="s">
        <v>766</v>
      </c>
      <c r="B15" s="10" t="s">
        <v>970</v>
      </c>
      <c r="C15" s="10" t="s">
        <v>971</v>
      </c>
      <c r="D15" s="12">
        <v>38261</v>
      </c>
      <c r="E15" s="12"/>
      <c r="G15" s="10" t="s">
        <v>769</v>
      </c>
    </row>
    <row r="16" spans="1:7">
      <c r="A16" s="10" t="s">
        <v>972</v>
      </c>
      <c r="B16" s="10" t="s">
        <v>973</v>
      </c>
      <c r="C16" s="10" t="s">
        <v>974</v>
      </c>
      <c r="D16" s="12">
        <v>38288</v>
      </c>
      <c r="G16" s="10" t="s">
        <v>768</v>
      </c>
    </row>
    <row r="17" spans="1:7">
      <c r="B17" s="10" t="s">
        <v>975</v>
      </c>
      <c r="C17" s="10" t="s">
        <v>976</v>
      </c>
      <c r="D17" s="12">
        <v>38909</v>
      </c>
      <c r="G17" s="10" t="s">
        <v>977</v>
      </c>
    </row>
    <row r="18" spans="1:7">
      <c r="B18" s="10" t="s">
        <v>978</v>
      </c>
      <c r="C18" s="10" t="s">
        <v>979</v>
      </c>
      <c r="D18" s="12">
        <v>39210</v>
      </c>
      <c r="G18" s="10" t="s">
        <v>769</v>
      </c>
    </row>
    <row r="19" spans="1:7">
      <c r="B19" s="10" t="s">
        <v>978</v>
      </c>
      <c r="C19" s="10" t="s">
        <v>980</v>
      </c>
      <c r="D19" s="12">
        <v>39210</v>
      </c>
      <c r="G19" s="10" t="s">
        <v>769</v>
      </c>
    </row>
    <row r="20" spans="1:7">
      <c r="A20" s="10" t="s">
        <v>764</v>
      </c>
      <c r="B20" s="10" t="s">
        <v>981</v>
      </c>
      <c r="C20" s="10" t="s">
        <v>982</v>
      </c>
      <c r="D20" s="12">
        <v>39727</v>
      </c>
      <c r="G20" s="10" t="s">
        <v>768</v>
      </c>
    </row>
    <row r="21" spans="1:7">
      <c r="A21" s="10" t="s">
        <v>764</v>
      </c>
      <c r="B21" s="10" t="s">
        <v>958</v>
      </c>
      <c r="C21" s="10" t="s">
        <v>983</v>
      </c>
      <c r="D21" s="12">
        <v>39809</v>
      </c>
      <c r="G21" s="10" t="s">
        <v>768</v>
      </c>
    </row>
    <row r="22" spans="1:7">
      <c r="A22" s="10" t="s">
        <v>764</v>
      </c>
      <c r="B22" s="10" t="s">
        <v>958</v>
      </c>
      <c r="C22" s="10" t="s">
        <v>984</v>
      </c>
      <c r="D22" s="12">
        <v>40136</v>
      </c>
      <c r="G22" s="10" t="s">
        <v>768</v>
      </c>
    </row>
    <row r="23" spans="1:7">
      <c r="A23" s="10" t="s">
        <v>764</v>
      </c>
      <c r="B23" s="10" t="s">
        <v>985</v>
      </c>
      <c r="C23" s="10" t="s">
        <v>986</v>
      </c>
      <c r="D23" s="12">
        <v>40190</v>
      </c>
      <c r="G23" s="10" t="s">
        <v>768</v>
      </c>
    </row>
    <row r="24" spans="1:7">
      <c r="A24" s="10" t="s">
        <v>764</v>
      </c>
      <c r="B24" s="10" t="s">
        <v>987</v>
      </c>
      <c r="C24" s="10" t="s">
        <v>988</v>
      </c>
      <c r="D24" s="12">
        <v>40232</v>
      </c>
      <c r="G24" s="10" t="s">
        <v>768</v>
      </c>
    </row>
    <row r="25" spans="1:7">
      <c r="A25" s="10" t="s">
        <v>764</v>
      </c>
      <c r="B25" s="10" t="s">
        <v>985</v>
      </c>
      <c r="C25" s="10" t="s">
        <v>989</v>
      </c>
      <c r="D25" s="12">
        <v>40260</v>
      </c>
      <c r="G25" s="10" t="s">
        <v>768</v>
      </c>
    </row>
    <row r="26" spans="1:7">
      <c r="A26" s="10" t="s">
        <v>764</v>
      </c>
      <c r="B26" s="10" t="s">
        <v>985</v>
      </c>
      <c r="C26" s="10" t="s">
        <v>990</v>
      </c>
      <c r="D26" s="12">
        <v>40260</v>
      </c>
      <c r="G26" s="10" t="s">
        <v>768</v>
      </c>
    </row>
    <row r="27" spans="1:7">
      <c r="A27" s="10" t="s">
        <v>766</v>
      </c>
      <c r="B27" s="10" t="s">
        <v>970</v>
      </c>
      <c r="C27" s="10" t="s">
        <v>991</v>
      </c>
      <c r="D27" s="12">
        <v>40627</v>
      </c>
      <c r="G27" s="10" t="s">
        <v>769</v>
      </c>
    </row>
    <row r="28" spans="1:7">
      <c r="B28" s="10" t="s">
        <v>992</v>
      </c>
      <c r="C28" s="10" t="s">
        <v>993</v>
      </c>
      <c r="D28" s="12">
        <v>38267</v>
      </c>
      <c r="G28" s="10" t="s">
        <v>768</v>
      </c>
    </row>
    <row r="29" spans="1:7">
      <c r="A29" s="10" t="s">
        <v>765</v>
      </c>
      <c r="C29" s="10">
        <v>201211839</v>
      </c>
      <c r="D29" s="12">
        <v>38201</v>
      </c>
      <c r="G29" s="10" t="s">
        <v>768</v>
      </c>
    </row>
    <row r="30" spans="1:7">
      <c r="B30" s="10" t="s">
        <v>994</v>
      </c>
      <c r="C30" s="10" t="s">
        <v>995</v>
      </c>
      <c r="D30" s="10">
        <v>2013</v>
      </c>
      <c r="G30" s="10" t="s">
        <v>768</v>
      </c>
    </row>
    <row r="31" spans="1:7">
      <c r="B31" s="10" t="s">
        <v>996</v>
      </c>
      <c r="C31" s="10" t="s">
        <v>997</v>
      </c>
      <c r="D31" s="12">
        <v>41943</v>
      </c>
      <c r="G31" s="10" t="s">
        <v>768</v>
      </c>
    </row>
    <row r="32" spans="1:7">
      <c r="A32" s="10" t="s">
        <v>767</v>
      </c>
      <c r="B32" s="10" t="s">
        <v>998</v>
      </c>
      <c r="C32" s="10" t="s">
        <v>995</v>
      </c>
      <c r="D32" s="10">
        <v>2014</v>
      </c>
      <c r="G32" s="10" t="s">
        <v>768</v>
      </c>
    </row>
    <row r="33" spans="1:7">
      <c r="A33" s="10" t="s">
        <v>764</v>
      </c>
      <c r="C33" s="10" t="s">
        <v>999</v>
      </c>
      <c r="D33" s="12">
        <v>41761</v>
      </c>
      <c r="G33" s="10" t="s">
        <v>768</v>
      </c>
    </row>
    <row r="34" spans="1:7">
      <c r="A34" s="10" t="s">
        <v>767</v>
      </c>
      <c r="C34" s="10" t="s">
        <v>1000</v>
      </c>
      <c r="D34" s="12">
        <v>42081</v>
      </c>
      <c r="G34" s="10" t="s">
        <v>768</v>
      </c>
    </row>
    <row r="35" spans="1:7">
      <c r="B35" s="10" t="s">
        <v>1001</v>
      </c>
      <c r="C35" s="10" t="s">
        <v>1002</v>
      </c>
      <c r="D35" s="12">
        <v>42093</v>
      </c>
      <c r="G35" s="10" t="s">
        <v>768</v>
      </c>
    </row>
    <row r="36" spans="1:7">
      <c r="B36" s="10" t="s">
        <v>1001</v>
      </c>
      <c r="C36" s="10" t="s">
        <v>1003</v>
      </c>
      <c r="D36" s="12">
        <v>42059</v>
      </c>
      <c r="G36" s="10" t="s">
        <v>768</v>
      </c>
    </row>
    <row r="37" spans="1:7">
      <c r="B37" s="10" t="s">
        <v>1001</v>
      </c>
      <c r="C37" s="10" t="s">
        <v>1004</v>
      </c>
      <c r="D37" s="12">
        <v>42093</v>
      </c>
      <c r="G37" s="10" t="s">
        <v>768</v>
      </c>
    </row>
    <row r="38" spans="1:7">
      <c r="A38" s="10" t="s">
        <v>764</v>
      </c>
      <c r="B38" s="10" t="s">
        <v>1005</v>
      </c>
      <c r="C38" s="10" t="s">
        <v>1006</v>
      </c>
      <c r="D38" s="12">
        <v>42138</v>
      </c>
      <c r="G38" s="10" t="s">
        <v>768</v>
      </c>
    </row>
    <row r="39" spans="1:7">
      <c r="B39" s="10" t="s">
        <v>950</v>
      </c>
      <c r="C39" s="10" t="s">
        <v>1007</v>
      </c>
      <c r="D39" s="12">
        <v>42167</v>
      </c>
      <c r="G39" s="10" t="s">
        <v>769</v>
      </c>
    </row>
    <row r="40" spans="1:7">
      <c r="B40" s="10" t="s">
        <v>950</v>
      </c>
      <c r="C40" s="10" t="s">
        <v>1008</v>
      </c>
      <c r="D40" s="12">
        <v>42167</v>
      </c>
      <c r="G40" s="10" t="s">
        <v>769</v>
      </c>
    </row>
    <row r="41" spans="1:7">
      <c r="A41" s="10" t="s">
        <v>764</v>
      </c>
      <c r="B41" s="10" t="s">
        <v>1005</v>
      </c>
      <c r="C41" s="10" t="s">
        <v>1009</v>
      </c>
      <c r="D41" s="12">
        <v>37893</v>
      </c>
      <c r="G41" s="10" t="s">
        <v>768</v>
      </c>
    </row>
    <row r="42" spans="1:7">
      <c r="A42" s="10" t="s">
        <v>965</v>
      </c>
      <c r="B42" s="10" t="s">
        <v>1010</v>
      </c>
      <c r="C42" s="10" t="s">
        <v>1011</v>
      </c>
      <c r="D42" s="12">
        <v>38196</v>
      </c>
      <c r="G42" s="10" t="s">
        <v>768</v>
      </c>
    </row>
    <row r="43" spans="1:7">
      <c r="A43" s="10" t="s">
        <v>972</v>
      </c>
      <c r="B43" s="10" t="s">
        <v>1012</v>
      </c>
      <c r="C43" s="10" t="s">
        <v>1013</v>
      </c>
      <c r="D43" s="12">
        <v>41731</v>
      </c>
      <c r="G43" s="10" t="s">
        <v>768</v>
      </c>
    </row>
    <row r="44" spans="1:7">
      <c r="A44" s="10" t="s">
        <v>962</v>
      </c>
      <c r="B44" s="10" t="s">
        <v>1014</v>
      </c>
      <c r="C44" s="10" t="s">
        <v>1015</v>
      </c>
      <c r="D44" s="12">
        <v>41421</v>
      </c>
      <c r="G44" s="10" t="s">
        <v>768</v>
      </c>
    </row>
    <row r="45" spans="1:7">
      <c r="A45" s="10" t="s">
        <v>1016</v>
      </c>
      <c r="D45" s="10">
        <v>2009</v>
      </c>
      <c r="G45" s="10" t="s">
        <v>768</v>
      </c>
    </row>
    <row r="46" spans="1:7">
      <c r="B46" s="10" t="s">
        <v>1017</v>
      </c>
      <c r="C46" s="10" t="s">
        <v>1018</v>
      </c>
      <c r="D46" s="12">
        <v>35257</v>
      </c>
      <c r="G46" s="10" t="s">
        <v>769</v>
      </c>
    </row>
  </sheetData>
  <conditionalFormatting sqref="C1:C7 A1:B1048576 D1:D31 C9:C1048576 D46:D1048576 D33:D44 E1:G1048576">
    <cfRule type="cellIs" dxfId="0" priority="1" operator="equal">
      <formula>0</formula>
    </cfRule>
  </conditionalFormatting>
  <dataValidations count="4">
    <dataValidation type="list" allowBlank="1" showInputMessage="1" showErrorMessage="1" sqref="G2:G1048576" xr:uid="{00000000-0002-0000-1900-000000000000}">
      <formula1>$M$3:$M$6</formula1>
    </dataValidation>
    <dataValidation type="list" allowBlank="1" showInputMessage="1" showErrorMessage="1" sqref="F2:F1048576" xr:uid="{00000000-0002-0000-1900-000001000000}">
      <formula1>$L$3:$L$7</formula1>
    </dataValidation>
    <dataValidation type="list" allowBlank="1" showInputMessage="1" showErrorMessage="1" sqref="A2:A12 A19:A1048576" xr:uid="{00000000-0002-0000-1900-000002000000}">
      <formula1>$K$3:$K$16</formula1>
    </dataValidation>
    <dataValidation type="list" allowBlank="1" showInputMessage="1" showErrorMessage="1" sqref="A13:A18" xr:uid="{00000000-0002-0000-1900-000003000000}">
      <formula1>$K:$K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6.1796875" bestFit="1" customWidth="1"/>
    <col min="2" max="2" width="22.453125" customWidth="1"/>
  </cols>
  <sheetData>
    <row r="1" spans="1:2" ht="15.5">
      <c r="A1" s="245" t="s">
        <v>805</v>
      </c>
      <c r="B1" s="245"/>
    </row>
    <row r="2" spans="1:2">
      <c r="A2" s="10" t="s">
        <v>802</v>
      </c>
      <c r="B2" s="10"/>
    </row>
    <row r="3" spans="1:2">
      <c r="A3" s="10" t="s">
        <v>801</v>
      </c>
      <c r="B3" s="10"/>
    </row>
    <row r="4" spans="1:2">
      <c r="A4" s="10" t="s">
        <v>797</v>
      </c>
      <c r="B4" s="10"/>
    </row>
    <row r="5" spans="1:2">
      <c r="A5" s="10" t="s">
        <v>799</v>
      </c>
      <c r="B5" s="10"/>
    </row>
    <row r="6" spans="1:2">
      <c r="A6" s="10" t="s">
        <v>798</v>
      </c>
      <c r="B6" s="10"/>
    </row>
    <row r="7" spans="1:2">
      <c r="A7" s="10" t="s">
        <v>800</v>
      </c>
      <c r="B7" s="10"/>
    </row>
    <row r="8" spans="1:2">
      <c r="A8" s="10" t="s">
        <v>803</v>
      </c>
      <c r="B8" s="10"/>
    </row>
    <row r="9" spans="1:2">
      <c r="A9" s="10" t="s">
        <v>804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53" activePane="bottomRight" state="frozen"/>
      <selection pane="topRight" activeCell="D1" sqref="D1"/>
      <selection pane="bottomLeft" activeCell="A2" sqref="A2"/>
      <selection pane="bottomRight" activeCell="F74" sqref="F74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69</v>
      </c>
      <c r="H9" s="10">
        <f t="shared" ref="H9:I9" si="1">SUM(E9:E22)</f>
        <v>45</v>
      </c>
      <c r="I9" s="10">
        <f t="shared" si="1"/>
        <v>24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>
        <v>13</v>
      </c>
      <c r="E11" s="10">
        <v>4</v>
      </c>
      <c r="F11" s="10">
        <v>9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>
        <v>13</v>
      </c>
      <c r="E13" s="10">
        <v>6</v>
      </c>
      <c r="F13" s="10">
        <v>7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>
        <v>11</v>
      </c>
      <c r="E14" s="10">
        <v>5</v>
      </c>
      <c r="F14" s="10">
        <v>6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>
        <v>7</v>
      </c>
      <c r="E17" s="10">
        <v>6</v>
      </c>
      <c r="F17" s="10">
        <v>1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>
        <v>19</v>
      </c>
      <c r="E18" s="10">
        <v>18</v>
      </c>
      <c r="F18" s="10">
        <v>1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>
        <v>2</v>
      </c>
      <c r="E19" s="10">
        <v>2</v>
      </c>
      <c r="F19" s="10">
        <v>0</v>
      </c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>
        <v>4</v>
      </c>
      <c r="E22" s="10">
        <v>4</v>
      </c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>
        <v>1</v>
      </c>
      <c r="E23" s="84">
        <v>0</v>
      </c>
      <c r="F23" s="84">
        <v>1</v>
      </c>
      <c r="G23" s="84">
        <f>SUM(D23:D31)</f>
        <v>20</v>
      </c>
      <c r="H23" s="84">
        <f t="shared" ref="H23:I23" si="2">SUM(E23:E31)</f>
        <v>11</v>
      </c>
      <c r="I23" s="84">
        <f t="shared" si="2"/>
        <v>9</v>
      </c>
    </row>
    <row r="24" spans="1:9">
      <c r="A24" s="84" t="s">
        <v>683</v>
      </c>
      <c r="B24" s="85">
        <v>2</v>
      </c>
      <c r="C24" s="84" t="s">
        <v>685</v>
      </c>
      <c r="D24" s="84">
        <v>1</v>
      </c>
      <c r="E24" s="84">
        <v>1</v>
      </c>
      <c r="F24" s="84">
        <v>0</v>
      </c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>
        <v>1</v>
      </c>
      <c r="E25" s="84">
        <v>1</v>
      </c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>
        <v>8</v>
      </c>
      <c r="E28" s="84">
        <v>3</v>
      </c>
      <c r="F28" s="84">
        <v>5</v>
      </c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>
        <v>7</v>
      </c>
      <c r="E29" s="84">
        <v>5</v>
      </c>
      <c r="F29" s="84">
        <v>2</v>
      </c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>
        <v>2</v>
      </c>
      <c r="E30" s="84">
        <v>1</v>
      </c>
      <c r="F30" s="84">
        <v>1</v>
      </c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>
        <v>1</v>
      </c>
      <c r="E32" s="10">
        <v>0</v>
      </c>
      <c r="F32" s="10">
        <v>1</v>
      </c>
      <c r="G32" s="10">
        <f>SUM(D32:D34)</f>
        <v>4</v>
      </c>
      <c r="H32" s="10">
        <f t="shared" ref="H32:I32" si="3">SUM(E32:E34)</f>
        <v>1</v>
      </c>
      <c r="I32" s="10">
        <f t="shared" si="3"/>
        <v>3</v>
      </c>
    </row>
    <row r="33" spans="1:9">
      <c r="A33" s="10" t="s">
        <v>683</v>
      </c>
      <c r="B33" s="81">
        <v>3</v>
      </c>
      <c r="C33" s="10" t="s">
        <v>694</v>
      </c>
      <c r="D33" s="10">
        <v>3</v>
      </c>
      <c r="E33" s="10">
        <v>1</v>
      </c>
      <c r="F33" s="10">
        <v>2</v>
      </c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1</v>
      </c>
      <c r="H38" s="10">
        <f t="shared" ref="H38:I38" si="5">SUM(E38:E44)</f>
        <v>1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>
        <v>1</v>
      </c>
      <c r="E42" s="10">
        <v>1</v>
      </c>
      <c r="F42" s="10">
        <v>0</v>
      </c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>
        <v>1</v>
      </c>
      <c r="E58" s="89">
        <v>1</v>
      </c>
      <c r="F58" s="89">
        <v>0</v>
      </c>
      <c r="G58" s="89">
        <f>SUM(D58:D60)</f>
        <v>1</v>
      </c>
      <c r="H58" s="89">
        <f t="shared" ref="H58" si="9">SUM(E58:E60)</f>
        <v>1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>
        <v>5</v>
      </c>
      <c r="E66" s="10">
        <v>5</v>
      </c>
      <c r="F66" s="10">
        <v>0</v>
      </c>
      <c r="G66" s="10">
        <f>SUM(D66:D67)</f>
        <v>5</v>
      </c>
      <c r="H66" s="10">
        <f>SUM(E66:E67)</f>
        <v>5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>
        <v>108</v>
      </c>
      <c r="E71" s="10">
        <v>93</v>
      </c>
      <c r="F71" s="10">
        <v>15</v>
      </c>
      <c r="G71" s="10">
        <f>SUM(D71:D73)</f>
        <v>340</v>
      </c>
      <c r="H71" s="10">
        <f t="shared" ref="H71:I71" si="13">SUM(E71:E73)</f>
        <v>215</v>
      </c>
      <c r="I71" s="10">
        <f t="shared" si="13"/>
        <v>125</v>
      </c>
    </row>
    <row r="72" spans="1:9">
      <c r="A72" s="10" t="s">
        <v>719</v>
      </c>
      <c r="B72" s="81"/>
      <c r="C72" s="10" t="s">
        <v>721</v>
      </c>
      <c r="D72" s="10">
        <v>207</v>
      </c>
      <c r="E72" s="10">
        <v>109</v>
      </c>
      <c r="F72" s="10">
        <v>98</v>
      </c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>
        <v>25</v>
      </c>
      <c r="E73" s="10">
        <v>13</v>
      </c>
      <c r="F73" s="10">
        <v>12</v>
      </c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2" t="s">
        <v>30</v>
      </c>
      <c r="B1" s="162"/>
      <c r="C1" s="162"/>
      <c r="D1" s="159" t="s">
        <v>843</v>
      </c>
      <c r="E1" s="159" t="s">
        <v>842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845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850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845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850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845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850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845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850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845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850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845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850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845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852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851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845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850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845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850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845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850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845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850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845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850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845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850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845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850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845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850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845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850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845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850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845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850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839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847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845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848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845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838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846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845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837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836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849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845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835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834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847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845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848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845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833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848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845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832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847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845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831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849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845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829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846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845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828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845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847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845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848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845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826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846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845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825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811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847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845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824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846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845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823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822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821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820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846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845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819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809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847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845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818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847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845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816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846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845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815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814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813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846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845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811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810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809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808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807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845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844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2" t="s">
        <v>67</v>
      </c>
      <c r="B256" s="162"/>
      <c r="C256" s="162"/>
      <c r="D256" s="159" t="s">
        <v>843</v>
      </c>
      <c r="E256" s="159" t="s">
        <v>842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903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841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840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839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817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827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838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812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837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836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830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835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834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817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827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833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827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832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817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831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830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829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812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828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817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827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826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812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825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811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817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824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812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823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822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821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820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812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819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809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817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818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817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816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812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815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814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813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812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811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810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809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808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807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806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38 J61 J67:J68" xr:uid="{00000000-0002-0000-0200-000006000000}">
      <formula1>C39+C261</formula1>
    </dataValidation>
    <dataValidation type="custom" allowBlank="1" showInputMessage="1" showErrorMessage="1" sqref="J639 J643 J717:J718 J646 J726:J727" xr:uid="{00000000-0002-0000-0200-000007000000}">
      <formula1>C640+C794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 J1:J4 J551:J552 J561:J562 J339 J548" xr:uid="{00000000-0002-0000-0200-00000A000000}">
      <formula1>C2+C114</formula1>
    </dataValidation>
    <dataValidation type="custom" allowBlank="1" showInputMessage="1" showErrorMessage="1" sqref="J560" xr:uid="{00000000-0002-0000-02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2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2" t="s">
        <v>30</v>
      </c>
      <c r="B1" s="162"/>
      <c r="C1" s="162"/>
      <c r="D1" s="159" t="s">
        <v>843</v>
      </c>
      <c r="E1" s="159" t="s">
        <v>842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845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850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845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850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845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850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845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850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845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850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845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850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845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852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851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845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850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845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850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845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850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845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850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845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850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845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850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845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850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845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850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845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850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845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850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845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850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839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847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845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848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845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838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846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845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837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836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849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845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835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834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847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845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848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845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833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848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845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832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847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845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831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849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845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829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846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845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828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845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847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845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848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845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826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846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845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825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811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847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845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824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846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845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823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822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821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820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846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845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819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809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847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845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818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847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845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816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846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845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815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814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813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846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845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811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810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809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808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807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845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844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2" t="s">
        <v>67</v>
      </c>
      <c r="B256" s="162"/>
      <c r="C256" s="162"/>
      <c r="D256" s="159" t="s">
        <v>843</v>
      </c>
      <c r="E256" s="159" t="s">
        <v>842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903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841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840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839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817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827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838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812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837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836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830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835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834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817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827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833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827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832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817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831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830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829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812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828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817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827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826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812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825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811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817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824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812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823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822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821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820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812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819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809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817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818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817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816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812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815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814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813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812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811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810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809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808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807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806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300-000000000000}">
      <formula1>0</formula1>
    </dataValidation>
    <dataValidation type="custom" allowBlank="1" showInputMessage="1" showErrorMessage="1" sqref="J560" xr:uid="{00000000-0002-0000-0300-000001000000}">
      <formula1>C259+C374</formula1>
    </dataValidation>
    <dataValidation type="custom" allowBlank="1" showInputMessage="1" showErrorMessage="1" sqref="J483 J1:J4 J551:J552 J561:J562 J339 J548" xr:uid="{00000000-0002-0000-0300-000002000000}">
      <formula1>C2+C114</formula1>
    </dataValidation>
    <dataValidation type="custom" allowBlank="1" showInputMessage="1" showErrorMessage="1" sqref="J256:J259" xr:uid="{00000000-0002-0000-0300-000003000000}">
      <formula1>C257+C372</formula1>
    </dataValidation>
    <dataValidation type="custom" allowBlank="1" showInputMessage="1" showErrorMessage="1" sqref="J11" xr:uid="{00000000-0002-0000-0300-000004000000}">
      <formula1>C12+C136</formula1>
    </dataValidation>
    <dataValidation type="custom" allowBlank="1" showInputMessage="1" showErrorMessage="1" sqref="J639 J643 J717:J718 J646 J726:J727" xr:uid="{00000000-0002-0000-0300-000005000000}">
      <formula1>C640+C794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135" xr:uid="{00000000-0002-0000-0300-000007000000}">
      <formula1>C136+C349</formula1>
    </dataValidation>
    <dataValidation type="custom" allowBlank="1" showInputMessage="1" showErrorMessage="1" sqref="J163" xr:uid="{00000000-0002-0000-0300-000008000000}">
      <formula1>C164+C360</formula1>
    </dataValidation>
    <dataValidation type="custom" allowBlank="1" showInputMessage="1" showErrorMessage="1" sqref="J170" xr:uid="{00000000-0002-0000-0300-000009000000}">
      <formula1>C171+C363</formula1>
    </dataValidation>
    <dataValidation type="custom" allowBlank="1" showInputMessage="1" showErrorMessage="1" sqref="J177:J178" xr:uid="{00000000-0002-0000-0300-00000A000000}">
      <formula1>C178+C366</formula1>
    </dataValidation>
    <dataValidation type="custom" allowBlank="1" showInputMessage="1" showErrorMessage="1" sqref="J152:J153" xr:uid="{00000000-0002-0000-0300-00000B000000}">
      <formula1>C153+C355</formula1>
    </dataValidation>
    <dataValidation type="custom" allowBlank="1" showInputMessage="1" showErrorMessage="1" sqref="J114:J116" xr:uid="{00000000-0002-0000-03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2" t="s">
        <v>30</v>
      </c>
      <c r="B1" s="162"/>
      <c r="C1" s="162"/>
      <c r="D1" s="159" t="s">
        <v>843</v>
      </c>
      <c r="E1" s="159" t="s">
        <v>842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845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850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845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850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845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850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845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850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845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850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845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850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845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852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851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845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850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845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850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845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850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845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850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845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850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845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850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845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850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845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850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845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850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845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850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845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850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839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847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845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848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845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838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846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845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837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836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849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845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835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834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847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845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848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845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833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848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845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832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847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845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831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849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845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829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846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845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828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845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847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845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848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845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826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846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845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825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811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847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845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824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846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845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823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822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821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820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846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845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819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809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847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845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818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847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845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816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846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845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815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814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813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846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845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811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810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809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808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807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845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844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2" t="s">
        <v>67</v>
      </c>
      <c r="B256" s="162"/>
      <c r="C256" s="162"/>
      <c r="D256" s="159" t="s">
        <v>843</v>
      </c>
      <c r="E256" s="159" t="s">
        <v>842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903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841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840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839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817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827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838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812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837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836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830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835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834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817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827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833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827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832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817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831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830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829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812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828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817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827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826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812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825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811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817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824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812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823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822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821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820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812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819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809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817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818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817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816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812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815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814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813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812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811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810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809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808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807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806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38 J61 J67:J68" xr:uid="{00000000-0002-0000-0400-000006000000}">
      <formula1>C39+C261</formula1>
    </dataValidation>
    <dataValidation type="custom" allowBlank="1" showInputMessage="1" showErrorMessage="1" sqref="J639 J643 J717:J718 J646 J726:J727" xr:uid="{00000000-0002-0000-0400-000007000000}">
      <formula1>C640+C794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 J1:J4 J551:J552 J561:J562 J339 J548" xr:uid="{00000000-0002-0000-0400-00000A000000}">
      <formula1>C2+C114</formula1>
    </dataValidation>
    <dataValidation type="custom" allowBlank="1" showInputMessage="1" showErrorMessage="1" sqref="J560" xr:uid="{00000000-0002-0000-04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4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2" t="s">
        <v>30</v>
      </c>
      <c r="B1" s="162"/>
      <c r="C1" s="162"/>
      <c r="D1" s="159" t="s">
        <v>843</v>
      </c>
      <c r="E1" s="159" t="s">
        <v>842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845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850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845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850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845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850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845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850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845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850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845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850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845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852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851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845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850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845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850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845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850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845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850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845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850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845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850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845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850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845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850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845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850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845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850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845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850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839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847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845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848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845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838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846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845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837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836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849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845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835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834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847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845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848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845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833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848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845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832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847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845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831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849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845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829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846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845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828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845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847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845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848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845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826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846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845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825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811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847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845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824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846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845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823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822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821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820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846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845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819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809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847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845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818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847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845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816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846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845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815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814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813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846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845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811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810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809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808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807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845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844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2" t="s">
        <v>67</v>
      </c>
      <c r="B256" s="162"/>
      <c r="C256" s="162"/>
      <c r="D256" s="159" t="s">
        <v>843</v>
      </c>
      <c r="E256" s="159" t="s">
        <v>842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903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841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840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839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817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827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838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812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837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836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830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835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834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817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827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833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827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832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817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831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830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829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812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828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817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827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826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812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825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811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817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824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812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823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822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821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820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812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819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809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817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818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817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816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812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815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814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813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812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811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810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809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808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807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806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500-000000000000}">
      <formula1>0</formula1>
    </dataValidation>
    <dataValidation type="custom" allowBlank="1" showInputMessage="1" showErrorMessage="1" sqref="J560" xr:uid="{00000000-0002-0000-0500-000001000000}">
      <formula1>C259+C374</formula1>
    </dataValidation>
    <dataValidation type="custom" allowBlank="1" showInputMessage="1" showErrorMessage="1" sqref="J483 J1:J4 J551:J552 J561:J562 J339 J548" xr:uid="{00000000-0002-0000-0500-000002000000}">
      <formula1>C2+C114</formula1>
    </dataValidation>
    <dataValidation type="custom" allowBlank="1" showInputMessage="1" showErrorMessage="1" sqref="J256:J259" xr:uid="{00000000-0002-0000-0500-000003000000}">
      <formula1>C257+C372</formula1>
    </dataValidation>
    <dataValidation type="custom" allowBlank="1" showInputMessage="1" showErrorMessage="1" sqref="J11" xr:uid="{00000000-0002-0000-0500-000004000000}">
      <formula1>C12+C136</formula1>
    </dataValidation>
    <dataValidation type="custom" allowBlank="1" showInputMessage="1" showErrorMessage="1" sqref="J639 J643 J717:J718 J646 J726:J727" xr:uid="{00000000-0002-0000-0500-000005000000}">
      <formula1>C640+C794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135" xr:uid="{00000000-0002-0000-0500-000007000000}">
      <formula1>C136+C349</formula1>
    </dataValidation>
    <dataValidation type="custom" allowBlank="1" showInputMessage="1" showErrorMessage="1" sqref="J163" xr:uid="{00000000-0002-0000-0500-000008000000}">
      <formula1>C164+C360</formula1>
    </dataValidation>
    <dataValidation type="custom" allowBlank="1" showInputMessage="1" showErrorMessage="1" sqref="J170" xr:uid="{00000000-0002-0000-0500-000009000000}">
      <formula1>C171+C363</formula1>
    </dataValidation>
    <dataValidation type="custom" allowBlank="1" showInputMessage="1" showErrorMessage="1" sqref="J177:J178" xr:uid="{00000000-0002-0000-0500-00000A000000}">
      <formula1>C178+C366</formula1>
    </dataValidation>
    <dataValidation type="custom" allowBlank="1" showInputMessage="1" showErrorMessage="1" sqref="J152:J153" xr:uid="{00000000-0002-0000-0500-00000B000000}">
      <formula1>C153+C355</formula1>
    </dataValidation>
    <dataValidation type="custom" allowBlank="1" showInputMessage="1" showErrorMessage="1" sqref="J114:J116" xr:uid="{00000000-0002-0000-05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79"/>
  <sheetViews>
    <sheetView rightToLeft="1" tabSelected="1" topLeftCell="A38" workbookViewId="0">
      <selection activeCell="B255" sqref="B255"/>
    </sheetView>
  </sheetViews>
  <sheetFormatPr defaultColWidth="9.1796875" defaultRowHeight="14.5" outlineLevelRow="3"/>
  <cols>
    <col min="1" max="1" width="7" customWidth="1"/>
    <col min="2" max="2" width="107.453125" customWidth="1"/>
    <col min="3" max="3" width="16.1796875" customWidth="1"/>
    <col min="4" max="4" width="16.81640625" customWidth="1"/>
    <col min="5" max="5" width="15.1796875" customWidth="1"/>
    <col min="7" max="7" width="15.54296875" customWidth="1"/>
    <col min="8" max="8" width="19.26953125" customWidth="1"/>
    <col min="9" max="9" width="15.453125" customWidth="1"/>
    <col min="10" max="10" width="20.453125" customWidth="1"/>
  </cols>
  <sheetData>
    <row r="1" spans="1:14" ht="18.5">
      <c r="A1" s="162" t="s">
        <v>30</v>
      </c>
      <c r="B1" s="162"/>
      <c r="C1" s="162"/>
      <c r="D1" s="160" t="s">
        <v>843</v>
      </c>
      <c r="E1" s="160" t="s">
        <v>842</v>
      </c>
      <c r="G1" s="43" t="s">
        <v>31</v>
      </c>
      <c r="H1" s="44">
        <f>C2+C114</f>
        <v>14224527</v>
      </c>
      <c r="I1" s="45"/>
      <c r="J1" s="46" t="b">
        <f>AND(H1=I1)</f>
        <v>0</v>
      </c>
    </row>
    <row r="2" spans="1:14">
      <c r="A2" s="163" t="s">
        <v>60</v>
      </c>
      <c r="B2" s="163"/>
      <c r="C2" s="26">
        <f>C3+C67</f>
        <v>8927000</v>
      </c>
      <c r="D2" s="26">
        <f>D3+D67</f>
        <v>8927000</v>
      </c>
      <c r="E2" s="26">
        <f>E3+E67</f>
        <v>8927000</v>
      </c>
      <c r="G2" s="39" t="s">
        <v>60</v>
      </c>
      <c r="H2" s="41">
        <f>C2</f>
        <v>8927000</v>
      </c>
      <c r="I2" s="42"/>
      <c r="J2" s="40" t="b">
        <f>AND(H2=I2)</f>
        <v>0</v>
      </c>
    </row>
    <row r="3" spans="1:14">
      <c r="A3" s="164" t="s">
        <v>578</v>
      </c>
      <c r="B3" s="164"/>
      <c r="C3" s="23">
        <f>C4+C11+C38+C61</f>
        <v>5419500</v>
      </c>
      <c r="D3" s="23">
        <f>D4+D11+D38+D61</f>
        <v>5419500</v>
      </c>
      <c r="E3" s="23">
        <f>E4+E11+E38+E61</f>
        <v>5419500</v>
      </c>
      <c r="G3" s="39" t="s">
        <v>57</v>
      </c>
      <c r="H3" s="41">
        <f t="shared" ref="H3:H66" si="0">C3</f>
        <v>5419500</v>
      </c>
      <c r="I3" s="42"/>
      <c r="J3" s="40" t="b">
        <f>AND(H3=I3)</f>
        <v>0</v>
      </c>
    </row>
    <row r="4" spans="1:14" ht="15" customHeight="1">
      <c r="A4" s="165" t="s">
        <v>124</v>
      </c>
      <c r="B4" s="166"/>
      <c r="C4" s="21">
        <f>SUM(C5:C10)</f>
        <v>3100000</v>
      </c>
      <c r="D4" s="21">
        <f>SUM(D5:D10)</f>
        <v>3100000</v>
      </c>
      <c r="E4" s="21">
        <f>SUM(E5:E10)</f>
        <v>3100000</v>
      </c>
      <c r="F4" s="17"/>
      <c r="G4" s="39" t="s">
        <v>53</v>
      </c>
      <c r="H4" s="41">
        <f t="shared" si="0"/>
        <v>3100000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700000</v>
      </c>
      <c r="D5" s="2">
        <f>C5</f>
        <v>700000</v>
      </c>
      <c r="E5" s="2">
        <f>D5</f>
        <v>700000</v>
      </c>
      <c r="F5" s="17"/>
      <c r="G5" s="17"/>
      <c r="H5" s="41">
        <f t="shared" si="0"/>
        <v>700000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1000000</v>
      </c>
      <c r="D6" s="2">
        <f t="shared" ref="D6:E10" si="1">C6</f>
        <v>1000000</v>
      </c>
      <c r="E6" s="2">
        <f t="shared" si="1"/>
        <v>1000000</v>
      </c>
      <c r="F6" s="17"/>
      <c r="G6" s="17"/>
      <c r="H6" s="41">
        <f t="shared" si="0"/>
        <v>1000000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1200000</v>
      </c>
      <c r="D7" s="2">
        <f t="shared" si="1"/>
        <v>1200000</v>
      </c>
      <c r="E7" s="2">
        <f t="shared" si="1"/>
        <v>1200000</v>
      </c>
      <c r="F7" s="17"/>
      <c r="G7" s="17"/>
      <c r="H7" s="41">
        <f t="shared" si="0"/>
        <v>1200000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200000</v>
      </c>
      <c r="D8" s="2">
        <f t="shared" si="1"/>
        <v>200000</v>
      </c>
      <c r="E8" s="2">
        <f t="shared" si="1"/>
        <v>200000</v>
      </c>
      <c r="F8" s="17"/>
      <c r="G8" s="17"/>
      <c r="H8" s="41">
        <f t="shared" si="0"/>
        <v>200000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 collapsed="1">
      <c r="A11" s="165" t="s">
        <v>125</v>
      </c>
      <c r="B11" s="166"/>
      <c r="C11" s="21">
        <f>SUM(C12:C37)</f>
        <v>1302000</v>
      </c>
      <c r="D11" s="21">
        <f>SUM(D12:D37)</f>
        <v>1302000</v>
      </c>
      <c r="E11" s="21">
        <f>SUM(E12:E37)</f>
        <v>1302000</v>
      </c>
      <c r="F11" s="17"/>
      <c r="G11" s="39" t="s">
        <v>54</v>
      </c>
      <c r="H11" s="41">
        <f t="shared" si="0"/>
        <v>1302000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60000</v>
      </c>
      <c r="D12" s="2">
        <f>C12</f>
        <v>60000</v>
      </c>
      <c r="E12" s="2">
        <f>D12</f>
        <v>60000</v>
      </c>
      <c r="H12" s="41">
        <f t="shared" si="0"/>
        <v>60000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>
        <v>100000</v>
      </c>
      <c r="D19" s="2">
        <f t="shared" si="2"/>
        <v>100000</v>
      </c>
      <c r="E19" s="2">
        <f t="shared" si="2"/>
        <v>100000</v>
      </c>
      <c r="H19" s="41">
        <f t="shared" si="0"/>
        <v>100000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15000</v>
      </c>
      <c r="D21" s="2">
        <f t="shared" si="2"/>
        <v>15000</v>
      </c>
      <c r="E21" s="2">
        <f t="shared" si="2"/>
        <v>15000</v>
      </c>
      <c r="H21" s="41">
        <f t="shared" si="0"/>
        <v>15000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100000</v>
      </c>
      <c r="D32" s="2">
        <f t="shared" si="3"/>
        <v>100000</v>
      </c>
      <c r="E32" s="2">
        <f t="shared" si="3"/>
        <v>100000</v>
      </c>
      <c r="H32" s="41">
        <f t="shared" si="0"/>
        <v>100000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900000</v>
      </c>
      <c r="D34" s="2">
        <f t="shared" si="3"/>
        <v>900000</v>
      </c>
      <c r="E34" s="2">
        <f t="shared" si="3"/>
        <v>900000</v>
      </c>
      <c r="H34" s="41">
        <f t="shared" si="0"/>
        <v>900000</v>
      </c>
    </row>
    <row r="35" spans="1:10" hidden="1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hidden="1" outlineLevel="1">
      <c r="A36" s="3">
        <v>2406</v>
      </c>
      <c r="B36" s="1" t="s">
        <v>9</v>
      </c>
      <c r="C36" s="2">
        <v>124000</v>
      </c>
      <c r="D36" s="2">
        <f t="shared" si="3"/>
        <v>124000</v>
      </c>
      <c r="E36" s="2">
        <f t="shared" si="3"/>
        <v>124000</v>
      </c>
      <c r="H36" s="41">
        <f t="shared" si="0"/>
        <v>124000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5" t="s">
        <v>145</v>
      </c>
      <c r="B38" s="166"/>
      <c r="C38" s="21">
        <f>SUM(C39:C60)</f>
        <v>817500</v>
      </c>
      <c r="D38" s="21">
        <f>SUM(D39:D60)</f>
        <v>817500</v>
      </c>
      <c r="E38" s="21">
        <f>SUM(E39:E60)</f>
        <v>817500</v>
      </c>
      <c r="G38" s="39" t="s">
        <v>55</v>
      </c>
      <c r="H38" s="41">
        <f t="shared" si="0"/>
        <v>817500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150000</v>
      </c>
      <c r="D39" s="2">
        <f>C39</f>
        <v>150000</v>
      </c>
      <c r="E39" s="2">
        <f>D39</f>
        <v>150000</v>
      </c>
      <c r="H39" s="41">
        <f t="shared" si="0"/>
        <v>150000</v>
      </c>
    </row>
    <row r="40" spans="1:10" hidden="1" outlineLevel="1">
      <c r="A40" s="20">
        <v>3102</v>
      </c>
      <c r="B40" s="20" t="s">
        <v>12</v>
      </c>
      <c r="C40" s="2">
        <v>37000</v>
      </c>
      <c r="D40" s="2">
        <f t="shared" ref="D40:E55" si="4">C40</f>
        <v>37000</v>
      </c>
      <c r="E40" s="2">
        <f t="shared" si="4"/>
        <v>37000</v>
      </c>
      <c r="H40" s="41">
        <f t="shared" si="0"/>
        <v>37000</v>
      </c>
    </row>
    <row r="41" spans="1:10" hidden="1" outlineLevel="1">
      <c r="A41" s="20">
        <v>3103</v>
      </c>
      <c r="B41" s="20" t="s">
        <v>13</v>
      </c>
      <c r="C41" s="2">
        <v>37000</v>
      </c>
      <c r="D41" s="2">
        <f t="shared" si="4"/>
        <v>37000</v>
      </c>
      <c r="E41" s="2">
        <f t="shared" si="4"/>
        <v>37000</v>
      </c>
      <c r="H41" s="41">
        <f t="shared" si="0"/>
        <v>37000</v>
      </c>
    </row>
    <row r="42" spans="1:10" hidden="1" outlineLevel="1">
      <c r="A42" s="20">
        <v>3199</v>
      </c>
      <c r="B42" s="20" t="s">
        <v>14</v>
      </c>
      <c r="C42" s="2">
        <v>4000</v>
      </c>
      <c r="D42" s="2">
        <f t="shared" si="4"/>
        <v>4000</v>
      </c>
      <c r="E42" s="2">
        <f t="shared" si="4"/>
        <v>4000</v>
      </c>
      <c r="H42" s="41">
        <f t="shared" si="0"/>
        <v>4000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220000</v>
      </c>
      <c r="D48" s="2">
        <f t="shared" si="4"/>
        <v>220000</v>
      </c>
      <c r="E48" s="2">
        <f t="shared" si="4"/>
        <v>220000</v>
      </c>
      <c r="H48" s="41">
        <f t="shared" si="0"/>
        <v>220000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500</v>
      </c>
      <c r="D51" s="2">
        <f t="shared" si="4"/>
        <v>500</v>
      </c>
      <c r="E51" s="2">
        <f t="shared" si="4"/>
        <v>500</v>
      </c>
      <c r="H51" s="41">
        <f t="shared" si="0"/>
        <v>500</v>
      </c>
    </row>
    <row r="52" spans="1:10" hidden="1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hidden="1" outlineLevel="1">
      <c r="A55" s="20">
        <v>3303</v>
      </c>
      <c r="B55" s="20" t="s">
        <v>153</v>
      </c>
      <c r="C55" s="2">
        <v>250000</v>
      </c>
      <c r="D55" s="2">
        <f t="shared" si="4"/>
        <v>250000</v>
      </c>
      <c r="E55" s="2">
        <f t="shared" si="4"/>
        <v>250000</v>
      </c>
      <c r="H55" s="41">
        <f t="shared" si="0"/>
        <v>250000</v>
      </c>
    </row>
    <row r="56" spans="1:10" hidden="1" outlineLevel="1">
      <c r="A56" s="20">
        <v>3303</v>
      </c>
      <c r="B56" s="20" t="s">
        <v>154</v>
      </c>
      <c r="C56" s="2">
        <v>50000</v>
      </c>
      <c r="D56" s="2">
        <f t="shared" ref="D56:E60" si="5">C56</f>
        <v>50000</v>
      </c>
      <c r="E56" s="2">
        <f t="shared" si="5"/>
        <v>50000</v>
      </c>
      <c r="H56" s="41">
        <f t="shared" si="0"/>
        <v>50000</v>
      </c>
    </row>
    <row r="57" spans="1:10" hidden="1" outlineLevel="1">
      <c r="A57" s="20">
        <v>3304</v>
      </c>
      <c r="B57" s="20" t="s">
        <v>155</v>
      </c>
      <c r="C57" s="2">
        <v>50000</v>
      </c>
      <c r="D57" s="2">
        <f t="shared" si="5"/>
        <v>50000</v>
      </c>
      <c r="E57" s="2">
        <f t="shared" si="5"/>
        <v>50000</v>
      </c>
      <c r="H57" s="41">
        <f t="shared" si="0"/>
        <v>50000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15000</v>
      </c>
      <c r="D60" s="2">
        <f t="shared" si="5"/>
        <v>15000</v>
      </c>
      <c r="E60" s="2">
        <f t="shared" si="5"/>
        <v>15000</v>
      </c>
      <c r="H60" s="41">
        <f t="shared" si="0"/>
        <v>15000</v>
      </c>
    </row>
    <row r="61" spans="1:10" collapsed="1">
      <c r="A61" s="165" t="s">
        <v>158</v>
      </c>
      <c r="B61" s="166"/>
      <c r="C61" s="22">
        <f>SUM(C62:C66)</f>
        <v>200000</v>
      </c>
      <c r="D61" s="22">
        <f>SUM(D62:D66)</f>
        <v>200000</v>
      </c>
      <c r="E61" s="22">
        <f>SUM(E62:E66)</f>
        <v>200000</v>
      </c>
      <c r="G61" s="39" t="s">
        <v>105</v>
      </c>
      <c r="H61" s="41">
        <f t="shared" si="0"/>
        <v>200000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>
        <v>200000</v>
      </c>
      <c r="D65" s="2">
        <f t="shared" si="6"/>
        <v>200000</v>
      </c>
      <c r="E65" s="2">
        <f t="shared" si="6"/>
        <v>200000</v>
      </c>
      <c r="H65" s="41">
        <f t="shared" si="0"/>
        <v>200000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4" t="s">
        <v>579</v>
      </c>
      <c r="B67" s="164"/>
      <c r="C67" s="25">
        <f>C97+C68</f>
        <v>3507500</v>
      </c>
      <c r="D67" s="25">
        <f>D97+D68</f>
        <v>3507500</v>
      </c>
      <c r="E67" s="25">
        <f>E97+E68</f>
        <v>3507500</v>
      </c>
      <c r="G67" s="39" t="s">
        <v>59</v>
      </c>
      <c r="H67" s="41">
        <f t="shared" ref="H67:H130" si="7">C67</f>
        <v>3507500</v>
      </c>
      <c r="I67" s="42"/>
      <c r="J67" s="40" t="b">
        <f>AND(H67=I67)</f>
        <v>0</v>
      </c>
    </row>
    <row r="68" spans="1:10">
      <c r="A68" s="165" t="s">
        <v>163</v>
      </c>
      <c r="B68" s="166"/>
      <c r="C68" s="21">
        <f>SUM(C69:C96)</f>
        <v>216500</v>
      </c>
      <c r="D68" s="21">
        <f>SUM(D69:D96)</f>
        <v>216500</v>
      </c>
      <c r="E68" s="21">
        <f>SUM(E69:E96)</f>
        <v>216500</v>
      </c>
      <c r="G68" s="39" t="s">
        <v>56</v>
      </c>
      <c r="H68" s="41">
        <f t="shared" si="7"/>
        <v>216500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30000</v>
      </c>
      <c r="D76" s="2">
        <f t="shared" si="8"/>
        <v>30000</v>
      </c>
      <c r="E76" s="2">
        <f t="shared" si="8"/>
        <v>30000</v>
      </c>
      <c r="H76" s="41">
        <f t="shared" si="7"/>
        <v>30000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154000</v>
      </c>
      <c r="D79" s="2">
        <f t="shared" si="8"/>
        <v>154000</v>
      </c>
      <c r="E79" s="2">
        <f t="shared" si="8"/>
        <v>154000</v>
      </c>
      <c r="H79" s="41">
        <f t="shared" si="7"/>
        <v>154000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15000</v>
      </c>
      <c r="D83" s="2">
        <f t="shared" si="8"/>
        <v>15000</v>
      </c>
      <c r="E83" s="2">
        <f t="shared" si="8"/>
        <v>15000</v>
      </c>
      <c r="H83" s="41">
        <f t="shared" si="7"/>
        <v>15000</v>
      </c>
    </row>
    <row r="84" spans="1:8" ht="15" hidden="1" customHeight="1" outlineLevel="1">
      <c r="A84" s="3">
        <v>5206</v>
      </c>
      <c r="B84" s="2" t="s">
        <v>176</v>
      </c>
      <c r="C84" s="2">
        <v>1000</v>
      </c>
      <c r="D84" s="2">
        <f t="shared" si="8"/>
        <v>1000</v>
      </c>
      <c r="E84" s="2">
        <f t="shared" si="8"/>
        <v>1000</v>
      </c>
      <c r="H84" s="41">
        <f t="shared" si="7"/>
        <v>1000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>
        <v>10000</v>
      </c>
      <c r="D87" s="2">
        <f t="shared" si="9"/>
        <v>10000</v>
      </c>
      <c r="E87" s="2">
        <f t="shared" si="9"/>
        <v>10000</v>
      </c>
      <c r="H87" s="41">
        <f t="shared" si="7"/>
        <v>10000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500</v>
      </c>
      <c r="D91" s="2">
        <f t="shared" si="9"/>
        <v>500</v>
      </c>
      <c r="E91" s="2">
        <f t="shared" si="9"/>
        <v>500</v>
      </c>
      <c r="H91" s="41">
        <f t="shared" si="7"/>
        <v>500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hidden="1" customHeight="1" outlineLevel="1">
      <c r="A96" s="3">
        <v>5399</v>
      </c>
      <c r="B96" s="2" t="s">
        <v>183</v>
      </c>
      <c r="C96" s="2">
        <v>5000</v>
      </c>
      <c r="D96" s="2">
        <f t="shared" si="9"/>
        <v>5000</v>
      </c>
      <c r="E96" s="2">
        <f t="shared" si="9"/>
        <v>5000</v>
      </c>
      <c r="H96" s="41">
        <f t="shared" si="7"/>
        <v>5000</v>
      </c>
    </row>
    <row r="97" spans="1:10" collapsed="1">
      <c r="A97" s="19" t="s">
        <v>184</v>
      </c>
      <c r="B97" s="24"/>
      <c r="C97" s="21">
        <f>SUM(C98:C113)</f>
        <v>3291000</v>
      </c>
      <c r="D97" s="21">
        <f>SUM(D98:D113)</f>
        <v>3291000</v>
      </c>
      <c r="E97" s="21">
        <f>SUM(E98:E113)</f>
        <v>3291000</v>
      </c>
      <c r="G97" s="39" t="s">
        <v>58</v>
      </c>
      <c r="H97" s="41">
        <f t="shared" si="7"/>
        <v>3291000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3230000</v>
      </c>
      <c r="D98" s="2">
        <f>C98</f>
        <v>3230000</v>
      </c>
      <c r="E98" s="2">
        <f>D98</f>
        <v>3230000</v>
      </c>
      <c r="H98" s="41">
        <f t="shared" si="7"/>
        <v>3230000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15000</v>
      </c>
      <c r="D103" s="2">
        <f t="shared" si="10"/>
        <v>15000</v>
      </c>
      <c r="E103" s="2">
        <f t="shared" si="10"/>
        <v>15000</v>
      </c>
      <c r="H103" s="41">
        <f t="shared" si="7"/>
        <v>15000</v>
      </c>
    </row>
    <row r="104" spans="1:10" ht="15" hidden="1" customHeight="1" outlineLevel="1">
      <c r="A104" s="3">
        <v>6007</v>
      </c>
      <c r="B104" s="1" t="s">
        <v>27</v>
      </c>
      <c r="C104" s="2">
        <v>10000</v>
      </c>
      <c r="D104" s="2">
        <f t="shared" si="10"/>
        <v>10000</v>
      </c>
      <c r="E104" s="2">
        <f t="shared" si="10"/>
        <v>10000</v>
      </c>
      <c r="H104" s="41">
        <f t="shared" si="7"/>
        <v>10000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>
        <v>10000</v>
      </c>
      <c r="D107" s="2">
        <f t="shared" si="10"/>
        <v>10000</v>
      </c>
      <c r="E107" s="2">
        <f t="shared" si="10"/>
        <v>10000</v>
      </c>
      <c r="H107" s="41">
        <f t="shared" si="7"/>
        <v>10000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25000</v>
      </c>
      <c r="D109" s="2">
        <f t="shared" si="10"/>
        <v>25000</v>
      </c>
      <c r="E109" s="2">
        <f t="shared" si="10"/>
        <v>25000</v>
      </c>
      <c r="H109" s="41">
        <f t="shared" si="7"/>
        <v>25000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 collapsed="1">
      <c r="A114" s="169" t="s">
        <v>62</v>
      </c>
      <c r="B114" s="170"/>
      <c r="C114" s="26">
        <f>C115+C152+C177</f>
        <v>5297527</v>
      </c>
      <c r="D114" s="26">
        <f>D115+D152+D177</f>
        <v>5297527</v>
      </c>
      <c r="E114" s="26">
        <f>E115+E152+E177</f>
        <v>5297527</v>
      </c>
      <c r="G114" s="39" t="s">
        <v>62</v>
      </c>
      <c r="H114" s="41">
        <f t="shared" si="7"/>
        <v>5297527</v>
      </c>
      <c r="I114" s="42"/>
      <c r="J114" s="40" t="b">
        <f>AND(H114=I114)</f>
        <v>0</v>
      </c>
    </row>
    <row r="115" spans="1:10">
      <c r="A115" s="167" t="s">
        <v>580</v>
      </c>
      <c r="B115" s="168"/>
      <c r="C115" s="23">
        <f>C116+C135</f>
        <v>4065656</v>
      </c>
      <c r="D115" s="23">
        <f>D116+D135</f>
        <v>4065656</v>
      </c>
      <c r="E115" s="23">
        <f>E116+E135</f>
        <v>4065656</v>
      </c>
      <c r="G115" s="39" t="s">
        <v>61</v>
      </c>
      <c r="H115" s="41">
        <f t="shared" si="7"/>
        <v>4065656</v>
      </c>
      <c r="I115" s="42"/>
      <c r="J115" s="40" t="b">
        <f>AND(H115=I115)</f>
        <v>0</v>
      </c>
    </row>
    <row r="116" spans="1:10" ht="15" customHeight="1">
      <c r="A116" s="165" t="s">
        <v>195</v>
      </c>
      <c r="B116" s="166"/>
      <c r="C116" s="21">
        <f>C117+C120+C123+C126+C129+C132</f>
        <v>530000</v>
      </c>
      <c r="D116" s="21">
        <f>D117+D120+D123+D126+D129+D132</f>
        <v>530000</v>
      </c>
      <c r="E116" s="21">
        <f>E117+E120+E123+E126+E129+E132</f>
        <v>530000</v>
      </c>
      <c r="G116" s="39" t="s">
        <v>583</v>
      </c>
      <c r="H116" s="41">
        <f t="shared" si="7"/>
        <v>530000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530000</v>
      </c>
      <c r="D117" s="2">
        <f>D118+D119</f>
        <v>530000</v>
      </c>
      <c r="E117" s="2">
        <f>E118+E119</f>
        <v>530000</v>
      </c>
      <c r="H117" s="41">
        <f t="shared" si="7"/>
        <v>530000</v>
      </c>
    </row>
    <row r="118" spans="1:10" ht="15" hidden="1" customHeight="1" outlineLevel="2">
      <c r="A118" s="131"/>
      <c r="B118" s="130" t="s">
        <v>845</v>
      </c>
      <c r="C118" s="129">
        <v>265000</v>
      </c>
      <c r="D118" s="129">
        <f>C118</f>
        <v>265000</v>
      </c>
      <c r="E118" s="129">
        <f>D118</f>
        <v>265000</v>
      </c>
      <c r="H118" s="41">
        <f t="shared" si="7"/>
        <v>265000</v>
      </c>
    </row>
    <row r="119" spans="1:10" ht="15" hidden="1" customHeight="1" outlineLevel="2">
      <c r="A119" s="131"/>
      <c r="B119" s="130" t="s">
        <v>850</v>
      </c>
      <c r="C119" s="129">
        <v>265000</v>
      </c>
      <c r="D119" s="129">
        <f>C119</f>
        <v>265000</v>
      </c>
      <c r="E119" s="129">
        <f>D119</f>
        <v>265000</v>
      </c>
      <c r="H119" s="41">
        <f t="shared" si="7"/>
        <v>265000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845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850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845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850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845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850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845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850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845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850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5" t="s">
        <v>202</v>
      </c>
      <c r="B135" s="166"/>
      <c r="C135" s="21">
        <f>C136+C140+C143+C146+C149</f>
        <v>3535656</v>
      </c>
      <c r="D135" s="21">
        <f>D136+D140+D143+D146+D149</f>
        <v>3535656</v>
      </c>
      <c r="E135" s="21">
        <f>E136+E140+E143+E146+E149</f>
        <v>3535656</v>
      </c>
      <c r="G135" s="39" t="s">
        <v>584</v>
      </c>
      <c r="H135" s="41">
        <f t="shared" si="11"/>
        <v>3535656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3535656</v>
      </c>
      <c r="D136" s="2">
        <f>D137+D138+D139</f>
        <v>3535656</v>
      </c>
      <c r="E136" s="2">
        <f>E137+E138+E139</f>
        <v>3535656</v>
      </c>
      <c r="H136" s="41">
        <f t="shared" si="11"/>
        <v>3535656</v>
      </c>
    </row>
    <row r="137" spans="1:10" ht="15" hidden="1" customHeight="1" outlineLevel="2">
      <c r="A137" s="131"/>
      <c r="B137" s="130" t="s">
        <v>845</v>
      </c>
      <c r="C137" s="129">
        <v>2073080</v>
      </c>
      <c r="D137" s="129">
        <f>C137</f>
        <v>2073080</v>
      </c>
      <c r="E137" s="129">
        <f>D137</f>
        <v>2073080</v>
      </c>
      <c r="H137" s="41">
        <f t="shared" si="11"/>
        <v>2073080</v>
      </c>
    </row>
    <row r="138" spans="1:10" ht="15" hidden="1" customHeight="1" outlineLevel="2">
      <c r="A138" s="131"/>
      <c r="B138" s="130" t="s">
        <v>852</v>
      </c>
      <c r="C138" s="129">
        <v>1055500</v>
      </c>
      <c r="D138" s="129">
        <f t="shared" ref="D138:E139" si="12">C138</f>
        <v>1055500</v>
      </c>
      <c r="E138" s="129">
        <f t="shared" si="12"/>
        <v>1055500</v>
      </c>
      <c r="H138" s="41">
        <f t="shared" si="11"/>
        <v>1055500</v>
      </c>
    </row>
    <row r="139" spans="1:10" ht="15" hidden="1" customHeight="1" outlineLevel="2">
      <c r="A139" s="131"/>
      <c r="B139" s="130" t="s">
        <v>851</v>
      </c>
      <c r="C139" s="129">
        <v>407076</v>
      </c>
      <c r="D139" s="129">
        <f t="shared" si="12"/>
        <v>407076</v>
      </c>
      <c r="E139" s="129">
        <f t="shared" si="12"/>
        <v>407076</v>
      </c>
      <c r="H139" s="41">
        <f t="shared" si="11"/>
        <v>407076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845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850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845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850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845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850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845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850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7" t="s">
        <v>581</v>
      </c>
      <c r="B152" s="168"/>
      <c r="C152" s="23">
        <f>C153+C163+C170</f>
        <v>1231871</v>
      </c>
      <c r="D152" s="23">
        <f>D153+D163+D170</f>
        <v>1231871</v>
      </c>
      <c r="E152" s="23">
        <f>E153+E163+E170</f>
        <v>1231871</v>
      </c>
      <c r="G152" s="39" t="s">
        <v>66</v>
      </c>
      <c r="H152" s="41">
        <f t="shared" si="11"/>
        <v>1231871</v>
      </c>
      <c r="I152" s="42"/>
      <c r="J152" s="40" t="b">
        <f>AND(H152=I152)</f>
        <v>0</v>
      </c>
    </row>
    <row r="153" spans="1:10">
      <c r="A153" s="165" t="s">
        <v>208</v>
      </c>
      <c r="B153" s="166"/>
      <c r="C153" s="21">
        <f>C154+C157+C160</f>
        <v>1231871</v>
      </c>
      <c r="D153" s="21">
        <f>D154+D157+D160</f>
        <v>1231871</v>
      </c>
      <c r="E153" s="21">
        <f>E154+E157+E160</f>
        <v>1231871</v>
      </c>
      <c r="G153" s="39" t="s">
        <v>585</v>
      </c>
      <c r="H153" s="41">
        <f t="shared" si="11"/>
        <v>1231871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1231871</v>
      </c>
      <c r="D154" s="2">
        <f>D155+D156</f>
        <v>1231871</v>
      </c>
      <c r="E154" s="2">
        <f>E155+E156</f>
        <v>1231871</v>
      </c>
      <c r="H154" s="41">
        <f t="shared" si="11"/>
        <v>1231871</v>
      </c>
    </row>
    <row r="155" spans="1:10" ht="15" hidden="1" customHeight="1" outlineLevel="2">
      <c r="A155" s="131"/>
      <c r="B155" s="130" t="s">
        <v>845</v>
      </c>
      <c r="C155" s="129">
        <v>59871</v>
      </c>
      <c r="D155" s="129">
        <f>C155</f>
        <v>59871</v>
      </c>
      <c r="E155" s="129">
        <f>D155</f>
        <v>59871</v>
      </c>
      <c r="H155" s="41">
        <f t="shared" si="11"/>
        <v>59871</v>
      </c>
    </row>
    <row r="156" spans="1:10" ht="15" hidden="1" customHeight="1" outlineLevel="2">
      <c r="A156" s="131"/>
      <c r="B156" s="130" t="s">
        <v>850</v>
      </c>
      <c r="C156" s="129">
        <v>1172000</v>
      </c>
      <c r="D156" s="129">
        <f>C156</f>
        <v>1172000</v>
      </c>
      <c r="E156" s="129">
        <f>D156</f>
        <v>1172000</v>
      </c>
      <c r="H156" s="41">
        <f t="shared" si="11"/>
        <v>1172000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845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850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845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850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845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850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845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850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845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850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845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850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1" t="s">
        <v>839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847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845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848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845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1" t="s">
        <v>838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846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845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837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1" t="s">
        <v>836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849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845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835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834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847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845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848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845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1" t="s">
        <v>833</v>
      </c>
      <c r="B197" s="17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848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845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1" t="s">
        <v>832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847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845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1" t="s">
        <v>831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849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845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829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846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845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828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845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847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845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848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845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1" t="s">
        <v>826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846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845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825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811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847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845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1" t="s">
        <v>824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846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845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823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822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821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1" t="s">
        <v>820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846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845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819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809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847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845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1" t="s">
        <v>818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847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845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1" t="s">
        <v>816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846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845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815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814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1" t="s">
        <v>813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846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845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811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810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809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808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1" t="s">
        <v>807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845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844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4" spans="1:10">
      <c r="C254" s="246"/>
    </row>
    <row r="255" spans="1:10">
      <c r="C255" s="246"/>
    </row>
    <row r="256" spans="1:10" ht="18.5">
      <c r="A256" s="162" t="s">
        <v>67</v>
      </c>
      <c r="B256" s="162"/>
      <c r="C256" s="162"/>
      <c r="D256" s="160" t="s">
        <v>843</v>
      </c>
      <c r="E256" s="160" t="s">
        <v>842</v>
      </c>
      <c r="G256" s="47" t="s">
        <v>589</v>
      </c>
      <c r="H256" s="48">
        <f>C257+C559</f>
        <v>14224527</v>
      </c>
      <c r="I256" s="49"/>
      <c r="J256" s="50" t="b">
        <f>AND(H256=I256)</f>
        <v>0</v>
      </c>
    </row>
    <row r="257" spans="1:10">
      <c r="A257" s="177" t="s">
        <v>60</v>
      </c>
      <c r="B257" s="178"/>
      <c r="C257" s="37">
        <f>C258+C550</f>
        <v>8021500</v>
      </c>
      <c r="D257" s="37">
        <f>D258+D550</f>
        <v>7991500</v>
      </c>
      <c r="E257" s="37">
        <f>E258+E550</f>
        <v>7991500</v>
      </c>
      <c r="G257" s="39" t="s">
        <v>60</v>
      </c>
      <c r="H257" s="41">
        <f>C257</f>
        <v>8021500</v>
      </c>
      <c r="I257" s="42"/>
      <c r="J257" s="40" t="b">
        <f>AND(H257=I257)</f>
        <v>0</v>
      </c>
    </row>
    <row r="258" spans="1:10">
      <c r="A258" s="179" t="s">
        <v>266</v>
      </c>
      <c r="B258" s="180"/>
      <c r="C258" s="36">
        <f>C259+C339+C483+C547</f>
        <v>7727257</v>
      </c>
      <c r="D258" s="36">
        <f>D259+D339+D483+D547</f>
        <v>7697257</v>
      </c>
      <c r="E258" s="36">
        <f>E259+E339+E483+E547</f>
        <v>7697257</v>
      </c>
      <c r="G258" s="39" t="s">
        <v>57</v>
      </c>
      <c r="H258" s="41">
        <f t="shared" ref="H258:H321" si="21">C258</f>
        <v>7727257</v>
      </c>
      <c r="I258" s="42"/>
      <c r="J258" s="40" t="b">
        <f>AND(H258=I258)</f>
        <v>0</v>
      </c>
    </row>
    <row r="259" spans="1:10">
      <c r="A259" s="175" t="s">
        <v>267</v>
      </c>
      <c r="B259" s="176"/>
      <c r="C259" s="33">
        <f>C260+C263+C314</f>
        <v>4103935</v>
      </c>
      <c r="D259" s="33">
        <f>D260+D263+D314</f>
        <v>4103935</v>
      </c>
      <c r="E259" s="33">
        <f>E260+E263+E314</f>
        <v>4103935</v>
      </c>
      <c r="G259" s="39" t="s">
        <v>590</v>
      </c>
      <c r="H259" s="41">
        <f t="shared" si="21"/>
        <v>4103935</v>
      </c>
      <c r="I259" s="42"/>
      <c r="J259" s="40" t="b">
        <f>AND(H259=I259)</f>
        <v>0</v>
      </c>
    </row>
    <row r="260" spans="1:10" hidden="1" outlineLevel="1">
      <c r="A260" s="173" t="s">
        <v>268</v>
      </c>
      <c r="B260" s="174"/>
      <c r="C260" s="32">
        <f>SUM(C261:C262)</f>
        <v>10700</v>
      </c>
      <c r="D260" s="32">
        <f>SUM(D261:D262)</f>
        <v>10700</v>
      </c>
      <c r="E260" s="32">
        <f>SUM(E261:E262)</f>
        <v>10700</v>
      </c>
      <c r="H260" s="41">
        <f t="shared" si="21"/>
        <v>10700</v>
      </c>
    </row>
    <row r="261" spans="1:10" hidden="1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hidden="1" outlineLevel="2">
      <c r="A262" s="6">
        <v>1100</v>
      </c>
      <c r="B262" s="4" t="s">
        <v>33</v>
      </c>
      <c r="C262" s="5">
        <v>9500</v>
      </c>
      <c r="D262" s="5">
        <f>C262</f>
        <v>9500</v>
      </c>
      <c r="E262" s="5">
        <f>D262</f>
        <v>9500</v>
      </c>
      <c r="H262" s="41">
        <f t="shared" si="21"/>
        <v>9500</v>
      </c>
    </row>
    <row r="263" spans="1:10" hidden="1" outlineLevel="1">
      <c r="A263" s="173" t="s">
        <v>269</v>
      </c>
      <c r="B263" s="174"/>
      <c r="C263" s="32">
        <f>C264+C265+C289+C296+C298+C302+C305+C308+C313</f>
        <v>4067810</v>
      </c>
      <c r="D263" s="32">
        <f>D264+D265+D289+D296+D298+D302+D305+D308+D313</f>
        <v>4067810</v>
      </c>
      <c r="E263" s="32">
        <f>E264+E265+E289+E296+E298+E302+E305+E308+E313</f>
        <v>4067810</v>
      </c>
      <c r="H263" s="41">
        <f t="shared" si="21"/>
        <v>4067810</v>
      </c>
    </row>
    <row r="264" spans="1:10" hidden="1" outlineLevel="2">
      <c r="A264" s="6">
        <v>1101</v>
      </c>
      <c r="B264" s="4" t="s">
        <v>34</v>
      </c>
      <c r="C264" s="5">
        <v>1186644</v>
      </c>
      <c r="D264" s="5">
        <f>C264</f>
        <v>1186644</v>
      </c>
      <c r="E264" s="5">
        <f>D264</f>
        <v>1186644</v>
      </c>
      <c r="H264" s="41">
        <f t="shared" si="21"/>
        <v>1186644</v>
      </c>
    </row>
    <row r="265" spans="1:10" hidden="1" outlineLevel="2">
      <c r="A265" s="6">
        <v>1101</v>
      </c>
      <c r="B265" s="4" t="s">
        <v>35</v>
      </c>
      <c r="C265" s="5">
        <v>2005698</v>
      </c>
      <c r="D265" s="5">
        <v>2005698</v>
      </c>
      <c r="E265" s="5">
        <v>2005698</v>
      </c>
      <c r="H265" s="41">
        <f t="shared" si="21"/>
        <v>2005698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62645</v>
      </c>
      <c r="D289" s="5">
        <v>62645</v>
      </c>
      <c r="E289" s="5">
        <v>62645</v>
      </c>
      <c r="H289" s="41">
        <f t="shared" si="21"/>
        <v>62645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4000</v>
      </c>
      <c r="D296" s="5">
        <v>4000</v>
      </c>
      <c r="E296" s="5">
        <v>4000</v>
      </c>
      <c r="H296" s="41">
        <f t="shared" si="21"/>
        <v>4000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90000</v>
      </c>
      <c r="D298" s="5">
        <v>90000</v>
      </c>
      <c r="E298" s="5">
        <v>90000</v>
      </c>
      <c r="H298" s="41">
        <f t="shared" si="21"/>
        <v>90000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70000</v>
      </c>
      <c r="D302" s="5">
        <v>70000</v>
      </c>
      <c r="E302" s="5">
        <v>70000</v>
      </c>
      <c r="H302" s="41">
        <f t="shared" si="21"/>
        <v>70000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40000</v>
      </c>
      <c r="D305" s="5">
        <v>40000</v>
      </c>
      <c r="E305" s="5">
        <v>40000</v>
      </c>
      <c r="H305" s="41">
        <f t="shared" si="21"/>
        <v>40000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606268</v>
      </c>
      <c r="D308" s="5">
        <v>606268</v>
      </c>
      <c r="E308" s="5">
        <v>606268</v>
      </c>
      <c r="H308" s="41">
        <f t="shared" si="21"/>
        <v>606268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2555</v>
      </c>
      <c r="D313" s="5">
        <f>C313</f>
        <v>2555</v>
      </c>
      <c r="E313" s="5">
        <f>D313</f>
        <v>2555</v>
      </c>
      <c r="H313" s="41">
        <f t="shared" si="21"/>
        <v>2555</v>
      </c>
    </row>
    <row r="314" spans="1:8" hidden="1" outlineLevel="1">
      <c r="A314" s="173" t="s">
        <v>601</v>
      </c>
      <c r="B314" s="174"/>
      <c r="C314" s="32">
        <f>C315+C325+C331+C336+C337+C338+C328</f>
        <v>25425</v>
      </c>
      <c r="D314" s="32">
        <f>D315+D325+D331+D336+D337+D338+D328</f>
        <v>25425</v>
      </c>
      <c r="E314" s="32">
        <f>E315+E325+E331+E336+E337+E338+E328</f>
        <v>25425</v>
      </c>
      <c r="H314" s="41">
        <f t="shared" si="21"/>
        <v>25425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23500</v>
      </c>
      <c r="D325" s="5">
        <v>23500</v>
      </c>
      <c r="E325" s="5">
        <v>23500</v>
      </c>
      <c r="H325" s="41">
        <f t="shared" si="28"/>
        <v>23500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v>250</v>
      </c>
      <c r="D328" s="5">
        <v>250</v>
      </c>
      <c r="E328" s="5">
        <v>250</v>
      </c>
      <c r="H328" s="41">
        <f t="shared" si="28"/>
        <v>250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1675</v>
      </c>
      <c r="D331" s="5">
        <v>1675</v>
      </c>
      <c r="E331" s="5">
        <v>1675</v>
      </c>
      <c r="H331" s="41">
        <f t="shared" si="28"/>
        <v>1675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5" t="s">
        <v>270</v>
      </c>
      <c r="B339" s="176"/>
      <c r="C339" s="33">
        <f>C340+C444+C482</f>
        <v>3104170</v>
      </c>
      <c r="D339" s="33">
        <f>D340+D444+D482</f>
        <v>3074170</v>
      </c>
      <c r="E339" s="33">
        <f>E340+E444+E482</f>
        <v>3074170</v>
      </c>
      <c r="G339" s="39" t="s">
        <v>591</v>
      </c>
      <c r="H339" s="41">
        <f t="shared" si="28"/>
        <v>3104170</v>
      </c>
      <c r="I339" s="42"/>
      <c r="J339" s="40" t="b">
        <f>AND(H339=I339)</f>
        <v>0</v>
      </c>
    </row>
    <row r="340" spans="1:10" hidden="1" outlineLevel="1">
      <c r="A340" s="173" t="s">
        <v>271</v>
      </c>
      <c r="B340" s="174"/>
      <c r="C340" s="32">
        <f>C341+C342+C343+C344+C347+C348+C353+C356+C357+C362+C367+C368+C371+C372+C373+C376+C377+C378+C382+C388+C391+C392+C395+C398+C399+C404+C407+C408+C409+C412+C415+C416+C419+C420+C421+C422+C429+C443</f>
        <v>2267170</v>
      </c>
      <c r="D340" s="32">
        <f>D341+D342+D343+D344+D347+D348+D353+D356+D357+D362+D367+BH290668+D371+D372+D373+D376+D377+D378+D382+D388+D391+D392+D395+D398+D399+D404+D407+D408+D409+D412+D415+D416+D419+D420+D421+D422+D429+D443</f>
        <v>2237170</v>
      </c>
      <c r="E340" s="32">
        <f>E341+E342+E343+E344+E347+E348+E353+E356+E357+E362+E367+BI290668+E371+E372+E373+E376+E377+E378+E382+E388+E391+E392+E395+E398+E399+E404+E407+E408+E409+E412+E415+E416+E419+E420+E421+E422+E429+E443</f>
        <v>2237170</v>
      </c>
      <c r="H340" s="41">
        <f t="shared" si="28"/>
        <v>2267170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15000</v>
      </c>
      <c r="D342" s="5">
        <f t="shared" ref="D342:E343" si="31">C342</f>
        <v>15000</v>
      </c>
      <c r="E342" s="5">
        <f t="shared" si="31"/>
        <v>15000</v>
      </c>
      <c r="H342" s="41">
        <f t="shared" si="28"/>
        <v>15000</v>
      </c>
    </row>
    <row r="343" spans="1:10" hidden="1" outlineLevel="2">
      <c r="A343" s="6">
        <v>2201</v>
      </c>
      <c r="B343" s="4" t="s">
        <v>41</v>
      </c>
      <c r="C343" s="5">
        <v>800000</v>
      </c>
      <c r="D343" s="5">
        <f t="shared" si="31"/>
        <v>800000</v>
      </c>
      <c r="E343" s="5">
        <f t="shared" si="31"/>
        <v>800000</v>
      </c>
      <c r="H343" s="41">
        <f t="shared" si="28"/>
        <v>800000</v>
      </c>
    </row>
    <row r="344" spans="1:10" hidden="1" outlineLevel="2">
      <c r="A344" s="6">
        <v>2201</v>
      </c>
      <c r="B344" s="4" t="s">
        <v>273</v>
      </c>
      <c r="C344" s="5">
        <v>65000</v>
      </c>
      <c r="D344" s="5">
        <f>SUM(D345:D346)</f>
        <v>65000</v>
      </c>
      <c r="E344" s="5">
        <f>SUM(E345:E346)</f>
        <v>65000</v>
      </c>
      <c r="H344" s="41">
        <f t="shared" si="28"/>
        <v>65000</v>
      </c>
    </row>
    <row r="345" spans="1:10" hidden="1" outlineLevel="3">
      <c r="A345" s="29"/>
      <c r="B345" s="28" t="s">
        <v>274</v>
      </c>
      <c r="C345" s="30">
        <v>45000</v>
      </c>
      <c r="D345" s="30">
        <f t="shared" ref="D345:E347" si="32">C345</f>
        <v>45000</v>
      </c>
      <c r="E345" s="30">
        <f t="shared" si="32"/>
        <v>45000</v>
      </c>
      <c r="H345" s="41">
        <f t="shared" si="28"/>
        <v>45000</v>
      </c>
    </row>
    <row r="346" spans="1:10" hidden="1" outlineLevel="3">
      <c r="A346" s="29"/>
      <c r="B346" s="28" t="s">
        <v>275</v>
      </c>
      <c r="C346" s="30">
        <v>20000</v>
      </c>
      <c r="D346" s="30">
        <f t="shared" si="32"/>
        <v>20000</v>
      </c>
      <c r="E346" s="30">
        <f t="shared" si="32"/>
        <v>20000</v>
      </c>
      <c r="H346" s="41">
        <f t="shared" si="28"/>
        <v>20000</v>
      </c>
    </row>
    <row r="347" spans="1:10" hidden="1" outlineLevel="2">
      <c r="A347" s="6">
        <v>2201</v>
      </c>
      <c r="B347" s="4" t="s">
        <v>276</v>
      </c>
      <c r="C347" s="5">
        <v>30000</v>
      </c>
      <c r="D347" s="5">
        <f t="shared" si="32"/>
        <v>30000</v>
      </c>
      <c r="E347" s="5">
        <f t="shared" si="32"/>
        <v>30000</v>
      </c>
      <c r="H347" s="41">
        <f t="shared" si="28"/>
        <v>30000</v>
      </c>
    </row>
    <row r="348" spans="1:10" hidden="1" outlineLevel="2">
      <c r="A348" s="6">
        <v>2201</v>
      </c>
      <c r="B348" s="4" t="s">
        <v>277</v>
      </c>
      <c r="C348" s="5">
        <v>311000</v>
      </c>
      <c r="D348" s="5">
        <f>SUM(D349:D352)</f>
        <v>311000</v>
      </c>
      <c r="E348" s="5">
        <f>SUM(E349:E352)</f>
        <v>311000</v>
      </c>
      <c r="H348" s="41">
        <f t="shared" si="28"/>
        <v>311000</v>
      </c>
    </row>
    <row r="349" spans="1:10" hidden="1" outlineLevel="3">
      <c r="A349" s="29"/>
      <c r="B349" s="28" t="s">
        <v>278</v>
      </c>
      <c r="C349" s="30">
        <v>80000</v>
      </c>
      <c r="D349" s="30">
        <f>C349</f>
        <v>80000</v>
      </c>
      <c r="E349" s="30">
        <f>D349</f>
        <v>80000</v>
      </c>
      <c r="H349" s="41">
        <f t="shared" si="28"/>
        <v>80000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31000</v>
      </c>
      <c r="D351" s="30">
        <f t="shared" si="33"/>
        <v>31000</v>
      </c>
      <c r="E351" s="30">
        <f t="shared" si="33"/>
        <v>31000</v>
      </c>
      <c r="H351" s="41">
        <f t="shared" si="28"/>
        <v>31000</v>
      </c>
    </row>
    <row r="352" spans="1:10" hidden="1" outlineLevel="3">
      <c r="A352" s="29"/>
      <c r="B352" s="28" t="s">
        <v>281</v>
      </c>
      <c r="C352" s="30">
        <v>200000</v>
      </c>
      <c r="D352" s="30">
        <f t="shared" si="33"/>
        <v>200000</v>
      </c>
      <c r="E352" s="30">
        <f t="shared" si="33"/>
        <v>200000</v>
      </c>
      <c r="H352" s="41">
        <f t="shared" si="28"/>
        <v>200000</v>
      </c>
    </row>
    <row r="353" spans="1:8" hidden="1" outlineLevel="2">
      <c r="A353" s="6">
        <v>2201</v>
      </c>
      <c r="B353" s="4" t="s">
        <v>282</v>
      </c>
      <c r="C353" s="5">
        <f>SUM(C354:C355)</f>
        <v>1600</v>
      </c>
      <c r="D353" s="5">
        <f>SUM(D354:D355)</f>
        <v>1600</v>
      </c>
      <c r="E353" s="5">
        <f>SUM(E354:E355)</f>
        <v>1600</v>
      </c>
      <c r="H353" s="41">
        <f t="shared" si="28"/>
        <v>1600</v>
      </c>
    </row>
    <row r="354" spans="1:8" hidden="1" outlineLevel="3">
      <c r="A354" s="29"/>
      <c r="B354" s="28" t="s">
        <v>42</v>
      </c>
      <c r="C354" s="30">
        <v>1200</v>
      </c>
      <c r="D354" s="30">
        <f t="shared" ref="D354:E356" si="34">C354</f>
        <v>1200</v>
      </c>
      <c r="E354" s="30">
        <f t="shared" si="34"/>
        <v>1200</v>
      </c>
      <c r="H354" s="41">
        <f t="shared" si="28"/>
        <v>1200</v>
      </c>
    </row>
    <row r="355" spans="1:8" hidden="1" outlineLevel="3">
      <c r="A355" s="29"/>
      <c r="B355" s="28" t="s">
        <v>283</v>
      </c>
      <c r="C355" s="30">
        <v>400</v>
      </c>
      <c r="D355" s="30">
        <f t="shared" si="34"/>
        <v>400</v>
      </c>
      <c r="E355" s="30">
        <f t="shared" si="34"/>
        <v>400</v>
      </c>
      <c r="H355" s="41">
        <f t="shared" si="28"/>
        <v>400</v>
      </c>
    </row>
    <row r="356" spans="1:8" hidden="1" outlineLevel="2">
      <c r="A356" s="6">
        <v>2201</v>
      </c>
      <c r="B356" s="4" t="s">
        <v>284</v>
      </c>
      <c r="C356" s="5">
        <v>5000</v>
      </c>
      <c r="D356" s="5">
        <f t="shared" si="34"/>
        <v>5000</v>
      </c>
      <c r="E356" s="5">
        <f t="shared" si="34"/>
        <v>5000</v>
      </c>
      <c r="H356" s="41">
        <f t="shared" si="28"/>
        <v>5000</v>
      </c>
    </row>
    <row r="357" spans="1:8" hidden="1" outlineLevel="2">
      <c r="A357" s="6">
        <v>2201</v>
      </c>
      <c r="B357" s="4" t="s">
        <v>285</v>
      </c>
      <c r="C357" s="5">
        <f>SUM(C358:C361)</f>
        <v>66000</v>
      </c>
      <c r="D357" s="5">
        <f>SUM(D358:D361)</f>
        <v>66000</v>
      </c>
      <c r="E357" s="5">
        <f>SUM(E358:E361)</f>
        <v>66000</v>
      </c>
      <c r="H357" s="41">
        <f t="shared" si="28"/>
        <v>66000</v>
      </c>
    </row>
    <row r="358" spans="1:8" hidden="1" outlineLevel="3">
      <c r="A358" s="29"/>
      <c r="B358" s="28" t="s">
        <v>286</v>
      </c>
      <c r="C358" s="30">
        <v>50000</v>
      </c>
      <c r="D358" s="30">
        <f>C358</f>
        <v>50000</v>
      </c>
      <c r="E358" s="30">
        <f>D358</f>
        <v>50000</v>
      </c>
      <c r="H358" s="41">
        <f t="shared" si="28"/>
        <v>50000</v>
      </c>
    </row>
    <row r="359" spans="1:8" hidden="1" outlineLevel="3">
      <c r="A359" s="29"/>
      <c r="B359" s="28" t="s">
        <v>287</v>
      </c>
      <c r="C359" s="30">
        <v>4000</v>
      </c>
      <c r="D359" s="30">
        <f t="shared" ref="D359:E361" si="35">C359</f>
        <v>4000</v>
      </c>
      <c r="E359" s="30">
        <f t="shared" si="35"/>
        <v>4000</v>
      </c>
      <c r="H359" s="41">
        <f t="shared" si="28"/>
        <v>4000</v>
      </c>
    </row>
    <row r="360" spans="1:8" hidden="1" outlineLevel="3">
      <c r="A360" s="29"/>
      <c r="B360" s="28" t="s">
        <v>288</v>
      </c>
      <c r="C360" s="30">
        <v>11000</v>
      </c>
      <c r="D360" s="30">
        <f t="shared" si="35"/>
        <v>11000</v>
      </c>
      <c r="E360" s="30">
        <f t="shared" si="35"/>
        <v>11000</v>
      </c>
      <c r="H360" s="41">
        <f t="shared" si="28"/>
        <v>11000</v>
      </c>
    </row>
    <row r="361" spans="1:8" hidden="1" outlineLevel="3">
      <c r="A361" s="29"/>
      <c r="B361" s="28" t="s">
        <v>289</v>
      </c>
      <c r="C361" s="30">
        <v>1000</v>
      </c>
      <c r="D361" s="30">
        <f t="shared" si="35"/>
        <v>1000</v>
      </c>
      <c r="E361" s="30">
        <f t="shared" si="35"/>
        <v>1000</v>
      </c>
      <c r="H361" s="41">
        <f t="shared" si="28"/>
        <v>1000</v>
      </c>
    </row>
    <row r="362" spans="1:8" hidden="1" outlineLevel="2">
      <c r="A362" s="6">
        <v>2201</v>
      </c>
      <c r="B362" s="4" t="s">
        <v>290</v>
      </c>
      <c r="C362" s="5">
        <f>SUM(C363:C366)</f>
        <v>550000</v>
      </c>
      <c r="D362" s="5">
        <f>SUM(D363:D366)</f>
        <v>550000</v>
      </c>
      <c r="E362" s="5">
        <f>SUM(E363:E366)</f>
        <v>550000</v>
      </c>
      <c r="H362" s="41">
        <f t="shared" si="28"/>
        <v>550000</v>
      </c>
    </row>
    <row r="363" spans="1:8" hidden="1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8"/>
        <v>20000</v>
      </c>
    </row>
    <row r="364" spans="1:8" hidden="1" outlineLevel="3">
      <c r="A364" s="29"/>
      <c r="B364" s="28" t="s">
        <v>292</v>
      </c>
      <c r="C364" s="30">
        <v>70000</v>
      </c>
      <c r="D364" s="30">
        <f t="shared" ref="D364:E366" si="36">C364</f>
        <v>70000</v>
      </c>
      <c r="E364" s="30">
        <f t="shared" si="36"/>
        <v>70000</v>
      </c>
      <c r="H364" s="41">
        <f t="shared" si="28"/>
        <v>70000</v>
      </c>
    </row>
    <row r="365" spans="1:8" hidden="1" outlineLevel="3">
      <c r="A365" s="29"/>
      <c r="B365" s="28" t="s">
        <v>293</v>
      </c>
      <c r="C365" s="30">
        <v>10000</v>
      </c>
      <c r="D365" s="30">
        <f t="shared" si="36"/>
        <v>10000</v>
      </c>
      <c r="E365" s="30">
        <f t="shared" si="36"/>
        <v>10000</v>
      </c>
      <c r="H365" s="41">
        <f t="shared" si="28"/>
        <v>10000</v>
      </c>
    </row>
    <row r="366" spans="1:8" hidden="1" outlineLevel="3">
      <c r="A366" s="29"/>
      <c r="B366" s="28" t="s">
        <v>294</v>
      </c>
      <c r="C366" s="30">
        <v>450000</v>
      </c>
      <c r="D366" s="30">
        <f t="shared" si="36"/>
        <v>450000</v>
      </c>
      <c r="E366" s="30">
        <f t="shared" si="36"/>
        <v>450000</v>
      </c>
      <c r="H366" s="41">
        <f t="shared" si="28"/>
        <v>450000</v>
      </c>
    </row>
    <row r="367" spans="1:8" hidden="1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8"/>
        <v>5000</v>
      </c>
    </row>
    <row r="368" spans="1:8" hidden="1" outlineLevel="2" collapsed="1">
      <c r="A368" s="6">
        <v>2201</v>
      </c>
      <c r="B368" s="4" t="s">
        <v>295</v>
      </c>
      <c r="C368" s="5">
        <v>30000</v>
      </c>
      <c r="D368" s="5">
        <f>SUM(D369:D370)</f>
        <v>30000</v>
      </c>
      <c r="E368" s="5">
        <f>SUM(E369:E370)</f>
        <v>30000</v>
      </c>
      <c r="H368" s="41">
        <f t="shared" si="28"/>
        <v>30000</v>
      </c>
    </row>
    <row r="369" spans="1:8" hidden="1" outlineLevel="3">
      <c r="A369" s="29"/>
      <c r="B369" s="28" t="s">
        <v>296</v>
      </c>
      <c r="C369" s="30">
        <v>30000</v>
      </c>
      <c r="D369" s="30">
        <f t="shared" ref="D369:E372" si="37">C369</f>
        <v>30000</v>
      </c>
      <c r="E369" s="30">
        <f t="shared" si="37"/>
        <v>30000</v>
      </c>
      <c r="H369" s="41">
        <f t="shared" si="28"/>
        <v>30000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15000</v>
      </c>
      <c r="D371" s="5">
        <f t="shared" si="37"/>
        <v>15000</v>
      </c>
      <c r="E371" s="5">
        <f t="shared" si="37"/>
        <v>15000</v>
      </c>
      <c r="H371" s="41">
        <f t="shared" si="28"/>
        <v>15000</v>
      </c>
    </row>
    <row r="372" spans="1:8" hidden="1" outlineLevel="2">
      <c r="A372" s="6">
        <v>2201</v>
      </c>
      <c r="B372" s="4" t="s">
        <v>45</v>
      </c>
      <c r="C372" s="5">
        <v>35000</v>
      </c>
      <c r="D372" s="5">
        <f t="shared" si="37"/>
        <v>35000</v>
      </c>
      <c r="E372" s="5">
        <f t="shared" si="37"/>
        <v>35000</v>
      </c>
      <c r="H372" s="41">
        <f t="shared" si="28"/>
        <v>35000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hidden="1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hidden="1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hidden="1" outlineLevel="2">
      <c r="A376" s="6">
        <v>2201</v>
      </c>
      <c r="B376" s="4" t="s">
        <v>301</v>
      </c>
      <c r="C376" s="5">
        <v>1000</v>
      </c>
      <c r="D376" s="5">
        <f t="shared" si="38"/>
        <v>1000</v>
      </c>
      <c r="E376" s="5">
        <f t="shared" si="38"/>
        <v>1000</v>
      </c>
      <c r="H376" s="41">
        <f t="shared" si="28"/>
        <v>1000</v>
      </c>
    </row>
    <row r="377" spans="1:8" hidden="1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hidden="1" outlineLevel="2">
      <c r="A378" s="6">
        <v>2201</v>
      </c>
      <c r="B378" s="4" t="s">
        <v>303</v>
      </c>
      <c r="C378" s="5">
        <f>SUM(C379:C381)</f>
        <v>32000</v>
      </c>
      <c r="D378" s="5">
        <f>SUM(D379:D381)</f>
        <v>32000</v>
      </c>
      <c r="E378" s="5">
        <f>SUM(E379:E381)</f>
        <v>32000</v>
      </c>
      <c r="H378" s="41">
        <f t="shared" si="28"/>
        <v>32000</v>
      </c>
    </row>
    <row r="379" spans="1:8" hidden="1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  <c r="H379" s="41">
        <f t="shared" si="28"/>
        <v>5000</v>
      </c>
    </row>
    <row r="380" spans="1:8" hidden="1" outlineLevel="3">
      <c r="A380" s="29"/>
      <c r="B380" s="28" t="s">
        <v>113</v>
      </c>
      <c r="C380" s="30">
        <v>10000</v>
      </c>
      <c r="D380" s="30">
        <f t="shared" ref="D380:E381" si="39">C380</f>
        <v>10000</v>
      </c>
      <c r="E380" s="30">
        <f t="shared" si="39"/>
        <v>10000</v>
      </c>
      <c r="H380" s="41">
        <f t="shared" si="28"/>
        <v>10000</v>
      </c>
    </row>
    <row r="381" spans="1:8" hidden="1" outlineLevel="3">
      <c r="A381" s="29"/>
      <c r="B381" s="28" t="s">
        <v>47</v>
      </c>
      <c r="C381" s="30">
        <v>17000</v>
      </c>
      <c r="D381" s="30">
        <f t="shared" si="39"/>
        <v>17000</v>
      </c>
      <c r="E381" s="30">
        <f t="shared" si="39"/>
        <v>17000</v>
      </c>
      <c r="H381" s="41">
        <f t="shared" si="28"/>
        <v>17000</v>
      </c>
    </row>
    <row r="382" spans="1:8" hidden="1" outlineLevel="2">
      <c r="A382" s="6">
        <v>2201</v>
      </c>
      <c r="B382" s="4" t="s">
        <v>114</v>
      </c>
      <c r="C382" s="5">
        <f>SUM(C383:C387)</f>
        <v>16830</v>
      </c>
      <c r="D382" s="5">
        <f>SUM(D383:D387)</f>
        <v>16830</v>
      </c>
      <c r="E382" s="5">
        <f>SUM(E383:E387)</f>
        <v>16830</v>
      </c>
      <c r="H382" s="41">
        <f t="shared" si="28"/>
        <v>16830</v>
      </c>
    </row>
    <row r="383" spans="1:8" hidden="1" outlineLevel="3">
      <c r="A383" s="29"/>
      <c r="B383" s="28" t="s">
        <v>304</v>
      </c>
      <c r="C383" s="30">
        <v>4000</v>
      </c>
      <c r="D383" s="30">
        <f>C383</f>
        <v>4000</v>
      </c>
      <c r="E383" s="30">
        <f>D383</f>
        <v>4000</v>
      </c>
      <c r="H383" s="41">
        <f t="shared" si="28"/>
        <v>4000</v>
      </c>
    </row>
    <row r="384" spans="1:8" hidden="1" outlineLevel="3">
      <c r="A384" s="29"/>
      <c r="B384" s="28" t="s">
        <v>305</v>
      </c>
      <c r="C384" s="30">
        <v>4000</v>
      </c>
      <c r="D384" s="30">
        <f t="shared" ref="D384:E387" si="40">C384</f>
        <v>4000</v>
      </c>
      <c r="E384" s="30">
        <f t="shared" si="40"/>
        <v>4000</v>
      </c>
      <c r="H384" s="41">
        <f t="shared" si="28"/>
        <v>4000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5330</v>
      </c>
      <c r="D386" s="30">
        <f t="shared" si="40"/>
        <v>5330</v>
      </c>
      <c r="E386" s="30">
        <f t="shared" si="40"/>
        <v>5330</v>
      </c>
      <c r="H386" s="41">
        <f t="shared" ref="H386:H449" si="41">C386</f>
        <v>5330</v>
      </c>
    </row>
    <row r="387" spans="1:8" hidden="1" outlineLevel="3">
      <c r="A387" s="29"/>
      <c r="B387" s="28" t="s">
        <v>308</v>
      </c>
      <c r="C387" s="30">
        <v>3500</v>
      </c>
      <c r="D387" s="30">
        <f t="shared" si="40"/>
        <v>3500</v>
      </c>
      <c r="E387" s="30">
        <f t="shared" si="40"/>
        <v>3500</v>
      </c>
      <c r="H387" s="41">
        <f t="shared" si="41"/>
        <v>3500</v>
      </c>
    </row>
    <row r="388" spans="1:8" hidden="1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hidden="1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55000</v>
      </c>
      <c r="D392" s="5">
        <f>SUM(D393:D394)</f>
        <v>55000</v>
      </c>
      <c r="E392" s="5">
        <f>SUM(E393:E394)</f>
        <v>55000</v>
      </c>
      <c r="H392" s="41">
        <f t="shared" si="41"/>
        <v>55000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55000</v>
      </c>
      <c r="D394" s="30">
        <f>C394</f>
        <v>55000</v>
      </c>
      <c r="E394" s="30">
        <f>D394</f>
        <v>55000</v>
      </c>
      <c r="H394" s="41">
        <f t="shared" si="41"/>
        <v>55000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24000</v>
      </c>
      <c r="D399" s="5">
        <f>SUM(D400:D403)</f>
        <v>24000</v>
      </c>
      <c r="E399" s="5">
        <f>SUM(E400:E403)</f>
        <v>24000</v>
      </c>
      <c r="H399" s="41">
        <f t="shared" si="41"/>
        <v>24000</v>
      </c>
    </row>
    <row r="400" spans="1:8" hidden="1" outlineLevel="3">
      <c r="A400" s="29"/>
      <c r="B400" s="28" t="s">
        <v>318</v>
      </c>
      <c r="C400" s="30">
        <v>10000</v>
      </c>
      <c r="D400" s="30">
        <f>C400</f>
        <v>10000</v>
      </c>
      <c r="E400" s="30">
        <f>D400</f>
        <v>10000</v>
      </c>
      <c r="H400" s="41">
        <f t="shared" si="41"/>
        <v>10000</v>
      </c>
    </row>
    <row r="401" spans="1:8" hidden="1" outlineLevel="3">
      <c r="A401" s="29"/>
      <c r="B401" s="28" t="s">
        <v>319</v>
      </c>
      <c r="C401" s="30">
        <v>4000</v>
      </c>
      <c r="D401" s="30">
        <f t="shared" ref="D401:E403" si="44">C401</f>
        <v>4000</v>
      </c>
      <c r="E401" s="30">
        <f t="shared" si="44"/>
        <v>4000</v>
      </c>
      <c r="H401" s="41">
        <f t="shared" si="41"/>
        <v>4000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10000</v>
      </c>
      <c r="D403" s="30">
        <f t="shared" si="44"/>
        <v>10000</v>
      </c>
      <c r="E403" s="30">
        <f t="shared" si="44"/>
        <v>10000</v>
      </c>
      <c r="H403" s="41">
        <f t="shared" si="41"/>
        <v>10000</v>
      </c>
    </row>
    <row r="404" spans="1:8" hidden="1" outlineLevel="2">
      <c r="A404" s="6">
        <v>2201</v>
      </c>
      <c r="B404" s="4" t="s">
        <v>322</v>
      </c>
      <c r="C404" s="5">
        <f>SUM(C405:C406)</f>
        <v>6000</v>
      </c>
      <c r="D404" s="5">
        <f>SUM(D405:D406)</f>
        <v>6000</v>
      </c>
      <c r="E404" s="5">
        <f>SUM(E405:E406)</f>
        <v>6000</v>
      </c>
      <c r="H404" s="41">
        <f t="shared" si="41"/>
        <v>6000</v>
      </c>
    </row>
    <row r="405" spans="1:8" hidden="1" outlineLevel="3">
      <c r="A405" s="29"/>
      <c r="B405" s="28" t="s">
        <v>323</v>
      </c>
      <c r="C405" s="30">
        <v>5000</v>
      </c>
      <c r="D405" s="30">
        <f t="shared" ref="D405:E408" si="45">C405</f>
        <v>5000</v>
      </c>
      <c r="E405" s="30">
        <f t="shared" si="45"/>
        <v>5000</v>
      </c>
      <c r="H405" s="41">
        <f t="shared" si="41"/>
        <v>5000</v>
      </c>
    </row>
    <row r="406" spans="1:8" hidden="1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hidden="1" outlineLevel="2">
      <c r="A407" s="6">
        <v>2201</v>
      </c>
      <c r="B407" s="4" t="s">
        <v>325</v>
      </c>
      <c r="C407" s="5">
        <v>500</v>
      </c>
      <c r="D407" s="5">
        <f t="shared" si="45"/>
        <v>500</v>
      </c>
      <c r="E407" s="5">
        <f t="shared" si="45"/>
        <v>500</v>
      </c>
      <c r="H407" s="41">
        <f t="shared" si="41"/>
        <v>500</v>
      </c>
    </row>
    <row r="408" spans="1:8" hidden="1" outlineLevel="2" collapsed="1">
      <c r="A408" s="6">
        <v>2201</v>
      </c>
      <c r="B408" s="4" t="s">
        <v>326</v>
      </c>
      <c r="C408" s="5">
        <v>5000</v>
      </c>
      <c r="D408" s="5">
        <f t="shared" si="45"/>
        <v>5000</v>
      </c>
      <c r="E408" s="5">
        <f t="shared" si="45"/>
        <v>5000</v>
      </c>
      <c r="H408" s="41">
        <f t="shared" si="41"/>
        <v>5000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12000</v>
      </c>
      <c r="D409" s="5">
        <f>SUM(D410:D411)</f>
        <v>12000</v>
      </c>
      <c r="E409" s="5">
        <f>SUM(E410:E411)</f>
        <v>12000</v>
      </c>
      <c r="H409" s="41">
        <f t="shared" si="41"/>
        <v>12000</v>
      </c>
    </row>
    <row r="410" spans="1:8" hidden="1" outlineLevel="3" collapsed="1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  <c r="H410" s="41">
        <f t="shared" si="41"/>
        <v>10000</v>
      </c>
    </row>
    <row r="411" spans="1:8" hidden="1" outlineLevel="3">
      <c r="A411" s="29"/>
      <c r="B411" s="28" t="s">
        <v>50</v>
      </c>
      <c r="C411" s="30">
        <v>2000</v>
      </c>
      <c r="D411" s="30">
        <f>C411</f>
        <v>2000</v>
      </c>
      <c r="E411" s="30">
        <f>D411</f>
        <v>2000</v>
      </c>
      <c r="H411" s="41">
        <f t="shared" si="41"/>
        <v>2000</v>
      </c>
    </row>
    <row r="412" spans="1:8" hidden="1" outlineLevel="2">
      <c r="A412" s="6">
        <v>2201</v>
      </c>
      <c r="B412" s="4" t="s">
        <v>117</v>
      </c>
      <c r="C412" s="5">
        <f>SUM(C413:C414)</f>
        <v>40000</v>
      </c>
      <c r="D412" s="5">
        <f>SUM(D413:D414)</f>
        <v>40000</v>
      </c>
      <c r="E412" s="5">
        <f>SUM(E413:E414)</f>
        <v>40000</v>
      </c>
      <c r="H412" s="41">
        <f t="shared" si="41"/>
        <v>40000</v>
      </c>
    </row>
    <row r="413" spans="1:8" hidden="1" outlineLevel="3" collapsed="1">
      <c r="A413" s="29"/>
      <c r="B413" s="28" t="s">
        <v>328</v>
      </c>
      <c r="C413" s="30">
        <v>20000</v>
      </c>
      <c r="D413" s="30">
        <f t="shared" ref="D413:E415" si="46">C413</f>
        <v>20000</v>
      </c>
      <c r="E413" s="30">
        <f t="shared" si="46"/>
        <v>20000</v>
      </c>
      <c r="H413" s="41">
        <f t="shared" si="41"/>
        <v>20000</v>
      </c>
    </row>
    <row r="414" spans="1:8" hidden="1" outlineLevel="3">
      <c r="A414" s="29"/>
      <c r="B414" s="28" t="s">
        <v>329</v>
      </c>
      <c r="C414" s="30">
        <v>20000</v>
      </c>
      <c r="D414" s="30">
        <f t="shared" si="46"/>
        <v>20000</v>
      </c>
      <c r="E414" s="30">
        <f t="shared" si="46"/>
        <v>20000</v>
      </c>
      <c r="H414" s="41">
        <f t="shared" si="41"/>
        <v>20000</v>
      </c>
    </row>
    <row r="415" spans="1:8" hidden="1" outlineLevel="2">
      <c r="A415" s="6">
        <v>2201</v>
      </c>
      <c r="B415" s="4" t="s">
        <v>118</v>
      </c>
      <c r="C415" s="5">
        <v>15000</v>
      </c>
      <c r="D415" s="5">
        <f t="shared" si="46"/>
        <v>15000</v>
      </c>
      <c r="E415" s="5">
        <f t="shared" si="46"/>
        <v>15000</v>
      </c>
      <c r="H415" s="41">
        <f t="shared" si="41"/>
        <v>15000</v>
      </c>
    </row>
    <row r="416" spans="1:8" hidden="1" outlineLevel="2" collapsed="1">
      <c r="A416" s="6">
        <v>2201</v>
      </c>
      <c r="B416" s="4" t="s">
        <v>332</v>
      </c>
      <c r="C416" s="5">
        <v>2000</v>
      </c>
      <c r="D416" s="5">
        <f>SUM(D417:D418)</f>
        <v>2000</v>
      </c>
      <c r="E416" s="5">
        <f>SUM(E417:E418)</f>
        <v>2000</v>
      </c>
      <c r="H416" s="41">
        <f t="shared" si="41"/>
        <v>2000</v>
      </c>
    </row>
    <row r="417" spans="1:8" hidden="1" outlineLevel="3" collapsed="1">
      <c r="A417" s="29"/>
      <c r="B417" s="28" t="s">
        <v>330</v>
      </c>
      <c r="C417" s="30">
        <v>2000</v>
      </c>
      <c r="D417" s="30">
        <f t="shared" ref="D417:E421" si="47">C417</f>
        <v>2000</v>
      </c>
      <c r="E417" s="30">
        <f t="shared" si="47"/>
        <v>2000</v>
      </c>
      <c r="H417" s="41">
        <f t="shared" si="41"/>
        <v>2000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4000</v>
      </c>
      <c r="D419" s="5">
        <f t="shared" si="47"/>
        <v>4000</v>
      </c>
      <c r="E419" s="5">
        <f t="shared" si="47"/>
        <v>4000</v>
      </c>
      <c r="H419" s="41">
        <f t="shared" si="41"/>
        <v>4000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hidden="1" outlineLevel="2" collapsed="1">
      <c r="A421" s="6">
        <v>2201</v>
      </c>
      <c r="B421" s="4" t="s">
        <v>335</v>
      </c>
      <c r="C421" s="5">
        <v>1000</v>
      </c>
      <c r="D421" s="5">
        <f t="shared" si="47"/>
        <v>1000</v>
      </c>
      <c r="E421" s="5">
        <f t="shared" si="47"/>
        <v>1000</v>
      </c>
      <c r="H421" s="41">
        <f t="shared" si="41"/>
        <v>1000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5000</v>
      </c>
      <c r="D422" s="5">
        <f>SUM(D423:D428)</f>
        <v>5000</v>
      </c>
      <c r="E422" s="5">
        <f>SUM(E423:E428)</f>
        <v>5000</v>
      </c>
      <c r="H422" s="41">
        <f t="shared" si="41"/>
        <v>5000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5000</v>
      </c>
      <c r="D425" s="30">
        <f t="shared" si="48"/>
        <v>5000</v>
      </c>
      <c r="E425" s="30">
        <f t="shared" si="48"/>
        <v>5000</v>
      </c>
      <c r="H425" s="41">
        <f t="shared" si="41"/>
        <v>5000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112240</v>
      </c>
      <c r="D429" s="5">
        <f>SUM(D430:D442)</f>
        <v>112240</v>
      </c>
      <c r="E429" s="5">
        <f>SUM(E430:E442)</f>
        <v>112240</v>
      </c>
      <c r="H429" s="41">
        <f t="shared" si="41"/>
        <v>112240</v>
      </c>
    </row>
    <row r="430" spans="1:8" hidden="1" outlineLevel="3">
      <c r="A430" s="29"/>
      <c r="B430" s="28" t="s">
        <v>343</v>
      </c>
      <c r="C430" s="30">
        <v>11500</v>
      </c>
      <c r="D430" s="30">
        <f>C430</f>
        <v>11500</v>
      </c>
      <c r="E430" s="30">
        <f>D430</f>
        <v>11500</v>
      </c>
      <c r="H430" s="41">
        <f t="shared" si="41"/>
        <v>11500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>
        <v>2545</v>
      </c>
      <c r="D433" s="30">
        <f t="shared" si="49"/>
        <v>2545</v>
      </c>
      <c r="E433" s="30">
        <f t="shared" si="49"/>
        <v>2545</v>
      </c>
      <c r="H433" s="41">
        <f t="shared" si="41"/>
        <v>2545</v>
      </c>
    </row>
    <row r="434" spans="1:8" hidden="1" outlineLevel="3">
      <c r="A434" s="29"/>
      <c r="B434" s="28" t="s">
        <v>347</v>
      </c>
      <c r="C434" s="30">
        <v>195</v>
      </c>
      <c r="D434" s="30">
        <f t="shared" si="49"/>
        <v>195</v>
      </c>
      <c r="E434" s="30">
        <f t="shared" si="49"/>
        <v>195</v>
      </c>
      <c r="H434" s="41">
        <f t="shared" si="41"/>
        <v>195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40000</v>
      </c>
      <c r="D439" s="30">
        <f t="shared" si="49"/>
        <v>40000</v>
      </c>
      <c r="E439" s="30">
        <f t="shared" si="49"/>
        <v>40000</v>
      </c>
      <c r="H439" s="41">
        <f t="shared" si="41"/>
        <v>40000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17000</v>
      </c>
      <c r="D441" s="30">
        <f t="shared" si="49"/>
        <v>17000</v>
      </c>
      <c r="E441" s="30">
        <f t="shared" si="49"/>
        <v>17000</v>
      </c>
      <c r="H441" s="41">
        <f t="shared" si="41"/>
        <v>17000</v>
      </c>
    </row>
    <row r="442" spans="1:8" hidden="1" outlineLevel="3">
      <c r="A442" s="29"/>
      <c r="B442" s="28" t="s">
        <v>355</v>
      </c>
      <c r="C442" s="30">
        <v>41000</v>
      </c>
      <c r="D442" s="30">
        <f t="shared" si="49"/>
        <v>41000</v>
      </c>
      <c r="E442" s="30">
        <f t="shared" si="49"/>
        <v>41000</v>
      </c>
      <c r="H442" s="41">
        <f t="shared" si="41"/>
        <v>41000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3" t="s">
        <v>357</v>
      </c>
      <c r="B444" s="174"/>
      <c r="C444" s="32">
        <f>C445+C454+C455+C459+C462+C463+C468+C474+C477+C480+C481+C450</f>
        <v>837000</v>
      </c>
      <c r="D444" s="32">
        <f>D445+D454+D455+D459+D462+D463+D468+D474+D477+D480+D481+D450</f>
        <v>837000</v>
      </c>
      <c r="E444" s="32">
        <f>E445+E454+E455+E459+E462+E463+E468+E474+E477+E480+E481+E450</f>
        <v>837000</v>
      </c>
      <c r="H444" s="41">
        <f t="shared" si="41"/>
        <v>837000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235000</v>
      </c>
      <c r="D445" s="5">
        <f>SUM(D446:D449)</f>
        <v>235000</v>
      </c>
      <c r="E445" s="5">
        <f>SUM(E446:E449)</f>
        <v>235000</v>
      </c>
      <c r="H445" s="41">
        <f t="shared" si="41"/>
        <v>235000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25000</v>
      </c>
      <c r="D447" s="30">
        <f t="shared" ref="D447:E449" si="50">C447</f>
        <v>25000</v>
      </c>
      <c r="E447" s="30">
        <f t="shared" si="50"/>
        <v>25000</v>
      </c>
      <c r="H447" s="41">
        <f t="shared" si="41"/>
        <v>25000</v>
      </c>
    </row>
    <row r="448" spans="1:8" ht="15" hidden="1" customHeight="1" outlineLevel="3">
      <c r="A448" s="28"/>
      <c r="B448" s="28" t="s">
        <v>361</v>
      </c>
      <c r="C448" s="30">
        <v>150000</v>
      </c>
      <c r="D448" s="30">
        <f t="shared" si="50"/>
        <v>150000</v>
      </c>
      <c r="E448" s="30">
        <f t="shared" si="50"/>
        <v>150000</v>
      </c>
      <c r="H448" s="41">
        <f t="shared" si="41"/>
        <v>150000</v>
      </c>
    </row>
    <row r="449" spans="1:8" ht="15" hidden="1" customHeight="1" outlineLevel="3">
      <c r="A449" s="28"/>
      <c r="B449" s="28" t="s">
        <v>362</v>
      </c>
      <c r="C449" s="30">
        <v>60000</v>
      </c>
      <c r="D449" s="30">
        <f t="shared" si="50"/>
        <v>60000</v>
      </c>
      <c r="E449" s="30">
        <f t="shared" si="50"/>
        <v>60000</v>
      </c>
      <c r="H449" s="41">
        <f t="shared" si="41"/>
        <v>60000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380000</v>
      </c>
      <c r="D450" s="5">
        <f>SUM(D451:D453)</f>
        <v>380000</v>
      </c>
      <c r="E450" s="5">
        <f>SUM(E451:E453)</f>
        <v>380000</v>
      </c>
      <c r="H450" s="41">
        <f t="shared" ref="H450:H513" si="51">C450</f>
        <v>380000</v>
      </c>
    </row>
    <row r="451" spans="1:8" ht="15" hidden="1" customHeight="1" outlineLevel="3">
      <c r="A451" s="28"/>
      <c r="B451" s="28" t="s">
        <v>364</v>
      </c>
      <c r="C451" s="30">
        <v>380000</v>
      </c>
      <c r="D451" s="30">
        <f>C451</f>
        <v>380000</v>
      </c>
      <c r="E451" s="30">
        <f>D451</f>
        <v>380000</v>
      </c>
      <c r="H451" s="41">
        <f t="shared" si="51"/>
        <v>380000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40000</v>
      </c>
      <c r="D454" s="5">
        <f>C454</f>
        <v>40000</v>
      </c>
      <c r="E454" s="5">
        <f>D454</f>
        <v>40000</v>
      </c>
      <c r="H454" s="41">
        <f t="shared" si="51"/>
        <v>40000</v>
      </c>
    </row>
    <row r="455" spans="1:8" hidden="1" outlineLevel="2">
      <c r="A455" s="6">
        <v>2202</v>
      </c>
      <c r="B455" s="4" t="s">
        <v>120</v>
      </c>
      <c r="C455" s="5">
        <f>SUM(C456:C458)</f>
        <v>30000</v>
      </c>
      <c r="D455" s="5">
        <f>SUM(D456:D458)</f>
        <v>30000</v>
      </c>
      <c r="E455" s="5">
        <f>SUM(E456:E458)</f>
        <v>30000</v>
      </c>
      <c r="H455" s="41">
        <f t="shared" si="51"/>
        <v>30000</v>
      </c>
    </row>
    <row r="456" spans="1:8" ht="15" hidden="1" customHeight="1" outlineLevel="3">
      <c r="A456" s="28"/>
      <c r="B456" s="28" t="s">
        <v>367</v>
      </c>
      <c r="C456" s="30">
        <v>30000</v>
      </c>
      <c r="D456" s="30">
        <f>C456</f>
        <v>30000</v>
      </c>
      <c r="E456" s="30">
        <f>D456</f>
        <v>30000</v>
      </c>
      <c r="H456" s="41">
        <f t="shared" si="51"/>
        <v>30000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12000</v>
      </c>
      <c r="D459" s="5">
        <f>SUM(D460:D461)</f>
        <v>12000</v>
      </c>
      <c r="E459" s="5">
        <f>SUM(E460:E461)</f>
        <v>12000</v>
      </c>
      <c r="H459" s="41">
        <f t="shared" si="51"/>
        <v>12000</v>
      </c>
    </row>
    <row r="460" spans="1:8" ht="15" hidden="1" customHeight="1" outlineLevel="3">
      <c r="A460" s="28"/>
      <c r="B460" s="28" t="s">
        <v>369</v>
      </c>
      <c r="C460" s="30">
        <v>10000</v>
      </c>
      <c r="D460" s="30">
        <f t="shared" ref="D460:E462" si="54">C460</f>
        <v>10000</v>
      </c>
      <c r="E460" s="30">
        <f t="shared" si="54"/>
        <v>10000</v>
      </c>
      <c r="H460" s="41">
        <f t="shared" si="51"/>
        <v>10000</v>
      </c>
    </row>
    <row r="461" spans="1:8" ht="15" hidden="1" customHeight="1" outlineLevel="3">
      <c r="A461" s="28"/>
      <c r="B461" s="28" t="s">
        <v>370</v>
      </c>
      <c r="C461" s="30">
        <v>2000</v>
      </c>
      <c r="D461" s="30">
        <f t="shared" si="54"/>
        <v>2000</v>
      </c>
      <c r="E461" s="30">
        <f t="shared" si="54"/>
        <v>2000</v>
      </c>
      <c r="H461" s="41">
        <f t="shared" si="51"/>
        <v>2000</v>
      </c>
    </row>
    <row r="462" spans="1:8" hidden="1" outlineLevel="2">
      <c r="A462" s="6">
        <v>2202</v>
      </c>
      <c r="B462" s="4" t="s">
        <v>371</v>
      </c>
      <c r="C462" s="5">
        <v>30000</v>
      </c>
      <c r="D462" s="5">
        <f t="shared" si="54"/>
        <v>30000</v>
      </c>
      <c r="E462" s="5">
        <f t="shared" si="54"/>
        <v>30000</v>
      </c>
      <c r="H462" s="41">
        <f t="shared" si="51"/>
        <v>30000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5000</v>
      </c>
      <c r="D463" s="5">
        <f>SUM(D464:D467)</f>
        <v>5000</v>
      </c>
      <c r="E463" s="5">
        <f>SUM(E464:E467)</f>
        <v>5000</v>
      </c>
      <c r="H463" s="41">
        <f t="shared" si="51"/>
        <v>5000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5000</v>
      </c>
      <c r="D467" s="30">
        <f t="shared" si="55"/>
        <v>5000</v>
      </c>
      <c r="E467" s="30">
        <f t="shared" si="55"/>
        <v>5000</v>
      </c>
      <c r="H467" s="41">
        <f t="shared" si="51"/>
        <v>5000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55000</v>
      </c>
      <c r="D474" s="5">
        <f>SUM(D475:D476)</f>
        <v>55000</v>
      </c>
      <c r="E474" s="5">
        <f>SUM(E475:E476)</f>
        <v>55000</v>
      </c>
      <c r="H474" s="41">
        <f t="shared" si="51"/>
        <v>55000</v>
      </c>
    </row>
    <row r="475" spans="1:8" ht="15" hidden="1" customHeight="1" outlineLevel="3">
      <c r="A475" s="28"/>
      <c r="B475" s="28" t="s">
        <v>383</v>
      </c>
      <c r="C475" s="30">
        <v>15000</v>
      </c>
      <c r="D475" s="30">
        <f>C475</f>
        <v>15000</v>
      </c>
      <c r="E475" s="30">
        <f>D475</f>
        <v>15000</v>
      </c>
      <c r="H475" s="41">
        <f t="shared" si="51"/>
        <v>15000</v>
      </c>
    </row>
    <row r="476" spans="1:8" ht="15" hidden="1" customHeight="1" outlineLevel="3">
      <c r="A476" s="28"/>
      <c r="B476" s="28" t="s">
        <v>384</v>
      </c>
      <c r="C476" s="30">
        <v>40000</v>
      </c>
      <c r="D476" s="30">
        <f>C476</f>
        <v>40000</v>
      </c>
      <c r="E476" s="30">
        <f>D476</f>
        <v>40000</v>
      </c>
      <c r="H476" s="41">
        <f t="shared" si="51"/>
        <v>40000</v>
      </c>
    </row>
    <row r="477" spans="1:8" hidden="1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1"/>
        <v>5000</v>
      </c>
    </row>
    <row r="478" spans="1:8" ht="15" hidden="1" customHeight="1" outlineLevel="3">
      <c r="A478" s="28"/>
      <c r="B478" s="28" t="s">
        <v>383</v>
      </c>
      <c r="C478" s="30">
        <v>5000</v>
      </c>
      <c r="D478" s="30">
        <f t="shared" ref="D478:E481" si="57">C478</f>
        <v>5000</v>
      </c>
      <c r="E478" s="30">
        <f t="shared" si="57"/>
        <v>5000</v>
      </c>
      <c r="H478" s="41">
        <f t="shared" si="51"/>
        <v>5000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hidden="1" outlineLevel="2" collapsed="1">
      <c r="A481" s="6">
        <v>2202</v>
      </c>
      <c r="B481" s="4" t="s">
        <v>387</v>
      </c>
      <c r="C481" s="5">
        <v>40000</v>
      </c>
      <c r="D481" s="5">
        <f t="shared" si="57"/>
        <v>40000</v>
      </c>
      <c r="E481" s="5">
        <f t="shared" si="57"/>
        <v>40000</v>
      </c>
      <c r="H481" s="41">
        <f t="shared" si="51"/>
        <v>40000</v>
      </c>
    </row>
    <row r="482" spans="1:10" hidden="1" outlineLevel="1">
      <c r="A482" s="173" t="s">
        <v>388</v>
      </c>
      <c r="B482" s="17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3" t="s">
        <v>389</v>
      </c>
      <c r="B483" s="184"/>
      <c r="C483" s="35">
        <f>C484+C504+C509+C522+C528+C538</f>
        <v>360927</v>
      </c>
      <c r="D483" s="35">
        <f>D484+D504+D509+D522+D528+D538</f>
        <v>360927</v>
      </c>
      <c r="E483" s="35">
        <f>E484+E504+E509+E522+E528+E538</f>
        <v>360927</v>
      </c>
      <c r="G483" s="39" t="s">
        <v>592</v>
      </c>
      <c r="H483" s="41">
        <f t="shared" si="51"/>
        <v>360927</v>
      </c>
      <c r="I483" s="42"/>
      <c r="J483" s="40" t="b">
        <f>AND(H483=I483)</f>
        <v>0</v>
      </c>
    </row>
    <row r="484" spans="1:10" hidden="1" outlineLevel="1">
      <c r="A484" s="173" t="s">
        <v>390</v>
      </c>
      <c r="B484" s="174"/>
      <c r="C484" s="32">
        <f>C485+C486+C490+C491+C494+C497+C500+C501+C502+C503</f>
        <v>159000</v>
      </c>
      <c r="D484" s="32">
        <f>D485+D486+D490+D491+D494+D497+D500+D501+D502+D503</f>
        <v>159000</v>
      </c>
      <c r="E484" s="32">
        <f>E485+E486+E490+E491+E494+E497+E500+E501+E502+E503</f>
        <v>159000</v>
      </c>
      <c r="H484" s="41">
        <f t="shared" si="51"/>
        <v>159000</v>
      </c>
    </row>
    <row r="485" spans="1:10" hidden="1" outlineLevel="2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  <c r="H485" s="41">
        <f t="shared" si="51"/>
        <v>1000</v>
      </c>
    </row>
    <row r="486" spans="1:10" hidden="1" outlineLevel="2">
      <c r="A486" s="6">
        <v>3302</v>
      </c>
      <c r="B486" s="4" t="s">
        <v>392</v>
      </c>
      <c r="C486" s="5">
        <f>SUM(C487:C489)</f>
        <v>40000</v>
      </c>
      <c r="D486" s="5">
        <f>SUM(D487:D489)</f>
        <v>40000</v>
      </c>
      <c r="E486" s="5">
        <f>SUM(E487:E489)</f>
        <v>40000</v>
      </c>
      <c r="H486" s="41">
        <f t="shared" si="51"/>
        <v>40000</v>
      </c>
    </row>
    <row r="487" spans="1:10" ht="15" hidden="1" customHeight="1" outlineLevel="3">
      <c r="A487" s="28"/>
      <c r="B487" s="28" t="s">
        <v>393</v>
      </c>
      <c r="C487" s="30">
        <v>20000</v>
      </c>
      <c r="D487" s="30">
        <f>C487</f>
        <v>20000</v>
      </c>
      <c r="E487" s="30">
        <f>D487</f>
        <v>20000</v>
      </c>
      <c r="H487" s="41">
        <f t="shared" si="51"/>
        <v>20000</v>
      </c>
    </row>
    <row r="488" spans="1:10" ht="15" hidden="1" customHeight="1" outlineLevel="3">
      <c r="A488" s="28"/>
      <c r="B488" s="28" t="s">
        <v>394</v>
      </c>
      <c r="C488" s="30">
        <v>20000</v>
      </c>
      <c r="D488" s="30">
        <f t="shared" ref="D488:E489" si="58">C488</f>
        <v>20000</v>
      </c>
      <c r="E488" s="30">
        <f t="shared" si="58"/>
        <v>20000</v>
      </c>
      <c r="H488" s="41">
        <f t="shared" si="51"/>
        <v>20000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>
        <v>1000</v>
      </c>
      <c r="D490" s="5">
        <f>C490</f>
        <v>1000</v>
      </c>
      <c r="E490" s="5">
        <f>D490</f>
        <v>1000</v>
      </c>
      <c r="H490" s="41">
        <f t="shared" si="51"/>
        <v>1000</v>
      </c>
    </row>
    <row r="491" spans="1:10" hidden="1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 t="shared" si="51"/>
        <v>1000</v>
      </c>
    </row>
    <row r="492" spans="1:10" ht="15" hidden="1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1"/>
        <v>1000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45000</v>
      </c>
      <c r="D494" s="5">
        <f>SUM(D495:D496)</f>
        <v>45000</v>
      </c>
      <c r="E494" s="5">
        <f>SUM(E495:E496)</f>
        <v>45000</v>
      </c>
      <c r="H494" s="41">
        <f t="shared" si="51"/>
        <v>45000</v>
      </c>
    </row>
    <row r="495" spans="1:10" ht="15" hidden="1" customHeight="1" outlineLevel="3">
      <c r="A495" s="28"/>
      <c r="B495" s="28" t="s">
        <v>401</v>
      </c>
      <c r="C495" s="30">
        <v>30000</v>
      </c>
      <c r="D495" s="30">
        <f>C495</f>
        <v>30000</v>
      </c>
      <c r="E495" s="30">
        <f>D495</f>
        <v>30000</v>
      </c>
      <c r="H495" s="41">
        <f t="shared" si="51"/>
        <v>30000</v>
      </c>
    </row>
    <row r="496" spans="1:10" ht="15" hidden="1" customHeight="1" outlineLevel="3">
      <c r="A496" s="28"/>
      <c r="B496" s="28" t="s">
        <v>402</v>
      </c>
      <c r="C496" s="30">
        <v>15000</v>
      </c>
      <c r="D496" s="30">
        <f>C496</f>
        <v>15000</v>
      </c>
      <c r="E496" s="30">
        <f>D496</f>
        <v>15000</v>
      </c>
      <c r="H496" s="41">
        <f t="shared" si="51"/>
        <v>15000</v>
      </c>
    </row>
    <row r="497" spans="1:12" hidden="1" outlineLevel="2">
      <c r="A497" s="6">
        <v>3302</v>
      </c>
      <c r="B497" s="4" t="s">
        <v>403</v>
      </c>
      <c r="C497" s="5">
        <f>SUM(C498:C499)</f>
        <v>5000</v>
      </c>
      <c r="D497" s="5">
        <f>SUM(D498:D499)</f>
        <v>5000</v>
      </c>
      <c r="E497" s="5">
        <f>SUM(E498:E499)</f>
        <v>5000</v>
      </c>
      <c r="H497" s="41">
        <f t="shared" si="51"/>
        <v>5000</v>
      </c>
    </row>
    <row r="498" spans="1:12" ht="15" hidden="1" customHeight="1" outlineLevel="3">
      <c r="A498" s="28"/>
      <c r="B498" s="28" t="s">
        <v>404</v>
      </c>
      <c r="C498" s="30">
        <v>2000</v>
      </c>
      <c r="D498" s="30">
        <f t="shared" ref="D498:E503" si="59">C498</f>
        <v>2000</v>
      </c>
      <c r="E498" s="30">
        <f t="shared" si="59"/>
        <v>2000</v>
      </c>
      <c r="H498" s="41">
        <f t="shared" si="51"/>
        <v>2000</v>
      </c>
    </row>
    <row r="499" spans="1:12" ht="15" hidden="1" customHeight="1" outlineLevel="3">
      <c r="A499" s="28"/>
      <c r="B499" s="28" t="s">
        <v>405</v>
      </c>
      <c r="C499" s="30">
        <v>3000</v>
      </c>
      <c r="D499" s="30">
        <f t="shared" si="59"/>
        <v>3000</v>
      </c>
      <c r="E499" s="30">
        <f t="shared" si="59"/>
        <v>3000</v>
      </c>
      <c r="H499" s="41">
        <f t="shared" si="51"/>
        <v>3000</v>
      </c>
    </row>
    <row r="500" spans="1:12" hidden="1" outlineLevel="2">
      <c r="A500" s="6">
        <v>3302</v>
      </c>
      <c r="B500" s="4" t="s">
        <v>406</v>
      </c>
      <c r="C500" s="5">
        <v>60000</v>
      </c>
      <c r="D500" s="5">
        <f t="shared" si="59"/>
        <v>60000</v>
      </c>
      <c r="E500" s="5">
        <f t="shared" si="59"/>
        <v>60000</v>
      </c>
      <c r="H500" s="41">
        <f t="shared" si="51"/>
        <v>60000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6000</v>
      </c>
      <c r="D502" s="5">
        <f t="shared" si="59"/>
        <v>6000</v>
      </c>
      <c r="E502" s="5">
        <f t="shared" si="59"/>
        <v>6000</v>
      </c>
      <c r="H502" s="41">
        <f t="shared" si="51"/>
        <v>6000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3" t="s">
        <v>410</v>
      </c>
      <c r="B504" s="174"/>
      <c r="C504" s="32">
        <f>SUM(C505:C508)</f>
        <v>128000</v>
      </c>
      <c r="D504" s="32">
        <f>SUM(D505:D508)</f>
        <v>128000</v>
      </c>
      <c r="E504" s="32">
        <f>SUM(E505:E508)</f>
        <v>128000</v>
      </c>
      <c r="H504" s="41">
        <f t="shared" si="51"/>
        <v>128000</v>
      </c>
    </row>
    <row r="505" spans="1:12" hidden="1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hidden="1" outlineLevel="2">
      <c r="A508" s="6">
        <v>3303</v>
      </c>
      <c r="B508" s="4" t="s">
        <v>409</v>
      </c>
      <c r="C508" s="5">
        <v>116000</v>
      </c>
      <c r="D508" s="5">
        <f t="shared" si="60"/>
        <v>116000</v>
      </c>
      <c r="E508" s="5">
        <f t="shared" si="60"/>
        <v>116000</v>
      </c>
      <c r="H508" s="41">
        <f t="shared" si="51"/>
        <v>116000</v>
      </c>
    </row>
    <row r="509" spans="1:12" hidden="1" outlineLevel="1">
      <c r="A509" s="173" t="s">
        <v>414</v>
      </c>
      <c r="B509" s="174"/>
      <c r="C509" s="32">
        <f>C510+C511+C512+C513+C517+C518+C519+C520+C521</f>
        <v>65000</v>
      </c>
      <c r="D509" s="32">
        <f>D510+D511+D512+D513+D517+D518+D519+D520+D521</f>
        <v>65000</v>
      </c>
      <c r="E509" s="32">
        <f>E510+E511+E512+E513+E517+E518+E519+E520+E521</f>
        <v>65000</v>
      </c>
      <c r="F509" s="51"/>
      <c r="H509" s="41">
        <f t="shared" si="51"/>
        <v>65000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5000</v>
      </c>
      <c r="D513" s="5">
        <f>SUM(D514:D516)</f>
        <v>5000</v>
      </c>
      <c r="E513" s="5">
        <f>SUM(E514:E516)</f>
        <v>5000</v>
      </c>
      <c r="H513" s="41">
        <f t="shared" si="51"/>
        <v>5000</v>
      </c>
    </row>
    <row r="514" spans="1:8" ht="15" hidden="1" customHeight="1" outlineLevel="3">
      <c r="A514" s="29"/>
      <c r="B514" s="28" t="s">
        <v>419</v>
      </c>
      <c r="C514" s="30">
        <v>5000</v>
      </c>
      <c r="D514" s="30">
        <f t="shared" ref="D514:E521" si="62">C514</f>
        <v>5000</v>
      </c>
      <c r="E514" s="30">
        <f t="shared" si="62"/>
        <v>5000</v>
      </c>
      <c r="H514" s="41">
        <f t="shared" ref="H514:H577" si="63">C514</f>
        <v>5000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3000</v>
      </c>
      <c r="D517" s="5">
        <f t="shared" si="62"/>
        <v>3000</v>
      </c>
      <c r="E517" s="5">
        <f t="shared" si="62"/>
        <v>3000</v>
      </c>
      <c r="H517" s="41">
        <f t="shared" si="63"/>
        <v>3000</v>
      </c>
    </row>
    <row r="518" spans="1:8" hidden="1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55000</v>
      </c>
      <c r="D520" s="5">
        <f t="shared" si="62"/>
        <v>55000</v>
      </c>
      <c r="E520" s="5">
        <f t="shared" si="62"/>
        <v>55000</v>
      </c>
      <c r="H520" s="41">
        <f t="shared" si="63"/>
        <v>55000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3" t="s">
        <v>426</v>
      </c>
      <c r="B522" s="17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3" t="s">
        <v>432</v>
      </c>
      <c r="B528" s="17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3" t="s">
        <v>441</v>
      </c>
      <c r="B538" s="174"/>
      <c r="C538" s="32">
        <f>SUM(C539:C544)</f>
        <v>8927</v>
      </c>
      <c r="D538" s="32">
        <f>SUM(D539:D544)</f>
        <v>8927</v>
      </c>
      <c r="E538" s="32">
        <f>SUM(E539:E544)</f>
        <v>8927</v>
      </c>
      <c r="H538" s="41">
        <f t="shared" si="63"/>
        <v>8927</v>
      </c>
    </row>
    <row r="539" spans="1:8" hidden="1" outlineLevel="2" collapsed="1">
      <c r="A539" s="6">
        <v>3310</v>
      </c>
      <c r="B539" s="4" t="s">
        <v>443</v>
      </c>
      <c r="C539" s="5">
        <v>8927</v>
      </c>
      <c r="D539" s="5">
        <f>C539</f>
        <v>8927</v>
      </c>
      <c r="E539" s="5">
        <f>D539</f>
        <v>8927</v>
      </c>
      <c r="H539" s="41">
        <f t="shared" si="63"/>
        <v>8927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1" t="s">
        <v>449</v>
      </c>
      <c r="B547" s="182"/>
      <c r="C547" s="35">
        <f>C548+C549</f>
        <v>158225</v>
      </c>
      <c r="D547" s="35">
        <f>D548+D549</f>
        <v>158225</v>
      </c>
      <c r="E547" s="35">
        <f>E548+E549</f>
        <v>158225</v>
      </c>
      <c r="G547" s="39" t="s">
        <v>593</v>
      </c>
      <c r="H547" s="41">
        <f t="shared" si="63"/>
        <v>158225</v>
      </c>
      <c r="I547" s="42"/>
      <c r="J547" s="40" t="b">
        <f>AND(H547=I547)</f>
        <v>0</v>
      </c>
    </row>
    <row r="548" spans="1:10" hidden="1" outlineLevel="1">
      <c r="A548" s="173" t="s">
        <v>450</v>
      </c>
      <c r="B548" s="174"/>
      <c r="C548" s="32">
        <v>18225</v>
      </c>
      <c r="D548" s="32">
        <f>C548</f>
        <v>18225</v>
      </c>
      <c r="E548" s="32">
        <f>D548</f>
        <v>18225</v>
      </c>
      <c r="H548" s="41">
        <f t="shared" si="63"/>
        <v>18225</v>
      </c>
    </row>
    <row r="549" spans="1:10" hidden="1" outlineLevel="1">
      <c r="A549" s="173" t="s">
        <v>451</v>
      </c>
      <c r="B549" s="174"/>
      <c r="C549" s="32">
        <v>140000</v>
      </c>
      <c r="D549" s="32">
        <f>C549</f>
        <v>140000</v>
      </c>
      <c r="E549" s="32">
        <f>D549</f>
        <v>140000</v>
      </c>
      <c r="H549" s="41">
        <f t="shared" si="63"/>
        <v>140000</v>
      </c>
    </row>
    <row r="550" spans="1:10" collapsed="1">
      <c r="A550" s="179" t="s">
        <v>455</v>
      </c>
      <c r="B550" s="180"/>
      <c r="C550" s="36">
        <f>C551</f>
        <v>294243</v>
      </c>
      <c r="D550" s="36">
        <f>D551</f>
        <v>294243</v>
      </c>
      <c r="E550" s="36">
        <f>E551</f>
        <v>294243</v>
      </c>
      <c r="G550" s="39" t="s">
        <v>59</v>
      </c>
      <c r="H550" s="41">
        <f t="shared" si="63"/>
        <v>294243</v>
      </c>
      <c r="I550" s="42"/>
      <c r="J550" s="40" t="b">
        <f>AND(H550=I550)</f>
        <v>0</v>
      </c>
    </row>
    <row r="551" spans="1:10">
      <c r="A551" s="175" t="s">
        <v>456</v>
      </c>
      <c r="B551" s="176"/>
      <c r="C551" s="33">
        <f>C552+C556</f>
        <v>294243</v>
      </c>
      <c r="D551" s="33">
        <f>D552+D556</f>
        <v>294243</v>
      </c>
      <c r="E551" s="33">
        <f>E552+E556</f>
        <v>294243</v>
      </c>
      <c r="G551" s="39" t="s">
        <v>594</v>
      </c>
      <c r="H551" s="41">
        <f t="shared" si="63"/>
        <v>294243</v>
      </c>
      <c r="I551" s="42"/>
      <c r="J551" s="40" t="b">
        <f>AND(H551=I551)</f>
        <v>0</v>
      </c>
    </row>
    <row r="552" spans="1:10" hidden="1" outlineLevel="1">
      <c r="A552" s="173" t="s">
        <v>457</v>
      </c>
      <c r="B552" s="174"/>
      <c r="C552" s="32">
        <f>SUM(C553:C555)</f>
        <v>294243</v>
      </c>
      <c r="D552" s="32">
        <f>SUM(D553:D555)</f>
        <v>294243</v>
      </c>
      <c r="E552" s="32">
        <f>SUM(E553:E555)</f>
        <v>294243</v>
      </c>
      <c r="H552" s="41">
        <f t="shared" si="63"/>
        <v>294243</v>
      </c>
    </row>
    <row r="553" spans="1:10" hidden="1" outlineLevel="2" collapsed="1">
      <c r="A553" s="6">
        <v>5500</v>
      </c>
      <c r="B553" s="4" t="s">
        <v>458</v>
      </c>
      <c r="C553" s="5">
        <v>294243</v>
      </c>
      <c r="D553" s="5">
        <f t="shared" ref="D553:E555" si="67">C553</f>
        <v>294243</v>
      </c>
      <c r="E553" s="5">
        <f t="shared" si="67"/>
        <v>294243</v>
      </c>
      <c r="H553" s="41">
        <f t="shared" si="63"/>
        <v>294243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3" t="s">
        <v>461</v>
      </c>
      <c r="B556" s="17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7" t="s">
        <v>62</v>
      </c>
      <c r="B559" s="178"/>
      <c r="C559" s="37">
        <f>C560+C716+C725</f>
        <v>6203027</v>
      </c>
      <c r="D559" s="37">
        <f>D560+D716+D725</f>
        <v>6203027</v>
      </c>
      <c r="E559" s="37">
        <f>E560+E716+E725</f>
        <v>6203027</v>
      </c>
      <c r="G559" s="39" t="s">
        <v>62</v>
      </c>
      <c r="H559" s="41">
        <f t="shared" si="63"/>
        <v>6203027</v>
      </c>
      <c r="I559" s="42"/>
      <c r="J559" s="40" t="b">
        <f>AND(H559=I559)</f>
        <v>0</v>
      </c>
    </row>
    <row r="560" spans="1:10">
      <c r="A560" s="179" t="s">
        <v>464</v>
      </c>
      <c r="B560" s="180"/>
      <c r="C560" s="36">
        <f>C561+C638+C642+C645</f>
        <v>5707027</v>
      </c>
      <c r="D560" s="36">
        <f>D561+D638+D642+D645</f>
        <v>5707027</v>
      </c>
      <c r="E560" s="36">
        <f>E561+E638+E642+E645</f>
        <v>5707027</v>
      </c>
      <c r="G560" s="39" t="s">
        <v>61</v>
      </c>
      <c r="H560" s="41">
        <f t="shared" si="63"/>
        <v>5707027</v>
      </c>
      <c r="I560" s="42"/>
      <c r="J560" s="40" t="b">
        <f>AND(H560=I560)</f>
        <v>0</v>
      </c>
    </row>
    <row r="561" spans="1:10">
      <c r="A561" s="175" t="s">
        <v>465</v>
      </c>
      <c r="B561" s="176"/>
      <c r="C561" s="38">
        <f>C562+C567+C568+C569+C576+C577+C581+C584+C585+C586+C587+C592+C595+C599+C603+C610+C616+C628</f>
        <v>5707027</v>
      </c>
      <c r="D561" s="38">
        <f>D562+D567+D568+D569+D576+D577+D581+D584+D585+D586+D587+D592+D595+D599+D603+D610+D616+D628</f>
        <v>5707027</v>
      </c>
      <c r="E561" s="38">
        <f>E562+E567+E568+E569+E576+E577+E581+E584+E585+E586+E587+E592+E595+E599+E603+E610+E616+E628</f>
        <v>5707027</v>
      </c>
      <c r="G561" s="39" t="s">
        <v>595</v>
      </c>
      <c r="H561" s="41">
        <f t="shared" si="63"/>
        <v>5707027</v>
      </c>
      <c r="I561" s="42"/>
      <c r="J561" s="40" t="b">
        <f>AND(H561=I561)</f>
        <v>0</v>
      </c>
    </row>
    <row r="562" spans="1:10" hidden="1" outlineLevel="1">
      <c r="A562" s="173" t="s">
        <v>466</v>
      </c>
      <c r="B562" s="174"/>
      <c r="C562" s="32">
        <f>SUM(C563:C566)</f>
        <v>227000</v>
      </c>
      <c r="D562" s="32">
        <f>SUM(D563:D566)</f>
        <v>227000</v>
      </c>
      <c r="E562" s="32">
        <f>SUM(E563:E566)</f>
        <v>227000</v>
      </c>
      <c r="H562" s="41">
        <f t="shared" si="63"/>
        <v>227000</v>
      </c>
    </row>
    <row r="563" spans="1:10" hidden="1" outlineLevel="2">
      <c r="A563" s="7">
        <v>6600</v>
      </c>
      <c r="B563" s="4" t="s">
        <v>468</v>
      </c>
      <c r="C563" s="5">
        <v>100000</v>
      </c>
      <c r="D563" s="5">
        <f>C563</f>
        <v>100000</v>
      </c>
      <c r="E563" s="5">
        <f>D563</f>
        <v>100000</v>
      </c>
      <c r="H563" s="41">
        <f t="shared" si="63"/>
        <v>100000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127000</v>
      </c>
      <c r="D566" s="5">
        <f t="shared" si="68"/>
        <v>127000</v>
      </c>
      <c r="E566" s="5">
        <f t="shared" si="68"/>
        <v>127000</v>
      </c>
      <c r="H566" s="41">
        <f t="shared" si="63"/>
        <v>127000</v>
      </c>
    </row>
    <row r="567" spans="1:10" hidden="1" outlineLevel="1">
      <c r="A567" s="173" t="s">
        <v>467</v>
      </c>
      <c r="B567" s="17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3" t="s">
        <v>472</v>
      </c>
      <c r="B568" s="17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3" t="s">
        <v>473</v>
      </c>
      <c r="B569" s="174"/>
      <c r="C569" s="32">
        <f>SUM(C570:C575)</f>
        <v>1114110</v>
      </c>
      <c r="D569" s="32">
        <f>SUM(D570:D575)</f>
        <v>1114110</v>
      </c>
      <c r="E569" s="32">
        <f>SUM(E570:E575)</f>
        <v>1114110</v>
      </c>
      <c r="H569" s="41">
        <f t="shared" si="63"/>
        <v>1114110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450000</v>
      </c>
      <c r="D571" s="5">
        <f t="shared" ref="D571:E575" si="69">C571</f>
        <v>450000</v>
      </c>
      <c r="E571" s="5">
        <f t="shared" si="69"/>
        <v>450000</v>
      </c>
      <c r="H571" s="41">
        <f t="shared" si="63"/>
        <v>450000</v>
      </c>
    </row>
    <row r="572" spans="1:10" hidden="1" outlineLevel="2">
      <c r="A572" s="7">
        <v>6603</v>
      </c>
      <c r="B572" s="4" t="s">
        <v>476</v>
      </c>
      <c r="C572" s="5">
        <v>191660</v>
      </c>
      <c r="D572" s="5">
        <f t="shared" si="69"/>
        <v>191660</v>
      </c>
      <c r="E572" s="5">
        <f t="shared" si="69"/>
        <v>191660</v>
      </c>
      <c r="H572" s="41">
        <f t="shared" si="63"/>
        <v>191660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472450</v>
      </c>
      <c r="D575" s="5">
        <f t="shared" si="69"/>
        <v>472450</v>
      </c>
      <c r="E575" s="5">
        <f t="shared" si="69"/>
        <v>472450</v>
      </c>
      <c r="H575" s="41">
        <f t="shared" si="63"/>
        <v>472450</v>
      </c>
    </row>
    <row r="576" spans="1:10" hidden="1" outlineLevel="1">
      <c r="A576" s="173" t="s">
        <v>480</v>
      </c>
      <c r="B576" s="174"/>
      <c r="C576" s="32">
        <v>30000</v>
      </c>
      <c r="D576" s="32">
        <f>C576</f>
        <v>30000</v>
      </c>
      <c r="E576" s="32">
        <f>D576</f>
        <v>30000</v>
      </c>
      <c r="H576" s="41">
        <f t="shared" si="63"/>
        <v>30000</v>
      </c>
    </row>
    <row r="577" spans="1:8" hidden="1" outlineLevel="1">
      <c r="A577" s="173" t="s">
        <v>481</v>
      </c>
      <c r="B577" s="174"/>
      <c r="C577" s="32">
        <f>SUM(C578:C580)</f>
        <v>30000</v>
      </c>
      <c r="D577" s="32">
        <f>SUM(D578:D580)</f>
        <v>30000</v>
      </c>
      <c r="E577" s="32">
        <f>SUM(E578:E580)</f>
        <v>30000</v>
      </c>
      <c r="H577" s="41">
        <f t="shared" si="63"/>
        <v>30000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30000</v>
      </c>
      <c r="D580" s="5">
        <f t="shared" si="70"/>
        <v>30000</v>
      </c>
      <c r="E580" s="5">
        <f t="shared" si="70"/>
        <v>30000</v>
      </c>
      <c r="H580" s="41">
        <f t="shared" si="71"/>
        <v>30000</v>
      </c>
    </row>
    <row r="581" spans="1:8" hidden="1" outlineLevel="1">
      <c r="A581" s="173" t="s">
        <v>485</v>
      </c>
      <c r="B581" s="174"/>
      <c r="C581" s="32">
        <f>SUM(C582:C583)</f>
        <v>90000</v>
      </c>
      <c r="D581" s="32">
        <f>SUM(D582:D583)</f>
        <v>90000</v>
      </c>
      <c r="E581" s="32">
        <f>SUM(E582:E583)</f>
        <v>90000</v>
      </c>
      <c r="H581" s="41">
        <f t="shared" si="71"/>
        <v>90000</v>
      </c>
    </row>
    <row r="582" spans="1:8" hidden="1" outlineLevel="2">
      <c r="A582" s="7">
        <v>6606</v>
      </c>
      <c r="B582" s="4" t="s">
        <v>486</v>
      </c>
      <c r="C582" s="5">
        <v>52500</v>
      </c>
      <c r="D582" s="5">
        <f t="shared" ref="D582:E586" si="72">C582</f>
        <v>52500</v>
      </c>
      <c r="E582" s="5">
        <f t="shared" si="72"/>
        <v>52500</v>
      </c>
      <c r="H582" s="41">
        <f t="shared" si="71"/>
        <v>52500</v>
      </c>
    </row>
    <row r="583" spans="1:8" hidden="1" outlineLevel="2">
      <c r="A583" s="7">
        <v>6606</v>
      </c>
      <c r="B583" s="4" t="s">
        <v>487</v>
      </c>
      <c r="C583" s="5">
        <v>37500</v>
      </c>
      <c r="D583" s="5">
        <f t="shared" si="72"/>
        <v>37500</v>
      </c>
      <c r="E583" s="5">
        <f t="shared" si="72"/>
        <v>37500</v>
      </c>
      <c r="H583" s="41">
        <f t="shared" si="71"/>
        <v>37500</v>
      </c>
    </row>
    <row r="584" spans="1:8" hidden="1" outlineLevel="1">
      <c r="A584" s="173" t="s">
        <v>488</v>
      </c>
      <c r="B584" s="17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3" t="s">
        <v>489</v>
      </c>
      <c r="B585" s="174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3" t="s">
        <v>490</v>
      </c>
      <c r="B586" s="17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3" t="s">
        <v>491</v>
      </c>
      <c r="B587" s="174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3" t="s">
        <v>498</v>
      </c>
      <c r="B592" s="17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3" t="s">
        <v>502</v>
      </c>
      <c r="B595" s="17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3" t="s">
        <v>503</v>
      </c>
      <c r="B599" s="174"/>
      <c r="C599" s="32">
        <f>SUM(C600:C602)</f>
        <v>2837076</v>
      </c>
      <c r="D599" s="32">
        <f>SUM(D600:D602)</f>
        <v>2837076</v>
      </c>
      <c r="E599" s="32">
        <f>SUM(E600:E602)</f>
        <v>2837076</v>
      </c>
      <c r="H599" s="41">
        <f t="shared" si="71"/>
        <v>2837076</v>
      </c>
    </row>
    <row r="600" spans="1:8" hidden="1" outlineLevel="2">
      <c r="A600" s="7">
        <v>6613</v>
      </c>
      <c r="B600" s="4" t="s">
        <v>504</v>
      </c>
      <c r="C600" s="5">
        <v>165000</v>
      </c>
      <c r="D600" s="5">
        <f t="shared" ref="D600:E602" si="75">C600</f>
        <v>165000</v>
      </c>
      <c r="E600" s="5">
        <f t="shared" si="75"/>
        <v>165000</v>
      </c>
      <c r="H600" s="41">
        <f t="shared" si="71"/>
        <v>165000</v>
      </c>
    </row>
    <row r="601" spans="1:8" hidden="1" outlineLevel="2">
      <c r="A601" s="7">
        <v>6613</v>
      </c>
      <c r="B601" s="4" t="s">
        <v>505</v>
      </c>
      <c r="C601" s="5">
        <v>2672076</v>
      </c>
      <c r="D601" s="5">
        <f t="shared" si="75"/>
        <v>2672076</v>
      </c>
      <c r="E601" s="5">
        <f t="shared" si="75"/>
        <v>2672076</v>
      </c>
      <c r="H601" s="41">
        <f t="shared" si="71"/>
        <v>2672076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3" t="s">
        <v>506</v>
      </c>
      <c r="B603" s="174"/>
      <c r="C603" s="32">
        <f>SUM(C604:C609)</f>
        <v>103523</v>
      </c>
      <c r="D603" s="32">
        <f>SUM(D604:D609)</f>
        <v>103523</v>
      </c>
      <c r="E603" s="32">
        <f>SUM(E604:E609)</f>
        <v>103523</v>
      </c>
      <c r="H603" s="41">
        <f t="shared" si="71"/>
        <v>103523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103523</v>
      </c>
      <c r="D608" s="5">
        <f t="shared" si="76"/>
        <v>103523</v>
      </c>
      <c r="E608" s="5">
        <f t="shared" si="76"/>
        <v>103523</v>
      </c>
      <c r="H608" s="41">
        <f t="shared" si="71"/>
        <v>103523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3" t="s">
        <v>513</v>
      </c>
      <c r="B610" s="174"/>
      <c r="C610" s="32">
        <f>SUM(C611:C615)</f>
        <v>19000</v>
      </c>
      <c r="D610" s="32">
        <f>SUM(D611:D615)</f>
        <v>19000</v>
      </c>
      <c r="E610" s="32">
        <f>SUM(E611:E615)</f>
        <v>19000</v>
      </c>
      <c r="H610" s="41">
        <f t="shared" si="71"/>
        <v>19000</v>
      </c>
    </row>
    <row r="611" spans="1:8" hidden="1" outlineLevel="2">
      <c r="A611" s="7">
        <v>6615</v>
      </c>
      <c r="B611" s="4" t="s">
        <v>514</v>
      </c>
      <c r="C611" s="5">
        <v>19000</v>
      </c>
      <c r="D611" s="5">
        <f>C611</f>
        <v>19000</v>
      </c>
      <c r="E611" s="5">
        <f>D611</f>
        <v>19000</v>
      </c>
      <c r="H611" s="41">
        <f t="shared" si="71"/>
        <v>19000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3" t="s">
        <v>519</v>
      </c>
      <c r="B616" s="174"/>
      <c r="C616" s="32">
        <f>SUM(C617:C627)</f>
        <v>680768</v>
      </c>
      <c r="D616" s="32">
        <f>SUM(D617:D627)</f>
        <v>680768</v>
      </c>
      <c r="E616" s="32">
        <f>SUM(E617:E627)</f>
        <v>680768</v>
      </c>
      <c r="H616" s="41">
        <f t="shared" si="71"/>
        <v>680768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680768</v>
      </c>
      <c r="D620" s="5">
        <f t="shared" si="78"/>
        <v>680768</v>
      </c>
      <c r="E620" s="5">
        <f t="shared" si="78"/>
        <v>680768</v>
      </c>
      <c r="H620" s="41">
        <f t="shared" si="71"/>
        <v>680768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3" t="s">
        <v>531</v>
      </c>
      <c r="B628" s="174"/>
      <c r="C628" s="32">
        <f>SUM(C629:C637)</f>
        <v>575550</v>
      </c>
      <c r="D628" s="32">
        <f>SUM(D629:D637)</f>
        <v>575550</v>
      </c>
      <c r="E628" s="32">
        <f>SUM(E629:E637)</f>
        <v>575550</v>
      </c>
      <c r="H628" s="41">
        <f t="shared" si="71"/>
        <v>575550</v>
      </c>
    </row>
    <row r="629" spans="1:10" hidden="1" outlineLevel="2">
      <c r="A629" s="7">
        <v>6617</v>
      </c>
      <c r="B629" s="4" t="s">
        <v>532</v>
      </c>
      <c r="C629" s="5">
        <v>575550</v>
      </c>
      <c r="D629" s="5">
        <f>C629</f>
        <v>575550</v>
      </c>
      <c r="E629" s="5">
        <f>D629</f>
        <v>575550</v>
      </c>
      <c r="H629" s="41">
        <f t="shared" si="71"/>
        <v>575550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5" t="s">
        <v>541</v>
      </c>
      <c r="B638" s="17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3" t="s">
        <v>542</v>
      </c>
      <c r="B639" s="17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3" t="s">
        <v>543</v>
      </c>
      <c r="B640" s="17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3" t="s">
        <v>544</v>
      </c>
      <c r="B641" s="17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5" t="s">
        <v>545</v>
      </c>
      <c r="B642" s="17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3" t="s">
        <v>546</v>
      </c>
      <c r="B643" s="17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3" t="s">
        <v>547</v>
      </c>
      <c r="B644" s="17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5" t="s">
        <v>548</v>
      </c>
      <c r="B645" s="17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3" t="s">
        <v>549</v>
      </c>
      <c r="B646" s="17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3" t="s">
        <v>550</v>
      </c>
      <c r="B651" s="17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3" t="s">
        <v>551</v>
      </c>
      <c r="B652" s="17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3" t="s">
        <v>552</v>
      </c>
      <c r="B653" s="17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3" t="s">
        <v>553</v>
      </c>
      <c r="B660" s="17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3" t="s">
        <v>554</v>
      </c>
      <c r="B661" s="17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3" t="s">
        <v>555</v>
      </c>
      <c r="B665" s="17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3" t="s">
        <v>556</v>
      </c>
      <c r="B668" s="17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3" t="s">
        <v>557</v>
      </c>
      <c r="B669" s="17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3" t="s">
        <v>558</v>
      </c>
      <c r="B670" s="17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3" t="s">
        <v>559</v>
      </c>
      <c r="B671" s="17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3" t="s">
        <v>560</v>
      </c>
      <c r="B676" s="17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3" t="s">
        <v>561</v>
      </c>
      <c r="B679" s="17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3" t="s">
        <v>562</v>
      </c>
      <c r="B683" s="17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3" t="s">
        <v>563</v>
      </c>
      <c r="B687" s="17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3" t="s">
        <v>564</v>
      </c>
      <c r="B694" s="17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3" t="s">
        <v>565</v>
      </c>
      <c r="B700" s="17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3" t="s">
        <v>566</v>
      </c>
      <c r="B712" s="17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3" t="s">
        <v>567</v>
      </c>
      <c r="B713" s="17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3" t="s">
        <v>568</v>
      </c>
      <c r="B714" s="17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3" t="s">
        <v>569</v>
      </c>
      <c r="B715" s="17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79" t="s">
        <v>570</v>
      </c>
      <c r="B716" s="180"/>
      <c r="C716" s="36">
        <f>C717</f>
        <v>496000</v>
      </c>
      <c r="D716" s="36">
        <f>D717</f>
        <v>496000</v>
      </c>
      <c r="E716" s="36">
        <f>E717</f>
        <v>496000</v>
      </c>
      <c r="G716" s="39" t="s">
        <v>66</v>
      </c>
      <c r="H716" s="41">
        <f t="shared" si="92"/>
        <v>496000</v>
      </c>
      <c r="I716" s="42"/>
      <c r="J716" s="40" t="b">
        <f>AND(H716=I716)</f>
        <v>0</v>
      </c>
    </row>
    <row r="717" spans="1:10">
      <c r="A717" s="175" t="s">
        <v>571</v>
      </c>
      <c r="B717" s="176"/>
      <c r="C717" s="33">
        <f>C718+C722</f>
        <v>496000</v>
      </c>
      <c r="D717" s="33">
        <f>D718+D722</f>
        <v>496000</v>
      </c>
      <c r="E717" s="33">
        <f>E718+E722</f>
        <v>496000</v>
      </c>
      <c r="G717" s="39" t="s">
        <v>599</v>
      </c>
      <c r="H717" s="41">
        <f t="shared" si="92"/>
        <v>496000</v>
      </c>
      <c r="I717" s="42"/>
      <c r="J717" s="40" t="b">
        <f>AND(H717=I717)</f>
        <v>0</v>
      </c>
    </row>
    <row r="718" spans="1:10" hidden="1" outlineLevel="1" collapsed="1">
      <c r="A718" s="185" t="s">
        <v>841</v>
      </c>
      <c r="B718" s="186"/>
      <c r="C718" s="31">
        <f>SUM(C719:C721)</f>
        <v>496000</v>
      </c>
      <c r="D718" s="31">
        <f>SUM(D719:D721)</f>
        <v>496000</v>
      </c>
      <c r="E718" s="31">
        <f>SUM(E719:E721)</f>
        <v>496000</v>
      </c>
      <c r="H718" s="41">
        <f t="shared" si="92"/>
        <v>496000</v>
      </c>
    </row>
    <row r="719" spans="1:10" ht="15" hidden="1" customHeight="1" outlineLevel="2">
      <c r="A719" s="6">
        <v>10950</v>
      </c>
      <c r="B719" s="4" t="s">
        <v>572</v>
      </c>
      <c r="C719" s="5">
        <v>496000</v>
      </c>
      <c r="D719" s="5">
        <f>C719</f>
        <v>496000</v>
      </c>
      <c r="E719" s="5">
        <f>D719</f>
        <v>496000</v>
      </c>
      <c r="H719" s="41">
        <f t="shared" si="92"/>
        <v>496000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5" t="s">
        <v>840</v>
      </c>
      <c r="B722" s="18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79" t="s">
        <v>577</v>
      </c>
      <c r="B725" s="18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5" t="s">
        <v>588</v>
      </c>
      <c r="B726" s="17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5" t="s">
        <v>839</v>
      </c>
      <c r="B727" s="18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817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5" t="s">
        <v>838</v>
      </c>
      <c r="B730" s="18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812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837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5" t="s">
        <v>836</v>
      </c>
      <c r="B733" s="18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830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835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834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817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827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5" t="s">
        <v>833</v>
      </c>
      <c r="B739" s="186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827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5" t="s">
        <v>832</v>
      </c>
      <c r="B741" s="18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817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5" t="s">
        <v>831</v>
      </c>
      <c r="B743" s="18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830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829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812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828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817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827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5" t="s">
        <v>826</v>
      </c>
      <c r="B750" s="18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812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825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811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817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5" t="s">
        <v>824</v>
      </c>
      <c r="B755" s="186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812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823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822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821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5" t="s">
        <v>820</v>
      </c>
      <c r="B760" s="18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812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819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809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817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5" t="s">
        <v>818</v>
      </c>
      <c r="B765" s="18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817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5" t="s">
        <v>816</v>
      </c>
      <c r="B767" s="186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812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815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814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5" t="s">
        <v>813</v>
      </c>
      <c r="B771" s="186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812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811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810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809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808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5" t="s">
        <v>807</v>
      </c>
      <c r="B777" s="186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806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600-000000000000}">
      <formula1>0</formula1>
    </dataValidation>
    <dataValidation type="custom" allowBlank="1" showInputMessage="1" showErrorMessage="1" sqref="J1:J4 J550:J551 J560:J561 J339 J547" xr:uid="{00000000-0002-0000-0600-000001000000}">
      <formula1>C2+C114</formula1>
    </dataValidation>
    <dataValidation type="custom" allowBlank="1" showInputMessage="1" showErrorMessage="1" sqref="J559" xr:uid="{00000000-0002-0000-0600-000002000000}">
      <formula1>C259+C374</formula1>
    </dataValidation>
    <dataValidation type="custom" allowBlank="1" showInputMessage="1" showErrorMessage="1" sqref="J483" xr:uid="{00000000-0002-0000-0600-000003000000}">
      <formula1>C484+C595</formula1>
    </dataValidation>
    <dataValidation type="custom" allowBlank="1" showInputMessage="1" showErrorMessage="1" sqref="J256:J259" xr:uid="{00000000-0002-0000-0600-000004000000}">
      <formula1>C257+C372</formula1>
    </dataValidation>
    <dataValidation type="custom" allowBlank="1" showInputMessage="1" showErrorMessage="1" sqref="J11" xr:uid="{00000000-0002-0000-0600-000005000000}">
      <formula1>C12+C136</formula1>
    </dataValidation>
    <dataValidation type="custom" allowBlank="1" showInputMessage="1" showErrorMessage="1" sqref="J638 J642 J716:J717 J645 J725:J726" xr:uid="{00000000-0002-0000-0600-000006000000}">
      <formula1>C639+C793</formula1>
    </dataValidation>
    <dataValidation type="custom" allowBlank="1" showInputMessage="1" showErrorMessage="1" sqref="J97 J38 J61 J67:J68" xr:uid="{00000000-0002-0000-0600-000007000000}">
      <formula1>C39+C261</formula1>
    </dataValidation>
    <dataValidation type="custom" allowBlank="1" showInputMessage="1" showErrorMessage="1" sqref="J135" xr:uid="{00000000-0002-0000-0600-000008000000}">
      <formula1>C136+C349</formula1>
    </dataValidation>
    <dataValidation type="custom" allowBlank="1" showInputMessage="1" showErrorMessage="1" sqref="J163" xr:uid="{00000000-0002-0000-0600-000009000000}">
      <formula1>C164+C360</formula1>
    </dataValidation>
    <dataValidation type="custom" allowBlank="1" showInputMessage="1" showErrorMessage="1" sqref="J170" xr:uid="{00000000-0002-0000-0600-00000A000000}">
      <formula1>C171+C363</formula1>
    </dataValidation>
    <dataValidation type="custom" allowBlank="1" showInputMessage="1" showErrorMessage="1" sqref="J177:J178" xr:uid="{00000000-0002-0000-0600-00000B000000}">
      <formula1>C178+C366</formula1>
    </dataValidation>
    <dataValidation type="custom" allowBlank="1" showInputMessage="1" showErrorMessage="1" sqref="J152:J153" xr:uid="{00000000-0002-0000-0600-00000C000000}">
      <formula1>C153+C355</formula1>
    </dataValidation>
    <dataValidation type="custom" allowBlank="1" showInputMessage="1" showErrorMessage="1" sqref="J114:J116" xr:uid="{00000000-0002-0000-0600-00000D000000}">
      <formula1>C115+C340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"/>
  <sheetViews>
    <sheetView rightToLeft="1" topLeftCell="A32" workbookViewId="0">
      <selection activeCell="E51" sqref="E51"/>
    </sheetView>
  </sheetViews>
  <sheetFormatPr defaultColWidth="9.1796875" defaultRowHeight="14.5"/>
  <cols>
    <col min="1" max="1" width="72" customWidth="1"/>
    <col min="2" max="2" width="22.26953125" customWidth="1"/>
    <col min="3" max="3" width="20.179687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187" t="s">
        <v>858</v>
      </c>
      <c r="B1" s="187" t="s">
        <v>859</v>
      </c>
      <c r="C1" s="187" t="s">
        <v>860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861</v>
      </c>
      <c r="G2" s="193" t="s">
        <v>862</v>
      </c>
      <c r="H2" s="195" t="s">
        <v>863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0" t="s">
        <v>864</v>
      </c>
      <c r="I3" s="141" t="s">
        <v>865</v>
      </c>
    </row>
    <row r="4" spans="1:9">
      <c r="A4" s="142" t="s">
        <v>866</v>
      </c>
      <c r="B4" s="142"/>
      <c r="C4" s="142">
        <f t="shared" ref="C4:I4" si="0">C5+C10+C13+C16+C26+C29+C32</f>
        <v>148196325</v>
      </c>
      <c r="D4" s="142">
        <f t="shared" si="0"/>
        <v>1760</v>
      </c>
      <c r="E4" s="142">
        <f t="shared" si="0"/>
        <v>500</v>
      </c>
      <c r="F4" s="142">
        <f t="shared" si="0"/>
        <v>0</v>
      </c>
      <c r="G4" s="142">
        <f t="shared" si="0"/>
        <v>0</v>
      </c>
      <c r="H4" s="142">
        <f t="shared" si="0"/>
        <v>300</v>
      </c>
      <c r="I4" s="142">
        <f t="shared" si="0"/>
        <v>0</v>
      </c>
    </row>
    <row r="5" spans="1:9">
      <c r="A5" s="143" t="s">
        <v>867</v>
      </c>
      <c r="B5" s="144"/>
      <c r="C5" s="144">
        <f t="shared" ref="C5:H5" si="1">SUM(C6:C9)</f>
        <v>2325</v>
      </c>
      <c r="D5" s="144">
        <f t="shared" si="1"/>
        <v>1560</v>
      </c>
      <c r="E5" s="144">
        <f t="shared" si="1"/>
        <v>500</v>
      </c>
      <c r="F5" s="144">
        <f t="shared" si="1"/>
        <v>0</v>
      </c>
      <c r="G5" s="144"/>
      <c r="H5" s="144">
        <f t="shared" si="1"/>
        <v>0</v>
      </c>
      <c r="I5" s="144"/>
    </row>
    <row r="6" spans="1:9">
      <c r="A6" s="10" t="s">
        <v>906</v>
      </c>
      <c r="B6" s="10">
        <v>2016</v>
      </c>
      <c r="C6" s="10">
        <v>660</v>
      </c>
      <c r="D6" s="10">
        <v>660</v>
      </c>
      <c r="E6" s="10"/>
      <c r="F6" s="10"/>
      <c r="G6" s="10"/>
      <c r="H6" s="10"/>
      <c r="I6" s="10"/>
    </row>
    <row r="7" spans="1:9">
      <c r="A7" s="10" t="s">
        <v>927</v>
      </c>
      <c r="B7" s="10">
        <v>2016</v>
      </c>
      <c r="C7" s="10">
        <v>1500</v>
      </c>
      <c r="D7" s="10">
        <v>735</v>
      </c>
      <c r="E7" s="10">
        <v>500</v>
      </c>
      <c r="F7" s="10"/>
      <c r="G7" s="10">
        <v>265</v>
      </c>
      <c r="H7" s="10"/>
      <c r="I7" s="10"/>
    </row>
    <row r="8" spans="1:9">
      <c r="A8" s="10" t="s">
        <v>928</v>
      </c>
      <c r="B8" s="10">
        <v>2016</v>
      </c>
      <c r="C8" s="10">
        <v>165</v>
      </c>
      <c r="D8" s="10">
        <v>165</v>
      </c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3" t="s">
        <v>868</v>
      </c>
      <c r="B10" s="143"/>
      <c r="C10" s="143">
        <f t="shared" ref="C10:I10" si="2">SUM(C11:C12)</f>
        <v>10500</v>
      </c>
      <c r="D10" s="143">
        <f t="shared" si="2"/>
        <v>0</v>
      </c>
      <c r="E10" s="143">
        <f t="shared" si="2"/>
        <v>0</v>
      </c>
      <c r="F10" s="143">
        <f t="shared" si="2"/>
        <v>0</v>
      </c>
      <c r="G10" s="143">
        <f t="shared" si="2"/>
        <v>0</v>
      </c>
      <c r="H10" s="143">
        <f t="shared" si="2"/>
        <v>0</v>
      </c>
      <c r="I10" s="143">
        <f t="shared" si="2"/>
        <v>0</v>
      </c>
    </row>
    <row r="11" spans="1:9">
      <c r="A11" s="10"/>
      <c r="B11" s="10"/>
      <c r="C11" s="10">
        <f t="shared" ref="C11" si="3">SUM(C12:C13)</f>
        <v>6500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4000</v>
      </c>
      <c r="D12" s="10"/>
      <c r="E12" s="10"/>
      <c r="F12" s="10"/>
      <c r="G12" s="10"/>
      <c r="H12" s="10"/>
      <c r="I12" s="10"/>
    </row>
    <row r="13" spans="1:9">
      <c r="A13" s="143" t="s">
        <v>869</v>
      </c>
      <c r="B13" s="143"/>
      <c r="C13" s="143">
        <f t="shared" ref="C13" si="5">SUM(C14:C15)</f>
        <v>2500</v>
      </c>
      <c r="D13" s="143">
        <f t="shared" ref="D13:I13" si="6">SUM(D14:D15)</f>
        <v>0</v>
      </c>
      <c r="E13" s="143">
        <f t="shared" si="6"/>
        <v>0</v>
      </c>
      <c r="F13" s="143">
        <f t="shared" si="6"/>
        <v>0</v>
      </c>
      <c r="G13" s="143">
        <f t="shared" si="6"/>
        <v>0</v>
      </c>
      <c r="H13" s="143">
        <f t="shared" si="6"/>
        <v>0</v>
      </c>
      <c r="I13" s="143">
        <f t="shared" si="6"/>
        <v>0</v>
      </c>
    </row>
    <row r="14" spans="1:9">
      <c r="A14" s="10"/>
      <c r="B14" s="10"/>
      <c r="C14" s="10">
        <f t="shared" ref="C14" si="7">SUM(C15:C16)</f>
        <v>1500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1000</v>
      </c>
      <c r="D15" s="10"/>
      <c r="E15" s="10"/>
      <c r="F15" s="10"/>
      <c r="G15" s="10"/>
      <c r="H15" s="10"/>
      <c r="I15" s="10"/>
    </row>
    <row r="16" spans="1:9">
      <c r="A16" s="143" t="s">
        <v>870</v>
      </c>
      <c r="B16" s="143"/>
      <c r="C16" s="143">
        <f t="shared" ref="C16" si="9">SUM(C17:C18)</f>
        <v>500</v>
      </c>
      <c r="D16" s="143">
        <f t="shared" ref="D16:I16" si="10">SUM(D17:D18)</f>
        <v>200</v>
      </c>
      <c r="E16" s="143">
        <f t="shared" si="10"/>
        <v>0</v>
      </c>
      <c r="F16" s="143">
        <f t="shared" si="10"/>
        <v>0</v>
      </c>
      <c r="G16" s="143">
        <f t="shared" si="10"/>
        <v>0</v>
      </c>
      <c r="H16" s="143">
        <f t="shared" si="10"/>
        <v>300</v>
      </c>
      <c r="I16" s="143">
        <f t="shared" si="10"/>
        <v>0</v>
      </c>
    </row>
    <row r="17" spans="1:9">
      <c r="A17" s="10" t="s">
        <v>929</v>
      </c>
      <c r="B17" s="10">
        <v>2016</v>
      </c>
      <c r="C17" s="10">
        <v>500</v>
      </c>
      <c r="D17" s="10">
        <v>200</v>
      </c>
      <c r="E17" s="10"/>
      <c r="F17" s="10"/>
      <c r="G17" s="10"/>
      <c r="H17" s="10">
        <v>300</v>
      </c>
      <c r="I17" s="10" t="s">
        <v>930</v>
      </c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3" t="s">
        <v>871</v>
      </c>
      <c r="B26" s="143"/>
      <c r="C26" s="143">
        <f t="shared" ref="C26" si="11">SUM(C27:C28)</f>
        <v>114709140</v>
      </c>
      <c r="D26" s="143">
        <f t="shared" ref="D26:H26" si="12">SUM(D27:D28)</f>
        <v>0</v>
      </c>
      <c r="E26" s="143">
        <f t="shared" si="12"/>
        <v>0</v>
      </c>
      <c r="F26" s="143">
        <f t="shared" si="12"/>
        <v>0</v>
      </c>
      <c r="G26" s="143">
        <f t="shared" si="12"/>
        <v>0</v>
      </c>
      <c r="H26" s="143">
        <f t="shared" si="12"/>
        <v>0</v>
      </c>
      <c r="I26" s="143"/>
    </row>
    <row r="27" spans="1:9">
      <c r="A27" s="10"/>
      <c r="B27" s="10"/>
      <c r="C27" s="10">
        <f t="shared" ref="C27" si="13">SUM(C28:C29)</f>
        <v>70894200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43814940</v>
      </c>
      <c r="D28" s="10"/>
      <c r="E28" s="10"/>
      <c r="F28" s="10"/>
      <c r="G28" s="10"/>
      <c r="H28" s="10"/>
      <c r="I28" s="10"/>
    </row>
    <row r="29" spans="1:9">
      <c r="A29" s="143" t="s">
        <v>872</v>
      </c>
      <c r="B29" s="143"/>
      <c r="C29" s="143">
        <f t="shared" ref="C29" si="15">SUM(C30:C31)</f>
        <v>27079260</v>
      </c>
      <c r="D29" s="143">
        <f t="shared" ref="D29:I29" si="16">SUM(D30:D31)</f>
        <v>0</v>
      </c>
      <c r="E29" s="143">
        <f t="shared" si="16"/>
        <v>0</v>
      </c>
      <c r="F29" s="143">
        <f t="shared" si="16"/>
        <v>0</v>
      </c>
      <c r="G29" s="143">
        <f t="shared" si="16"/>
        <v>0</v>
      </c>
      <c r="H29" s="143">
        <f t="shared" si="16"/>
        <v>0</v>
      </c>
      <c r="I29" s="143">
        <f t="shared" si="16"/>
        <v>0</v>
      </c>
    </row>
    <row r="30" spans="1:9">
      <c r="A30" s="10"/>
      <c r="B30" s="10"/>
      <c r="C30" s="10">
        <f t="shared" ref="C30" si="17">SUM(C31:C32)</f>
        <v>16735680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10343580</v>
      </c>
      <c r="D31" s="10"/>
      <c r="E31" s="10"/>
      <c r="F31" s="10"/>
      <c r="G31" s="10"/>
      <c r="H31" s="10"/>
      <c r="I31" s="10"/>
    </row>
    <row r="32" spans="1:9">
      <c r="A32" s="143" t="s">
        <v>873</v>
      </c>
      <c r="B32" s="143"/>
      <c r="C32" s="143">
        <f t="shared" ref="C32" si="19">SUM(C33:C34)</f>
        <v>6392100</v>
      </c>
      <c r="D32" s="143"/>
      <c r="E32" s="143">
        <f t="shared" ref="E32:I32" si="20">E33+E36</f>
        <v>0</v>
      </c>
      <c r="F32" s="143">
        <f t="shared" si="20"/>
        <v>0</v>
      </c>
      <c r="G32" s="143">
        <f t="shared" si="20"/>
        <v>0</v>
      </c>
      <c r="H32" s="143">
        <f t="shared" si="20"/>
        <v>0</v>
      </c>
      <c r="I32" s="143">
        <f t="shared" si="20"/>
        <v>0</v>
      </c>
    </row>
    <row r="33" spans="1:9">
      <c r="A33" s="145" t="s">
        <v>874</v>
      </c>
      <c r="B33" s="145"/>
      <c r="C33" s="145">
        <f t="shared" ref="C33" si="21">SUM(C34:C35)</f>
        <v>3951480</v>
      </c>
      <c r="D33" s="145">
        <f t="shared" ref="D33:I33" si="22">SUM(D34:D35)</f>
        <v>0</v>
      </c>
      <c r="E33" s="145">
        <f t="shared" si="22"/>
        <v>0</v>
      </c>
      <c r="F33" s="145">
        <f t="shared" si="22"/>
        <v>0</v>
      </c>
      <c r="G33" s="145">
        <f t="shared" si="22"/>
        <v>0</v>
      </c>
      <c r="H33" s="145">
        <f t="shared" si="22"/>
        <v>0</v>
      </c>
      <c r="I33" s="145">
        <f t="shared" si="22"/>
        <v>0</v>
      </c>
    </row>
    <row r="34" spans="1:9">
      <c r="A34" s="10"/>
      <c r="B34" s="10"/>
      <c r="C34" s="10">
        <f t="shared" ref="C34" si="23">SUM(C35:C36)</f>
        <v>2440620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1510860</v>
      </c>
      <c r="D35" s="10"/>
      <c r="E35" s="10"/>
      <c r="F35" s="10"/>
      <c r="G35" s="10"/>
      <c r="H35" s="10"/>
      <c r="I35" s="10"/>
    </row>
    <row r="36" spans="1:9">
      <c r="A36" s="145" t="s">
        <v>875</v>
      </c>
      <c r="B36" s="145"/>
      <c r="C36" s="145">
        <f t="shared" ref="C36" si="25">SUM(C37:C38)</f>
        <v>929760</v>
      </c>
      <c r="D36" s="145"/>
      <c r="E36" s="145">
        <f t="shared" ref="E36:I36" si="26">SUM(E37:E38)</f>
        <v>0</v>
      </c>
      <c r="F36" s="145">
        <f t="shared" si="26"/>
        <v>0</v>
      </c>
      <c r="G36" s="145">
        <f t="shared" si="26"/>
        <v>0</v>
      </c>
      <c r="H36" s="145">
        <f t="shared" si="26"/>
        <v>0</v>
      </c>
      <c r="I36" s="145">
        <f t="shared" si="26"/>
        <v>0</v>
      </c>
    </row>
    <row r="37" spans="1:9">
      <c r="A37" s="10"/>
      <c r="B37" s="10"/>
      <c r="C37" s="10">
        <f t="shared" ref="C37" si="27">SUM(C38:C39)</f>
        <v>581100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348660</v>
      </c>
      <c r="D38" s="10"/>
      <c r="E38" s="10"/>
      <c r="F38" s="10"/>
      <c r="G38" s="10"/>
      <c r="H38" s="10"/>
      <c r="I38" s="10"/>
    </row>
    <row r="39" spans="1:9">
      <c r="A39" s="146" t="s">
        <v>876</v>
      </c>
      <c r="B39" s="146"/>
      <c r="C39" s="146">
        <f t="shared" ref="C39" si="29">SUM(C40:C41)</f>
        <v>232440</v>
      </c>
      <c r="D39" s="146">
        <f t="shared" ref="D39:I39" si="30">D40+D51+D54+D57+D60+D63+D66+D73+D77</f>
        <v>1213497</v>
      </c>
      <c r="E39" s="146">
        <f t="shared" si="30"/>
        <v>664865</v>
      </c>
      <c r="F39" s="146">
        <f t="shared" si="30"/>
        <v>707949</v>
      </c>
      <c r="G39" s="146">
        <f t="shared" si="30"/>
        <v>0</v>
      </c>
      <c r="H39" s="146">
        <f t="shared" si="30"/>
        <v>536262</v>
      </c>
      <c r="I39" s="146">
        <f t="shared" si="30"/>
        <v>0</v>
      </c>
    </row>
    <row r="40" spans="1:9">
      <c r="A40" s="143" t="s">
        <v>867</v>
      </c>
      <c r="B40" s="143"/>
      <c r="C40" s="143">
        <f>SUM(C41:C41)</f>
        <v>116220</v>
      </c>
      <c r="D40" s="143">
        <f t="shared" ref="D40:I40" si="31">SUM(D41:D50)</f>
        <v>1213387</v>
      </c>
      <c r="E40" s="143">
        <f t="shared" si="31"/>
        <v>664755</v>
      </c>
      <c r="F40" s="143">
        <f t="shared" si="31"/>
        <v>707949</v>
      </c>
      <c r="G40" s="143">
        <f t="shared" si="31"/>
        <v>0</v>
      </c>
      <c r="H40" s="143">
        <f t="shared" si="31"/>
        <v>536262</v>
      </c>
      <c r="I40" s="143">
        <f t="shared" si="31"/>
        <v>0</v>
      </c>
    </row>
    <row r="41" spans="1:9">
      <c r="A41" s="10" t="s">
        <v>933</v>
      </c>
      <c r="B41" s="10" t="s">
        <v>942</v>
      </c>
      <c r="C41" s="10">
        <v>116220</v>
      </c>
      <c r="D41" s="10"/>
      <c r="E41" s="10"/>
      <c r="F41" s="10"/>
      <c r="G41" s="10"/>
      <c r="H41" s="10"/>
      <c r="I41" s="10"/>
    </row>
    <row r="42" spans="1:9">
      <c r="A42" s="10" t="s">
        <v>934</v>
      </c>
      <c r="B42" s="10" t="s">
        <v>943</v>
      </c>
      <c r="C42" s="10">
        <v>1378481</v>
      </c>
      <c r="D42" s="10">
        <v>764257</v>
      </c>
      <c r="E42" s="10">
        <v>138235</v>
      </c>
      <c r="F42" s="10">
        <v>197410</v>
      </c>
      <c r="G42" s="10"/>
      <c r="H42" s="10"/>
      <c r="I42" s="10"/>
    </row>
    <row r="43" spans="1:9">
      <c r="A43" s="10" t="s">
        <v>905</v>
      </c>
      <c r="B43" s="10">
        <v>2015</v>
      </c>
      <c r="C43" s="10">
        <v>11100</v>
      </c>
      <c r="D43" s="10">
        <v>11100</v>
      </c>
      <c r="E43" s="10"/>
      <c r="F43" s="10"/>
      <c r="G43" s="10"/>
      <c r="H43" s="10"/>
      <c r="I43" s="10"/>
    </row>
    <row r="44" spans="1:9">
      <c r="A44" s="10" t="s">
        <v>935</v>
      </c>
      <c r="B44" s="10">
        <v>2015</v>
      </c>
      <c r="C44" s="10">
        <v>223503</v>
      </c>
      <c r="D44" s="10">
        <v>223503</v>
      </c>
      <c r="E44" s="10"/>
      <c r="F44" s="10"/>
      <c r="G44" s="10"/>
      <c r="H44" s="10"/>
      <c r="I44" s="10"/>
    </row>
    <row r="45" spans="1:9">
      <c r="A45" s="10" t="s">
        <v>936</v>
      </c>
      <c r="B45" s="10">
        <v>2014</v>
      </c>
      <c r="C45" s="10">
        <v>255357</v>
      </c>
      <c r="D45" s="10">
        <v>7257</v>
      </c>
      <c r="E45" s="10"/>
      <c r="F45" s="10">
        <v>25180</v>
      </c>
      <c r="G45" s="10"/>
      <c r="H45" s="10"/>
      <c r="I45" s="10"/>
    </row>
    <row r="46" spans="1:9">
      <c r="A46" s="10" t="s">
        <v>937</v>
      </c>
      <c r="B46" s="10">
        <v>2014</v>
      </c>
      <c r="C46" s="10">
        <v>1584309</v>
      </c>
      <c r="D46" s="10">
        <v>147887</v>
      </c>
      <c r="E46" s="10">
        <v>434421</v>
      </c>
      <c r="F46" s="10">
        <v>485359</v>
      </c>
      <c r="G46" s="10"/>
      <c r="H46" s="10"/>
      <c r="I46" s="10"/>
    </row>
    <row r="47" spans="1:9">
      <c r="A47" s="10" t="s">
        <v>938</v>
      </c>
      <c r="B47" s="10">
        <v>2015</v>
      </c>
      <c r="C47" s="10">
        <v>19</v>
      </c>
      <c r="D47" s="10">
        <v>19</v>
      </c>
      <c r="E47" s="10"/>
      <c r="F47" s="10"/>
      <c r="G47" s="10"/>
      <c r="H47" s="10"/>
      <c r="I47" s="10"/>
    </row>
    <row r="48" spans="1:9">
      <c r="A48" s="10" t="s">
        <v>939</v>
      </c>
      <c r="B48" s="10">
        <v>2012</v>
      </c>
      <c r="C48" s="10">
        <v>1911508</v>
      </c>
      <c r="D48" s="10">
        <v>12848</v>
      </c>
      <c r="E48" s="10">
        <v>17920</v>
      </c>
      <c r="F48" s="10"/>
      <c r="G48" s="10"/>
      <c r="H48" s="10"/>
      <c r="I48" s="10"/>
    </row>
    <row r="49" spans="1:9">
      <c r="A49" s="10" t="s">
        <v>940</v>
      </c>
      <c r="B49" s="10">
        <v>2015</v>
      </c>
      <c r="C49" s="10">
        <v>871000</v>
      </c>
      <c r="D49" s="10">
        <v>46313</v>
      </c>
      <c r="E49" s="10">
        <v>73842</v>
      </c>
      <c r="F49" s="10"/>
      <c r="G49" s="10"/>
      <c r="H49" s="10">
        <v>536262</v>
      </c>
      <c r="I49" s="10" t="s">
        <v>944</v>
      </c>
    </row>
    <row r="50" spans="1:9">
      <c r="A50" s="10" t="s">
        <v>941</v>
      </c>
      <c r="B50" s="10">
        <v>2015</v>
      </c>
      <c r="C50" s="10">
        <v>540</v>
      </c>
      <c r="D50" s="10">
        <v>203</v>
      </c>
      <c r="E50" s="10">
        <v>337</v>
      </c>
      <c r="F50" s="10"/>
      <c r="G50" s="10"/>
      <c r="H50" s="10"/>
      <c r="I50" s="10"/>
    </row>
    <row r="51" spans="1:9">
      <c r="A51" s="143" t="s">
        <v>868</v>
      </c>
      <c r="B51" s="143"/>
      <c r="C51" s="143">
        <f t="shared" ref="C51" si="32">SUM(C52:C53)</f>
        <v>9315410</v>
      </c>
      <c r="D51" s="143">
        <f t="shared" ref="D51:I51" si="33">SUM(D52:D53)</f>
        <v>0</v>
      </c>
      <c r="E51" s="143">
        <f t="shared" si="33"/>
        <v>0</v>
      </c>
      <c r="F51" s="143">
        <f t="shared" si="33"/>
        <v>0</v>
      </c>
      <c r="G51" s="143">
        <f t="shared" si="33"/>
        <v>0</v>
      </c>
      <c r="H51" s="143">
        <f t="shared" si="33"/>
        <v>0</v>
      </c>
      <c r="I51" s="143">
        <f t="shared" si="33"/>
        <v>0</v>
      </c>
    </row>
    <row r="52" spans="1:9">
      <c r="A52" s="10"/>
      <c r="B52" s="10"/>
      <c r="C52" s="10">
        <f t="shared" ref="C52" si="34">SUM(C53:C54)</f>
        <v>5757240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ref="C53" si="35">SUM(C54:C55)</f>
        <v>3558170</v>
      </c>
      <c r="D53" s="10"/>
      <c r="E53" s="10"/>
      <c r="F53" s="10"/>
      <c r="G53" s="10"/>
      <c r="H53" s="10"/>
      <c r="I53" s="10"/>
    </row>
    <row r="54" spans="1:9">
      <c r="A54" s="143" t="s">
        <v>869</v>
      </c>
      <c r="B54" s="143"/>
      <c r="C54" s="143">
        <f t="shared" ref="C54" si="36">SUM(C55:C56)</f>
        <v>2199070</v>
      </c>
      <c r="D54" s="143">
        <f t="shared" ref="D54:I54" si="37">SUM(D55:D56)</f>
        <v>0</v>
      </c>
      <c r="E54" s="143">
        <f t="shared" si="37"/>
        <v>0</v>
      </c>
      <c r="F54" s="143">
        <f t="shared" si="37"/>
        <v>0</v>
      </c>
      <c r="G54" s="143">
        <f t="shared" si="37"/>
        <v>0</v>
      </c>
      <c r="H54" s="143">
        <f t="shared" si="37"/>
        <v>0</v>
      </c>
      <c r="I54" s="143">
        <f t="shared" si="37"/>
        <v>0</v>
      </c>
    </row>
    <row r="55" spans="1:9">
      <c r="A55" s="10"/>
      <c r="B55" s="10"/>
      <c r="C55" s="10">
        <f t="shared" ref="C55" si="38">SUM(C56:C57)</f>
        <v>1359100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ref="C56" si="39">SUM(C57:C58)</f>
        <v>839970</v>
      </c>
      <c r="D56" s="10"/>
      <c r="E56" s="10"/>
      <c r="F56" s="10"/>
      <c r="G56" s="10"/>
      <c r="H56" s="10"/>
      <c r="I56" s="10"/>
    </row>
    <row r="57" spans="1:9">
      <c r="A57" s="143" t="s">
        <v>870</v>
      </c>
      <c r="B57" s="143"/>
      <c r="C57" s="143">
        <f t="shared" ref="C57" si="40">SUM(C58:C59)</f>
        <v>519130</v>
      </c>
      <c r="D57" s="143">
        <f t="shared" ref="D57:I57" si="41">SUM(D58:D59)</f>
        <v>0</v>
      </c>
      <c r="E57" s="143">
        <f t="shared" si="41"/>
        <v>0</v>
      </c>
      <c r="F57" s="143">
        <f t="shared" si="41"/>
        <v>0</v>
      </c>
      <c r="G57" s="143">
        <f t="shared" si="41"/>
        <v>0</v>
      </c>
      <c r="H57" s="143">
        <f t="shared" si="41"/>
        <v>0</v>
      </c>
      <c r="I57" s="143">
        <f t="shared" si="41"/>
        <v>0</v>
      </c>
    </row>
    <row r="58" spans="1:9">
      <c r="A58" s="10"/>
      <c r="B58" s="10"/>
      <c r="C58" s="10">
        <f t="shared" ref="C58" si="42">SUM(C59:C60)</f>
        <v>320840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ref="C59" si="43">SUM(C60:C61)</f>
        <v>198290</v>
      </c>
      <c r="D59" s="10"/>
      <c r="E59" s="10"/>
      <c r="F59" s="10"/>
      <c r="G59" s="10"/>
      <c r="H59" s="10"/>
      <c r="I59" s="10"/>
    </row>
    <row r="60" spans="1:9">
      <c r="A60" s="143" t="s">
        <v>871</v>
      </c>
      <c r="B60" s="143"/>
      <c r="C60" s="143">
        <f t="shared" ref="C60" si="44">SUM(C61:C62)</f>
        <v>122550</v>
      </c>
      <c r="D60" s="143">
        <f t="shared" ref="D60:I60" si="45">SUM(D61:D62)</f>
        <v>0</v>
      </c>
      <c r="E60" s="143">
        <f t="shared" si="45"/>
        <v>0</v>
      </c>
      <c r="F60" s="143">
        <f t="shared" si="45"/>
        <v>0</v>
      </c>
      <c r="G60" s="143">
        <f t="shared" si="45"/>
        <v>0</v>
      </c>
      <c r="H60" s="143">
        <f t="shared" si="45"/>
        <v>0</v>
      </c>
      <c r="I60" s="143">
        <f t="shared" si="45"/>
        <v>0</v>
      </c>
    </row>
    <row r="61" spans="1:9">
      <c r="A61" s="10"/>
      <c r="B61" s="10"/>
      <c r="C61" s="10">
        <f t="shared" ref="C61" si="46">SUM(C62:C63)</f>
        <v>75740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ref="C62" si="47">SUM(C63:C64)</f>
        <v>46810</v>
      </c>
      <c r="D62" s="10"/>
      <c r="E62" s="10"/>
      <c r="F62" s="10"/>
      <c r="G62" s="10"/>
      <c r="H62" s="10"/>
      <c r="I62" s="10"/>
    </row>
    <row r="63" spans="1:9">
      <c r="A63" s="143" t="s">
        <v>872</v>
      </c>
      <c r="B63" s="143"/>
      <c r="C63" s="143">
        <f t="shared" ref="C63" si="48">SUM(C64:C65)</f>
        <v>28930</v>
      </c>
      <c r="D63" s="143">
        <f t="shared" ref="D63:H63" si="49">SUM(D64:D65)</f>
        <v>0</v>
      </c>
      <c r="E63" s="143">
        <f t="shared" si="49"/>
        <v>0</v>
      </c>
      <c r="F63" s="143">
        <f t="shared" si="49"/>
        <v>0</v>
      </c>
      <c r="G63" s="143">
        <f t="shared" si="49"/>
        <v>0</v>
      </c>
      <c r="H63" s="143">
        <f t="shared" si="49"/>
        <v>0</v>
      </c>
      <c r="I63" s="143"/>
    </row>
    <row r="64" spans="1:9">
      <c r="A64" s="10"/>
      <c r="B64" s="10"/>
      <c r="C64" s="10">
        <f t="shared" ref="C64" si="50">SUM(C65:C66)</f>
        <v>17880</v>
      </c>
      <c r="D64" s="10"/>
      <c r="E64" s="10"/>
      <c r="F64" s="10"/>
      <c r="G64" s="10"/>
      <c r="H64" s="10"/>
      <c r="I64" s="10"/>
    </row>
    <row r="65" spans="1:9">
      <c r="A65" s="10"/>
      <c r="B65" s="10"/>
      <c r="C65" s="10">
        <f t="shared" ref="C65" si="51">SUM(C66:C67)</f>
        <v>11050</v>
      </c>
      <c r="D65" s="10"/>
      <c r="E65" s="10"/>
      <c r="F65" s="10"/>
      <c r="G65" s="10"/>
      <c r="H65" s="10"/>
      <c r="I65" s="10"/>
    </row>
    <row r="66" spans="1:9">
      <c r="A66" s="143" t="s">
        <v>873</v>
      </c>
      <c r="B66" s="143"/>
      <c r="C66" s="143">
        <f t="shared" ref="C66" si="52">SUM(C67:C68)</f>
        <v>6830</v>
      </c>
      <c r="D66" s="143">
        <f t="shared" ref="D66:I66" si="53">D67+D70</f>
        <v>0</v>
      </c>
      <c r="E66" s="143">
        <f t="shared" si="53"/>
        <v>0</v>
      </c>
      <c r="F66" s="143">
        <f t="shared" si="53"/>
        <v>0</v>
      </c>
      <c r="G66" s="143">
        <f t="shared" si="53"/>
        <v>0</v>
      </c>
      <c r="H66" s="143">
        <f t="shared" si="53"/>
        <v>0</v>
      </c>
      <c r="I66" s="143">
        <f t="shared" si="53"/>
        <v>0</v>
      </c>
    </row>
    <row r="67" spans="1:9">
      <c r="A67" s="145" t="s">
        <v>874</v>
      </c>
      <c r="B67" s="145"/>
      <c r="C67" s="145">
        <f t="shared" ref="C67" si="54">SUM(C68:C69)</f>
        <v>4220</v>
      </c>
      <c r="D67" s="145">
        <f t="shared" ref="D67:I67" si="55">SUM(D68:D69)</f>
        <v>0</v>
      </c>
      <c r="E67" s="145">
        <f t="shared" si="55"/>
        <v>0</v>
      </c>
      <c r="F67" s="145">
        <f t="shared" si="55"/>
        <v>0</v>
      </c>
      <c r="G67" s="145">
        <f t="shared" si="55"/>
        <v>0</v>
      </c>
      <c r="H67" s="145">
        <f t="shared" si="55"/>
        <v>0</v>
      </c>
      <c r="I67" s="145">
        <f t="shared" si="55"/>
        <v>0</v>
      </c>
    </row>
    <row r="68" spans="1:9">
      <c r="A68" s="10"/>
      <c r="B68" s="10"/>
      <c r="C68" s="10">
        <f t="shared" ref="C68" si="56">SUM(C69:C70)</f>
        <v>2610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ref="C69" si="57">SUM(C70:C71)</f>
        <v>1610</v>
      </c>
      <c r="D69" s="10"/>
      <c r="E69" s="10"/>
      <c r="F69" s="10"/>
      <c r="G69" s="10"/>
      <c r="H69" s="10"/>
      <c r="I69" s="10"/>
    </row>
    <row r="70" spans="1:9">
      <c r="A70" s="145" t="s">
        <v>875</v>
      </c>
      <c r="B70" s="145"/>
      <c r="C70" s="145">
        <f t="shared" ref="C70" si="58">SUM(C71:C72)</f>
        <v>1000</v>
      </c>
      <c r="D70" s="145">
        <f t="shared" ref="D70:I70" si="59">SUM(D71:D72)</f>
        <v>0</v>
      </c>
      <c r="E70" s="145">
        <f t="shared" si="59"/>
        <v>0</v>
      </c>
      <c r="F70" s="145">
        <f t="shared" si="59"/>
        <v>0</v>
      </c>
      <c r="G70" s="145">
        <f t="shared" si="59"/>
        <v>0</v>
      </c>
      <c r="H70" s="145">
        <f t="shared" si="59"/>
        <v>0</v>
      </c>
      <c r="I70" s="145">
        <f t="shared" si="59"/>
        <v>0</v>
      </c>
    </row>
    <row r="71" spans="1:9">
      <c r="A71" s="10"/>
      <c r="B71" s="10"/>
      <c r="C71" s="10">
        <f t="shared" ref="C71" si="60">SUM(C72:C73)</f>
        <v>610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ref="C72" si="61">SUM(C73:C74)</f>
        <v>390</v>
      </c>
      <c r="D72" s="10"/>
      <c r="E72" s="10"/>
      <c r="F72" s="10"/>
      <c r="G72" s="10"/>
      <c r="H72" s="10"/>
      <c r="I72" s="10"/>
    </row>
    <row r="73" spans="1:9">
      <c r="A73" s="143" t="s">
        <v>877</v>
      </c>
      <c r="B73" s="143"/>
      <c r="C73" s="143">
        <f t="shared" ref="C73" si="62">SUM(C74:C76)</f>
        <v>220</v>
      </c>
      <c r="D73" s="143">
        <f t="shared" ref="D73:I73" si="63">SUM(D74:D76)</f>
        <v>110</v>
      </c>
      <c r="E73" s="143">
        <f t="shared" si="63"/>
        <v>110</v>
      </c>
      <c r="F73" s="143">
        <f t="shared" si="63"/>
        <v>0</v>
      </c>
      <c r="G73" s="143">
        <f t="shared" si="63"/>
        <v>0</v>
      </c>
      <c r="H73" s="143">
        <f t="shared" si="63"/>
        <v>0</v>
      </c>
      <c r="I73" s="143">
        <f t="shared" si="63"/>
        <v>0</v>
      </c>
    </row>
    <row r="74" spans="1:9">
      <c r="A74" s="10" t="s">
        <v>931</v>
      </c>
      <c r="B74" s="10"/>
      <c r="C74" s="10">
        <v>170</v>
      </c>
      <c r="D74" s="10">
        <v>110</v>
      </c>
      <c r="E74" s="10">
        <v>60</v>
      </c>
      <c r="F74" s="10"/>
      <c r="G74" s="10"/>
      <c r="H74" s="10"/>
      <c r="I74" s="10"/>
    </row>
    <row r="75" spans="1:9">
      <c r="A75" s="10" t="s">
        <v>932</v>
      </c>
      <c r="B75" s="10"/>
      <c r="C75" s="10">
        <v>50</v>
      </c>
      <c r="D75" s="10"/>
      <c r="E75" s="10">
        <v>50</v>
      </c>
      <c r="F75" s="10"/>
      <c r="G75" s="10"/>
      <c r="H75" s="10"/>
      <c r="I75" s="10"/>
    </row>
    <row r="76" spans="1:9">
      <c r="A76" s="10"/>
      <c r="B76" s="10"/>
      <c r="C76" s="10">
        <f t="shared" ref="C76" si="64">SUM(C77:C78)</f>
        <v>0</v>
      </c>
      <c r="D76" s="10"/>
      <c r="E76" s="10"/>
      <c r="F76" s="10"/>
      <c r="G76" s="10"/>
      <c r="H76" s="10"/>
      <c r="I76" s="10"/>
    </row>
    <row r="77" spans="1:9">
      <c r="A77" s="143" t="s">
        <v>878</v>
      </c>
      <c r="B77" s="143"/>
      <c r="C77" s="143">
        <f t="shared" ref="C77" si="65">SUM(C78:C79)</f>
        <v>0</v>
      </c>
      <c r="D77" s="143"/>
      <c r="E77" s="143"/>
      <c r="F77" s="143"/>
      <c r="G77" s="143"/>
      <c r="H77" s="143"/>
      <c r="I77" s="143"/>
    </row>
    <row r="78" spans="1:9">
      <c r="A78" s="143" t="s">
        <v>879</v>
      </c>
      <c r="B78" s="143"/>
      <c r="C78" s="143">
        <f t="shared" ref="C78" si="66">SUM(C79:C80)</f>
        <v>0</v>
      </c>
      <c r="D78" s="143"/>
      <c r="E78" s="143"/>
      <c r="F78" s="143">
        <f>F77+F73+F66+F63+F60+F57+F54+F51+F40+F32+F29+F26+F16+F13+F10+F5</f>
        <v>707949</v>
      </c>
      <c r="G78" s="143"/>
      <c r="H78" s="143"/>
      <c r="I78" s="143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5"/>
  <sheetViews>
    <sheetView rightToLeft="1" topLeftCell="A55" workbookViewId="0">
      <selection activeCell="B73" sqref="B73"/>
    </sheetView>
  </sheetViews>
  <sheetFormatPr defaultColWidth="9.1796875" defaultRowHeight="14.5"/>
  <cols>
    <col min="1" max="1" width="70.7265625" customWidth="1"/>
    <col min="2" max="2" width="18.1796875" customWidth="1"/>
    <col min="3" max="3" width="19.453125" customWidth="1"/>
    <col min="4" max="4" width="29.1796875" customWidth="1"/>
    <col min="5" max="5" width="22.7265625" customWidth="1"/>
    <col min="6" max="6" width="17.453125" customWidth="1"/>
    <col min="7" max="7" width="22.26953125" customWidth="1"/>
    <col min="8" max="8" width="16.453125" customWidth="1"/>
    <col min="9" max="9" width="17.453125" customWidth="1"/>
  </cols>
  <sheetData>
    <row r="1" spans="1:9">
      <c r="A1" s="187" t="s">
        <v>858</v>
      </c>
      <c r="B1" s="187" t="s">
        <v>859</v>
      </c>
      <c r="C1" s="187" t="s">
        <v>860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861</v>
      </c>
      <c r="G2" s="193" t="s">
        <v>862</v>
      </c>
      <c r="H2" s="195" t="s">
        <v>863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0" t="s">
        <v>864</v>
      </c>
      <c r="I3" s="141" t="s">
        <v>865</v>
      </c>
    </row>
    <row r="4" spans="1:9">
      <c r="A4" s="142" t="s">
        <v>866</v>
      </c>
      <c r="B4" s="142"/>
      <c r="C4" s="142">
        <f t="shared" ref="C4:I4" si="0">C5+C12+C15+C18+C21+C24+C27</f>
        <v>572.07600000000002</v>
      </c>
      <c r="D4" s="142">
        <f t="shared" si="0"/>
        <v>207.07599999999999</v>
      </c>
      <c r="E4" s="142">
        <f t="shared" si="0"/>
        <v>100</v>
      </c>
      <c r="F4" s="142">
        <f t="shared" si="0"/>
        <v>0</v>
      </c>
      <c r="G4" s="142">
        <f t="shared" si="0"/>
        <v>265</v>
      </c>
      <c r="H4" s="142">
        <f t="shared" si="0"/>
        <v>0</v>
      </c>
      <c r="I4" s="142">
        <f t="shared" si="0"/>
        <v>0</v>
      </c>
    </row>
    <row r="5" spans="1:9">
      <c r="A5" s="143" t="s">
        <v>867</v>
      </c>
      <c r="B5" s="144"/>
      <c r="C5" s="144">
        <f t="shared" ref="C5:I5" si="1">SUM(C6:C11)</f>
        <v>572.07600000000002</v>
      </c>
      <c r="D5" s="144">
        <f t="shared" si="1"/>
        <v>207.07599999999999</v>
      </c>
      <c r="E5" s="144">
        <f t="shared" si="1"/>
        <v>100</v>
      </c>
      <c r="F5" s="144">
        <f t="shared" si="1"/>
        <v>0</v>
      </c>
      <c r="G5" s="144">
        <f t="shared" si="1"/>
        <v>265</v>
      </c>
      <c r="H5" s="144">
        <f t="shared" si="1"/>
        <v>0</v>
      </c>
      <c r="I5" s="144">
        <f t="shared" si="1"/>
        <v>0</v>
      </c>
    </row>
    <row r="6" spans="1:9">
      <c r="A6" s="10" t="s">
        <v>647</v>
      </c>
      <c r="B6" s="10">
        <v>2017</v>
      </c>
      <c r="C6" s="10">
        <v>50</v>
      </c>
      <c r="D6" s="10">
        <v>50</v>
      </c>
      <c r="E6" s="10"/>
      <c r="F6" s="10"/>
      <c r="G6" s="10"/>
      <c r="H6" s="10"/>
      <c r="I6" s="10"/>
    </row>
    <row r="7" spans="1:9">
      <c r="A7" s="10" t="s">
        <v>904</v>
      </c>
      <c r="B7" s="10">
        <v>2017</v>
      </c>
      <c r="C7" s="10">
        <v>30</v>
      </c>
      <c r="D7" s="10">
        <v>30</v>
      </c>
      <c r="E7" s="10"/>
      <c r="F7" s="10"/>
      <c r="G7" s="10"/>
      <c r="H7" s="10"/>
      <c r="I7" s="10"/>
    </row>
    <row r="8" spans="1:9">
      <c r="A8" s="10" t="s">
        <v>905</v>
      </c>
      <c r="B8" s="10">
        <v>2017</v>
      </c>
      <c r="C8" s="10">
        <v>30</v>
      </c>
      <c r="D8" s="10">
        <v>30</v>
      </c>
      <c r="E8" s="10"/>
      <c r="F8" s="10"/>
      <c r="G8" s="10"/>
      <c r="H8" s="10"/>
      <c r="I8" s="10"/>
    </row>
    <row r="9" spans="1:9">
      <c r="A9" s="10" t="s">
        <v>906</v>
      </c>
      <c r="B9" s="10">
        <v>2017</v>
      </c>
      <c r="C9" s="10">
        <v>52.5</v>
      </c>
      <c r="D9" s="10">
        <v>52.5</v>
      </c>
      <c r="E9" s="10"/>
      <c r="F9" s="10"/>
      <c r="G9" s="10"/>
      <c r="H9" s="10"/>
      <c r="I9" s="10"/>
    </row>
    <row r="10" spans="1:9">
      <c r="A10" s="10" t="s">
        <v>907</v>
      </c>
      <c r="B10" s="10">
        <v>2017</v>
      </c>
      <c r="C10" s="10">
        <v>37.5</v>
      </c>
      <c r="D10" s="10">
        <v>37.5</v>
      </c>
      <c r="E10" s="10"/>
      <c r="F10" s="10"/>
      <c r="G10" s="10"/>
      <c r="H10" s="10"/>
      <c r="I10" s="10"/>
    </row>
    <row r="11" spans="1:9">
      <c r="A11" s="10" t="s">
        <v>908</v>
      </c>
      <c r="B11" s="10">
        <v>2017</v>
      </c>
      <c r="C11" s="10">
        <v>372.07600000000002</v>
      </c>
      <c r="D11" s="10">
        <v>7.0759999999999996</v>
      </c>
      <c r="E11" s="10">
        <v>100</v>
      </c>
      <c r="F11" s="10"/>
      <c r="G11" s="10">
        <v>265</v>
      </c>
      <c r="H11" s="10"/>
      <c r="I11" s="10"/>
    </row>
    <row r="12" spans="1:9">
      <c r="A12" s="143" t="s">
        <v>868</v>
      </c>
      <c r="B12" s="143"/>
      <c r="C12" s="143">
        <f t="shared" ref="C12:C71" si="2">SUM(D12:G12)</f>
        <v>0</v>
      </c>
      <c r="D12" s="143">
        <f t="shared" ref="D12:I12" si="3">SUM(D13:D14)</f>
        <v>0</v>
      </c>
      <c r="E12" s="143">
        <f t="shared" si="3"/>
        <v>0</v>
      </c>
      <c r="F12" s="143">
        <f t="shared" si="3"/>
        <v>0</v>
      </c>
      <c r="G12" s="143">
        <f t="shared" si="3"/>
        <v>0</v>
      </c>
      <c r="H12" s="143">
        <f t="shared" si="3"/>
        <v>0</v>
      </c>
      <c r="I12" s="143">
        <f t="shared" si="3"/>
        <v>0</v>
      </c>
    </row>
    <row r="13" spans="1:9">
      <c r="A13" s="10"/>
      <c r="B13" s="10"/>
      <c r="C13" s="10">
        <f t="shared" si="2"/>
        <v>0</v>
      </c>
      <c r="D13" s="10"/>
      <c r="E13" s="10"/>
      <c r="F13" s="10"/>
      <c r="G13" s="10"/>
      <c r="H13" s="10"/>
      <c r="I13" s="10"/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43" t="s">
        <v>869</v>
      </c>
      <c r="B15" s="143"/>
      <c r="C15" s="143">
        <f t="shared" si="2"/>
        <v>0</v>
      </c>
      <c r="D15" s="143">
        <f t="shared" ref="D15:I15" si="4">SUM(D16:D17)</f>
        <v>0</v>
      </c>
      <c r="E15" s="143">
        <f t="shared" si="4"/>
        <v>0</v>
      </c>
      <c r="F15" s="143">
        <f t="shared" si="4"/>
        <v>0</v>
      </c>
      <c r="G15" s="143">
        <f t="shared" si="4"/>
        <v>0</v>
      </c>
      <c r="H15" s="143">
        <f t="shared" si="4"/>
        <v>0</v>
      </c>
      <c r="I15" s="143">
        <f t="shared" si="4"/>
        <v>0</v>
      </c>
    </row>
    <row r="16" spans="1:9">
      <c r="A16" s="10"/>
      <c r="B16" s="10"/>
      <c r="C16" s="10">
        <f t="shared" si="2"/>
        <v>0</v>
      </c>
      <c r="D16" s="10"/>
      <c r="E16" s="10"/>
      <c r="F16" s="10"/>
      <c r="G16" s="10"/>
      <c r="H16" s="10"/>
      <c r="I16" s="10"/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43" t="s">
        <v>870</v>
      </c>
      <c r="B18" s="143"/>
      <c r="C18" s="143">
        <f t="shared" si="2"/>
        <v>0</v>
      </c>
      <c r="D18" s="143">
        <f t="shared" ref="D18:I18" si="5">SUM(D19:D20)</f>
        <v>0</v>
      </c>
      <c r="E18" s="143">
        <f t="shared" si="5"/>
        <v>0</v>
      </c>
      <c r="F18" s="143">
        <f t="shared" si="5"/>
        <v>0</v>
      </c>
      <c r="G18" s="143">
        <f t="shared" si="5"/>
        <v>0</v>
      </c>
      <c r="H18" s="143">
        <f t="shared" si="5"/>
        <v>0</v>
      </c>
      <c r="I18" s="143">
        <f t="shared" si="5"/>
        <v>0</v>
      </c>
    </row>
    <row r="19" spans="1:9">
      <c r="A19" s="10"/>
      <c r="B19" s="10"/>
      <c r="C19" s="10">
        <f t="shared" si="2"/>
        <v>0</v>
      </c>
      <c r="D19" s="10"/>
      <c r="E19" s="10"/>
      <c r="F19" s="10"/>
      <c r="G19" s="10"/>
      <c r="H19" s="10"/>
      <c r="I19" s="10"/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43" t="s">
        <v>871</v>
      </c>
      <c r="B21" s="143"/>
      <c r="C21" s="143">
        <f t="shared" si="2"/>
        <v>0</v>
      </c>
      <c r="D21" s="143">
        <f t="shared" ref="D21:I21" si="6">SUM(D22:D23)</f>
        <v>0</v>
      </c>
      <c r="E21" s="143">
        <f t="shared" si="6"/>
        <v>0</v>
      </c>
      <c r="F21" s="143">
        <f t="shared" si="6"/>
        <v>0</v>
      </c>
      <c r="G21" s="143">
        <f t="shared" si="6"/>
        <v>0</v>
      </c>
      <c r="H21" s="143">
        <f t="shared" si="6"/>
        <v>0</v>
      </c>
      <c r="I21" s="143">
        <f t="shared" si="6"/>
        <v>0</v>
      </c>
    </row>
    <row r="22" spans="1:9">
      <c r="A22" s="10"/>
      <c r="B22" s="10"/>
      <c r="C22" s="10">
        <f t="shared" si="2"/>
        <v>0</v>
      </c>
      <c r="D22" s="10"/>
      <c r="E22" s="10"/>
      <c r="F22" s="10"/>
      <c r="G22" s="10"/>
      <c r="H22" s="10"/>
      <c r="I22" s="10"/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43" t="s">
        <v>872</v>
      </c>
      <c r="B24" s="143"/>
      <c r="C24" s="143">
        <f t="shared" si="2"/>
        <v>0</v>
      </c>
      <c r="D24" s="143">
        <f t="shared" ref="D24:I24" si="7">SUM(D25:D26)</f>
        <v>0</v>
      </c>
      <c r="E24" s="143">
        <f t="shared" si="7"/>
        <v>0</v>
      </c>
      <c r="F24" s="143">
        <f t="shared" si="7"/>
        <v>0</v>
      </c>
      <c r="G24" s="143">
        <f t="shared" si="7"/>
        <v>0</v>
      </c>
      <c r="H24" s="143">
        <f t="shared" si="7"/>
        <v>0</v>
      </c>
      <c r="I24" s="143">
        <f t="shared" si="7"/>
        <v>0</v>
      </c>
    </row>
    <row r="25" spans="1:9">
      <c r="A25" s="10"/>
      <c r="B25" s="10"/>
      <c r="C25" s="10">
        <f t="shared" si="2"/>
        <v>0</v>
      </c>
      <c r="D25" s="10"/>
      <c r="E25" s="10"/>
      <c r="F25" s="10"/>
      <c r="G25" s="10"/>
      <c r="H25" s="10"/>
      <c r="I25" s="10"/>
    </row>
    <row r="26" spans="1:9">
      <c r="A26" s="10"/>
      <c r="B26" s="10"/>
      <c r="C26" s="10">
        <f t="shared" si="2"/>
        <v>0</v>
      </c>
      <c r="D26" s="10"/>
      <c r="E26" s="10"/>
      <c r="F26" s="10"/>
      <c r="G26" s="10"/>
      <c r="H26" s="10"/>
      <c r="I26" s="10"/>
    </row>
    <row r="27" spans="1:9">
      <c r="A27" s="143" t="s">
        <v>873</v>
      </c>
      <c r="B27" s="143"/>
      <c r="C27" s="143">
        <f t="shared" si="2"/>
        <v>0</v>
      </c>
      <c r="D27" s="143">
        <f t="shared" ref="D27:I27" si="8">D28+D31</f>
        <v>0</v>
      </c>
      <c r="E27" s="143">
        <f t="shared" si="8"/>
        <v>0</v>
      </c>
      <c r="F27" s="143">
        <f t="shared" si="8"/>
        <v>0</v>
      </c>
      <c r="G27" s="143">
        <f t="shared" si="8"/>
        <v>0</v>
      </c>
      <c r="H27" s="143">
        <f t="shared" si="8"/>
        <v>0</v>
      </c>
      <c r="I27" s="143">
        <f t="shared" si="8"/>
        <v>0</v>
      </c>
    </row>
    <row r="28" spans="1:9">
      <c r="A28" s="145" t="s">
        <v>874</v>
      </c>
      <c r="B28" s="145"/>
      <c r="C28" s="145">
        <f t="shared" si="2"/>
        <v>0</v>
      </c>
      <c r="D28" s="145">
        <f t="shared" ref="D28:I28" si="9">SUM(D29:D30)</f>
        <v>0</v>
      </c>
      <c r="E28" s="145">
        <f t="shared" si="9"/>
        <v>0</v>
      </c>
      <c r="F28" s="145">
        <f t="shared" si="9"/>
        <v>0</v>
      </c>
      <c r="G28" s="145">
        <f t="shared" si="9"/>
        <v>0</v>
      </c>
      <c r="H28" s="145">
        <f t="shared" si="9"/>
        <v>0</v>
      </c>
      <c r="I28" s="145">
        <f t="shared" si="9"/>
        <v>0</v>
      </c>
    </row>
    <row r="29" spans="1:9">
      <c r="A29" s="10"/>
      <c r="B29" s="10"/>
      <c r="C29" s="10">
        <f t="shared" si="2"/>
        <v>0</v>
      </c>
      <c r="D29" s="10"/>
      <c r="E29" s="10"/>
      <c r="F29" s="10"/>
      <c r="G29" s="10"/>
      <c r="H29" s="10"/>
      <c r="I29" s="10"/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45" t="s">
        <v>875</v>
      </c>
      <c r="B31" s="145"/>
      <c r="C31" s="145">
        <f t="shared" si="2"/>
        <v>0</v>
      </c>
      <c r="D31" s="145">
        <f t="shared" ref="D31:I31" si="10">SUM(D32:D33)</f>
        <v>0</v>
      </c>
      <c r="E31" s="145">
        <f t="shared" si="10"/>
        <v>0</v>
      </c>
      <c r="F31" s="145">
        <f t="shared" si="10"/>
        <v>0</v>
      </c>
      <c r="G31" s="145">
        <f t="shared" si="10"/>
        <v>0</v>
      </c>
      <c r="H31" s="145">
        <f t="shared" si="10"/>
        <v>0</v>
      </c>
      <c r="I31" s="145">
        <f t="shared" si="10"/>
        <v>0</v>
      </c>
    </row>
    <row r="32" spans="1:9">
      <c r="A32" s="10"/>
      <c r="B32" s="10"/>
      <c r="C32" s="10">
        <f t="shared" si="2"/>
        <v>0</v>
      </c>
      <c r="D32" s="10"/>
      <c r="E32" s="10"/>
      <c r="F32" s="10"/>
      <c r="G32" s="10"/>
      <c r="H32" s="10"/>
      <c r="I32" s="10"/>
    </row>
    <row r="33" spans="1:9">
      <c r="A33" s="10"/>
      <c r="B33" s="10"/>
      <c r="C33" s="10">
        <f t="shared" si="2"/>
        <v>0</v>
      </c>
      <c r="D33" s="10"/>
      <c r="E33" s="10"/>
      <c r="F33" s="10"/>
      <c r="G33" s="10"/>
      <c r="H33" s="10"/>
      <c r="I33" s="10"/>
    </row>
    <row r="34" spans="1:9">
      <c r="A34" s="146" t="s">
        <v>876</v>
      </c>
      <c r="B34" s="146"/>
      <c r="C34" s="146">
        <f t="shared" si="2"/>
        <v>5754.027000000001</v>
      </c>
      <c r="D34" s="146">
        <f t="shared" ref="D34:I34" si="11">D35+D49+D52+D55+D58+D61+D64+D71+D74</f>
        <v>4053.3970000000004</v>
      </c>
      <c r="E34" s="146">
        <f t="shared" si="11"/>
        <v>1320.45</v>
      </c>
      <c r="F34" s="146">
        <f t="shared" si="11"/>
        <v>115.18</v>
      </c>
      <c r="G34" s="146">
        <f t="shared" si="11"/>
        <v>265</v>
      </c>
      <c r="H34" s="146">
        <f t="shared" si="11"/>
        <v>1715</v>
      </c>
      <c r="I34" s="146">
        <f t="shared" si="11"/>
        <v>0</v>
      </c>
    </row>
    <row r="35" spans="1:9">
      <c r="A35" s="143" t="s">
        <v>867</v>
      </c>
      <c r="B35" s="143"/>
      <c r="C35" s="143">
        <f t="shared" si="2"/>
        <v>5104.027000000001</v>
      </c>
      <c r="D35" s="143">
        <f t="shared" ref="D35:I35" si="12">SUM(D36:D48)</f>
        <v>3503.3970000000004</v>
      </c>
      <c r="E35" s="143">
        <f t="shared" si="12"/>
        <v>1220.45</v>
      </c>
      <c r="F35" s="143">
        <f t="shared" si="12"/>
        <v>115.18</v>
      </c>
      <c r="G35" s="143">
        <f t="shared" si="12"/>
        <v>265</v>
      </c>
      <c r="H35" s="143">
        <f t="shared" si="12"/>
        <v>0</v>
      </c>
      <c r="I35" s="143">
        <f t="shared" si="12"/>
        <v>0</v>
      </c>
    </row>
    <row r="36" spans="1:9">
      <c r="A36" s="10" t="s">
        <v>909</v>
      </c>
      <c r="B36" s="10" t="s">
        <v>910</v>
      </c>
      <c r="C36" s="10">
        <v>104</v>
      </c>
      <c r="D36" s="10">
        <v>104</v>
      </c>
      <c r="E36" s="10"/>
      <c r="F36" s="10"/>
      <c r="G36" s="10"/>
      <c r="H36" s="10"/>
      <c r="I36" s="10"/>
    </row>
    <row r="37" spans="1:9">
      <c r="A37" s="10" t="s">
        <v>911</v>
      </c>
      <c r="B37" s="10" t="s">
        <v>910</v>
      </c>
      <c r="C37" s="10">
        <v>183.22</v>
      </c>
      <c r="D37" s="10">
        <v>133.22</v>
      </c>
      <c r="E37" s="10">
        <v>50</v>
      </c>
      <c r="F37" s="10"/>
      <c r="G37" s="10"/>
      <c r="H37" s="10"/>
      <c r="I37" s="10"/>
    </row>
    <row r="38" spans="1:9">
      <c r="A38" s="10" t="s">
        <v>912</v>
      </c>
      <c r="B38" s="10">
        <v>2016</v>
      </c>
      <c r="C38" s="10">
        <v>450</v>
      </c>
      <c r="D38" s="10">
        <v>450</v>
      </c>
      <c r="E38" s="10"/>
      <c r="F38" s="10"/>
      <c r="G38" s="10"/>
      <c r="H38" s="10"/>
      <c r="I38" s="10"/>
    </row>
    <row r="39" spans="1:9">
      <c r="A39" s="10" t="s">
        <v>913</v>
      </c>
      <c r="B39" s="10" t="s">
        <v>910</v>
      </c>
      <c r="C39" s="10">
        <v>235</v>
      </c>
      <c r="D39" s="10">
        <v>160</v>
      </c>
      <c r="E39" s="10">
        <v>75</v>
      </c>
      <c r="F39" s="10"/>
      <c r="G39" s="10"/>
      <c r="H39" s="10"/>
      <c r="I39" s="10"/>
    </row>
    <row r="40" spans="1:9">
      <c r="A40" s="10" t="s">
        <v>914</v>
      </c>
      <c r="B40" s="10" t="s">
        <v>910</v>
      </c>
      <c r="C40" s="10">
        <v>272.45</v>
      </c>
      <c r="D40" s="10">
        <v>270</v>
      </c>
      <c r="E40" s="10">
        <v>2.4500000000000002</v>
      </c>
      <c r="F40" s="10"/>
      <c r="G40" s="10"/>
      <c r="H40" s="10"/>
      <c r="I40" s="10"/>
    </row>
    <row r="41" spans="1:9">
      <c r="A41" s="10" t="s">
        <v>915</v>
      </c>
      <c r="B41" s="10">
        <v>2016</v>
      </c>
      <c r="C41" s="10">
        <v>200</v>
      </c>
      <c r="D41" s="10">
        <v>200</v>
      </c>
      <c r="E41" s="10"/>
      <c r="F41" s="10"/>
      <c r="G41" s="10"/>
      <c r="H41" s="10"/>
      <c r="I41" s="10"/>
    </row>
    <row r="42" spans="1:9">
      <c r="A42" s="10" t="s">
        <v>916</v>
      </c>
      <c r="B42" s="10">
        <v>2016</v>
      </c>
      <c r="C42" s="10">
        <v>165</v>
      </c>
      <c r="D42" s="10">
        <v>165</v>
      </c>
      <c r="E42" s="10"/>
      <c r="F42" s="10"/>
      <c r="G42" s="10"/>
      <c r="H42" s="10"/>
      <c r="I42" s="10"/>
    </row>
    <row r="43" spans="1:9">
      <c r="A43" s="10" t="s">
        <v>917</v>
      </c>
      <c r="B43" s="10">
        <v>2016</v>
      </c>
      <c r="C43" s="10">
        <v>2200</v>
      </c>
      <c r="D43" s="10">
        <v>1435</v>
      </c>
      <c r="E43" s="10">
        <v>500</v>
      </c>
      <c r="F43" s="10"/>
      <c r="G43" s="10">
        <v>265</v>
      </c>
      <c r="H43" s="10"/>
      <c r="I43" s="10"/>
    </row>
    <row r="44" spans="1:9">
      <c r="A44" s="10" t="s">
        <v>918</v>
      </c>
      <c r="B44" s="10">
        <v>2016</v>
      </c>
      <c r="C44" s="10">
        <v>100</v>
      </c>
      <c r="D44" s="10">
        <v>100</v>
      </c>
      <c r="E44" s="10"/>
      <c r="F44" s="10"/>
      <c r="G44" s="10"/>
      <c r="H44" s="10"/>
      <c r="I44" s="10"/>
    </row>
    <row r="45" spans="1:9">
      <c r="A45" s="10" t="s">
        <v>918</v>
      </c>
      <c r="B45" s="10" t="s">
        <v>910</v>
      </c>
      <c r="C45" s="10">
        <v>313.35700000000003</v>
      </c>
      <c r="D45" s="10">
        <v>2.177</v>
      </c>
      <c r="E45" s="10">
        <v>196</v>
      </c>
      <c r="F45" s="10">
        <v>115.18</v>
      </c>
      <c r="G45" s="10"/>
      <c r="H45" s="10"/>
      <c r="I45" s="10"/>
    </row>
    <row r="46" spans="1:9">
      <c r="A46" s="10" t="s">
        <v>919</v>
      </c>
      <c r="B46" s="10" t="s">
        <v>910</v>
      </c>
      <c r="C46" s="10">
        <v>172</v>
      </c>
      <c r="D46" s="10">
        <v>112</v>
      </c>
      <c r="E46" s="10">
        <v>60</v>
      </c>
      <c r="F46" s="10"/>
      <c r="G46" s="10"/>
      <c r="H46" s="10"/>
      <c r="I46" s="10"/>
    </row>
    <row r="47" spans="1:9">
      <c r="A47" s="10" t="s">
        <v>920</v>
      </c>
      <c r="B47" s="10" t="s">
        <v>910</v>
      </c>
      <c r="C47" s="10">
        <v>19</v>
      </c>
      <c r="D47" s="10">
        <v>19</v>
      </c>
      <c r="E47" s="10"/>
      <c r="F47" s="10"/>
      <c r="G47" s="10"/>
      <c r="H47" s="10"/>
      <c r="I47" s="10"/>
    </row>
    <row r="48" spans="1:9">
      <c r="A48" s="10" t="s">
        <v>921</v>
      </c>
      <c r="B48" s="10" t="s">
        <v>910</v>
      </c>
      <c r="C48" s="10">
        <v>690</v>
      </c>
      <c r="D48" s="10">
        <v>353</v>
      </c>
      <c r="E48" s="10">
        <v>337</v>
      </c>
      <c r="F48" s="10"/>
      <c r="G48" s="10"/>
      <c r="H48" s="10"/>
      <c r="I48" s="10"/>
    </row>
    <row r="49" spans="1:9">
      <c r="A49" s="143" t="s">
        <v>868</v>
      </c>
      <c r="B49" s="10"/>
      <c r="C49" s="143">
        <f t="shared" si="2"/>
        <v>0</v>
      </c>
      <c r="D49" s="143">
        <f t="shared" ref="D49:I49" si="13">SUM(D50:D51)</f>
        <v>0</v>
      </c>
      <c r="E49" s="143">
        <f t="shared" si="13"/>
        <v>0</v>
      </c>
      <c r="F49" s="143">
        <f t="shared" si="13"/>
        <v>0</v>
      </c>
      <c r="G49" s="143">
        <f t="shared" si="13"/>
        <v>0</v>
      </c>
      <c r="H49" s="143">
        <f t="shared" si="13"/>
        <v>0</v>
      </c>
      <c r="I49" s="143">
        <f t="shared" si="13"/>
        <v>0</v>
      </c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0"/>
      <c r="B51" s="10"/>
      <c r="C51" s="10">
        <f t="shared" si="2"/>
        <v>0</v>
      </c>
      <c r="D51" s="10"/>
      <c r="E51" s="10"/>
      <c r="F51" s="10"/>
      <c r="G51" s="10"/>
      <c r="H51" s="10"/>
      <c r="I51" s="10"/>
    </row>
    <row r="52" spans="1:9">
      <c r="A52" s="143" t="s">
        <v>869</v>
      </c>
      <c r="B52" s="10"/>
      <c r="C52" s="143">
        <f t="shared" si="2"/>
        <v>0</v>
      </c>
      <c r="D52" s="143">
        <f t="shared" ref="D52:I52" si="14">SUM(D53:D54)</f>
        <v>0</v>
      </c>
      <c r="E52" s="143">
        <f t="shared" si="14"/>
        <v>0</v>
      </c>
      <c r="F52" s="143">
        <f t="shared" si="14"/>
        <v>0</v>
      </c>
      <c r="G52" s="143">
        <f t="shared" si="14"/>
        <v>0</v>
      </c>
      <c r="H52" s="143">
        <f t="shared" si="14"/>
        <v>0</v>
      </c>
      <c r="I52" s="143">
        <f t="shared" si="14"/>
        <v>0</v>
      </c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si="2"/>
        <v>0</v>
      </c>
      <c r="D54" s="10"/>
      <c r="E54" s="10"/>
      <c r="F54" s="10"/>
      <c r="G54" s="10"/>
      <c r="H54" s="10"/>
      <c r="I54" s="10"/>
    </row>
    <row r="55" spans="1:9">
      <c r="A55" s="143" t="s">
        <v>870</v>
      </c>
      <c r="B55" s="10"/>
      <c r="C55" s="143">
        <f t="shared" si="2"/>
        <v>650</v>
      </c>
      <c r="D55" s="143">
        <f t="shared" ref="D55:I55" si="15">SUM(D56:D57)</f>
        <v>550</v>
      </c>
      <c r="E55" s="143">
        <f t="shared" si="15"/>
        <v>100</v>
      </c>
      <c r="F55" s="143">
        <f t="shared" si="15"/>
        <v>0</v>
      </c>
      <c r="G55" s="143">
        <f t="shared" si="15"/>
        <v>0</v>
      </c>
      <c r="H55" s="143">
        <f t="shared" si="15"/>
        <v>550</v>
      </c>
      <c r="I55" s="143">
        <f t="shared" si="15"/>
        <v>0</v>
      </c>
    </row>
    <row r="56" spans="1:9">
      <c r="A56" s="10" t="s">
        <v>922</v>
      </c>
      <c r="B56" s="10" t="s">
        <v>923</v>
      </c>
      <c r="C56" s="10">
        <v>1200</v>
      </c>
      <c r="D56" s="10">
        <v>550</v>
      </c>
      <c r="E56" s="10">
        <v>100</v>
      </c>
      <c r="F56" s="10"/>
      <c r="G56" s="10"/>
      <c r="H56" s="10">
        <v>550</v>
      </c>
      <c r="I56" s="10"/>
    </row>
    <row r="57" spans="1:9">
      <c r="A57" s="10"/>
      <c r="B57" s="10"/>
      <c r="C57" s="10">
        <f t="shared" si="2"/>
        <v>0</v>
      </c>
      <c r="D57" s="10"/>
      <c r="E57" s="10"/>
      <c r="F57" s="10"/>
      <c r="G57" s="10"/>
      <c r="H57" s="10"/>
      <c r="I57" s="10"/>
    </row>
    <row r="58" spans="1:9">
      <c r="A58" s="143" t="s">
        <v>871</v>
      </c>
      <c r="B58" s="10"/>
      <c r="C58" s="143">
        <f t="shared" si="2"/>
        <v>0</v>
      </c>
      <c r="D58" s="143">
        <f t="shared" ref="D58:I58" si="16">SUM(D59:D60)</f>
        <v>0</v>
      </c>
      <c r="E58" s="143">
        <f t="shared" si="16"/>
        <v>0</v>
      </c>
      <c r="F58" s="143">
        <f t="shared" si="16"/>
        <v>0</v>
      </c>
      <c r="G58" s="143">
        <f t="shared" si="16"/>
        <v>0</v>
      </c>
      <c r="H58" s="143">
        <f t="shared" si="16"/>
        <v>0</v>
      </c>
      <c r="I58" s="143">
        <f t="shared" si="16"/>
        <v>0</v>
      </c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si="2"/>
        <v>0</v>
      </c>
      <c r="D60" s="10"/>
      <c r="E60" s="10"/>
      <c r="F60" s="10"/>
      <c r="G60" s="10"/>
      <c r="H60" s="10"/>
      <c r="I60" s="10"/>
    </row>
    <row r="61" spans="1:9">
      <c r="A61" s="143" t="s">
        <v>872</v>
      </c>
      <c r="B61" s="10"/>
      <c r="C61" s="143">
        <f t="shared" si="2"/>
        <v>0</v>
      </c>
      <c r="D61" s="143">
        <f t="shared" ref="D61:H61" si="17">SUM(D62:D63)</f>
        <v>0</v>
      </c>
      <c r="E61" s="143">
        <f t="shared" si="17"/>
        <v>0</v>
      </c>
      <c r="F61" s="143">
        <f t="shared" si="17"/>
        <v>0</v>
      </c>
      <c r="G61" s="143">
        <f t="shared" si="17"/>
        <v>0</v>
      </c>
      <c r="H61" s="143">
        <f t="shared" si="17"/>
        <v>0</v>
      </c>
      <c r="I61" s="143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si="2"/>
        <v>0</v>
      </c>
      <c r="D63" s="10"/>
      <c r="E63" s="10"/>
      <c r="F63" s="10"/>
      <c r="G63" s="10"/>
      <c r="H63" s="10"/>
      <c r="I63" s="10"/>
    </row>
    <row r="64" spans="1:9">
      <c r="A64" s="143" t="s">
        <v>873</v>
      </c>
      <c r="B64" s="10"/>
      <c r="C64" s="143">
        <f t="shared" si="2"/>
        <v>0</v>
      </c>
      <c r="D64" s="143">
        <f t="shared" ref="D64:I64" si="18">D65+D68</f>
        <v>0</v>
      </c>
      <c r="E64" s="143">
        <f t="shared" si="18"/>
        <v>0</v>
      </c>
      <c r="F64" s="143">
        <f t="shared" si="18"/>
        <v>0</v>
      </c>
      <c r="G64" s="143">
        <f t="shared" si="18"/>
        <v>0</v>
      </c>
      <c r="H64" s="143">
        <f t="shared" si="18"/>
        <v>1165</v>
      </c>
      <c r="I64" s="143">
        <f t="shared" si="18"/>
        <v>0</v>
      </c>
    </row>
    <row r="65" spans="1:9">
      <c r="A65" s="145" t="s">
        <v>874</v>
      </c>
      <c r="B65" s="10"/>
      <c r="C65" s="145">
        <f>SUM(C66:C67)</f>
        <v>1200</v>
      </c>
      <c r="D65" s="145">
        <f t="shared" ref="D65:I65" si="19">SUM(D66:D67)</f>
        <v>0</v>
      </c>
      <c r="E65" s="145">
        <f t="shared" si="19"/>
        <v>0</v>
      </c>
      <c r="F65" s="145">
        <f t="shared" si="19"/>
        <v>0</v>
      </c>
      <c r="G65" s="145">
        <f t="shared" si="19"/>
        <v>0</v>
      </c>
      <c r="H65" s="145">
        <f t="shared" si="19"/>
        <v>1165</v>
      </c>
      <c r="I65" s="145">
        <f t="shared" si="19"/>
        <v>0</v>
      </c>
    </row>
    <row r="66" spans="1:9">
      <c r="A66" s="10" t="s">
        <v>924</v>
      </c>
      <c r="B66" s="10">
        <v>2016</v>
      </c>
      <c r="C66" s="10">
        <v>1165</v>
      </c>
      <c r="D66" s="10"/>
      <c r="E66" s="10"/>
      <c r="F66" s="10"/>
      <c r="G66" s="10"/>
      <c r="H66" s="10">
        <v>1165</v>
      </c>
      <c r="I66" s="10"/>
    </row>
    <row r="67" spans="1:9">
      <c r="A67" s="10" t="s">
        <v>925</v>
      </c>
      <c r="B67" s="10">
        <v>2016</v>
      </c>
      <c r="C67" s="10">
        <v>35</v>
      </c>
      <c r="D67" s="10"/>
      <c r="E67" s="10"/>
      <c r="F67" s="10"/>
      <c r="G67" s="10"/>
      <c r="H67" s="10"/>
      <c r="I67" s="10"/>
    </row>
    <row r="68" spans="1:9">
      <c r="A68" s="145" t="s">
        <v>875</v>
      </c>
      <c r="B68" s="10"/>
      <c r="C68" s="145">
        <f t="shared" si="2"/>
        <v>0</v>
      </c>
      <c r="D68" s="145">
        <f t="shared" ref="D68:I68" si="20">SUM(D69:D70)</f>
        <v>0</v>
      </c>
      <c r="E68" s="145">
        <f t="shared" si="20"/>
        <v>0</v>
      </c>
      <c r="F68" s="145">
        <f t="shared" si="20"/>
        <v>0</v>
      </c>
      <c r="G68" s="145">
        <f t="shared" si="20"/>
        <v>0</v>
      </c>
      <c r="H68" s="145">
        <f t="shared" si="20"/>
        <v>0</v>
      </c>
      <c r="I68" s="145">
        <f t="shared" si="20"/>
        <v>0</v>
      </c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si="2"/>
        <v>0</v>
      </c>
      <c r="D70" s="10"/>
      <c r="E70" s="10"/>
      <c r="F70" s="10"/>
      <c r="G70" s="10"/>
      <c r="H70" s="10"/>
      <c r="I70" s="10"/>
    </row>
    <row r="71" spans="1:9">
      <c r="A71" s="143" t="s">
        <v>877</v>
      </c>
      <c r="B71" s="10"/>
      <c r="C71" s="143">
        <f t="shared" si="2"/>
        <v>0</v>
      </c>
      <c r="D71" s="143">
        <f t="shared" ref="D71:I71" si="21">SUM(D72:D73)</f>
        <v>0</v>
      </c>
      <c r="E71" s="143">
        <f t="shared" si="21"/>
        <v>0</v>
      </c>
      <c r="F71" s="143">
        <f t="shared" si="21"/>
        <v>0</v>
      </c>
      <c r="G71" s="143">
        <f t="shared" si="21"/>
        <v>0</v>
      </c>
      <c r="H71" s="143">
        <f t="shared" si="21"/>
        <v>0</v>
      </c>
      <c r="I71" s="143">
        <f t="shared" si="21"/>
        <v>0</v>
      </c>
    </row>
    <row r="72" spans="1:9">
      <c r="A72" s="10"/>
      <c r="B72" s="10"/>
      <c r="C72" s="10">
        <f t="shared" ref="C72:C75" si="22">SUM(D72:G72)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si="22"/>
        <v>0</v>
      </c>
      <c r="D73" s="10"/>
      <c r="E73" s="10"/>
      <c r="F73" s="10"/>
      <c r="G73" s="10"/>
      <c r="H73" s="10"/>
      <c r="I73" s="10"/>
    </row>
    <row r="74" spans="1:9">
      <c r="A74" s="143" t="s">
        <v>878</v>
      </c>
      <c r="B74" s="10"/>
      <c r="C74" s="143">
        <f t="shared" si="22"/>
        <v>0</v>
      </c>
      <c r="D74" s="143"/>
      <c r="E74" s="143"/>
      <c r="F74" s="143"/>
      <c r="G74" s="143"/>
      <c r="H74" s="143"/>
      <c r="I74" s="143"/>
    </row>
    <row r="75" spans="1:9">
      <c r="A75" s="143" t="s">
        <v>879</v>
      </c>
      <c r="B75" s="10">
        <v>2859.2961599999999</v>
      </c>
      <c r="C75" s="143">
        <f t="shared" si="22"/>
        <v>6326.1030000000001</v>
      </c>
      <c r="D75" s="143">
        <f t="shared" ref="D75:I75" si="23">D74+D71+D64+D61+D58+D55+D52+D49+D35+D27+D24+D21+D18+D15+D12+D5</f>
        <v>4260.473</v>
      </c>
      <c r="E75" s="143">
        <f t="shared" si="23"/>
        <v>1420.45</v>
      </c>
      <c r="F75" s="143">
        <f t="shared" si="23"/>
        <v>115.18</v>
      </c>
      <c r="G75" s="143">
        <f t="shared" si="23"/>
        <v>530</v>
      </c>
      <c r="H75" s="143">
        <f t="shared" si="23"/>
        <v>1715</v>
      </c>
      <c r="I75" s="143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</vt:lpstr>
      <vt:lpstr>ميزانية 2017</vt:lpstr>
      <vt:lpstr>PIA 2016</vt:lpstr>
      <vt:lpstr>PIA 2017</vt:lpstr>
      <vt:lpstr>الجباية المحلية</vt:lpstr>
      <vt:lpstr>الديون البلدية</vt:lpstr>
      <vt:lpstr>التنظيم الهيكلي 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 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2018-04-26T11:23:09Z</dcterms:modified>
</cp:coreProperties>
</file>