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تونس\"/>
    </mc:Choice>
  </mc:AlternateContent>
  <bookViews>
    <workbookView xWindow="0" yWindow="0" windowWidth="20490" windowHeight="7755" tabRatio="963" firstSheet="8" activeTab="8"/>
  </bookViews>
  <sheets>
    <sheet name="ميزانية 2011" sheetId="26" r:id="rId1"/>
    <sheet name="ميزانية 2012" sheetId="51" r:id="rId2"/>
    <sheet name="ميزانية 2013" sheetId="45" r:id="rId3"/>
    <sheet name="ميزانية 2014" sheetId="52" r:id="rId4"/>
    <sheet name="ميزانية 2015" sheetId="53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486" i="49" l="1"/>
  <c r="C484" i="49" s="1"/>
  <c r="D778" i="53" l="1"/>
  <c r="E778" i="53" s="1"/>
  <c r="E777" i="53"/>
  <c r="D777" i="53"/>
  <c r="C777" i="53"/>
  <c r="D776" i="53"/>
  <c r="E776" i="53" s="1"/>
  <c r="E775" i="53"/>
  <c r="D775" i="53"/>
  <c r="D774" i="53"/>
  <c r="E773" i="53"/>
  <c r="D773" i="53"/>
  <c r="C772" i="53"/>
  <c r="C771" i="53" s="1"/>
  <c r="E770" i="53"/>
  <c r="D770" i="53"/>
  <c r="E769" i="53"/>
  <c r="E768" i="53" s="1"/>
  <c r="E767" i="53" s="1"/>
  <c r="D769" i="53"/>
  <c r="D768" i="53" s="1"/>
  <c r="C768" i="53"/>
  <c r="C767" i="53" s="1"/>
  <c r="D767" i="53"/>
  <c r="E766" i="53"/>
  <c r="D766" i="53"/>
  <c r="D765" i="53" s="1"/>
  <c r="E765" i="53"/>
  <c r="C765" i="53"/>
  <c r="E764" i="53"/>
  <c r="D764" i="53"/>
  <c r="D763" i="53"/>
  <c r="E763" i="53" s="1"/>
  <c r="D762" i="53"/>
  <c r="C761" i="53"/>
  <c r="C760" i="53"/>
  <c r="E759" i="53"/>
  <c r="D759" i="53"/>
  <c r="D758" i="53"/>
  <c r="E758" i="53" s="1"/>
  <c r="D757" i="53"/>
  <c r="C756" i="53"/>
  <c r="C755" i="53"/>
  <c r="E754" i="53"/>
  <c r="D754" i="53"/>
  <c r="D753" i="53"/>
  <c r="E752" i="53"/>
  <c r="D752" i="53"/>
  <c r="C751" i="53"/>
  <c r="C750" i="53"/>
  <c r="D749" i="53"/>
  <c r="E749" i="53" s="1"/>
  <c r="D748" i="53"/>
  <c r="E748" i="53" s="1"/>
  <c r="E747" i="53"/>
  <c r="E746" i="53" s="1"/>
  <c r="D747" i="53"/>
  <c r="D746" i="53"/>
  <c r="C746" i="53"/>
  <c r="E745" i="53"/>
  <c r="E744" i="53" s="1"/>
  <c r="E743" i="53" s="1"/>
  <c r="D745" i="53"/>
  <c r="D744" i="53"/>
  <c r="C744" i="53"/>
  <c r="C743" i="53"/>
  <c r="E742" i="53"/>
  <c r="E741" i="53" s="1"/>
  <c r="D742" i="53"/>
  <c r="D741" i="53"/>
  <c r="C741" i="53"/>
  <c r="D740" i="53"/>
  <c r="C739" i="53"/>
  <c r="E738" i="53"/>
  <c r="D738" i="53"/>
  <c r="E737" i="53"/>
  <c r="D737" i="53"/>
  <c r="E736" i="53"/>
  <c r="D736" i="53"/>
  <c r="E735" i="53"/>
  <c r="D735" i="53"/>
  <c r="E734" i="53"/>
  <c r="E733" i="53" s="1"/>
  <c r="D734" i="53"/>
  <c r="C734" i="53"/>
  <c r="D733" i="53"/>
  <c r="C733" i="53"/>
  <c r="E732" i="53"/>
  <c r="D732" i="53"/>
  <c r="E731" i="53"/>
  <c r="E730" i="53" s="1"/>
  <c r="D731" i="53"/>
  <c r="D730" i="53" s="1"/>
  <c r="C731" i="53"/>
  <c r="C730" i="53"/>
  <c r="E729" i="53"/>
  <c r="D729" i="53"/>
  <c r="D728" i="53"/>
  <c r="C727" i="53"/>
  <c r="H724" i="53"/>
  <c r="E724" i="53"/>
  <c r="D724" i="53"/>
  <c r="H723" i="53"/>
  <c r="D723" i="53"/>
  <c r="H722" i="53"/>
  <c r="C722" i="53"/>
  <c r="H721" i="53"/>
  <c r="E721" i="53"/>
  <c r="D721" i="53"/>
  <c r="H720" i="53"/>
  <c r="E720" i="53"/>
  <c r="D720" i="53"/>
  <c r="H719" i="53"/>
  <c r="D719" i="53"/>
  <c r="E719" i="53" s="1"/>
  <c r="H718" i="53"/>
  <c r="D718" i="53"/>
  <c r="C718" i="53"/>
  <c r="C717" i="53"/>
  <c r="H715" i="53"/>
  <c r="D715" i="53"/>
  <c r="E715" i="53" s="1"/>
  <c r="H714" i="53"/>
  <c r="D714" i="53"/>
  <c r="E714" i="53" s="1"/>
  <c r="H713" i="53"/>
  <c r="D713" i="53"/>
  <c r="E713" i="53" s="1"/>
  <c r="H712" i="53"/>
  <c r="E712" i="53"/>
  <c r="D712" i="53"/>
  <c r="H711" i="53"/>
  <c r="D711" i="53"/>
  <c r="E711" i="53" s="1"/>
  <c r="H710" i="53"/>
  <c r="E710" i="53"/>
  <c r="D710" i="53"/>
  <c r="H709" i="53"/>
  <c r="D709" i="53"/>
  <c r="E709" i="53" s="1"/>
  <c r="H708" i="53"/>
  <c r="E708" i="53"/>
  <c r="D708" i="53"/>
  <c r="H707" i="53"/>
  <c r="E707" i="53"/>
  <c r="D707" i="53"/>
  <c r="H706" i="53"/>
  <c r="D706" i="53"/>
  <c r="E706" i="53" s="1"/>
  <c r="H705" i="53"/>
  <c r="D705" i="53"/>
  <c r="E705" i="53" s="1"/>
  <c r="H704" i="53"/>
  <c r="E704" i="53"/>
  <c r="D704" i="53"/>
  <c r="H703" i="53"/>
  <c r="D703" i="53"/>
  <c r="E703" i="53" s="1"/>
  <c r="H702" i="53"/>
  <c r="E702" i="53"/>
  <c r="D702" i="53"/>
  <c r="H701" i="53"/>
  <c r="D701" i="53"/>
  <c r="C700" i="53"/>
  <c r="H700" i="53" s="1"/>
  <c r="H699" i="53"/>
  <c r="E699" i="53"/>
  <c r="D699" i="53"/>
  <c r="H698" i="53"/>
  <c r="D698" i="53"/>
  <c r="E698" i="53" s="1"/>
  <c r="H697" i="53"/>
  <c r="E697" i="53"/>
  <c r="D697" i="53"/>
  <c r="H696" i="53"/>
  <c r="D696" i="53"/>
  <c r="H695" i="53"/>
  <c r="E695" i="53"/>
  <c r="D695" i="53"/>
  <c r="H694" i="53"/>
  <c r="C694" i="53"/>
  <c r="H693" i="53"/>
  <c r="E693" i="53"/>
  <c r="D693" i="53"/>
  <c r="H692" i="53"/>
  <c r="E692" i="53"/>
  <c r="D692" i="53"/>
  <c r="H691" i="53"/>
  <c r="D691" i="53"/>
  <c r="E691" i="53" s="1"/>
  <c r="H690" i="53"/>
  <c r="E690" i="53"/>
  <c r="D690" i="53"/>
  <c r="H689" i="53"/>
  <c r="E689" i="53"/>
  <c r="D689" i="53"/>
  <c r="H688" i="53"/>
  <c r="D688" i="53"/>
  <c r="D687" i="53" s="1"/>
  <c r="H687" i="53"/>
  <c r="C687" i="53"/>
  <c r="H686" i="53"/>
  <c r="D686" i="53"/>
  <c r="E686" i="53" s="1"/>
  <c r="H685" i="53"/>
  <c r="E685" i="53"/>
  <c r="D685" i="53"/>
  <c r="H684" i="53"/>
  <c r="D684" i="53"/>
  <c r="E684" i="53" s="1"/>
  <c r="D683" i="53"/>
  <c r="C683" i="53"/>
  <c r="H683" i="53" s="1"/>
  <c r="H682" i="53"/>
  <c r="D682" i="53"/>
  <c r="E682" i="53" s="1"/>
  <c r="H681" i="53"/>
  <c r="D681" i="53"/>
  <c r="E681" i="53" s="1"/>
  <c r="H680" i="53"/>
  <c r="E680" i="53"/>
  <c r="E679" i="53" s="1"/>
  <c r="D680" i="53"/>
  <c r="H679" i="53"/>
  <c r="D679" i="53"/>
  <c r="C679" i="53"/>
  <c r="H678" i="53"/>
  <c r="D678" i="53"/>
  <c r="E678" i="53" s="1"/>
  <c r="H677" i="53"/>
  <c r="E677" i="53"/>
  <c r="E676" i="53" s="1"/>
  <c r="D677" i="53"/>
  <c r="C676" i="53"/>
  <c r="H676" i="53" s="1"/>
  <c r="H675" i="53"/>
  <c r="D675" i="53"/>
  <c r="E675" i="53" s="1"/>
  <c r="H674" i="53"/>
  <c r="E674" i="53"/>
  <c r="D674" i="53"/>
  <c r="H673" i="53"/>
  <c r="D673" i="53"/>
  <c r="E673" i="53" s="1"/>
  <c r="H672" i="53"/>
  <c r="E672" i="53"/>
  <c r="D672" i="53"/>
  <c r="D671" i="53"/>
  <c r="C671" i="53"/>
  <c r="H671" i="53" s="1"/>
  <c r="H670" i="53"/>
  <c r="D670" i="53"/>
  <c r="E670" i="53" s="1"/>
  <c r="H669" i="53"/>
  <c r="E669" i="53"/>
  <c r="D669" i="53"/>
  <c r="H668" i="53"/>
  <c r="E668" i="53"/>
  <c r="D668" i="53"/>
  <c r="H667" i="53"/>
  <c r="D667" i="53"/>
  <c r="E667" i="53" s="1"/>
  <c r="H666" i="53"/>
  <c r="D666" i="53"/>
  <c r="C665" i="53"/>
  <c r="H665" i="53" s="1"/>
  <c r="H664" i="53"/>
  <c r="E664" i="53"/>
  <c r="D664" i="53"/>
  <c r="H663" i="53"/>
  <c r="D663" i="53"/>
  <c r="E663" i="53" s="1"/>
  <c r="H662" i="53"/>
  <c r="E662" i="53"/>
  <c r="E661" i="53" s="1"/>
  <c r="D662" i="53"/>
  <c r="D661" i="53"/>
  <c r="C661" i="53"/>
  <c r="H661" i="53" s="1"/>
  <c r="H660" i="53"/>
  <c r="D660" i="53"/>
  <c r="E660" i="53" s="1"/>
  <c r="H659" i="53"/>
  <c r="E659" i="53"/>
  <c r="D659" i="53"/>
  <c r="H658" i="53"/>
  <c r="E658" i="53"/>
  <c r="D658" i="53"/>
  <c r="H657" i="53"/>
  <c r="D657" i="53"/>
  <c r="E657" i="53" s="1"/>
  <c r="H656" i="53"/>
  <c r="D656" i="53"/>
  <c r="E656" i="53" s="1"/>
  <c r="H655" i="53"/>
  <c r="E655" i="53"/>
  <c r="D655" i="53"/>
  <c r="H654" i="53"/>
  <c r="D654" i="53"/>
  <c r="C653" i="53"/>
  <c r="H652" i="53"/>
  <c r="E652" i="53"/>
  <c r="D652" i="53"/>
  <c r="H651" i="53"/>
  <c r="D651" i="53"/>
  <c r="E651" i="53" s="1"/>
  <c r="H650" i="53"/>
  <c r="E650" i="53"/>
  <c r="D650" i="53"/>
  <c r="H649" i="53"/>
  <c r="E649" i="53"/>
  <c r="D649" i="53"/>
  <c r="H648" i="53"/>
  <c r="D648" i="53"/>
  <c r="E648" i="53" s="1"/>
  <c r="H647" i="53"/>
  <c r="D647" i="53"/>
  <c r="H646" i="53"/>
  <c r="C646" i="53"/>
  <c r="H644" i="53"/>
  <c r="D644" i="53"/>
  <c r="H643" i="53"/>
  <c r="E643" i="53"/>
  <c r="D643" i="53"/>
  <c r="J642" i="53"/>
  <c r="C642" i="53"/>
  <c r="H642" i="53" s="1"/>
  <c r="H641" i="53"/>
  <c r="E641" i="53"/>
  <c r="D641" i="53"/>
  <c r="H640" i="53"/>
  <c r="E640" i="53"/>
  <c r="D640" i="53"/>
  <c r="H639" i="53"/>
  <c r="D639" i="53"/>
  <c r="C638" i="53"/>
  <c r="H638" i="53" s="1"/>
  <c r="J638" i="53" s="1"/>
  <c r="H637" i="53"/>
  <c r="D637" i="53"/>
  <c r="E637" i="53" s="1"/>
  <c r="H636" i="53"/>
  <c r="D636" i="53"/>
  <c r="E636" i="53" s="1"/>
  <c r="H635" i="53"/>
  <c r="E635" i="53"/>
  <c r="D635" i="53"/>
  <c r="H634" i="53"/>
  <c r="D634" i="53"/>
  <c r="E634" i="53" s="1"/>
  <c r="H633" i="53"/>
  <c r="E633" i="53"/>
  <c r="D633" i="53"/>
  <c r="H632" i="53"/>
  <c r="D632" i="53"/>
  <c r="H631" i="53"/>
  <c r="E631" i="53"/>
  <c r="D631" i="53"/>
  <c r="H630" i="53"/>
  <c r="E630" i="53"/>
  <c r="D630" i="53"/>
  <c r="H629" i="53"/>
  <c r="E629" i="53"/>
  <c r="D629" i="53"/>
  <c r="C628" i="53"/>
  <c r="H628" i="53" s="1"/>
  <c r="H627" i="53"/>
  <c r="D627" i="53"/>
  <c r="E627" i="53" s="1"/>
  <c r="H626" i="53"/>
  <c r="E626" i="53"/>
  <c r="D626" i="53"/>
  <c r="H625" i="53"/>
  <c r="E625" i="53"/>
  <c r="D625" i="53"/>
  <c r="H624" i="53"/>
  <c r="D624" i="53"/>
  <c r="E624" i="53" s="1"/>
  <c r="H623" i="53"/>
  <c r="D623" i="53"/>
  <c r="E623" i="53" s="1"/>
  <c r="H622" i="53"/>
  <c r="E622" i="53"/>
  <c r="D622" i="53"/>
  <c r="H621" i="53"/>
  <c r="D621" i="53"/>
  <c r="H620" i="53"/>
  <c r="E620" i="53"/>
  <c r="D620" i="53"/>
  <c r="H619" i="53"/>
  <c r="D619" i="53"/>
  <c r="E619" i="53" s="1"/>
  <c r="H618" i="53"/>
  <c r="E618" i="53"/>
  <c r="D618" i="53"/>
  <c r="H617" i="53"/>
  <c r="E617" i="53"/>
  <c r="D617" i="53"/>
  <c r="C616" i="53"/>
  <c r="H616" i="53" s="1"/>
  <c r="H615" i="53"/>
  <c r="E615" i="53"/>
  <c r="D615" i="53"/>
  <c r="H614" i="53"/>
  <c r="D614" i="53"/>
  <c r="E614" i="53" s="1"/>
  <c r="H613" i="53"/>
  <c r="E613" i="53"/>
  <c r="D613" i="53"/>
  <c r="H612" i="53"/>
  <c r="E612" i="53"/>
  <c r="D612" i="53"/>
  <c r="H611" i="53"/>
  <c r="D611" i="53"/>
  <c r="H610" i="53"/>
  <c r="C610" i="53"/>
  <c r="H609" i="53"/>
  <c r="D609" i="53"/>
  <c r="E609" i="53" s="1"/>
  <c r="H608" i="53"/>
  <c r="E608" i="53"/>
  <c r="D608" i="53"/>
  <c r="H607" i="53"/>
  <c r="E607" i="53"/>
  <c r="D607" i="53"/>
  <c r="H606" i="53"/>
  <c r="E606" i="53"/>
  <c r="D606" i="53"/>
  <c r="H605" i="53"/>
  <c r="D605" i="53"/>
  <c r="H604" i="53"/>
  <c r="E604" i="53"/>
  <c r="D604" i="53"/>
  <c r="H603" i="53"/>
  <c r="C603" i="53"/>
  <c r="H602" i="53"/>
  <c r="E602" i="53"/>
  <c r="D602" i="53"/>
  <c r="H601" i="53"/>
  <c r="E601" i="53"/>
  <c r="D601" i="53"/>
  <c r="H600" i="53"/>
  <c r="D600" i="53"/>
  <c r="H599" i="53"/>
  <c r="C599" i="53"/>
  <c r="H598" i="53"/>
  <c r="E598" i="53"/>
  <c r="D598" i="53"/>
  <c r="H597" i="53"/>
  <c r="D597" i="53"/>
  <c r="E597" i="53" s="1"/>
  <c r="H596" i="53"/>
  <c r="E596" i="53"/>
  <c r="D596" i="53"/>
  <c r="H595" i="53"/>
  <c r="D595" i="53"/>
  <c r="C595" i="53"/>
  <c r="H594" i="53"/>
  <c r="D594" i="53"/>
  <c r="E594" i="53" s="1"/>
  <c r="H593" i="53"/>
  <c r="E593" i="53"/>
  <c r="D593" i="53"/>
  <c r="H592" i="53"/>
  <c r="E592" i="53"/>
  <c r="C592" i="53"/>
  <c r="H591" i="53"/>
  <c r="E591" i="53"/>
  <c r="D591" i="53"/>
  <c r="H590" i="53"/>
  <c r="D590" i="53"/>
  <c r="E590" i="53" s="1"/>
  <c r="H589" i="53"/>
  <c r="D589" i="53"/>
  <c r="E589" i="53" s="1"/>
  <c r="H588" i="53"/>
  <c r="E588" i="53"/>
  <c r="E587" i="53" s="1"/>
  <c r="D588" i="53"/>
  <c r="H587" i="53"/>
  <c r="C587" i="53"/>
  <c r="H586" i="53"/>
  <c r="D586" i="53"/>
  <c r="E586" i="53" s="1"/>
  <c r="H585" i="53"/>
  <c r="D585" i="53"/>
  <c r="E585" i="53" s="1"/>
  <c r="H584" i="53"/>
  <c r="D584" i="53"/>
  <c r="E584" i="53" s="1"/>
  <c r="H583" i="53"/>
  <c r="E583" i="53"/>
  <c r="D583" i="53"/>
  <c r="H582" i="53"/>
  <c r="D582" i="53"/>
  <c r="E582" i="53" s="1"/>
  <c r="E581" i="53" s="1"/>
  <c r="D581" i="53"/>
  <c r="C581" i="53"/>
  <c r="H581" i="53" s="1"/>
  <c r="H580" i="53"/>
  <c r="D580" i="53"/>
  <c r="E580" i="53" s="1"/>
  <c r="H579" i="53"/>
  <c r="D579" i="53"/>
  <c r="E579" i="53" s="1"/>
  <c r="H578" i="53"/>
  <c r="E578" i="53"/>
  <c r="D578" i="53"/>
  <c r="H577" i="53"/>
  <c r="D577" i="53"/>
  <c r="C577" i="53"/>
  <c r="H576" i="53"/>
  <c r="D576" i="53"/>
  <c r="E576" i="53" s="1"/>
  <c r="H575" i="53"/>
  <c r="E575" i="53"/>
  <c r="D575" i="53"/>
  <c r="H574" i="53"/>
  <c r="D574" i="53"/>
  <c r="E574" i="53" s="1"/>
  <c r="H573" i="53"/>
  <c r="E573" i="53"/>
  <c r="D573" i="53"/>
  <c r="H572" i="53"/>
  <c r="E572" i="53"/>
  <c r="D572" i="53"/>
  <c r="H571" i="53"/>
  <c r="D571" i="53"/>
  <c r="E571" i="53" s="1"/>
  <c r="H570" i="53"/>
  <c r="D570" i="53"/>
  <c r="C569" i="53"/>
  <c r="H569" i="53" s="1"/>
  <c r="H568" i="53"/>
  <c r="E568" i="53"/>
  <c r="D568" i="53"/>
  <c r="H567" i="53"/>
  <c r="E567" i="53"/>
  <c r="D567" i="53"/>
  <c r="H566" i="53"/>
  <c r="E566" i="53"/>
  <c r="D566" i="53"/>
  <c r="H565" i="53"/>
  <c r="D565" i="53"/>
  <c r="E565" i="53" s="1"/>
  <c r="H564" i="53"/>
  <c r="E564" i="53"/>
  <c r="D564" i="53"/>
  <c r="H563" i="53"/>
  <c r="E563" i="53"/>
  <c r="E562" i="53" s="1"/>
  <c r="D563" i="53"/>
  <c r="C562" i="53"/>
  <c r="H558" i="53"/>
  <c r="E558" i="53"/>
  <c r="D558" i="53"/>
  <c r="H557" i="53"/>
  <c r="D557" i="53"/>
  <c r="E557" i="53" s="1"/>
  <c r="E556" i="53" s="1"/>
  <c r="C556" i="53"/>
  <c r="H555" i="53"/>
  <c r="D555" i="53"/>
  <c r="E555" i="53" s="1"/>
  <c r="H554" i="53"/>
  <c r="D554" i="53"/>
  <c r="H553" i="53"/>
  <c r="E553" i="53"/>
  <c r="D553" i="53"/>
  <c r="H552" i="53"/>
  <c r="C552" i="53"/>
  <c r="H549" i="53"/>
  <c r="D549" i="53"/>
  <c r="H548" i="53"/>
  <c r="E548" i="53"/>
  <c r="D548" i="53"/>
  <c r="C547" i="53"/>
  <c r="H547" i="53" s="1"/>
  <c r="J547" i="53" s="1"/>
  <c r="H546" i="53"/>
  <c r="E546" i="53"/>
  <c r="D546" i="53"/>
  <c r="H545" i="53"/>
  <c r="D545" i="53"/>
  <c r="E545" i="53" s="1"/>
  <c r="E544" i="53"/>
  <c r="D544" i="53"/>
  <c r="C544" i="53"/>
  <c r="H544" i="53" s="1"/>
  <c r="H543" i="53"/>
  <c r="E543" i="53"/>
  <c r="D543" i="53"/>
  <c r="H542" i="53"/>
  <c r="D542" i="53"/>
  <c r="E542" i="53" s="1"/>
  <c r="H541" i="53"/>
  <c r="E541" i="53"/>
  <c r="D541" i="53"/>
  <c r="H540" i="53"/>
  <c r="E540" i="53"/>
  <c r="D540" i="53"/>
  <c r="H539" i="53"/>
  <c r="D539" i="53"/>
  <c r="D538" i="53" s="1"/>
  <c r="C538" i="53"/>
  <c r="H538" i="53" s="1"/>
  <c r="H537" i="53"/>
  <c r="D537" i="53"/>
  <c r="E537" i="53" s="1"/>
  <c r="H536" i="53"/>
  <c r="E536" i="53"/>
  <c r="D536" i="53"/>
  <c r="H535" i="53"/>
  <c r="D535" i="53"/>
  <c r="E535" i="53" s="1"/>
  <c r="H534" i="53"/>
  <c r="E534" i="53"/>
  <c r="D534" i="53"/>
  <c r="H533" i="53"/>
  <c r="D533" i="53"/>
  <c r="H532" i="53"/>
  <c r="E532" i="53"/>
  <c r="D532" i="53"/>
  <c r="H531" i="53"/>
  <c r="C531" i="53"/>
  <c r="H530" i="53"/>
  <c r="E530" i="53"/>
  <c r="E529" i="53" s="1"/>
  <c r="D530" i="53"/>
  <c r="D529" i="53"/>
  <c r="C529" i="53"/>
  <c r="H527" i="53"/>
  <c r="D527" i="53"/>
  <c r="E527" i="53" s="1"/>
  <c r="H526" i="53"/>
  <c r="D526" i="53"/>
  <c r="E526" i="53" s="1"/>
  <c r="H525" i="53"/>
  <c r="E525" i="53"/>
  <c r="D525" i="53"/>
  <c r="H524" i="53"/>
  <c r="D524" i="53"/>
  <c r="E524" i="53" s="1"/>
  <c r="H523" i="53"/>
  <c r="E523" i="53"/>
  <c r="D523" i="53"/>
  <c r="H522" i="53"/>
  <c r="D522" i="53"/>
  <c r="C522" i="53"/>
  <c r="H521" i="53"/>
  <c r="D521" i="53"/>
  <c r="E521" i="53" s="1"/>
  <c r="H520" i="53"/>
  <c r="E520" i="53"/>
  <c r="D520" i="53"/>
  <c r="H519" i="53"/>
  <c r="E519" i="53"/>
  <c r="D519" i="53"/>
  <c r="H518" i="53"/>
  <c r="D518" i="53"/>
  <c r="E518" i="53" s="1"/>
  <c r="H517" i="53"/>
  <c r="D517" i="53"/>
  <c r="E517" i="53" s="1"/>
  <c r="H516" i="53"/>
  <c r="E516" i="53"/>
  <c r="D516" i="53"/>
  <c r="H515" i="53"/>
  <c r="D515" i="53"/>
  <c r="E515" i="53" s="1"/>
  <c r="H514" i="53"/>
  <c r="D514" i="53"/>
  <c r="E514" i="53" s="1"/>
  <c r="H513" i="53"/>
  <c r="D513" i="53"/>
  <c r="D509" i="53" s="1"/>
  <c r="C513" i="53"/>
  <c r="H512" i="53"/>
  <c r="D512" i="53"/>
  <c r="E512" i="53" s="1"/>
  <c r="H511" i="53"/>
  <c r="E511" i="53"/>
  <c r="D511" i="53"/>
  <c r="H510" i="53"/>
  <c r="E510" i="53"/>
  <c r="D510" i="53"/>
  <c r="C509" i="53"/>
  <c r="H509" i="53" s="1"/>
  <c r="H508" i="53"/>
  <c r="E508" i="53"/>
  <c r="D508" i="53"/>
  <c r="H507" i="53"/>
  <c r="D507" i="53"/>
  <c r="E507" i="53" s="1"/>
  <c r="H506" i="53"/>
  <c r="E506" i="53"/>
  <c r="D506" i="53"/>
  <c r="H505" i="53"/>
  <c r="E505" i="53"/>
  <c r="D505" i="53"/>
  <c r="D504" i="53" s="1"/>
  <c r="E504" i="53"/>
  <c r="C504" i="53"/>
  <c r="H504" i="53" s="1"/>
  <c r="H503" i="53"/>
  <c r="E503" i="53"/>
  <c r="D503" i="53"/>
  <c r="H502" i="53"/>
  <c r="D502" i="53"/>
  <c r="E502" i="53" s="1"/>
  <c r="H501" i="53"/>
  <c r="E501" i="53"/>
  <c r="D501" i="53"/>
  <c r="H500" i="53"/>
  <c r="E500" i="53"/>
  <c r="D500" i="53"/>
  <c r="H499" i="53"/>
  <c r="E499" i="53"/>
  <c r="D499" i="53"/>
  <c r="H498" i="53"/>
  <c r="D498" i="53"/>
  <c r="H497" i="53"/>
  <c r="C497" i="53"/>
  <c r="H496" i="53"/>
  <c r="E496" i="53"/>
  <c r="D496" i="53"/>
  <c r="H495" i="53"/>
  <c r="D495" i="53"/>
  <c r="D494" i="53" s="1"/>
  <c r="C494" i="53"/>
  <c r="H494" i="53" s="1"/>
  <c r="H493" i="53"/>
  <c r="E493" i="53"/>
  <c r="D493" i="53"/>
  <c r="H492" i="53"/>
  <c r="D492" i="53"/>
  <c r="H491" i="53"/>
  <c r="C491" i="53"/>
  <c r="H490" i="53"/>
  <c r="E490" i="53"/>
  <c r="D490" i="53"/>
  <c r="H489" i="53"/>
  <c r="E489" i="53"/>
  <c r="D489" i="53"/>
  <c r="H488" i="53"/>
  <c r="D488" i="53"/>
  <c r="E488" i="53" s="1"/>
  <c r="H487" i="53"/>
  <c r="D487" i="53"/>
  <c r="H486" i="53"/>
  <c r="C486" i="53"/>
  <c r="H485" i="53"/>
  <c r="E485" i="53"/>
  <c r="D485" i="53"/>
  <c r="H482" i="53"/>
  <c r="H481" i="53"/>
  <c r="D481" i="53"/>
  <c r="E481" i="53" s="1"/>
  <c r="H480" i="53"/>
  <c r="E480" i="53"/>
  <c r="D480" i="53"/>
  <c r="H479" i="53"/>
  <c r="D479" i="53"/>
  <c r="E479" i="53" s="1"/>
  <c r="H478" i="53"/>
  <c r="D478" i="53"/>
  <c r="H477" i="53"/>
  <c r="C477" i="53"/>
  <c r="H476" i="53"/>
  <c r="D476" i="53"/>
  <c r="H475" i="53"/>
  <c r="E475" i="53"/>
  <c r="D475" i="53"/>
  <c r="H474" i="53"/>
  <c r="C474" i="53"/>
  <c r="H473" i="53"/>
  <c r="E473" i="53"/>
  <c r="D473" i="53"/>
  <c r="H472" i="53"/>
  <c r="E472" i="53"/>
  <c r="D472" i="53"/>
  <c r="H471" i="53"/>
  <c r="D471" i="53"/>
  <c r="E471" i="53" s="1"/>
  <c r="H470" i="53"/>
  <c r="E470" i="53"/>
  <c r="D470" i="53"/>
  <c r="H469" i="53"/>
  <c r="E469" i="53"/>
  <c r="E468" i="53" s="1"/>
  <c r="D469" i="53"/>
  <c r="D468" i="53"/>
  <c r="C468" i="53"/>
  <c r="H468" i="53" s="1"/>
  <c r="H467" i="53"/>
  <c r="D467" i="53"/>
  <c r="E467" i="53" s="1"/>
  <c r="H466" i="53"/>
  <c r="D466" i="53"/>
  <c r="E466" i="53" s="1"/>
  <c r="H465" i="53"/>
  <c r="E465" i="53"/>
  <c r="D465" i="53"/>
  <c r="H464" i="53"/>
  <c r="D464" i="53"/>
  <c r="C463" i="53"/>
  <c r="H463" i="53" s="1"/>
  <c r="H462" i="53"/>
  <c r="D462" i="53"/>
  <c r="E462" i="53" s="1"/>
  <c r="H461" i="53"/>
  <c r="D461" i="53"/>
  <c r="H460" i="53"/>
  <c r="E460" i="53"/>
  <c r="D460" i="53"/>
  <c r="H459" i="53"/>
  <c r="H458" i="53"/>
  <c r="E458" i="53"/>
  <c r="D458" i="53"/>
  <c r="H457" i="53"/>
  <c r="D457" i="53"/>
  <c r="E457" i="53" s="1"/>
  <c r="H456" i="53"/>
  <c r="E456" i="53"/>
  <c r="D456" i="53"/>
  <c r="H455" i="53"/>
  <c r="E455" i="53"/>
  <c r="D455" i="53"/>
  <c r="C455" i="53"/>
  <c r="H454" i="53"/>
  <c r="E454" i="53"/>
  <c r="D454" i="53"/>
  <c r="H453" i="53"/>
  <c r="D453" i="53"/>
  <c r="E453" i="53" s="1"/>
  <c r="H452" i="53"/>
  <c r="D452" i="53"/>
  <c r="E452" i="53" s="1"/>
  <c r="H451" i="53"/>
  <c r="E451" i="53"/>
  <c r="E450" i="53" s="1"/>
  <c r="D451" i="53"/>
  <c r="H450" i="53"/>
  <c r="D450" i="53"/>
  <c r="C450" i="53"/>
  <c r="H449" i="53"/>
  <c r="D449" i="53"/>
  <c r="E449" i="53" s="1"/>
  <c r="H448" i="53"/>
  <c r="E448" i="53"/>
  <c r="D448" i="53"/>
  <c r="H447" i="53"/>
  <c r="D447" i="53"/>
  <c r="H446" i="53"/>
  <c r="E446" i="53"/>
  <c r="D446" i="53"/>
  <c r="H445" i="53"/>
  <c r="C445" i="53"/>
  <c r="H444" i="53"/>
  <c r="H443" i="53"/>
  <c r="E443" i="53"/>
  <c r="D443" i="53"/>
  <c r="H442" i="53"/>
  <c r="D442" i="53"/>
  <c r="E442" i="53" s="1"/>
  <c r="H441" i="53"/>
  <c r="E441" i="53"/>
  <c r="D441" i="53"/>
  <c r="H440" i="53"/>
  <c r="E440" i="53"/>
  <c r="D440" i="53"/>
  <c r="H439" i="53"/>
  <c r="D439" i="53"/>
  <c r="E439" i="53" s="1"/>
  <c r="H438" i="53"/>
  <c r="D438" i="53"/>
  <c r="E438" i="53" s="1"/>
  <c r="H437" i="53"/>
  <c r="E437" i="53"/>
  <c r="D437" i="53"/>
  <c r="H436" i="53"/>
  <c r="D436" i="53"/>
  <c r="E436" i="53" s="1"/>
  <c r="H435" i="53"/>
  <c r="D435" i="53"/>
  <c r="E435" i="53" s="1"/>
  <c r="H434" i="53"/>
  <c r="D434" i="53"/>
  <c r="E434" i="53" s="1"/>
  <c r="H433" i="53"/>
  <c r="E433" i="53"/>
  <c r="D433" i="53"/>
  <c r="H432" i="53"/>
  <c r="D432" i="53"/>
  <c r="E432" i="53" s="1"/>
  <c r="H431" i="53"/>
  <c r="E431" i="53"/>
  <c r="D431" i="53"/>
  <c r="H430" i="53"/>
  <c r="D430" i="53"/>
  <c r="C429" i="53"/>
  <c r="H429" i="53" s="1"/>
  <c r="H428" i="53"/>
  <c r="E428" i="53"/>
  <c r="D428" i="53"/>
  <c r="H427" i="53"/>
  <c r="D427" i="53"/>
  <c r="E427" i="53" s="1"/>
  <c r="H426" i="53"/>
  <c r="E426" i="53"/>
  <c r="D426" i="53"/>
  <c r="H425" i="53"/>
  <c r="D425" i="53"/>
  <c r="E425" i="53" s="1"/>
  <c r="H424" i="53"/>
  <c r="E424" i="53"/>
  <c r="D424" i="53"/>
  <c r="H423" i="53"/>
  <c r="E423" i="53"/>
  <c r="E422" i="53" s="1"/>
  <c r="D423" i="53"/>
  <c r="C422" i="53"/>
  <c r="H422" i="53" s="1"/>
  <c r="H421" i="53"/>
  <c r="E421" i="53"/>
  <c r="D421" i="53"/>
  <c r="H420" i="53"/>
  <c r="D420" i="53"/>
  <c r="E420" i="53" s="1"/>
  <c r="H419" i="53"/>
  <c r="E419" i="53"/>
  <c r="D419" i="53"/>
  <c r="H418" i="53"/>
  <c r="E418" i="53"/>
  <c r="D418" i="53"/>
  <c r="H417" i="53"/>
  <c r="E417" i="53"/>
  <c r="E416" i="53" s="1"/>
  <c r="D417" i="53"/>
  <c r="H416" i="53"/>
  <c r="D416" i="53"/>
  <c r="H415" i="53"/>
  <c r="E415" i="53"/>
  <c r="D415" i="53"/>
  <c r="H414" i="53"/>
  <c r="E414" i="53"/>
  <c r="D414" i="53"/>
  <c r="H413" i="53"/>
  <c r="D413" i="53"/>
  <c r="C412" i="53"/>
  <c r="H412" i="53" s="1"/>
  <c r="H411" i="53"/>
  <c r="D411" i="53"/>
  <c r="H410" i="53"/>
  <c r="E410" i="53"/>
  <c r="D410" i="53"/>
  <c r="H409" i="53"/>
  <c r="C409" i="53"/>
  <c r="H408" i="53"/>
  <c r="D408" i="53"/>
  <c r="E408" i="53" s="1"/>
  <c r="H407" i="53"/>
  <c r="E407" i="53"/>
  <c r="D407" i="53"/>
  <c r="H406" i="53"/>
  <c r="D406" i="53"/>
  <c r="H405" i="53"/>
  <c r="E405" i="53"/>
  <c r="D405" i="53"/>
  <c r="H404" i="53"/>
  <c r="C404" i="53"/>
  <c r="H403" i="53"/>
  <c r="E403" i="53"/>
  <c r="D403" i="53"/>
  <c r="H402" i="53"/>
  <c r="E402" i="53"/>
  <c r="D402" i="53"/>
  <c r="H401" i="53"/>
  <c r="D401" i="53"/>
  <c r="E401" i="53" s="1"/>
  <c r="H400" i="53"/>
  <c r="E400" i="53"/>
  <c r="D400" i="53"/>
  <c r="H399" i="53"/>
  <c r="E399" i="53"/>
  <c r="C399" i="53"/>
  <c r="H398" i="53"/>
  <c r="E398" i="53"/>
  <c r="D398" i="53"/>
  <c r="H397" i="53"/>
  <c r="D397" i="53"/>
  <c r="E397" i="53" s="1"/>
  <c r="H396" i="53"/>
  <c r="D396" i="53"/>
  <c r="H395" i="53"/>
  <c r="C395" i="53"/>
  <c r="H394" i="53"/>
  <c r="E394" i="53"/>
  <c r="D394" i="53"/>
  <c r="H393" i="53"/>
  <c r="D393" i="53"/>
  <c r="E393" i="53" s="1"/>
  <c r="E392" i="53" s="1"/>
  <c r="D392" i="53"/>
  <c r="C392" i="53"/>
  <c r="H392" i="53" s="1"/>
  <c r="H391" i="53"/>
  <c r="D391" i="53"/>
  <c r="E391" i="53" s="1"/>
  <c r="H390" i="53"/>
  <c r="D390" i="53"/>
  <c r="E390" i="53" s="1"/>
  <c r="H389" i="53"/>
  <c r="E389" i="53"/>
  <c r="E388" i="53" s="1"/>
  <c r="D389" i="53"/>
  <c r="H388" i="53"/>
  <c r="D388" i="53"/>
  <c r="C388" i="53"/>
  <c r="H387" i="53"/>
  <c r="D387" i="53"/>
  <c r="E387" i="53" s="1"/>
  <c r="H386" i="53"/>
  <c r="E386" i="53"/>
  <c r="D386" i="53"/>
  <c r="H385" i="53"/>
  <c r="D385" i="53"/>
  <c r="E385" i="53" s="1"/>
  <c r="H384" i="53"/>
  <c r="E384" i="53"/>
  <c r="D384" i="53"/>
  <c r="H383" i="53"/>
  <c r="E383" i="53"/>
  <c r="D383" i="53"/>
  <c r="E382" i="53"/>
  <c r="C382" i="53"/>
  <c r="H382" i="53" s="1"/>
  <c r="H381" i="53"/>
  <c r="E381" i="53"/>
  <c r="D381" i="53"/>
  <c r="H380" i="53"/>
  <c r="D380" i="53"/>
  <c r="H379" i="53"/>
  <c r="E379" i="53"/>
  <c r="D379" i="53"/>
  <c r="H378" i="53"/>
  <c r="C378" i="53"/>
  <c r="H377" i="53"/>
  <c r="E377" i="53"/>
  <c r="D377" i="53"/>
  <c r="H376" i="53"/>
  <c r="D376" i="53"/>
  <c r="E376" i="53" s="1"/>
  <c r="H375" i="53"/>
  <c r="D375" i="53"/>
  <c r="H374" i="53"/>
  <c r="E374" i="53"/>
  <c r="D374" i="53"/>
  <c r="H373" i="53"/>
  <c r="C373" i="53"/>
  <c r="H372" i="53"/>
  <c r="D372" i="53"/>
  <c r="E372" i="53" s="1"/>
  <c r="H371" i="53"/>
  <c r="E371" i="53"/>
  <c r="D371" i="53"/>
  <c r="H370" i="53"/>
  <c r="D370" i="53"/>
  <c r="E370" i="53" s="1"/>
  <c r="H369" i="53"/>
  <c r="E369" i="53"/>
  <c r="D369" i="53"/>
  <c r="H368" i="53"/>
  <c r="E368" i="53"/>
  <c r="D368" i="53"/>
  <c r="C368" i="53"/>
  <c r="H367" i="53"/>
  <c r="E367" i="53"/>
  <c r="D367" i="53"/>
  <c r="H366" i="53"/>
  <c r="D366" i="53"/>
  <c r="E366" i="53" s="1"/>
  <c r="H365" i="53"/>
  <c r="D365" i="53"/>
  <c r="E365" i="53" s="1"/>
  <c r="H364" i="53"/>
  <c r="E364" i="53"/>
  <c r="D364" i="53"/>
  <c r="H363" i="53"/>
  <c r="D363" i="53"/>
  <c r="E363" i="53" s="1"/>
  <c r="E362" i="53" s="1"/>
  <c r="D362" i="53"/>
  <c r="C362" i="53"/>
  <c r="H362" i="53" s="1"/>
  <c r="H361" i="53"/>
  <c r="D361" i="53"/>
  <c r="E361" i="53" s="1"/>
  <c r="H360" i="53"/>
  <c r="D360" i="53"/>
  <c r="E360" i="53" s="1"/>
  <c r="H359" i="53"/>
  <c r="E359" i="53"/>
  <c r="D359" i="53"/>
  <c r="H358" i="53"/>
  <c r="D358" i="53"/>
  <c r="C357" i="53"/>
  <c r="H356" i="53"/>
  <c r="D356" i="53"/>
  <c r="E356" i="53" s="1"/>
  <c r="H355" i="53"/>
  <c r="D355" i="53"/>
  <c r="E355" i="53" s="1"/>
  <c r="H354" i="53"/>
  <c r="E354" i="53"/>
  <c r="E353" i="53" s="1"/>
  <c r="D354" i="53"/>
  <c r="H353" i="53"/>
  <c r="C353" i="53"/>
  <c r="H352" i="53"/>
  <c r="D352" i="53"/>
  <c r="E352" i="53" s="1"/>
  <c r="H351" i="53"/>
  <c r="E351" i="53"/>
  <c r="D351" i="53"/>
  <c r="H350" i="53"/>
  <c r="D350" i="53"/>
  <c r="H349" i="53"/>
  <c r="E349" i="53"/>
  <c r="D349" i="53"/>
  <c r="H348" i="53"/>
  <c r="C348" i="53"/>
  <c r="H347" i="53"/>
  <c r="E347" i="53"/>
  <c r="D347" i="53"/>
  <c r="H346" i="53"/>
  <c r="E346" i="53"/>
  <c r="D346" i="53"/>
  <c r="H345" i="53"/>
  <c r="D345" i="53"/>
  <c r="H344" i="53"/>
  <c r="C344" i="53"/>
  <c r="H343" i="53"/>
  <c r="E343" i="53"/>
  <c r="D343" i="53"/>
  <c r="H342" i="53"/>
  <c r="D342" i="53"/>
  <c r="E342" i="53" s="1"/>
  <c r="H341" i="53"/>
  <c r="D341" i="53"/>
  <c r="H338" i="53"/>
  <c r="D338" i="53"/>
  <c r="E338" i="53" s="1"/>
  <c r="H337" i="53"/>
  <c r="D337" i="53"/>
  <c r="E337" i="53" s="1"/>
  <c r="H336" i="53"/>
  <c r="E336" i="53"/>
  <c r="D336" i="53"/>
  <c r="H335" i="53"/>
  <c r="D335" i="53"/>
  <c r="H334" i="53"/>
  <c r="E334" i="53"/>
  <c r="D334" i="53"/>
  <c r="H333" i="53"/>
  <c r="D333" i="53"/>
  <c r="E333" i="53" s="1"/>
  <c r="H332" i="53"/>
  <c r="E332" i="53"/>
  <c r="D332" i="53"/>
  <c r="H331" i="53"/>
  <c r="H330" i="53"/>
  <c r="D330" i="53"/>
  <c r="E330" i="53" s="1"/>
  <c r="H329" i="53"/>
  <c r="D329" i="53"/>
  <c r="C328" i="53"/>
  <c r="H328" i="53" s="1"/>
  <c r="H327" i="53"/>
  <c r="E327" i="53"/>
  <c r="D327" i="53"/>
  <c r="H326" i="53"/>
  <c r="E326" i="53"/>
  <c r="E325" i="53" s="1"/>
  <c r="D326" i="53"/>
  <c r="H325" i="53"/>
  <c r="D325" i="53"/>
  <c r="H324" i="53"/>
  <c r="D324" i="53"/>
  <c r="E324" i="53" s="1"/>
  <c r="H323" i="53"/>
  <c r="E323" i="53"/>
  <c r="D323" i="53"/>
  <c r="H322" i="53"/>
  <c r="D322" i="53"/>
  <c r="E322" i="53" s="1"/>
  <c r="H321" i="53"/>
  <c r="E321" i="53"/>
  <c r="D321" i="53"/>
  <c r="H320" i="53"/>
  <c r="D320" i="53"/>
  <c r="E320" i="53" s="1"/>
  <c r="H319" i="53"/>
  <c r="E319" i="53"/>
  <c r="D319" i="53"/>
  <c r="H318" i="53"/>
  <c r="E318" i="53"/>
  <c r="D318" i="53"/>
  <c r="H317" i="53"/>
  <c r="D317" i="53"/>
  <c r="E317" i="53" s="1"/>
  <c r="H316" i="53"/>
  <c r="D316" i="53"/>
  <c r="C315" i="53"/>
  <c r="H315" i="53" s="1"/>
  <c r="H314" i="53"/>
  <c r="C314" i="53"/>
  <c r="H313" i="53"/>
  <c r="E313" i="53"/>
  <c r="D313" i="53"/>
  <c r="H312" i="53"/>
  <c r="D312" i="53"/>
  <c r="H311" i="53"/>
  <c r="E311" i="53"/>
  <c r="D311" i="53"/>
  <c r="H310" i="53"/>
  <c r="D310" i="53"/>
  <c r="E310" i="53" s="1"/>
  <c r="H309" i="53"/>
  <c r="E309" i="53"/>
  <c r="D309" i="53"/>
  <c r="H308" i="53"/>
  <c r="H307" i="53"/>
  <c r="D307" i="53"/>
  <c r="E307" i="53" s="1"/>
  <c r="H306" i="53"/>
  <c r="D306" i="53"/>
  <c r="H305" i="53"/>
  <c r="H304" i="53"/>
  <c r="E304" i="53"/>
  <c r="D304" i="53"/>
  <c r="H303" i="53"/>
  <c r="D303" i="53"/>
  <c r="H302" i="53"/>
  <c r="H301" i="53"/>
  <c r="E301" i="53"/>
  <c r="D301" i="53"/>
  <c r="H300" i="53"/>
  <c r="D300" i="53"/>
  <c r="E300" i="53" s="1"/>
  <c r="H299" i="53"/>
  <c r="E299" i="53"/>
  <c r="D299" i="53"/>
  <c r="H298" i="53"/>
  <c r="H297" i="53"/>
  <c r="E297" i="53"/>
  <c r="D297" i="53"/>
  <c r="H296" i="53"/>
  <c r="E296" i="53"/>
  <c r="D296" i="53"/>
  <c r="H295" i="53"/>
  <c r="D295" i="53"/>
  <c r="E295" i="53" s="1"/>
  <c r="H294" i="53"/>
  <c r="D294" i="53"/>
  <c r="E294" i="53" s="1"/>
  <c r="H293" i="53"/>
  <c r="E293" i="53"/>
  <c r="D293" i="53"/>
  <c r="H292" i="53"/>
  <c r="D292" i="53"/>
  <c r="E292" i="53" s="1"/>
  <c r="H291" i="53"/>
  <c r="E291" i="53"/>
  <c r="D291" i="53"/>
  <c r="H290" i="53"/>
  <c r="D290" i="53"/>
  <c r="H289" i="53"/>
  <c r="H288" i="53"/>
  <c r="D288" i="53"/>
  <c r="E288" i="53" s="1"/>
  <c r="H287" i="53"/>
  <c r="D287" i="53"/>
  <c r="E287" i="53" s="1"/>
  <c r="H286" i="53"/>
  <c r="D286" i="53"/>
  <c r="E286" i="53" s="1"/>
  <c r="H285" i="53"/>
  <c r="E285" i="53"/>
  <c r="D285" i="53"/>
  <c r="H284" i="53"/>
  <c r="D284" i="53"/>
  <c r="E284" i="53" s="1"/>
  <c r="H283" i="53"/>
  <c r="D283" i="53"/>
  <c r="E283" i="53" s="1"/>
  <c r="H282" i="53"/>
  <c r="D282" i="53"/>
  <c r="E282" i="53" s="1"/>
  <c r="H281" i="53"/>
  <c r="E281" i="53"/>
  <c r="D281" i="53"/>
  <c r="H280" i="53"/>
  <c r="D280" i="53"/>
  <c r="E280" i="53" s="1"/>
  <c r="H279" i="53"/>
  <c r="E279" i="53"/>
  <c r="D279" i="53"/>
  <c r="H278" i="53"/>
  <c r="D278" i="53"/>
  <c r="E278" i="53" s="1"/>
  <c r="H277" i="53"/>
  <c r="E277" i="53"/>
  <c r="D277" i="53"/>
  <c r="H276" i="53"/>
  <c r="E276" i="53"/>
  <c r="D276" i="53"/>
  <c r="H275" i="53"/>
  <c r="D275" i="53"/>
  <c r="E275" i="53" s="1"/>
  <c r="H274" i="53"/>
  <c r="D274" i="53"/>
  <c r="E274" i="53" s="1"/>
  <c r="H273" i="53"/>
  <c r="E273" i="53"/>
  <c r="D273" i="53"/>
  <c r="H272" i="53"/>
  <c r="D272" i="53"/>
  <c r="E272" i="53" s="1"/>
  <c r="H271" i="53"/>
  <c r="D271" i="53"/>
  <c r="E271" i="53" s="1"/>
  <c r="H270" i="53"/>
  <c r="D270" i="53"/>
  <c r="E270" i="53" s="1"/>
  <c r="H269" i="53"/>
  <c r="E269" i="53"/>
  <c r="D269" i="53"/>
  <c r="H268" i="53"/>
  <c r="D268" i="53"/>
  <c r="E268" i="53" s="1"/>
  <c r="H267" i="53"/>
  <c r="D267" i="53"/>
  <c r="E267" i="53" s="1"/>
  <c r="H266" i="53"/>
  <c r="D266" i="53"/>
  <c r="E266" i="53" s="1"/>
  <c r="H265" i="53"/>
  <c r="H264" i="53"/>
  <c r="D264" i="53"/>
  <c r="E264" i="53" s="1"/>
  <c r="H263" i="53"/>
  <c r="C263" i="53"/>
  <c r="H262" i="53"/>
  <c r="D262" i="53"/>
  <c r="E262" i="53" s="1"/>
  <c r="H261" i="53"/>
  <c r="D261" i="53"/>
  <c r="H260" i="53"/>
  <c r="C260" i="53"/>
  <c r="D252" i="53"/>
  <c r="E252" i="53" s="1"/>
  <c r="E251" i="53"/>
  <c r="E250" i="53" s="1"/>
  <c r="D251" i="53"/>
  <c r="D250" i="53"/>
  <c r="C250" i="53"/>
  <c r="D249" i="53"/>
  <c r="E249" i="53" s="1"/>
  <c r="D248" i="53"/>
  <c r="E248" i="53" s="1"/>
  <c r="D247" i="53"/>
  <c r="E247" i="53" s="1"/>
  <c r="E246" i="53"/>
  <c r="D246" i="53"/>
  <c r="D245" i="53"/>
  <c r="E245" i="53" s="1"/>
  <c r="C244" i="53"/>
  <c r="C243" i="53"/>
  <c r="D242" i="53"/>
  <c r="E242" i="53" s="1"/>
  <c r="D241" i="53"/>
  <c r="E241" i="53" s="1"/>
  <c r="D240" i="53"/>
  <c r="E240" i="53" s="1"/>
  <c r="C239" i="53"/>
  <c r="C238" i="53"/>
  <c r="D237" i="53"/>
  <c r="E237" i="53" s="1"/>
  <c r="E236" i="53"/>
  <c r="E235" i="53" s="1"/>
  <c r="C236" i="53"/>
  <c r="C235" i="53"/>
  <c r="D234" i="53"/>
  <c r="E234" i="53" s="1"/>
  <c r="E233" i="53"/>
  <c r="D233" i="53"/>
  <c r="C233" i="53"/>
  <c r="D232" i="53"/>
  <c r="E231" i="53"/>
  <c r="D231" i="53"/>
  <c r="D230" i="53"/>
  <c r="E230" i="53" s="1"/>
  <c r="C229" i="53"/>
  <c r="C228" i="53" s="1"/>
  <c r="E227" i="53"/>
  <c r="D227" i="53"/>
  <c r="E226" i="53"/>
  <c r="D226" i="53"/>
  <c r="E225" i="53"/>
  <c r="D225" i="53"/>
  <c r="E224" i="53"/>
  <c r="D224" i="53"/>
  <c r="E223" i="53"/>
  <c r="E222" i="53" s="1"/>
  <c r="D223" i="53"/>
  <c r="C223" i="53"/>
  <c r="D222" i="53"/>
  <c r="C222" i="53"/>
  <c r="E221" i="53"/>
  <c r="D221" i="53"/>
  <c r="E220" i="53"/>
  <c r="D220" i="53"/>
  <c r="C220" i="53"/>
  <c r="D219" i="53"/>
  <c r="E219" i="53" s="1"/>
  <c r="D218" i="53"/>
  <c r="D217" i="53"/>
  <c r="E217" i="53" s="1"/>
  <c r="C216" i="53"/>
  <c r="C215" i="53"/>
  <c r="D214" i="53"/>
  <c r="C213" i="53"/>
  <c r="E212" i="53"/>
  <c r="E211" i="53" s="1"/>
  <c r="D212" i="53"/>
  <c r="D211" i="53" s="1"/>
  <c r="C211" i="53"/>
  <c r="E210" i="53"/>
  <c r="D210" i="53"/>
  <c r="D209" i="53"/>
  <c r="E209" i="53" s="1"/>
  <c r="D208" i="53"/>
  <c r="E208" i="53" s="1"/>
  <c r="C207" i="53"/>
  <c r="E206" i="53"/>
  <c r="D206" i="53"/>
  <c r="D205" i="53"/>
  <c r="D204" i="53" s="1"/>
  <c r="C204" i="53"/>
  <c r="C203" i="53" s="1"/>
  <c r="D202" i="53"/>
  <c r="C201" i="53"/>
  <c r="C200" i="53" s="1"/>
  <c r="D199" i="53"/>
  <c r="D198" i="53" s="1"/>
  <c r="C198" i="53"/>
  <c r="C197" i="53" s="1"/>
  <c r="D197" i="53"/>
  <c r="E196" i="53"/>
  <c r="E195" i="53" s="1"/>
  <c r="D196" i="53"/>
  <c r="D195" i="53"/>
  <c r="C195" i="53"/>
  <c r="D194" i="53"/>
  <c r="E194" i="53" s="1"/>
  <c r="E193" i="53" s="1"/>
  <c r="D193" i="53"/>
  <c r="C193" i="53"/>
  <c r="D192" i="53"/>
  <c r="E192" i="53" s="1"/>
  <c r="E191" i="53"/>
  <c r="D191" i="53"/>
  <c r="D190" i="53"/>
  <c r="D189" i="53" s="1"/>
  <c r="D188" i="53" s="1"/>
  <c r="C189" i="53"/>
  <c r="C188" i="53" s="1"/>
  <c r="D187" i="53"/>
  <c r="E187" i="53" s="1"/>
  <c r="E186" i="53"/>
  <c r="E185" i="53" s="1"/>
  <c r="E184" i="53" s="1"/>
  <c r="D186" i="53"/>
  <c r="D185" i="53"/>
  <c r="D184" i="53" s="1"/>
  <c r="C185" i="53"/>
  <c r="C184" i="53" s="1"/>
  <c r="E183" i="53"/>
  <c r="E182" i="53" s="1"/>
  <c r="D183" i="53"/>
  <c r="D182" i="53"/>
  <c r="C182" i="53"/>
  <c r="D181" i="53"/>
  <c r="E181" i="53" s="1"/>
  <c r="E180" i="53" s="1"/>
  <c r="E179" i="53" s="1"/>
  <c r="D180" i="53"/>
  <c r="D179" i="53" s="1"/>
  <c r="C180" i="53"/>
  <c r="C179" i="53"/>
  <c r="H176" i="53"/>
  <c r="E176" i="53"/>
  <c r="D176" i="53"/>
  <c r="H175" i="53"/>
  <c r="D175" i="53"/>
  <c r="C174" i="53"/>
  <c r="H173" i="53"/>
  <c r="D173" i="53"/>
  <c r="E173" i="53" s="1"/>
  <c r="H172" i="53"/>
  <c r="D172" i="53"/>
  <c r="E172" i="53" s="1"/>
  <c r="H171" i="53"/>
  <c r="E171" i="53"/>
  <c r="C171" i="53"/>
  <c r="H169" i="53"/>
  <c r="D169" i="53"/>
  <c r="E169" i="53" s="1"/>
  <c r="H168" i="53"/>
  <c r="E168" i="53"/>
  <c r="D168" i="53"/>
  <c r="H167" i="53"/>
  <c r="D167" i="53"/>
  <c r="C167" i="53"/>
  <c r="H166" i="53"/>
  <c r="D166" i="53"/>
  <c r="E166" i="53" s="1"/>
  <c r="H165" i="53"/>
  <c r="D165" i="53"/>
  <c r="E165" i="53" s="1"/>
  <c r="H164" i="53"/>
  <c r="C164" i="53"/>
  <c r="C163" i="53"/>
  <c r="H163" i="53" s="1"/>
  <c r="J163" i="53" s="1"/>
  <c r="H162" i="53"/>
  <c r="D162" i="53"/>
  <c r="E162" i="53" s="1"/>
  <c r="H161" i="53"/>
  <c r="D161" i="53"/>
  <c r="E161" i="53" s="1"/>
  <c r="H160" i="53"/>
  <c r="E160" i="53"/>
  <c r="C160" i="53"/>
  <c r="H159" i="53"/>
  <c r="E159" i="53"/>
  <c r="D159" i="53"/>
  <c r="H158" i="53"/>
  <c r="D158" i="53"/>
  <c r="C157" i="53"/>
  <c r="H156" i="53"/>
  <c r="D156" i="53"/>
  <c r="E156" i="53" s="1"/>
  <c r="H155" i="53"/>
  <c r="D155" i="53"/>
  <c r="E155" i="53" s="1"/>
  <c r="E154" i="53" s="1"/>
  <c r="H154" i="53"/>
  <c r="C154" i="53"/>
  <c r="H151" i="53"/>
  <c r="D151" i="53"/>
  <c r="E151" i="53" s="1"/>
  <c r="H150" i="53"/>
  <c r="D150" i="53"/>
  <c r="E150" i="53" s="1"/>
  <c r="H149" i="53"/>
  <c r="E149" i="53"/>
  <c r="C149" i="53"/>
  <c r="H148" i="53"/>
  <c r="E148" i="53"/>
  <c r="D148" i="53"/>
  <c r="H147" i="53"/>
  <c r="D147" i="53"/>
  <c r="C146" i="53"/>
  <c r="H146" i="53" s="1"/>
  <c r="H145" i="53"/>
  <c r="D145" i="53"/>
  <c r="E145" i="53" s="1"/>
  <c r="H144" i="53"/>
  <c r="D144" i="53"/>
  <c r="E144" i="53" s="1"/>
  <c r="H143" i="53"/>
  <c r="E143" i="53"/>
  <c r="C143" i="53"/>
  <c r="H142" i="53"/>
  <c r="E142" i="53"/>
  <c r="D142" i="53"/>
  <c r="H141" i="53"/>
  <c r="D141" i="53"/>
  <c r="C140" i="53"/>
  <c r="H139" i="53"/>
  <c r="D139" i="53"/>
  <c r="E139" i="53" s="1"/>
  <c r="H138" i="53"/>
  <c r="D138" i="53"/>
  <c r="E138" i="53" s="1"/>
  <c r="H137" i="53"/>
  <c r="E137" i="53"/>
  <c r="D137" i="53"/>
  <c r="H136" i="53"/>
  <c r="D136" i="53"/>
  <c r="C136" i="53"/>
  <c r="H134" i="53"/>
  <c r="E134" i="53"/>
  <c r="D134" i="53"/>
  <c r="H133" i="53"/>
  <c r="D133" i="53"/>
  <c r="C132" i="53"/>
  <c r="H132" i="53" s="1"/>
  <c r="H131" i="53"/>
  <c r="D131" i="53"/>
  <c r="E131" i="53" s="1"/>
  <c r="H130" i="53"/>
  <c r="D130" i="53"/>
  <c r="E130" i="53" s="1"/>
  <c r="E129" i="53" s="1"/>
  <c r="H129" i="53"/>
  <c r="C129" i="53"/>
  <c r="H128" i="53"/>
  <c r="E128" i="53"/>
  <c r="D128" i="53"/>
  <c r="H127" i="53"/>
  <c r="D127" i="53"/>
  <c r="C126" i="53"/>
  <c r="H126" i="53" s="1"/>
  <c r="H125" i="53"/>
  <c r="D125" i="53"/>
  <c r="E125" i="53" s="1"/>
  <c r="H124" i="53"/>
  <c r="D124" i="53"/>
  <c r="E124" i="53" s="1"/>
  <c r="H123" i="53"/>
  <c r="E123" i="53"/>
  <c r="C123" i="53"/>
  <c r="H122" i="53"/>
  <c r="E122" i="53"/>
  <c r="D122" i="53"/>
  <c r="H121" i="53"/>
  <c r="D121" i="53"/>
  <c r="E121" i="53" s="1"/>
  <c r="E120" i="53" s="1"/>
  <c r="D120" i="53"/>
  <c r="C120" i="53"/>
  <c r="H120" i="53" s="1"/>
  <c r="H119" i="53"/>
  <c r="D119" i="53"/>
  <c r="E119" i="53" s="1"/>
  <c r="H118" i="53"/>
  <c r="D118" i="53"/>
  <c r="E118" i="53" s="1"/>
  <c r="E117" i="53" s="1"/>
  <c r="H117" i="53"/>
  <c r="C117" i="53"/>
  <c r="H113" i="53"/>
  <c r="D113" i="53"/>
  <c r="E113" i="53" s="1"/>
  <c r="H112" i="53"/>
  <c r="D112" i="53"/>
  <c r="E112" i="53" s="1"/>
  <c r="H111" i="53"/>
  <c r="D111" i="53"/>
  <c r="E111" i="53" s="1"/>
  <c r="H110" i="53"/>
  <c r="E110" i="53"/>
  <c r="D110" i="53"/>
  <c r="H109" i="53"/>
  <c r="D109" i="53"/>
  <c r="E109" i="53" s="1"/>
  <c r="H108" i="53"/>
  <c r="D108" i="53"/>
  <c r="E108" i="53" s="1"/>
  <c r="H107" i="53"/>
  <c r="D107" i="53"/>
  <c r="E107" i="53" s="1"/>
  <c r="H106" i="53"/>
  <c r="E106" i="53"/>
  <c r="D106" i="53"/>
  <c r="H105" i="53"/>
  <c r="D105" i="53"/>
  <c r="E105" i="53" s="1"/>
  <c r="H104" i="53"/>
  <c r="D104" i="53"/>
  <c r="E104" i="53" s="1"/>
  <c r="H103" i="53"/>
  <c r="D103" i="53"/>
  <c r="E103" i="53" s="1"/>
  <c r="H102" i="53"/>
  <c r="E102" i="53"/>
  <c r="D102" i="53"/>
  <c r="H101" i="53"/>
  <c r="D101" i="53"/>
  <c r="E101" i="53" s="1"/>
  <c r="H100" i="53"/>
  <c r="D100" i="53"/>
  <c r="E100" i="53" s="1"/>
  <c r="H99" i="53"/>
  <c r="D99" i="53"/>
  <c r="E99" i="53" s="1"/>
  <c r="H98" i="53"/>
  <c r="E98" i="53"/>
  <c r="D98" i="53"/>
  <c r="H97" i="53"/>
  <c r="J97" i="53" s="1"/>
  <c r="C97" i="53"/>
  <c r="H96" i="53"/>
  <c r="E96" i="53"/>
  <c r="D96" i="53"/>
  <c r="H95" i="53"/>
  <c r="D95" i="53"/>
  <c r="E95" i="53" s="1"/>
  <c r="H94" i="53"/>
  <c r="D94" i="53"/>
  <c r="E94" i="53" s="1"/>
  <c r="H93" i="53"/>
  <c r="D93" i="53"/>
  <c r="E93" i="53" s="1"/>
  <c r="H92" i="53"/>
  <c r="E92" i="53"/>
  <c r="D92" i="53"/>
  <c r="H91" i="53"/>
  <c r="D91" i="53"/>
  <c r="E91" i="53" s="1"/>
  <c r="H90" i="53"/>
  <c r="D90" i="53"/>
  <c r="E90" i="53" s="1"/>
  <c r="H89" i="53"/>
  <c r="D89" i="53"/>
  <c r="E89" i="53" s="1"/>
  <c r="H88" i="53"/>
  <c r="E88" i="53"/>
  <c r="D88" i="53"/>
  <c r="H87" i="53"/>
  <c r="D87" i="53"/>
  <c r="E87" i="53" s="1"/>
  <c r="H86" i="53"/>
  <c r="D86" i="53"/>
  <c r="E86" i="53" s="1"/>
  <c r="H85" i="53"/>
  <c r="D85" i="53"/>
  <c r="E85" i="53" s="1"/>
  <c r="H84" i="53"/>
  <c r="E84" i="53"/>
  <c r="D84" i="53"/>
  <c r="H83" i="53"/>
  <c r="D83" i="53"/>
  <c r="E83" i="53" s="1"/>
  <c r="H82" i="53"/>
  <c r="D82" i="53"/>
  <c r="E82" i="53" s="1"/>
  <c r="H81" i="53"/>
  <c r="D81" i="53"/>
  <c r="E81" i="53" s="1"/>
  <c r="H80" i="53"/>
  <c r="E80" i="53"/>
  <c r="D80" i="53"/>
  <c r="H79" i="53"/>
  <c r="D79" i="53"/>
  <c r="E79" i="53" s="1"/>
  <c r="H78" i="53"/>
  <c r="D78" i="53"/>
  <c r="E78" i="53" s="1"/>
  <c r="H77" i="53"/>
  <c r="D77" i="53"/>
  <c r="E77" i="53" s="1"/>
  <c r="H76" i="53"/>
  <c r="E76" i="53"/>
  <c r="D76" i="53"/>
  <c r="H75" i="53"/>
  <c r="D75" i="53"/>
  <c r="E75" i="53" s="1"/>
  <c r="H74" i="53"/>
  <c r="D74" i="53"/>
  <c r="E74" i="53" s="1"/>
  <c r="H73" i="53"/>
  <c r="D73" i="53"/>
  <c r="E73" i="53" s="1"/>
  <c r="H72" i="53"/>
  <c r="E72" i="53"/>
  <c r="D72" i="53"/>
  <c r="H71" i="53"/>
  <c r="D71" i="53"/>
  <c r="E71" i="53" s="1"/>
  <c r="H70" i="53"/>
  <c r="D70" i="53"/>
  <c r="H69" i="53"/>
  <c r="D69" i="53"/>
  <c r="E69" i="53" s="1"/>
  <c r="C68" i="53"/>
  <c r="H68" i="53" s="1"/>
  <c r="J68" i="53" s="1"/>
  <c r="H66" i="53"/>
  <c r="D66" i="53"/>
  <c r="E66" i="53" s="1"/>
  <c r="H65" i="53"/>
  <c r="D65" i="53"/>
  <c r="E65" i="53" s="1"/>
  <c r="H64" i="53"/>
  <c r="E64" i="53"/>
  <c r="D64" i="53"/>
  <c r="H63" i="53"/>
  <c r="D63" i="53"/>
  <c r="E63" i="53" s="1"/>
  <c r="H62" i="53"/>
  <c r="D62" i="53"/>
  <c r="E62" i="53" s="1"/>
  <c r="J61" i="53"/>
  <c r="D61" i="53"/>
  <c r="C61" i="53"/>
  <c r="H61" i="53" s="1"/>
  <c r="H60" i="53"/>
  <c r="D60" i="53"/>
  <c r="E60" i="53" s="1"/>
  <c r="H59" i="53"/>
  <c r="D59" i="53"/>
  <c r="E59" i="53" s="1"/>
  <c r="H58" i="53"/>
  <c r="E58" i="53"/>
  <c r="D58" i="53"/>
  <c r="H57" i="53"/>
  <c r="D57" i="53"/>
  <c r="E57" i="53" s="1"/>
  <c r="H56" i="53"/>
  <c r="D56" i="53"/>
  <c r="E56" i="53" s="1"/>
  <c r="H55" i="53"/>
  <c r="D55" i="53"/>
  <c r="E55" i="53" s="1"/>
  <c r="H54" i="53"/>
  <c r="E54" i="53"/>
  <c r="D54" i="53"/>
  <c r="H53" i="53"/>
  <c r="E53" i="53"/>
  <c r="D53" i="53"/>
  <c r="H52" i="53"/>
  <c r="D52" i="53"/>
  <c r="E52" i="53" s="1"/>
  <c r="H51" i="53"/>
  <c r="D51" i="53"/>
  <c r="E51" i="53" s="1"/>
  <c r="H50" i="53"/>
  <c r="E50" i="53"/>
  <c r="D50" i="53"/>
  <c r="H49" i="53"/>
  <c r="D49" i="53"/>
  <c r="E49" i="53" s="1"/>
  <c r="H48" i="53"/>
  <c r="D48" i="53"/>
  <c r="E48" i="53" s="1"/>
  <c r="H47" i="53"/>
  <c r="D47" i="53"/>
  <c r="E47" i="53" s="1"/>
  <c r="H46" i="53"/>
  <c r="E46" i="53"/>
  <c r="D46" i="53"/>
  <c r="H45" i="53"/>
  <c r="E45" i="53"/>
  <c r="D45" i="53"/>
  <c r="H44" i="53"/>
  <c r="D44" i="53"/>
  <c r="E44" i="53" s="1"/>
  <c r="H43" i="53"/>
  <c r="D43" i="53"/>
  <c r="E43" i="53" s="1"/>
  <c r="H42" i="53"/>
  <c r="E42" i="53"/>
  <c r="D42" i="53"/>
  <c r="H41" i="53"/>
  <c r="D41" i="53"/>
  <c r="E41" i="53" s="1"/>
  <c r="H40" i="53"/>
  <c r="D40" i="53"/>
  <c r="H39" i="53"/>
  <c r="D39" i="53"/>
  <c r="E39" i="53" s="1"/>
  <c r="C38" i="53"/>
  <c r="C3" i="53" s="1"/>
  <c r="H37" i="53"/>
  <c r="D37" i="53"/>
  <c r="E37" i="53" s="1"/>
  <c r="H36" i="53"/>
  <c r="E36" i="53"/>
  <c r="D36" i="53"/>
  <c r="H35" i="53"/>
  <c r="D35" i="53"/>
  <c r="E35" i="53" s="1"/>
  <c r="H34" i="53"/>
  <c r="D34" i="53"/>
  <c r="E34" i="53" s="1"/>
  <c r="H33" i="53"/>
  <c r="D33" i="53"/>
  <c r="E33" i="53" s="1"/>
  <c r="H32" i="53"/>
  <c r="E32" i="53"/>
  <c r="D32" i="53"/>
  <c r="H31" i="53"/>
  <c r="D31" i="53"/>
  <c r="E31" i="53" s="1"/>
  <c r="H30" i="53"/>
  <c r="D30" i="53"/>
  <c r="E30" i="53" s="1"/>
  <c r="H29" i="53"/>
  <c r="D29" i="53"/>
  <c r="E29" i="53" s="1"/>
  <c r="H28" i="53"/>
  <c r="E28" i="53"/>
  <c r="D28" i="53"/>
  <c r="H27" i="53"/>
  <c r="D27" i="53"/>
  <c r="E27" i="53" s="1"/>
  <c r="H26" i="53"/>
  <c r="D26" i="53"/>
  <c r="E26" i="53" s="1"/>
  <c r="H25" i="53"/>
  <c r="D25" i="53"/>
  <c r="E25" i="53" s="1"/>
  <c r="H24" i="53"/>
  <c r="E24" i="53"/>
  <c r="D24" i="53"/>
  <c r="H23" i="53"/>
  <c r="D23" i="53"/>
  <c r="E23" i="53" s="1"/>
  <c r="H22" i="53"/>
  <c r="D22" i="53"/>
  <c r="E22" i="53" s="1"/>
  <c r="H21" i="53"/>
  <c r="D21" i="53"/>
  <c r="E21" i="53" s="1"/>
  <c r="H20" i="53"/>
  <c r="E20" i="53"/>
  <c r="D20" i="53"/>
  <c r="H19" i="53"/>
  <c r="D19" i="53"/>
  <c r="E19" i="53" s="1"/>
  <c r="H18" i="53"/>
  <c r="D18" i="53"/>
  <c r="E18" i="53" s="1"/>
  <c r="H17" i="53"/>
  <c r="D17" i="53"/>
  <c r="E17" i="53" s="1"/>
  <c r="H16" i="53"/>
  <c r="E16" i="53"/>
  <c r="D16" i="53"/>
  <c r="H15" i="53"/>
  <c r="D15" i="53"/>
  <c r="E15" i="53" s="1"/>
  <c r="H14" i="53"/>
  <c r="D14" i="53"/>
  <c r="E14" i="53" s="1"/>
  <c r="H13" i="53"/>
  <c r="D13" i="53"/>
  <c r="E13" i="53" s="1"/>
  <c r="H12" i="53"/>
  <c r="E12" i="53"/>
  <c r="E11" i="53" s="1"/>
  <c r="D12" i="53"/>
  <c r="H11" i="53"/>
  <c r="J11" i="53" s="1"/>
  <c r="C11" i="53"/>
  <c r="H10" i="53"/>
  <c r="E10" i="53"/>
  <c r="D10" i="53"/>
  <c r="H9" i="53"/>
  <c r="D9" i="53"/>
  <c r="E9" i="53" s="1"/>
  <c r="H8" i="53"/>
  <c r="D8" i="53"/>
  <c r="E8" i="53" s="1"/>
  <c r="H7" i="53"/>
  <c r="D7" i="53"/>
  <c r="E7" i="53" s="1"/>
  <c r="H6" i="53"/>
  <c r="E6" i="53"/>
  <c r="D6" i="53"/>
  <c r="H5" i="53"/>
  <c r="D5" i="53"/>
  <c r="E5" i="53" s="1"/>
  <c r="H4" i="53"/>
  <c r="J4" i="53" s="1"/>
  <c r="C4" i="53"/>
  <c r="H3" i="53"/>
  <c r="J3" i="53" s="1"/>
  <c r="D778" i="52"/>
  <c r="E778" i="52" s="1"/>
  <c r="E777" i="52" s="1"/>
  <c r="D777" i="52"/>
  <c r="C777" i="52"/>
  <c r="E776" i="52"/>
  <c r="D776" i="52"/>
  <c r="E775" i="52"/>
  <c r="D775" i="52"/>
  <c r="E774" i="52"/>
  <c r="D774" i="52"/>
  <c r="E773" i="52"/>
  <c r="E772" i="52" s="1"/>
  <c r="E771" i="52" s="1"/>
  <c r="D773" i="52"/>
  <c r="D772" i="52" s="1"/>
  <c r="C772" i="52"/>
  <c r="C771" i="52" s="1"/>
  <c r="D771" i="52"/>
  <c r="D770" i="52"/>
  <c r="E770" i="52" s="1"/>
  <c r="E769" i="52"/>
  <c r="E768" i="52" s="1"/>
  <c r="E767" i="52" s="1"/>
  <c r="D769" i="52"/>
  <c r="D768" i="52"/>
  <c r="C768" i="52"/>
  <c r="C767" i="52" s="1"/>
  <c r="D767" i="52"/>
  <c r="E766" i="52"/>
  <c r="D766" i="52"/>
  <c r="E765" i="52"/>
  <c r="D765" i="52"/>
  <c r="C765" i="52"/>
  <c r="D764" i="52"/>
  <c r="E764" i="52" s="1"/>
  <c r="E763" i="52"/>
  <c r="D763" i="52"/>
  <c r="D762" i="52"/>
  <c r="E762" i="52" s="1"/>
  <c r="E761" i="52"/>
  <c r="E760" i="52" s="1"/>
  <c r="D761" i="52"/>
  <c r="C761" i="52"/>
  <c r="D760" i="52"/>
  <c r="C760" i="52"/>
  <c r="D759" i="52"/>
  <c r="E759" i="52" s="1"/>
  <c r="D758" i="52"/>
  <c r="E758" i="52" s="1"/>
  <c r="D757" i="52"/>
  <c r="E757" i="52" s="1"/>
  <c r="C756" i="52"/>
  <c r="C755" i="52"/>
  <c r="D754" i="52"/>
  <c r="E754" i="52" s="1"/>
  <c r="E753" i="52"/>
  <c r="D753" i="52"/>
  <c r="D752" i="52"/>
  <c r="E752" i="52" s="1"/>
  <c r="E751" i="52"/>
  <c r="C751" i="52"/>
  <c r="C750" i="52"/>
  <c r="D749" i="52"/>
  <c r="E749" i="52" s="1"/>
  <c r="D748" i="52"/>
  <c r="D747" i="52"/>
  <c r="E747" i="52" s="1"/>
  <c r="E746" i="52" s="1"/>
  <c r="D746" i="52"/>
  <c r="C746" i="52"/>
  <c r="E745" i="52"/>
  <c r="D745" i="52"/>
  <c r="D744" i="52" s="1"/>
  <c r="E744" i="52"/>
  <c r="C744" i="52"/>
  <c r="C743" i="52" s="1"/>
  <c r="D742" i="52"/>
  <c r="C741" i="52"/>
  <c r="D740" i="52"/>
  <c r="C739" i="52"/>
  <c r="E738" i="52"/>
  <c r="D738" i="52"/>
  <c r="E737" i="52"/>
  <c r="D737" i="52"/>
  <c r="E736" i="52"/>
  <c r="D736" i="52"/>
  <c r="E735" i="52"/>
  <c r="E734" i="52" s="1"/>
  <c r="E733" i="52" s="1"/>
  <c r="D735" i="52"/>
  <c r="D734" i="52" s="1"/>
  <c r="C734" i="52"/>
  <c r="C733" i="52" s="1"/>
  <c r="D733" i="52"/>
  <c r="D732" i="52"/>
  <c r="C731" i="52"/>
  <c r="C730" i="52" s="1"/>
  <c r="E729" i="52"/>
  <c r="D729" i="52"/>
  <c r="E728" i="52"/>
  <c r="D728" i="52"/>
  <c r="E727" i="52"/>
  <c r="D727" i="52"/>
  <c r="C727" i="52"/>
  <c r="H724" i="52"/>
  <c r="E724" i="52"/>
  <c r="D724" i="52"/>
  <c r="H723" i="52"/>
  <c r="D723" i="52"/>
  <c r="C722" i="52"/>
  <c r="H722" i="52" s="1"/>
  <c r="H721" i="52"/>
  <c r="E721" i="52"/>
  <c r="D721" i="52"/>
  <c r="H720" i="52"/>
  <c r="D720" i="52"/>
  <c r="H719" i="52"/>
  <c r="E719" i="52"/>
  <c r="D719" i="52"/>
  <c r="H718" i="52"/>
  <c r="C718" i="52"/>
  <c r="C717" i="52"/>
  <c r="H715" i="52"/>
  <c r="D715" i="52"/>
  <c r="E715" i="52" s="1"/>
  <c r="H714" i="52"/>
  <c r="E714" i="52"/>
  <c r="D714" i="52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E709" i="52"/>
  <c r="D709" i="52"/>
  <c r="H708" i="52"/>
  <c r="D708" i="52"/>
  <c r="E708" i="52" s="1"/>
  <c r="H707" i="52"/>
  <c r="D707" i="52"/>
  <c r="E707" i="52" s="1"/>
  <c r="H706" i="52"/>
  <c r="E706" i="52"/>
  <c r="D706" i="52"/>
  <c r="H705" i="52"/>
  <c r="D705" i="52"/>
  <c r="E705" i="52" s="1"/>
  <c r="H704" i="52"/>
  <c r="E704" i="52"/>
  <c r="D704" i="52"/>
  <c r="H703" i="52"/>
  <c r="D703" i="52"/>
  <c r="E703" i="52" s="1"/>
  <c r="H702" i="52"/>
  <c r="E702" i="52"/>
  <c r="D702" i="52"/>
  <c r="H701" i="52"/>
  <c r="E701" i="52"/>
  <c r="D701" i="52"/>
  <c r="E700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E696" i="52"/>
  <c r="D696" i="52"/>
  <c r="H695" i="52"/>
  <c r="E695" i="52"/>
  <c r="E694" i="52" s="1"/>
  <c r="D695" i="52"/>
  <c r="D694" i="52"/>
  <c r="C694" i="52"/>
  <c r="H694" i="52" s="1"/>
  <c r="H693" i="52"/>
  <c r="D693" i="52"/>
  <c r="E693" i="52" s="1"/>
  <c r="H692" i="52"/>
  <c r="E692" i="52"/>
  <c r="D692" i="52"/>
  <c r="H691" i="52"/>
  <c r="E691" i="52"/>
  <c r="D691" i="52"/>
  <c r="H690" i="52"/>
  <c r="D690" i="52"/>
  <c r="E690" i="52" s="1"/>
  <c r="H689" i="52"/>
  <c r="D689" i="52"/>
  <c r="E689" i="52" s="1"/>
  <c r="H688" i="52"/>
  <c r="E688" i="52"/>
  <c r="D688" i="52"/>
  <c r="H687" i="52"/>
  <c r="D687" i="52"/>
  <c r="C687" i="52"/>
  <c r="H686" i="52"/>
  <c r="D686" i="52"/>
  <c r="E686" i="52" s="1"/>
  <c r="H685" i="52"/>
  <c r="E685" i="52"/>
  <c r="D685" i="52"/>
  <c r="H684" i="52"/>
  <c r="D684" i="52"/>
  <c r="C683" i="52"/>
  <c r="H683" i="52" s="1"/>
  <c r="H682" i="52"/>
  <c r="E682" i="52"/>
  <c r="D682" i="52"/>
  <c r="H681" i="52"/>
  <c r="D681" i="52"/>
  <c r="E681" i="52" s="1"/>
  <c r="H680" i="52"/>
  <c r="E680" i="52"/>
  <c r="D680" i="52"/>
  <c r="H679" i="52"/>
  <c r="C679" i="52"/>
  <c r="H678" i="52"/>
  <c r="D678" i="52"/>
  <c r="E678" i="52" s="1"/>
  <c r="H677" i="52"/>
  <c r="E677" i="52"/>
  <c r="E676" i="52" s="1"/>
  <c r="D677" i="52"/>
  <c r="H676" i="52"/>
  <c r="D676" i="52"/>
  <c r="C676" i="52"/>
  <c r="H675" i="52"/>
  <c r="D675" i="52"/>
  <c r="E675" i="52" s="1"/>
  <c r="H674" i="52"/>
  <c r="E674" i="52"/>
  <c r="D674" i="52"/>
  <c r="H673" i="52"/>
  <c r="D673" i="52"/>
  <c r="H672" i="52"/>
  <c r="E672" i="52"/>
  <c r="D672" i="52"/>
  <c r="H671" i="52"/>
  <c r="C671" i="52"/>
  <c r="H670" i="52"/>
  <c r="E670" i="52"/>
  <c r="D670" i="52"/>
  <c r="H669" i="52"/>
  <c r="D669" i="52"/>
  <c r="E669" i="52" s="1"/>
  <c r="H668" i="52"/>
  <c r="D668" i="52"/>
  <c r="E668" i="52" s="1"/>
  <c r="H667" i="52"/>
  <c r="E667" i="52"/>
  <c r="D667" i="52"/>
  <c r="H666" i="52"/>
  <c r="D666" i="52"/>
  <c r="C665" i="52"/>
  <c r="H665" i="52" s="1"/>
  <c r="H664" i="52"/>
  <c r="D664" i="52"/>
  <c r="E664" i="52" s="1"/>
  <c r="H663" i="52"/>
  <c r="D663" i="52"/>
  <c r="H662" i="52"/>
  <c r="E662" i="52"/>
  <c r="D662" i="52"/>
  <c r="H661" i="52"/>
  <c r="C661" i="52"/>
  <c r="H660" i="52"/>
  <c r="D660" i="52"/>
  <c r="E660" i="52" s="1"/>
  <c r="H659" i="52"/>
  <c r="E659" i="52"/>
  <c r="D659" i="52"/>
  <c r="H658" i="52"/>
  <c r="D658" i="52"/>
  <c r="E658" i="52" s="1"/>
  <c r="H657" i="52"/>
  <c r="E657" i="52"/>
  <c r="D657" i="52"/>
  <c r="H656" i="52"/>
  <c r="E656" i="52"/>
  <c r="D656" i="52"/>
  <c r="H655" i="52"/>
  <c r="D655" i="52"/>
  <c r="E655" i="52" s="1"/>
  <c r="H654" i="52"/>
  <c r="D654" i="52"/>
  <c r="H653" i="52"/>
  <c r="C653" i="52"/>
  <c r="H652" i="52"/>
  <c r="E652" i="52"/>
  <c r="D652" i="52"/>
  <c r="H651" i="52"/>
  <c r="E651" i="52"/>
  <c r="D651" i="52"/>
  <c r="H650" i="52"/>
  <c r="D650" i="52"/>
  <c r="E650" i="52" s="1"/>
  <c r="H649" i="52"/>
  <c r="D649" i="52"/>
  <c r="E649" i="52" s="1"/>
  <c r="H648" i="52"/>
  <c r="E648" i="52"/>
  <c r="D648" i="52"/>
  <c r="H647" i="52"/>
  <c r="D647" i="52"/>
  <c r="E647" i="52" s="1"/>
  <c r="E646" i="52" s="1"/>
  <c r="D646" i="52"/>
  <c r="C646" i="52"/>
  <c r="H644" i="52"/>
  <c r="E644" i="52"/>
  <c r="D644" i="52"/>
  <c r="H643" i="52"/>
  <c r="D643" i="52"/>
  <c r="J642" i="52"/>
  <c r="C642" i="52"/>
  <c r="H642" i="52" s="1"/>
  <c r="H641" i="52"/>
  <c r="E641" i="52"/>
  <c r="D641" i="52"/>
  <c r="H640" i="52"/>
  <c r="D640" i="52"/>
  <c r="H639" i="52"/>
  <c r="E639" i="52"/>
  <c r="D639" i="52"/>
  <c r="H638" i="52"/>
  <c r="J638" i="52" s="1"/>
  <c r="C638" i="52"/>
  <c r="H637" i="52"/>
  <c r="E637" i="52"/>
  <c r="D637" i="52"/>
  <c r="H636" i="52"/>
  <c r="E636" i="52"/>
  <c r="D636" i="52"/>
  <c r="H635" i="52"/>
  <c r="D635" i="52"/>
  <c r="E635" i="52" s="1"/>
  <c r="H634" i="52"/>
  <c r="D634" i="52"/>
  <c r="E634" i="52" s="1"/>
  <c r="H633" i="52"/>
  <c r="E633" i="52"/>
  <c r="D633" i="52"/>
  <c r="H632" i="52"/>
  <c r="D632" i="52"/>
  <c r="E632" i="52" s="1"/>
  <c r="H631" i="52"/>
  <c r="D631" i="52"/>
  <c r="E631" i="52" s="1"/>
  <c r="H630" i="52"/>
  <c r="D630" i="52"/>
  <c r="H629" i="52"/>
  <c r="E629" i="52"/>
  <c r="D629" i="52"/>
  <c r="H628" i="52"/>
  <c r="C628" i="52"/>
  <c r="H627" i="52"/>
  <c r="D627" i="52"/>
  <c r="E627" i="52" s="1"/>
  <c r="H626" i="52"/>
  <c r="E626" i="52"/>
  <c r="D626" i="52"/>
  <c r="H625" i="52"/>
  <c r="D625" i="52"/>
  <c r="E625" i="52" s="1"/>
  <c r="H624" i="52"/>
  <c r="E624" i="52"/>
  <c r="D624" i="52"/>
  <c r="H623" i="52"/>
  <c r="E623" i="52"/>
  <c r="D623" i="52"/>
  <c r="H622" i="52"/>
  <c r="D622" i="52"/>
  <c r="E622" i="52" s="1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E614" i="52" s="1"/>
  <c r="H613" i="52"/>
  <c r="E613" i="52"/>
  <c r="D613" i="52"/>
  <c r="H612" i="52"/>
  <c r="D612" i="52"/>
  <c r="H611" i="52"/>
  <c r="E611" i="52"/>
  <c r="D611" i="52"/>
  <c r="H610" i="52"/>
  <c r="C610" i="52"/>
  <c r="H609" i="52"/>
  <c r="E609" i="52"/>
  <c r="D609" i="52"/>
  <c r="H608" i="52"/>
  <c r="D608" i="52"/>
  <c r="E608" i="52" s="1"/>
  <c r="H607" i="52"/>
  <c r="D607" i="52"/>
  <c r="E607" i="52" s="1"/>
  <c r="H606" i="52"/>
  <c r="E606" i="52"/>
  <c r="D606" i="52"/>
  <c r="H605" i="52"/>
  <c r="D605" i="52"/>
  <c r="E605" i="52" s="1"/>
  <c r="H604" i="52"/>
  <c r="E604" i="52"/>
  <c r="D604" i="52"/>
  <c r="H603" i="52"/>
  <c r="C603" i="52"/>
  <c r="H602" i="52"/>
  <c r="D602" i="52"/>
  <c r="E602" i="52" s="1"/>
  <c r="H601" i="52"/>
  <c r="E601" i="52"/>
  <c r="D601" i="52"/>
  <c r="H600" i="52"/>
  <c r="D600" i="52"/>
  <c r="E600" i="52" s="1"/>
  <c r="E599" i="52" s="1"/>
  <c r="D599" i="52"/>
  <c r="C599" i="52"/>
  <c r="H599" i="52" s="1"/>
  <c r="H598" i="52"/>
  <c r="D598" i="52"/>
  <c r="E598" i="52" s="1"/>
  <c r="H597" i="52"/>
  <c r="D597" i="52"/>
  <c r="E597" i="52" s="1"/>
  <c r="H596" i="52"/>
  <c r="E596" i="52"/>
  <c r="E595" i="52" s="1"/>
  <c r="D596" i="52"/>
  <c r="H595" i="52"/>
  <c r="C595" i="52"/>
  <c r="H594" i="52"/>
  <c r="D594" i="52"/>
  <c r="E594" i="52" s="1"/>
  <c r="H593" i="52"/>
  <c r="E593" i="52"/>
  <c r="E592" i="52" s="1"/>
  <c r="D593" i="52"/>
  <c r="H592" i="52"/>
  <c r="C592" i="52"/>
  <c r="H591" i="52"/>
  <c r="D591" i="52"/>
  <c r="E591" i="52" s="1"/>
  <c r="H590" i="52"/>
  <c r="E590" i="52"/>
  <c r="D590" i="52"/>
  <c r="H589" i="52"/>
  <c r="D589" i="52"/>
  <c r="H588" i="52"/>
  <c r="E588" i="52"/>
  <c r="D588" i="52"/>
  <c r="C587" i="52"/>
  <c r="H587" i="52" s="1"/>
  <c r="H586" i="52"/>
  <c r="D586" i="52"/>
  <c r="E586" i="52" s="1"/>
  <c r="H585" i="52"/>
  <c r="E585" i="52"/>
  <c r="D585" i="52"/>
  <c r="H584" i="52"/>
  <c r="D584" i="52"/>
  <c r="E584" i="52" s="1"/>
  <c r="H583" i="52"/>
  <c r="E583" i="52"/>
  <c r="D583" i="52"/>
  <c r="H582" i="52"/>
  <c r="D582" i="52"/>
  <c r="C581" i="52"/>
  <c r="H581" i="52" s="1"/>
  <c r="H580" i="52"/>
  <c r="E580" i="52"/>
  <c r="D580" i="52"/>
  <c r="H579" i="52"/>
  <c r="D579" i="52"/>
  <c r="E579" i="52" s="1"/>
  <c r="H578" i="52"/>
  <c r="E578" i="52"/>
  <c r="D578" i="52"/>
  <c r="D577" i="52"/>
  <c r="C577" i="52"/>
  <c r="H577" i="52" s="1"/>
  <c r="H576" i="52"/>
  <c r="D576" i="52"/>
  <c r="E576" i="52" s="1"/>
  <c r="H575" i="52"/>
  <c r="E575" i="52"/>
  <c r="D575" i="52"/>
  <c r="H574" i="52"/>
  <c r="E574" i="52"/>
  <c r="D574" i="52"/>
  <c r="H573" i="52"/>
  <c r="D573" i="52"/>
  <c r="E573" i="52" s="1"/>
  <c r="H572" i="52"/>
  <c r="D572" i="52"/>
  <c r="E572" i="52" s="1"/>
  <c r="H571" i="52"/>
  <c r="E571" i="52"/>
  <c r="D571" i="52"/>
  <c r="H570" i="52"/>
  <c r="D570" i="52"/>
  <c r="C569" i="52"/>
  <c r="H568" i="52"/>
  <c r="E568" i="52"/>
  <c r="D568" i="52"/>
  <c r="H567" i="52"/>
  <c r="D567" i="52"/>
  <c r="E567" i="52" s="1"/>
  <c r="H566" i="52"/>
  <c r="E566" i="52"/>
  <c r="D566" i="52"/>
  <c r="H565" i="52"/>
  <c r="E565" i="52"/>
  <c r="D565" i="52"/>
  <c r="H564" i="52"/>
  <c r="D564" i="52"/>
  <c r="E564" i="52" s="1"/>
  <c r="H563" i="52"/>
  <c r="D563" i="52"/>
  <c r="H562" i="52"/>
  <c r="C562" i="52"/>
  <c r="H558" i="52"/>
  <c r="E558" i="52"/>
  <c r="D558" i="52"/>
  <c r="H557" i="52"/>
  <c r="D557" i="52"/>
  <c r="E557" i="52" s="1"/>
  <c r="H556" i="52"/>
  <c r="D556" i="52"/>
  <c r="C556" i="52"/>
  <c r="H555" i="52"/>
  <c r="D555" i="52"/>
  <c r="E555" i="52" s="1"/>
  <c r="H554" i="52"/>
  <c r="D554" i="52"/>
  <c r="E554" i="52" s="1"/>
  <c r="H553" i="52"/>
  <c r="E553" i="52"/>
  <c r="D553" i="52"/>
  <c r="H552" i="52"/>
  <c r="D552" i="52"/>
  <c r="D551" i="52" s="1"/>
  <c r="D550" i="52" s="1"/>
  <c r="C552" i="52"/>
  <c r="C551" i="52"/>
  <c r="H551" i="52" s="1"/>
  <c r="J551" i="52" s="1"/>
  <c r="C550" i="52"/>
  <c r="H550" i="52" s="1"/>
  <c r="J550" i="52" s="1"/>
  <c r="H549" i="52"/>
  <c r="D549" i="52"/>
  <c r="H548" i="52"/>
  <c r="E548" i="52"/>
  <c r="D548" i="52"/>
  <c r="C547" i="52"/>
  <c r="H547" i="52" s="1"/>
  <c r="J547" i="52" s="1"/>
  <c r="H546" i="52"/>
  <c r="E546" i="52"/>
  <c r="D546" i="52"/>
  <c r="H545" i="52"/>
  <c r="D545" i="52"/>
  <c r="E545" i="52" s="1"/>
  <c r="D544" i="52"/>
  <c r="C544" i="52"/>
  <c r="H544" i="52" s="1"/>
  <c r="H543" i="52"/>
  <c r="D543" i="52"/>
  <c r="E543" i="52" s="1"/>
  <c r="H542" i="52"/>
  <c r="D542" i="52"/>
  <c r="E542" i="52" s="1"/>
  <c r="H541" i="52"/>
  <c r="E541" i="52"/>
  <c r="D541" i="52"/>
  <c r="H540" i="52"/>
  <c r="D540" i="52"/>
  <c r="E540" i="52" s="1"/>
  <c r="H539" i="52"/>
  <c r="E539" i="52"/>
  <c r="D539" i="52"/>
  <c r="C538" i="52"/>
  <c r="H538" i="52" s="1"/>
  <c r="H537" i="52"/>
  <c r="D537" i="52"/>
  <c r="E537" i="52" s="1"/>
  <c r="H536" i="52"/>
  <c r="E536" i="52"/>
  <c r="D536" i="52"/>
  <c r="H535" i="52"/>
  <c r="D535" i="52"/>
  <c r="E535" i="52" s="1"/>
  <c r="H534" i="52"/>
  <c r="E534" i="52"/>
  <c r="D534" i="52"/>
  <c r="H533" i="52"/>
  <c r="D533" i="52"/>
  <c r="E533" i="52" s="1"/>
  <c r="H532" i="52"/>
  <c r="E532" i="52"/>
  <c r="D532" i="52"/>
  <c r="H531" i="52"/>
  <c r="E531" i="52"/>
  <c r="C531" i="52"/>
  <c r="H530" i="52"/>
  <c r="E530" i="52"/>
  <c r="E529" i="52" s="1"/>
  <c r="D530" i="52"/>
  <c r="D529" i="52"/>
  <c r="C529" i="52"/>
  <c r="H527" i="52"/>
  <c r="D527" i="52"/>
  <c r="E527" i="52" s="1"/>
  <c r="H526" i="52"/>
  <c r="D526" i="52"/>
  <c r="E526" i="52" s="1"/>
  <c r="H525" i="52"/>
  <c r="E525" i="52"/>
  <c r="D525" i="52"/>
  <c r="H524" i="52"/>
  <c r="D524" i="52"/>
  <c r="H523" i="52"/>
  <c r="E523" i="52"/>
  <c r="D523" i="52"/>
  <c r="C522" i="52"/>
  <c r="H522" i="52" s="1"/>
  <c r="H521" i="52"/>
  <c r="D521" i="52"/>
  <c r="E521" i="52" s="1"/>
  <c r="H520" i="52"/>
  <c r="E520" i="52"/>
  <c r="D520" i="52"/>
  <c r="H519" i="52"/>
  <c r="D519" i="52"/>
  <c r="E519" i="52" s="1"/>
  <c r="H518" i="52"/>
  <c r="E518" i="52"/>
  <c r="D518" i="52"/>
  <c r="H517" i="52"/>
  <c r="D517" i="52"/>
  <c r="E517" i="52" s="1"/>
  <c r="H516" i="52"/>
  <c r="E516" i="52"/>
  <c r="D516" i="52"/>
  <c r="H515" i="52"/>
  <c r="E515" i="52"/>
  <c r="D515" i="52"/>
  <c r="H514" i="52"/>
  <c r="D514" i="52"/>
  <c r="E514" i="52" s="1"/>
  <c r="H513" i="52"/>
  <c r="D513" i="52"/>
  <c r="D509" i="52" s="1"/>
  <c r="C513" i="52"/>
  <c r="H512" i="52"/>
  <c r="D512" i="52"/>
  <c r="E512" i="52" s="1"/>
  <c r="H511" i="52"/>
  <c r="E511" i="52"/>
  <c r="D511" i="52"/>
  <c r="H510" i="52"/>
  <c r="E510" i="52"/>
  <c r="D510" i="52"/>
  <c r="C509" i="52"/>
  <c r="H509" i="52" s="1"/>
  <c r="H508" i="52"/>
  <c r="D508" i="52"/>
  <c r="E508" i="52" s="1"/>
  <c r="H507" i="52"/>
  <c r="D507" i="52"/>
  <c r="E507" i="52" s="1"/>
  <c r="H506" i="52"/>
  <c r="E506" i="52"/>
  <c r="D506" i="52"/>
  <c r="H505" i="52"/>
  <c r="D505" i="52"/>
  <c r="D504" i="52" s="1"/>
  <c r="C504" i="52"/>
  <c r="H504" i="52" s="1"/>
  <c r="H503" i="52"/>
  <c r="E503" i="52"/>
  <c r="D503" i="52"/>
  <c r="H502" i="52"/>
  <c r="D502" i="52"/>
  <c r="E502" i="52" s="1"/>
  <c r="H501" i="52"/>
  <c r="E501" i="52"/>
  <c r="D501" i="52"/>
  <c r="H500" i="52"/>
  <c r="E500" i="52"/>
  <c r="D500" i="52"/>
  <c r="H499" i="52"/>
  <c r="D499" i="52"/>
  <c r="E499" i="52" s="1"/>
  <c r="H498" i="52"/>
  <c r="D498" i="52"/>
  <c r="H497" i="52"/>
  <c r="C497" i="52"/>
  <c r="H496" i="52"/>
  <c r="E496" i="52"/>
  <c r="D496" i="52"/>
  <c r="H495" i="52"/>
  <c r="E495" i="52"/>
  <c r="E494" i="52" s="1"/>
  <c r="D495" i="52"/>
  <c r="D494" i="52" s="1"/>
  <c r="C494" i="52"/>
  <c r="H494" i="52" s="1"/>
  <c r="H493" i="52"/>
  <c r="E493" i="52"/>
  <c r="D493" i="52"/>
  <c r="H492" i="52"/>
  <c r="D492" i="52"/>
  <c r="C491" i="52"/>
  <c r="H491" i="52" s="1"/>
  <c r="H490" i="52"/>
  <c r="E490" i="52"/>
  <c r="D490" i="52"/>
  <c r="H489" i="52"/>
  <c r="D489" i="52"/>
  <c r="E489" i="52" s="1"/>
  <c r="H488" i="52"/>
  <c r="D488" i="52"/>
  <c r="E488" i="52" s="1"/>
  <c r="H487" i="52"/>
  <c r="D487" i="52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E479" i="52"/>
  <c r="D479" i="52"/>
  <c r="H478" i="52"/>
  <c r="D478" i="52"/>
  <c r="E478" i="52" s="1"/>
  <c r="H477" i="52"/>
  <c r="C477" i="52"/>
  <c r="H476" i="52"/>
  <c r="D476" i="52"/>
  <c r="H475" i="52"/>
  <c r="E475" i="52"/>
  <c r="D475" i="52"/>
  <c r="H474" i="52"/>
  <c r="C474" i="52"/>
  <c r="H473" i="52"/>
  <c r="E473" i="52"/>
  <c r="D473" i="52"/>
  <c r="H472" i="52"/>
  <c r="D472" i="52"/>
  <c r="E472" i="52" s="1"/>
  <c r="H471" i="52"/>
  <c r="D471" i="52"/>
  <c r="E471" i="52" s="1"/>
  <c r="H470" i="52"/>
  <c r="E470" i="52"/>
  <c r="D470" i="52"/>
  <c r="H469" i="52"/>
  <c r="D469" i="52"/>
  <c r="C468" i="52"/>
  <c r="H468" i="52" s="1"/>
  <c r="H467" i="52"/>
  <c r="D467" i="52"/>
  <c r="E467" i="52" s="1"/>
  <c r="H466" i="52"/>
  <c r="D466" i="52"/>
  <c r="E466" i="52" s="1"/>
  <c r="H465" i="52"/>
  <c r="E465" i="52"/>
  <c r="D465" i="52"/>
  <c r="H464" i="52"/>
  <c r="D464" i="52"/>
  <c r="E464" i="52" s="1"/>
  <c r="C463" i="52"/>
  <c r="H462" i="52"/>
  <c r="D462" i="52"/>
  <c r="E462" i="52" s="1"/>
  <c r="H461" i="52"/>
  <c r="D461" i="52"/>
  <c r="E461" i="52" s="1"/>
  <c r="H460" i="52"/>
  <c r="E460" i="52"/>
  <c r="E459" i="52" s="1"/>
  <c r="D460" i="52"/>
  <c r="H459" i="52"/>
  <c r="D459" i="52"/>
  <c r="H458" i="52"/>
  <c r="D458" i="52"/>
  <c r="E458" i="52" s="1"/>
  <c r="H457" i="52"/>
  <c r="D457" i="52"/>
  <c r="E457" i="52" s="1"/>
  <c r="H456" i="52"/>
  <c r="E456" i="52"/>
  <c r="E455" i="52" s="1"/>
  <c r="D456" i="52"/>
  <c r="H455" i="52"/>
  <c r="D455" i="52"/>
  <c r="C455" i="52"/>
  <c r="H454" i="52"/>
  <c r="D454" i="52"/>
  <c r="E454" i="52" s="1"/>
  <c r="H453" i="52"/>
  <c r="D453" i="52"/>
  <c r="E453" i="52" s="1"/>
  <c r="H452" i="52"/>
  <c r="D452" i="52"/>
  <c r="H451" i="52"/>
  <c r="E451" i="52"/>
  <c r="D451" i="52"/>
  <c r="H450" i="52"/>
  <c r="C450" i="52"/>
  <c r="H449" i="52"/>
  <c r="D449" i="52"/>
  <c r="E449" i="52" s="1"/>
  <c r="E445" i="52" s="1"/>
  <c r="H448" i="52"/>
  <c r="E448" i="52"/>
  <c r="D448" i="52"/>
  <c r="H447" i="52"/>
  <c r="D447" i="52"/>
  <c r="E447" i="52" s="1"/>
  <c r="H446" i="52"/>
  <c r="E446" i="52"/>
  <c r="D446" i="52"/>
  <c r="H445" i="52"/>
  <c r="C445" i="52"/>
  <c r="H443" i="52"/>
  <c r="D443" i="52"/>
  <c r="E443" i="52" s="1"/>
  <c r="H442" i="52"/>
  <c r="D442" i="52"/>
  <c r="E442" i="52" s="1"/>
  <c r="H441" i="52"/>
  <c r="D441" i="52"/>
  <c r="E441" i="52" s="1"/>
  <c r="H440" i="52"/>
  <c r="E440" i="52"/>
  <c r="D440" i="52"/>
  <c r="H439" i="52"/>
  <c r="D439" i="52"/>
  <c r="E439" i="52" s="1"/>
  <c r="H438" i="52"/>
  <c r="D438" i="52"/>
  <c r="E438" i="52" s="1"/>
  <c r="H437" i="52"/>
  <c r="D437" i="52"/>
  <c r="E437" i="52" s="1"/>
  <c r="H436" i="52"/>
  <c r="E436" i="52"/>
  <c r="D436" i="52"/>
  <c r="H435" i="52"/>
  <c r="D435" i="52"/>
  <c r="E435" i="52" s="1"/>
  <c r="H434" i="52"/>
  <c r="E434" i="52"/>
  <c r="D434" i="52"/>
  <c r="H433" i="52"/>
  <c r="D433" i="52"/>
  <c r="E433" i="52" s="1"/>
  <c r="H432" i="52"/>
  <c r="E432" i="52"/>
  <c r="D432" i="52"/>
  <c r="H431" i="52"/>
  <c r="E431" i="52"/>
  <c r="D431" i="52"/>
  <c r="H430" i="52"/>
  <c r="D430" i="52"/>
  <c r="C429" i="52"/>
  <c r="H429" i="52" s="1"/>
  <c r="H428" i="52"/>
  <c r="D428" i="52"/>
  <c r="E428" i="52" s="1"/>
  <c r="H427" i="52"/>
  <c r="E427" i="52"/>
  <c r="D427" i="52"/>
  <c r="H426" i="52"/>
  <c r="D426" i="52"/>
  <c r="E426" i="52" s="1"/>
  <c r="H425" i="52"/>
  <c r="D425" i="52"/>
  <c r="E425" i="52" s="1"/>
  <c r="H424" i="52"/>
  <c r="D424" i="52"/>
  <c r="H423" i="52"/>
  <c r="E423" i="52"/>
  <c r="D423" i="52"/>
  <c r="H422" i="52"/>
  <c r="C422" i="52"/>
  <c r="H421" i="52"/>
  <c r="D421" i="52"/>
  <c r="E421" i="52" s="1"/>
  <c r="H420" i="52"/>
  <c r="E420" i="52"/>
  <c r="D420" i="52"/>
  <c r="H419" i="52"/>
  <c r="D419" i="52"/>
  <c r="E419" i="52" s="1"/>
  <c r="H418" i="52"/>
  <c r="E418" i="52"/>
  <c r="D418" i="52"/>
  <c r="H417" i="52"/>
  <c r="E417" i="52"/>
  <c r="D417" i="52"/>
  <c r="H416" i="52"/>
  <c r="H415" i="52"/>
  <c r="E415" i="52"/>
  <c r="D415" i="52"/>
  <c r="H414" i="52"/>
  <c r="D414" i="52"/>
  <c r="E414" i="52" s="1"/>
  <c r="H413" i="52"/>
  <c r="D413" i="52"/>
  <c r="H412" i="52"/>
  <c r="C412" i="52"/>
  <c r="H411" i="52"/>
  <c r="E411" i="52"/>
  <c r="D411" i="52"/>
  <c r="H410" i="52"/>
  <c r="D410" i="52"/>
  <c r="D409" i="52" s="1"/>
  <c r="C409" i="52"/>
  <c r="H409" i="52" s="1"/>
  <c r="H408" i="52"/>
  <c r="E408" i="52"/>
  <c r="D408" i="52"/>
  <c r="H407" i="52"/>
  <c r="D407" i="52"/>
  <c r="E407" i="52" s="1"/>
  <c r="H406" i="52"/>
  <c r="E406" i="52"/>
  <c r="D406" i="52"/>
  <c r="H405" i="52"/>
  <c r="E405" i="52"/>
  <c r="E404" i="52" s="1"/>
  <c r="D405" i="52"/>
  <c r="D404" i="52"/>
  <c r="C404" i="52"/>
  <c r="H404" i="52" s="1"/>
  <c r="H403" i="52"/>
  <c r="D403" i="52"/>
  <c r="E403" i="52" s="1"/>
  <c r="H402" i="52"/>
  <c r="D402" i="52"/>
  <c r="E402" i="52" s="1"/>
  <c r="H401" i="52"/>
  <c r="E401" i="52"/>
  <c r="D401" i="52"/>
  <c r="H400" i="52"/>
  <c r="D400" i="52"/>
  <c r="D399" i="52" s="1"/>
  <c r="C399" i="52"/>
  <c r="H399" i="52" s="1"/>
  <c r="H398" i="52"/>
  <c r="E398" i="52"/>
  <c r="D398" i="52"/>
  <c r="H397" i="52"/>
  <c r="D397" i="52"/>
  <c r="E397" i="52" s="1"/>
  <c r="H396" i="52"/>
  <c r="E396" i="52"/>
  <c r="D396" i="52"/>
  <c r="H395" i="52"/>
  <c r="E395" i="52"/>
  <c r="C395" i="52"/>
  <c r="H394" i="52"/>
  <c r="E394" i="52"/>
  <c r="D394" i="52"/>
  <c r="H393" i="52"/>
  <c r="D393" i="52"/>
  <c r="C392" i="52"/>
  <c r="H392" i="52" s="1"/>
  <c r="H391" i="52"/>
  <c r="D391" i="52"/>
  <c r="E391" i="52" s="1"/>
  <c r="H390" i="52"/>
  <c r="E390" i="52"/>
  <c r="D390" i="52"/>
  <c r="H389" i="52"/>
  <c r="D389" i="52"/>
  <c r="D388" i="52" s="1"/>
  <c r="C388" i="52"/>
  <c r="H388" i="52" s="1"/>
  <c r="H387" i="52"/>
  <c r="E387" i="52"/>
  <c r="D387" i="52"/>
  <c r="H386" i="52"/>
  <c r="D386" i="52"/>
  <c r="E386" i="52" s="1"/>
  <c r="H385" i="52"/>
  <c r="E385" i="52"/>
  <c r="D385" i="52"/>
  <c r="H384" i="52"/>
  <c r="E384" i="52"/>
  <c r="D384" i="52"/>
  <c r="H383" i="52"/>
  <c r="D383" i="52"/>
  <c r="C382" i="52"/>
  <c r="H382" i="52" s="1"/>
  <c r="H381" i="52"/>
  <c r="D381" i="52"/>
  <c r="E381" i="52" s="1"/>
  <c r="H380" i="52"/>
  <c r="E380" i="52"/>
  <c r="D380" i="52"/>
  <c r="H379" i="52"/>
  <c r="D379" i="52"/>
  <c r="D378" i="52" s="1"/>
  <c r="C378" i="52"/>
  <c r="H378" i="52" s="1"/>
  <c r="H377" i="52"/>
  <c r="E377" i="52"/>
  <c r="D377" i="52"/>
  <c r="H376" i="52"/>
  <c r="D376" i="52"/>
  <c r="E376" i="52" s="1"/>
  <c r="H375" i="52"/>
  <c r="E375" i="52"/>
  <c r="D375" i="52"/>
  <c r="H374" i="52"/>
  <c r="E374" i="52"/>
  <c r="E373" i="52" s="1"/>
  <c r="D374" i="52"/>
  <c r="D373" i="52"/>
  <c r="C373" i="52"/>
  <c r="H373" i="52" s="1"/>
  <c r="H372" i="52"/>
  <c r="D372" i="52"/>
  <c r="E372" i="52" s="1"/>
  <c r="H371" i="52"/>
  <c r="D371" i="52"/>
  <c r="E371" i="52" s="1"/>
  <c r="H370" i="52"/>
  <c r="E370" i="52"/>
  <c r="D370" i="52"/>
  <c r="H369" i="52"/>
  <c r="D369" i="52"/>
  <c r="D368" i="52" s="1"/>
  <c r="C368" i="52"/>
  <c r="H368" i="52" s="1"/>
  <c r="H367" i="52"/>
  <c r="E367" i="52"/>
  <c r="D367" i="52"/>
  <c r="H366" i="52"/>
  <c r="D366" i="52"/>
  <c r="E366" i="52" s="1"/>
  <c r="H365" i="52"/>
  <c r="E365" i="52"/>
  <c r="D365" i="52"/>
  <c r="H364" i="52"/>
  <c r="E364" i="52"/>
  <c r="D364" i="52"/>
  <c r="H363" i="52"/>
  <c r="D363" i="52"/>
  <c r="C362" i="52"/>
  <c r="H362" i="52" s="1"/>
  <c r="H361" i="52"/>
  <c r="D361" i="52"/>
  <c r="E361" i="52" s="1"/>
  <c r="H360" i="52"/>
  <c r="E360" i="52"/>
  <c r="D360" i="52"/>
  <c r="H359" i="52"/>
  <c r="D359" i="52"/>
  <c r="E359" i="52" s="1"/>
  <c r="H358" i="52"/>
  <c r="D358" i="52"/>
  <c r="E358" i="52" s="1"/>
  <c r="E357" i="52" s="1"/>
  <c r="H357" i="52"/>
  <c r="D357" i="52"/>
  <c r="C357" i="52"/>
  <c r="H356" i="52"/>
  <c r="D356" i="52"/>
  <c r="E356" i="52" s="1"/>
  <c r="H355" i="52"/>
  <c r="E355" i="52"/>
  <c r="D355" i="52"/>
  <c r="H354" i="52"/>
  <c r="E354" i="52"/>
  <c r="E353" i="52" s="1"/>
  <c r="D354" i="52"/>
  <c r="D353" i="52"/>
  <c r="C353" i="52"/>
  <c r="H353" i="52" s="1"/>
  <c r="H352" i="52"/>
  <c r="D352" i="52"/>
  <c r="E352" i="52" s="1"/>
  <c r="H351" i="52"/>
  <c r="D351" i="52"/>
  <c r="E351" i="52" s="1"/>
  <c r="H350" i="52"/>
  <c r="E350" i="52"/>
  <c r="D350" i="52"/>
  <c r="H349" i="52"/>
  <c r="D349" i="52"/>
  <c r="D348" i="52" s="1"/>
  <c r="C348" i="52"/>
  <c r="H348" i="52" s="1"/>
  <c r="H347" i="52"/>
  <c r="E347" i="52"/>
  <c r="D347" i="52"/>
  <c r="H346" i="52"/>
  <c r="D346" i="52"/>
  <c r="E346" i="52" s="1"/>
  <c r="H345" i="52"/>
  <c r="E345" i="52"/>
  <c r="D345" i="52"/>
  <c r="H344" i="52"/>
  <c r="E344" i="52"/>
  <c r="C344" i="52"/>
  <c r="H343" i="52"/>
  <c r="E343" i="52"/>
  <c r="D343" i="52"/>
  <c r="H342" i="52"/>
  <c r="D342" i="52"/>
  <c r="E342" i="52" s="1"/>
  <c r="H341" i="52"/>
  <c r="D341" i="52"/>
  <c r="H338" i="52"/>
  <c r="D338" i="52"/>
  <c r="E338" i="52" s="1"/>
  <c r="H337" i="52"/>
  <c r="E337" i="52"/>
  <c r="D337" i="52"/>
  <c r="H336" i="52"/>
  <c r="E336" i="52"/>
  <c r="D336" i="52"/>
  <c r="H335" i="52"/>
  <c r="D335" i="52"/>
  <c r="E335" i="52" s="1"/>
  <c r="H334" i="52"/>
  <c r="D334" i="52"/>
  <c r="E334" i="52" s="1"/>
  <c r="H333" i="52"/>
  <c r="E333" i="52"/>
  <c r="D333" i="52"/>
  <c r="H332" i="52"/>
  <c r="D332" i="52"/>
  <c r="E332" i="52" s="1"/>
  <c r="H331" i="52"/>
  <c r="H330" i="52"/>
  <c r="D330" i="52"/>
  <c r="E330" i="52" s="1"/>
  <c r="H329" i="52"/>
  <c r="D329" i="52"/>
  <c r="H328" i="52"/>
  <c r="C328" i="52"/>
  <c r="H327" i="52"/>
  <c r="D327" i="52"/>
  <c r="E327" i="52" s="1"/>
  <c r="H326" i="52"/>
  <c r="E326" i="52"/>
  <c r="D326" i="52"/>
  <c r="H325" i="52"/>
  <c r="H324" i="52"/>
  <c r="E324" i="52"/>
  <c r="D324" i="52"/>
  <c r="H323" i="52"/>
  <c r="D323" i="52"/>
  <c r="E323" i="52" s="1"/>
  <c r="H322" i="52"/>
  <c r="E322" i="52"/>
  <c r="D322" i="52"/>
  <c r="H321" i="52"/>
  <c r="D321" i="52"/>
  <c r="E321" i="52" s="1"/>
  <c r="H320" i="52"/>
  <c r="E320" i="52"/>
  <c r="D320" i="52"/>
  <c r="H319" i="52"/>
  <c r="E319" i="52"/>
  <c r="D319" i="52"/>
  <c r="H318" i="52"/>
  <c r="D318" i="52"/>
  <c r="E318" i="52" s="1"/>
  <c r="H317" i="52"/>
  <c r="D317" i="52"/>
  <c r="E317" i="52" s="1"/>
  <c r="H316" i="52"/>
  <c r="E316" i="52"/>
  <c r="E315" i="52" s="1"/>
  <c r="D316" i="52"/>
  <c r="H315" i="52"/>
  <c r="C315" i="52"/>
  <c r="C314" i="52"/>
  <c r="H314" i="52" s="1"/>
  <c r="H313" i="52"/>
  <c r="D313" i="52"/>
  <c r="E313" i="52" s="1"/>
  <c r="H312" i="52"/>
  <c r="E312" i="52"/>
  <c r="D312" i="52"/>
  <c r="H311" i="52"/>
  <c r="D311" i="52"/>
  <c r="E311" i="52" s="1"/>
  <c r="H310" i="52"/>
  <c r="D310" i="52"/>
  <c r="E310" i="52" s="1"/>
  <c r="H309" i="52"/>
  <c r="D309" i="52"/>
  <c r="E309" i="52" s="1"/>
  <c r="H308" i="52"/>
  <c r="H307" i="52"/>
  <c r="D307" i="52"/>
  <c r="E307" i="52" s="1"/>
  <c r="H306" i="52"/>
  <c r="E306" i="52"/>
  <c r="D306" i="52"/>
  <c r="H305" i="52"/>
  <c r="H304" i="52"/>
  <c r="E304" i="52"/>
  <c r="D304" i="52"/>
  <c r="H303" i="52"/>
  <c r="E303" i="52"/>
  <c r="D303" i="52"/>
  <c r="H302" i="52"/>
  <c r="H301" i="52"/>
  <c r="E301" i="52"/>
  <c r="D301" i="52"/>
  <c r="H300" i="52"/>
  <c r="D300" i="52"/>
  <c r="E300" i="52" s="1"/>
  <c r="H299" i="52"/>
  <c r="D299" i="52"/>
  <c r="E299" i="52" s="1"/>
  <c r="H298" i="52"/>
  <c r="H297" i="52"/>
  <c r="D297" i="52"/>
  <c r="E297" i="52" s="1"/>
  <c r="H296" i="52"/>
  <c r="H295" i="52"/>
  <c r="D295" i="52"/>
  <c r="E295" i="52" s="1"/>
  <c r="H294" i="52"/>
  <c r="E294" i="52"/>
  <c r="D294" i="52"/>
  <c r="H293" i="52"/>
  <c r="D293" i="52"/>
  <c r="E293" i="52" s="1"/>
  <c r="H292" i="52"/>
  <c r="E292" i="52"/>
  <c r="D292" i="52"/>
  <c r="H291" i="52"/>
  <c r="D291" i="52"/>
  <c r="E291" i="52" s="1"/>
  <c r="H290" i="52"/>
  <c r="E290" i="52"/>
  <c r="D290" i="52"/>
  <c r="H289" i="52"/>
  <c r="H288" i="52"/>
  <c r="E288" i="52"/>
  <c r="D288" i="52"/>
  <c r="H287" i="52"/>
  <c r="E287" i="52"/>
  <c r="D287" i="52"/>
  <c r="H286" i="52"/>
  <c r="D286" i="52"/>
  <c r="E286" i="52" s="1"/>
  <c r="H285" i="52"/>
  <c r="D285" i="52"/>
  <c r="E285" i="52" s="1"/>
  <c r="H284" i="52"/>
  <c r="E284" i="52"/>
  <c r="D284" i="52"/>
  <c r="H283" i="52"/>
  <c r="D283" i="52"/>
  <c r="E283" i="52" s="1"/>
  <c r="H282" i="52"/>
  <c r="D282" i="52"/>
  <c r="E282" i="52" s="1"/>
  <c r="H281" i="52"/>
  <c r="D281" i="52"/>
  <c r="E281" i="52" s="1"/>
  <c r="H280" i="52"/>
  <c r="E280" i="52"/>
  <c r="D280" i="52"/>
  <c r="H279" i="52"/>
  <c r="D279" i="52"/>
  <c r="E279" i="52" s="1"/>
  <c r="H278" i="52"/>
  <c r="D278" i="52"/>
  <c r="E278" i="52" s="1"/>
  <c r="H277" i="52"/>
  <c r="D277" i="52"/>
  <c r="E277" i="52" s="1"/>
  <c r="H276" i="52"/>
  <c r="E276" i="52"/>
  <c r="D276" i="52"/>
  <c r="H275" i="52"/>
  <c r="D275" i="52"/>
  <c r="E275" i="52" s="1"/>
  <c r="H274" i="52"/>
  <c r="E274" i="52"/>
  <c r="D274" i="52"/>
  <c r="H273" i="52"/>
  <c r="D273" i="52"/>
  <c r="E273" i="52" s="1"/>
  <c r="H272" i="52"/>
  <c r="E272" i="52"/>
  <c r="D272" i="52"/>
  <c r="H271" i="52"/>
  <c r="E271" i="52"/>
  <c r="D271" i="52"/>
  <c r="H270" i="52"/>
  <c r="D270" i="52"/>
  <c r="E270" i="52" s="1"/>
  <c r="H269" i="52"/>
  <c r="D269" i="52"/>
  <c r="E269" i="52" s="1"/>
  <c r="H268" i="52"/>
  <c r="E268" i="52"/>
  <c r="D268" i="52"/>
  <c r="H267" i="52"/>
  <c r="D267" i="52"/>
  <c r="E267" i="52" s="1"/>
  <c r="H266" i="52"/>
  <c r="D266" i="52"/>
  <c r="H265" i="52"/>
  <c r="H264" i="52"/>
  <c r="D264" i="52"/>
  <c r="E264" i="52" s="1"/>
  <c r="H263" i="52"/>
  <c r="H262" i="52"/>
  <c r="D262" i="52"/>
  <c r="H261" i="52"/>
  <c r="E261" i="52"/>
  <c r="D261" i="52"/>
  <c r="H260" i="52"/>
  <c r="C260" i="52"/>
  <c r="J259" i="52"/>
  <c r="C259" i="52"/>
  <c r="H259" i="52" s="1"/>
  <c r="D252" i="52"/>
  <c r="E252" i="52" s="1"/>
  <c r="D251" i="52"/>
  <c r="E251" i="52" s="1"/>
  <c r="E250" i="52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 s="1"/>
  <c r="D242" i="52"/>
  <c r="E241" i="52"/>
  <c r="D241" i="52"/>
  <c r="D240" i="52"/>
  <c r="E240" i="52" s="1"/>
  <c r="C239" i="52"/>
  <c r="C238" i="52" s="1"/>
  <c r="D237" i="52"/>
  <c r="C236" i="52"/>
  <c r="C235" i="52" s="1"/>
  <c r="D234" i="52"/>
  <c r="D233" i="52" s="1"/>
  <c r="C233" i="52"/>
  <c r="D232" i="52"/>
  <c r="E232" i="52" s="1"/>
  <c r="D231" i="52"/>
  <c r="E231" i="52" s="1"/>
  <c r="E230" i="52"/>
  <c r="D230" i="52"/>
  <c r="C229" i="52"/>
  <c r="C228" i="52" s="1"/>
  <c r="D227" i="52"/>
  <c r="E227" i="52" s="1"/>
  <c r="D226" i="52"/>
  <c r="E226" i="52" s="1"/>
  <c r="D225" i="52"/>
  <c r="E225" i="52" s="1"/>
  <c r="E223" i="52" s="1"/>
  <c r="E222" i="52" s="1"/>
  <c r="D224" i="52"/>
  <c r="E224" i="52" s="1"/>
  <c r="C223" i="52"/>
  <c r="C222" i="52"/>
  <c r="D221" i="52"/>
  <c r="E221" i="52" s="1"/>
  <c r="E220" i="52"/>
  <c r="D220" i="52"/>
  <c r="C220" i="52"/>
  <c r="D219" i="52"/>
  <c r="E218" i="52"/>
  <c r="D218" i="52"/>
  <c r="D217" i="52"/>
  <c r="E217" i="52" s="1"/>
  <c r="C216" i="52"/>
  <c r="C215" i="52" s="1"/>
  <c r="E214" i="52"/>
  <c r="E213" i="52" s="1"/>
  <c r="D214" i="52"/>
  <c r="D213" i="52" s="1"/>
  <c r="C213" i="52"/>
  <c r="E212" i="52"/>
  <c r="E211" i="52" s="1"/>
  <c r="D212" i="52"/>
  <c r="D211" i="52"/>
  <c r="C211" i="52"/>
  <c r="E210" i="52"/>
  <c r="D210" i="52"/>
  <c r="D209" i="52"/>
  <c r="E209" i="52" s="1"/>
  <c r="E208" i="52"/>
  <c r="D208" i="52"/>
  <c r="D207" i="52"/>
  <c r="C207" i="52"/>
  <c r="C203" i="52" s="1"/>
  <c r="D206" i="52"/>
  <c r="E206" i="52" s="1"/>
  <c r="D205" i="52"/>
  <c r="E205" i="52" s="1"/>
  <c r="E204" i="52" s="1"/>
  <c r="D204" i="52"/>
  <c r="D203" i="52" s="1"/>
  <c r="C204" i="52"/>
  <c r="E202" i="52"/>
  <c r="E201" i="52" s="1"/>
  <c r="D202" i="52"/>
  <c r="D201" i="52"/>
  <c r="D200" i="52" s="1"/>
  <c r="C201" i="52"/>
  <c r="C200" i="52" s="1"/>
  <c r="E200" i="52"/>
  <c r="D199" i="52"/>
  <c r="E199" i="52" s="1"/>
  <c r="E198" i="52" s="1"/>
  <c r="E197" i="52" s="1"/>
  <c r="D198" i="52"/>
  <c r="D197" i="52" s="1"/>
  <c r="C198" i="52"/>
  <c r="C197" i="52"/>
  <c r="E196" i="52"/>
  <c r="E195" i="52" s="1"/>
  <c r="D196" i="52"/>
  <c r="D195" i="52"/>
  <c r="C195" i="52"/>
  <c r="E194" i="52"/>
  <c r="E193" i="52" s="1"/>
  <c r="D194" i="52"/>
  <c r="D193" i="52"/>
  <c r="C193" i="52"/>
  <c r="C188" i="52" s="1"/>
  <c r="D192" i="52"/>
  <c r="E192" i="52" s="1"/>
  <c r="D191" i="52"/>
  <c r="E191" i="52" s="1"/>
  <c r="D190" i="52"/>
  <c r="C189" i="52"/>
  <c r="D187" i="52"/>
  <c r="E187" i="52" s="1"/>
  <c r="E186" i="52"/>
  <c r="E185" i="52" s="1"/>
  <c r="D186" i="52"/>
  <c r="C185" i="52"/>
  <c r="C184" i="52" s="1"/>
  <c r="C178" i="52" s="1"/>
  <c r="E184" i="52"/>
  <c r="D183" i="52"/>
  <c r="E183" i="52" s="1"/>
  <c r="E182" i="52" s="1"/>
  <c r="D182" i="52"/>
  <c r="D179" i="52" s="1"/>
  <c r="C182" i="52"/>
  <c r="E181" i="52"/>
  <c r="D181" i="52"/>
  <c r="E180" i="52"/>
  <c r="E179" i="52" s="1"/>
  <c r="D180" i="52"/>
  <c r="C180" i="52"/>
  <c r="C179" i="52"/>
  <c r="H176" i="52"/>
  <c r="D176" i="52"/>
  <c r="E176" i="52" s="1"/>
  <c r="H175" i="52"/>
  <c r="E175" i="52"/>
  <c r="D175" i="52"/>
  <c r="D174" i="52"/>
  <c r="C174" i="52"/>
  <c r="H173" i="52"/>
  <c r="D173" i="52"/>
  <c r="E173" i="52" s="1"/>
  <c r="H172" i="52"/>
  <c r="E172" i="52"/>
  <c r="E171" i="52" s="1"/>
  <c r="D172" i="52"/>
  <c r="H171" i="52"/>
  <c r="D171" i="52"/>
  <c r="D170" i="52" s="1"/>
  <c r="C171" i="52"/>
  <c r="H169" i="52"/>
  <c r="E169" i="52"/>
  <c r="D169" i="52"/>
  <c r="H168" i="52"/>
  <c r="D168" i="52"/>
  <c r="D167" i="52" s="1"/>
  <c r="C167" i="52"/>
  <c r="H167" i="52" s="1"/>
  <c r="H166" i="52"/>
  <c r="E166" i="52"/>
  <c r="D166" i="52"/>
  <c r="H165" i="52"/>
  <c r="D165" i="52"/>
  <c r="H164" i="52"/>
  <c r="C164" i="52"/>
  <c r="H163" i="52"/>
  <c r="J163" i="52" s="1"/>
  <c r="C163" i="52"/>
  <c r="H162" i="52"/>
  <c r="E162" i="52"/>
  <c r="D162" i="52"/>
  <c r="H161" i="52"/>
  <c r="D161" i="52"/>
  <c r="C160" i="52"/>
  <c r="H160" i="52" s="1"/>
  <c r="H159" i="52"/>
  <c r="D159" i="52"/>
  <c r="E159" i="52" s="1"/>
  <c r="H158" i="52"/>
  <c r="D158" i="52"/>
  <c r="E158" i="52" s="1"/>
  <c r="E157" i="52" s="1"/>
  <c r="H157" i="52"/>
  <c r="C157" i="52"/>
  <c r="H156" i="52"/>
  <c r="E156" i="52"/>
  <c r="D156" i="52"/>
  <c r="H155" i="52"/>
  <c r="D155" i="52"/>
  <c r="E155" i="52" s="1"/>
  <c r="E154" i="52" s="1"/>
  <c r="C154" i="52"/>
  <c r="H151" i="52"/>
  <c r="E151" i="52"/>
  <c r="D151" i="52"/>
  <c r="H150" i="52"/>
  <c r="D150" i="52"/>
  <c r="D149" i="52" s="1"/>
  <c r="C149" i="52"/>
  <c r="H149" i="52" s="1"/>
  <c r="H148" i="52"/>
  <c r="D148" i="52"/>
  <c r="E148" i="52" s="1"/>
  <c r="H147" i="52"/>
  <c r="D147" i="52"/>
  <c r="E147" i="52" s="1"/>
  <c r="H146" i="52"/>
  <c r="E146" i="52"/>
  <c r="C146" i="52"/>
  <c r="H145" i="52"/>
  <c r="E145" i="52"/>
  <c r="D145" i="52"/>
  <c r="H144" i="52"/>
  <c r="D144" i="52"/>
  <c r="E144" i="52" s="1"/>
  <c r="E143" i="52" s="1"/>
  <c r="D143" i="52"/>
  <c r="C143" i="52"/>
  <c r="H143" i="52" s="1"/>
  <c r="H142" i="52"/>
  <c r="D142" i="52"/>
  <c r="E142" i="52" s="1"/>
  <c r="H141" i="52"/>
  <c r="D141" i="52"/>
  <c r="E141" i="52" s="1"/>
  <c r="H140" i="52"/>
  <c r="E140" i="52"/>
  <c r="C140" i="52"/>
  <c r="H139" i="52"/>
  <c r="E139" i="52"/>
  <c r="D139" i="52"/>
  <c r="D138" i="52"/>
  <c r="E138" i="52" s="1"/>
  <c r="H137" i="52"/>
  <c r="D137" i="52"/>
  <c r="E137" i="52" s="1"/>
  <c r="H136" i="52"/>
  <c r="E136" i="52"/>
  <c r="C136" i="52"/>
  <c r="C135" i="52"/>
  <c r="H135" i="52" s="1"/>
  <c r="J135" i="52" s="1"/>
  <c r="H134" i="52"/>
  <c r="D134" i="52"/>
  <c r="E134" i="52" s="1"/>
  <c r="H133" i="52"/>
  <c r="E133" i="52"/>
  <c r="E132" i="52" s="1"/>
  <c r="D133" i="52"/>
  <c r="H132" i="52"/>
  <c r="D132" i="52"/>
  <c r="C132" i="52"/>
  <c r="H131" i="52"/>
  <c r="D131" i="52"/>
  <c r="E131" i="52" s="1"/>
  <c r="H130" i="52"/>
  <c r="D130" i="52"/>
  <c r="C129" i="52"/>
  <c r="H129" i="52" s="1"/>
  <c r="H128" i="52"/>
  <c r="D128" i="52"/>
  <c r="E128" i="52" s="1"/>
  <c r="H127" i="52"/>
  <c r="E127" i="52"/>
  <c r="E126" i="52" s="1"/>
  <c r="D127" i="52"/>
  <c r="H126" i="52"/>
  <c r="D126" i="52"/>
  <c r="C126" i="52"/>
  <c r="H125" i="52"/>
  <c r="D125" i="52"/>
  <c r="E125" i="52" s="1"/>
  <c r="H124" i="52"/>
  <c r="D124" i="52"/>
  <c r="C123" i="52"/>
  <c r="H123" i="52" s="1"/>
  <c r="H122" i="52"/>
  <c r="D122" i="52"/>
  <c r="E122" i="52" s="1"/>
  <c r="H121" i="52"/>
  <c r="E121" i="52"/>
  <c r="E120" i="52" s="1"/>
  <c r="D121" i="52"/>
  <c r="H120" i="52"/>
  <c r="D120" i="52"/>
  <c r="C120" i="52"/>
  <c r="H119" i="52"/>
  <c r="D119" i="52"/>
  <c r="E119" i="52" s="1"/>
  <c r="H118" i="52"/>
  <c r="D118" i="52"/>
  <c r="C117" i="52"/>
  <c r="H117" i="52" s="1"/>
  <c r="H113" i="52"/>
  <c r="E113" i="52"/>
  <c r="D113" i="52"/>
  <c r="H112" i="52"/>
  <c r="E112" i="52"/>
  <c r="D112" i="52"/>
  <c r="H111" i="52"/>
  <c r="D111" i="52"/>
  <c r="E111" i="52" s="1"/>
  <c r="H110" i="52"/>
  <c r="D110" i="52"/>
  <c r="E110" i="52" s="1"/>
  <c r="H109" i="52"/>
  <c r="E109" i="52"/>
  <c r="D109" i="52"/>
  <c r="H108" i="52"/>
  <c r="D108" i="52"/>
  <c r="E108" i="52" s="1"/>
  <c r="H107" i="52"/>
  <c r="D107" i="52"/>
  <c r="E107" i="52" s="1"/>
  <c r="H106" i="52"/>
  <c r="D106" i="52"/>
  <c r="E106" i="52" s="1"/>
  <c r="H105" i="52"/>
  <c r="E105" i="52"/>
  <c r="D105" i="52"/>
  <c r="H104" i="52"/>
  <c r="E104" i="52"/>
  <c r="D104" i="52"/>
  <c r="H103" i="52"/>
  <c r="D103" i="52"/>
  <c r="E103" i="52" s="1"/>
  <c r="H102" i="52"/>
  <c r="D102" i="52"/>
  <c r="E102" i="52" s="1"/>
  <c r="H101" i="52"/>
  <c r="E101" i="52"/>
  <c r="D101" i="52"/>
  <c r="H100" i="52"/>
  <c r="D100" i="52"/>
  <c r="E100" i="52" s="1"/>
  <c r="H99" i="52"/>
  <c r="D99" i="52"/>
  <c r="E99" i="52" s="1"/>
  <c r="H98" i="52"/>
  <c r="D98" i="52"/>
  <c r="E98" i="52" s="1"/>
  <c r="J97" i="52"/>
  <c r="H97" i="52"/>
  <c r="C97" i="52"/>
  <c r="H96" i="52"/>
  <c r="E96" i="52"/>
  <c r="D96" i="52"/>
  <c r="H95" i="52"/>
  <c r="D95" i="52"/>
  <c r="E95" i="52" s="1"/>
  <c r="H94" i="52"/>
  <c r="D94" i="52"/>
  <c r="E94" i="52" s="1"/>
  <c r="H93" i="52"/>
  <c r="D93" i="52"/>
  <c r="E93" i="52" s="1"/>
  <c r="H92" i="52"/>
  <c r="E92" i="52"/>
  <c r="D92" i="52"/>
  <c r="H91" i="52"/>
  <c r="D91" i="52"/>
  <c r="E91" i="52" s="1"/>
  <c r="H90" i="52"/>
  <c r="D90" i="52"/>
  <c r="E90" i="52" s="1"/>
  <c r="H89" i="52"/>
  <c r="D89" i="52"/>
  <c r="E89" i="52" s="1"/>
  <c r="H88" i="52"/>
  <c r="E88" i="52"/>
  <c r="D88" i="52"/>
  <c r="H87" i="52"/>
  <c r="D87" i="52"/>
  <c r="E87" i="52" s="1"/>
  <c r="H86" i="52"/>
  <c r="D86" i="52"/>
  <c r="E86" i="52" s="1"/>
  <c r="H85" i="52"/>
  <c r="D85" i="52"/>
  <c r="E85" i="52" s="1"/>
  <c r="H84" i="52"/>
  <c r="E84" i="52"/>
  <c r="D84" i="52"/>
  <c r="H83" i="52"/>
  <c r="D83" i="52"/>
  <c r="E83" i="52" s="1"/>
  <c r="H82" i="52"/>
  <c r="D82" i="52"/>
  <c r="E82" i="52" s="1"/>
  <c r="H81" i="52"/>
  <c r="D81" i="52"/>
  <c r="E81" i="52" s="1"/>
  <c r="H80" i="52"/>
  <c r="E80" i="52"/>
  <c r="D80" i="52"/>
  <c r="H79" i="52"/>
  <c r="D79" i="52"/>
  <c r="E79" i="52" s="1"/>
  <c r="H78" i="52"/>
  <c r="D78" i="52"/>
  <c r="E78" i="52" s="1"/>
  <c r="H77" i="52"/>
  <c r="D77" i="52"/>
  <c r="E77" i="52" s="1"/>
  <c r="H76" i="52"/>
  <c r="E76" i="52"/>
  <c r="D76" i="52"/>
  <c r="H75" i="52"/>
  <c r="D75" i="52"/>
  <c r="E75" i="52" s="1"/>
  <c r="H74" i="52"/>
  <c r="D74" i="52"/>
  <c r="E74" i="52" s="1"/>
  <c r="H73" i="52"/>
  <c r="D73" i="52"/>
  <c r="E73" i="52" s="1"/>
  <c r="H72" i="52"/>
  <c r="E72" i="52"/>
  <c r="D72" i="52"/>
  <c r="H71" i="52"/>
  <c r="D71" i="52"/>
  <c r="E71" i="52" s="1"/>
  <c r="H70" i="52"/>
  <c r="D70" i="52"/>
  <c r="H69" i="52"/>
  <c r="D69" i="52"/>
  <c r="E69" i="52" s="1"/>
  <c r="C68" i="52"/>
  <c r="H68" i="52" s="1"/>
  <c r="J68" i="52" s="1"/>
  <c r="H66" i="52"/>
  <c r="D66" i="52"/>
  <c r="E66" i="52" s="1"/>
  <c r="H65" i="52"/>
  <c r="D65" i="52"/>
  <c r="E65" i="52" s="1"/>
  <c r="H64" i="52"/>
  <c r="E64" i="52"/>
  <c r="D64" i="52"/>
  <c r="H63" i="52"/>
  <c r="D63" i="52"/>
  <c r="E63" i="52" s="1"/>
  <c r="H62" i="52"/>
  <c r="D62" i="52"/>
  <c r="E62" i="52" s="1"/>
  <c r="J61" i="52"/>
  <c r="D61" i="52"/>
  <c r="C61" i="52"/>
  <c r="H61" i="52" s="1"/>
  <c r="H60" i="52"/>
  <c r="D60" i="52"/>
  <c r="E60" i="52" s="1"/>
  <c r="H59" i="52"/>
  <c r="D59" i="52"/>
  <c r="E59" i="52" s="1"/>
  <c r="H58" i="52"/>
  <c r="E58" i="52"/>
  <c r="D58" i="52"/>
  <c r="H57" i="52"/>
  <c r="D57" i="52"/>
  <c r="E57" i="52" s="1"/>
  <c r="H56" i="52"/>
  <c r="D56" i="52"/>
  <c r="E56" i="52" s="1"/>
  <c r="H55" i="52"/>
  <c r="D55" i="52"/>
  <c r="E55" i="52" s="1"/>
  <c r="H54" i="52"/>
  <c r="E54" i="52"/>
  <c r="D54" i="52"/>
  <c r="H53" i="52"/>
  <c r="E53" i="52"/>
  <c r="D53" i="52"/>
  <c r="H52" i="52"/>
  <c r="D52" i="52"/>
  <c r="E52" i="52" s="1"/>
  <c r="H51" i="52"/>
  <c r="D51" i="52"/>
  <c r="E51" i="52" s="1"/>
  <c r="H50" i="52"/>
  <c r="E50" i="52"/>
  <c r="D50" i="52"/>
  <c r="H49" i="52"/>
  <c r="D49" i="52"/>
  <c r="E49" i="52" s="1"/>
  <c r="H48" i="52"/>
  <c r="D48" i="52"/>
  <c r="E48" i="52" s="1"/>
  <c r="H47" i="52"/>
  <c r="D47" i="52"/>
  <c r="E47" i="52" s="1"/>
  <c r="H46" i="52"/>
  <c r="E46" i="52"/>
  <c r="D46" i="52"/>
  <c r="H45" i="52"/>
  <c r="E45" i="52"/>
  <c r="D45" i="52"/>
  <c r="H44" i="52"/>
  <c r="D44" i="52"/>
  <c r="E44" i="52" s="1"/>
  <c r="H43" i="52"/>
  <c r="D43" i="52"/>
  <c r="E43" i="52" s="1"/>
  <c r="H42" i="52"/>
  <c r="E42" i="52"/>
  <c r="D42" i="52"/>
  <c r="H41" i="52"/>
  <c r="D41" i="52"/>
  <c r="E41" i="52" s="1"/>
  <c r="H40" i="52"/>
  <c r="D40" i="52"/>
  <c r="H39" i="52"/>
  <c r="D39" i="52"/>
  <c r="E39" i="52" s="1"/>
  <c r="C38" i="52"/>
  <c r="H38" i="52" s="1"/>
  <c r="J38" i="52" s="1"/>
  <c r="H37" i="52"/>
  <c r="D37" i="52"/>
  <c r="E37" i="52" s="1"/>
  <c r="H36" i="52"/>
  <c r="E36" i="52"/>
  <c r="D36" i="52"/>
  <c r="H35" i="52"/>
  <c r="D35" i="52"/>
  <c r="E35" i="52" s="1"/>
  <c r="H34" i="52"/>
  <c r="D34" i="52"/>
  <c r="E34" i="52" s="1"/>
  <c r="H33" i="52"/>
  <c r="D33" i="52"/>
  <c r="E33" i="52" s="1"/>
  <c r="H32" i="52"/>
  <c r="E32" i="52"/>
  <c r="H31" i="52"/>
  <c r="E31" i="52"/>
  <c r="H30" i="52"/>
  <c r="E30" i="52"/>
  <c r="D30" i="52"/>
  <c r="H29" i="52"/>
  <c r="D29" i="52"/>
  <c r="E29" i="52" s="1"/>
  <c r="H28" i="52"/>
  <c r="E28" i="52"/>
  <c r="H27" i="52"/>
  <c r="E27" i="52"/>
  <c r="D27" i="52"/>
  <c r="H26" i="52"/>
  <c r="D26" i="52"/>
  <c r="E26" i="52" s="1"/>
  <c r="H25" i="52"/>
  <c r="D25" i="52"/>
  <c r="E25" i="52" s="1"/>
  <c r="H24" i="52"/>
  <c r="D24" i="52"/>
  <c r="E24" i="52" s="1"/>
  <c r="H23" i="52"/>
  <c r="E23" i="52"/>
  <c r="D23" i="52"/>
  <c r="H22" i="52"/>
  <c r="D22" i="52"/>
  <c r="E22" i="52" s="1"/>
  <c r="H21" i="52"/>
  <c r="D21" i="52"/>
  <c r="E21" i="52" s="1"/>
  <c r="H20" i="52"/>
  <c r="D20" i="52"/>
  <c r="E20" i="52" s="1"/>
  <c r="H19" i="52"/>
  <c r="E19" i="52"/>
  <c r="D19" i="52"/>
  <c r="H18" i="52"/>
  <c r="D18" i="52"/>
  <c r="E18" i="52" s="1"/>
  <c r="H17" i="52"/>
  <c r="D17" i="52"/>
  <c r="E17" i="52" s="1"/>
  <c r="H16" i="52"/>
  <c r="D16" i="52"/>
  <c r="E16" i="52" s="1"/>
  <c r="H15" i="52"/>
  <c r="E15" i="52"/>
  <c r="D15" i="52"/>
  <c r="H14" i="52"/>
  <c r="D14" i="52"/>
  <c r="E14" i="52" s="1"/>
  <c r="H13" i="52"/>
  <c r="D13" i="52"/>
  <c r="H12" i="52"/>
  <c r="D12" i="52"/>
  <c r="E12" i="52" s="1"/>
  <c r="H11" i="52"/>
  <c r="J11" i="52" s="1"/>
  <c r="C11" i="52"/>
  <c r="H10" i="52"/>
  <c r="D10" i="52"/>
  <c r="E10" i="52" s="1"/>
  <c r="H9" i="52"/>
  <c r="E9" i="52"/>
  <c r="D9" i="52"/>
  <c r="H8" i="52"/>
  <c r="E8" i="52"/>
  <c r="D8" i="52"/>
  <c r="H7" i="52"/>
  <c r="D7" i="52"/>
  <c r="E7" i="52" s="1"/>
  <c r="H6" i="52"/>
  <c r="D6" i="52"/>
  <c r="E6" i="52" s="1"/>
  <c r="H5" i="52"/>
  <c r="E5" i="52"/>
  <c r="E4" i="52" s="1"/>
  <c r="D5" i="52"/>
  <c r="H4" i="52"/>
  <c r="J4" i="52" s="1"/>
  <c r="C4" i="52"/>
  <c r="C3" i="52"/>
  <c r="H3" i="52" s="1"/>
  <c r="J3" i="52" s="1"/>
  <c r="D778" i="51"/>
  <c r="E778" i="51" s="1"/>
  <c r="E777" i="51"/>
  <c r="D777" i="51"/>
  <c r="C777" i="51"/>
  <c r="D776" i="51"/>
  <c r="E776" i="51" s="1"/>
  <c r="E775" i="51"/>
  <c r="D775" i="51"/>
  <c r="D774" i="51"/>
  <c r="E774" i="51" s="1"/>
  <c r="E773" i="51"/>
  <c r="D773" i="51"/>
  <c r="C772" i="51"/>
  <c r="C771" i="51" s="1"/>
  <c r="E770" i="51"/>
  <c r="D770" i="51"/>
  <c r="E769" i="51"/>
  <c r="E768" i="51" s="1"/>
  <c r="E767" i="51" s="1"/>
  <c r="D769" i="51"/>
  <c r="D768" i="51" s="1"/>
  <c r="C768" i="51"/>
  <c r="C767" i="51" s="1"/>
  <c r="D767" i="51"/>
  <c r="E766" i="51"/>
  <c r="D766" i="51"/>
  <c r="D765" i="51" s="1"/>
  <c r="E765" i="51"/>
  <c r="C765" i="51"/>
  <c r="E764" i="51"/>
  <c r="D764" i="51"/>
  <c r="D763" i="51"/>
  <c r="E763" i="51" s="1"/>
  <c r="D762" i="51"/>
  <c r="C761" i="51"/>
  <c r="C760" i="51"/>
  <c r="D759" i="51"/>
  <c r="E759" i="51" s="1"/>
  <c r="D758" i="51"/>
  <c r="E758" i="51" s="1"/>
  <c r="E757" i="51"/>
  <c r="D757" i="51"/>
  <c r="D756" i="51"/>
  <c r="D755" i="51" s="1"/>
  <c r="C756" i="51"/>
  <c r="C755" i="51"/>
  <c r="E754" i="51"/>
  <c r="D754" i="51"/>
  <c r="D753" i="51"/>
  <c r="D752" i="51"/>
  <c r="E752" i="51" s="1"/>
  <c r="C751" i="51"/>
  <c r="C750" i="51" s="1"/>
  <c r="D749" i="51"/>
  <c r="E749" i="51" s="1"/>
  <c r="D748" i="51"/>
  <c r="E748" i="51" s="1"/>
  <c r="E747" i="51"/>
  <c r="E746" i="51" s="1"/>
  <c r="D747" i="51"/>
  <c r="D746" i="51"/>
  <c r="C746" i="51"/>
  <c r="E745" i="51"/>
  <c r="D745" i="51"/>
  <c r="E744" i="51"/>
  <c r="E743" i="51" s="1"/>
  <c r="D744" i="51"/>
  <c r="C744" i="51"/>
  <c r="C743" i="51" s="1"/>
  <c r="E742" i="51"/>
  <c r="E741" i="51" s="1"/>
  <c r="D742" i="51"/>
  <c r="D741" i="5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/>
  <c r="C734" i="51"/>
  <c r="C733" i="51" s="1"/>
  <c r="D733" i="51"/>
  <c r="E732" i="51"/>
  <c r="D732" i="51"/>
  <c r="E731" i="51"/>
  <c r="E730" i="51" s="1"/>
  <c r="D731" i="51"/>
  <c r="C731" i="51"/>
  <c r="D730" i="51"/>
  <c r="C730" i="51"/>
  <c r="E729" i="51"/>
  <c r="D729" i="51"/>
  <c r="E728" i="51"/>
  <c r="E727" i="51" s="1"/>
  <c r="D728" i="51"/>
  <c r="D727" i="51" s="1"/>
  <c r="C727" i="51"/>
  <c r="H724" i="51"/>
  <c r="D724" i="51"/>
  <c r="E724" i="51" s="1"/>
  <c r="H723" i="51"/>
  <c r="D723" i="51"/>
  <c r="H722" i="51"/>
  <c r="C722" i="51"/>
  <c r="H721" i="51"/>
  <c r="E721" i="51"/>
  <c r="D721" i="51"/>
  <c r="H720" i="51"/>
  <c r="E720" i="51"/>
  <c r="D720" i="51"/>
  <c r="H719" i="51"/>
  <c r="D719" i="51"/>
  <c r="E719" i="51" s="1"/>
  <c r="H718" i="51"/>
  <c r="D718" i="51"/>
  <c r="C718" i="51"/>
  <c r="C717" i="51"/>
  <c r="H715" i="51"/>
  <c r="E715" i="51"/>
  <c r="D715" i="51"/>
  <c r="H714" i="51"/>
  <c r="D714" i="51"/>
  <c r="E714" i="51" s="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D703" i="51"/>
  <c r="E703" i="51" s="1"/>
  <c r="H702" i="51"/>
  <c r="E702" i="51"/>
  <c r="D702" i="5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E696" i="51" s="1"/>
  <c r="H695" i="51"/>
  <c r="E695" i="51"/>
  <c r="D695" i="51"/>
  <c r="H694" i="51"/>
  <c r="E694" i="51"/>
  <c r="C694" i="51"/>
  <c r="H693" i="51"/>
  <c r="E693" i="51"/>
  <c r="D693" i="51"/>
  <c r="H692" i="51"/>
  <c r="D692" i="51"/>
  <c r="E692" i="51" s="1"/>
  <c r="H691" i="51"/>
  <c r="D691" i="51"/>
  <c r="E691" i="51" s="1"/>
  <c r="H690" i="51"/>
  <c r="E690" i="51"/>
  <c r="D690" i="51"/>
  <c r="H689" i="51"/>
  <c r="D689" i="51"/>
  <c r="E689" i="51" s="1"/>
  <c r="H688" i="51"/>
  <c r="E688" i="51"/>
  <c r="D688" i="51"/>
  <c r="H687" i="51"/>
  <c r="C687" i="51"/>
  <c r="H686" i="51"/>
  <c r="D686" i="51"/>
  <c r="E686" i="51" s="1"/>
  <c r="H685" i="51"/>
  <c r="E685" i="51"/>
  <c r="D685" i="51"/>
  <c r="H684" i="51"/>
  <c r="D684" i="51"/>
  <c r="C683" i="51"/>
  <c r="H683" i="51" s="1"/>
  <c r="H682" i="51"/>
  <c r="D682" i="51"/>
  <c r="E682" i="51" s="1"/>
  <c r="H681" i="51"/>
  <c r="D681" i="51"/>
  <c r="E681" i="51" s="1"/>
  <c r="H680" i="51"/>
  <c r="E680" i="51"/>
  <c r="D680" i="51"/>
  <c r="H679" i="51"/>
  <c r="C679" i="51"/>
  <c r="H678" i="51"/>
  <c r="D678" i="51"/>
  <c r="E678" i="51" s="1"/>
  <c r="H677" i="51"/>
  <c r="E677" i="51"/>
  <c r="D677" i="51"/>
  <c r="H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D670" i="51"/>
  <c r="E670" i="51" s="1"/>
  <c r="H669" i="51"/>
  <c r="E669" i="51"/>
  <c r="D669" i="51"/>
  <c r="H668" i="51"/>
  <c r="D668" i="51"/>
  <c r="E668" i="51" s="1"/>
  <c r="H667" i="51"/>
  <c r="E667" i="51"/>
  <c r="D667" i="51"/>
  <c r="H666" i="51"/>
  <c r="D666" i="51"/>
  <c r="H665" i="51"/>
  <c r="C665" i="51"/>
  <c r="H664" i="51"/>
  <c r="E664" i="51"/>
  <c r="D664" i="5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D656" i="51"/>
  <c r="E656" i="51" s="1"/>
  <c r="H655" i="51"/>
  <c r="E655" i="51"/>
  <c r="D655" i="51"/>
  <c r="H654" i="51"/>
  <c r="E654" i="51"/>
  <c r="D654" i="51"/>
  <c r="E653" i="51"/>
  <c r="C653" i="51"/>
  <c r="H652" i="51"/>
  <c r="E652" i="51"/>
  <c r="D652" i="51"/>
  <c r="H651" i="51"/>
  <c r="D651" i="51"/>
  <c r="E651" i="51" s="1"/>
  <c r="H650" i="51"/>
  <c r="E650" i="51"/>
  <c r="D650" i="51"/>
  <c r="H649" i="51"/>
  <c r="E649" i="51"/>
  <c r="D649" i="51"/>
  <c r="H648" i="51"/>
  <c r="D648" i="51"/>
  <c r="E648" i="51" s="1"/>
  <c r="H647" i="51"/>
  <c r="D647" i="51"/>
  <c r="H646" i="51"/>
  <c r="C646" i="51"/>
  <c r="H644" i="51"/>
  <c r="D644" i="51"/>
  <c r="H643" i="51"/>
  <c r="E643" i="51"/>
  <c r="D643" i="51"/>
  <c r="C642" i="51"/>
  <c r="H642" i="51" s="1"/>
  <c r="J642" i="51" s="1"/>
  <c r="H641" i="51"/>
  <c r="E641" i="51"/>
  <c r="D641" i="51"/>
  <c r="H640" i="51"/>
  <c r="D640" i="51"/>
  <c r="E640" i="51" s="1"/>
  <c r="H639" i="51"/>
  <c r="E639" i="51"/>
  <c r="D639" i="51"/>
  <c r="J638" i="51"/>
  <c r="C638" i="51"/>
  <c r="H638" i="51" s="1"/>
  <c r="H637" i="51"/>
  <c r="D637" i="51"/>
  <c r="E637" i="51" s="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D632" i="51"/>
  <c r="E632" i="51" s="1"/>
  <c r="H631" i="51"/>
  <c r="E631" i="51"/>
  <c r="D631" i="51"/>
  <c r="H630" i="51"/>
  <c r="E630" i="51"/>
  <c r="D630" i="51"/>
  <c r="H629" i="51"/>
  <c r="D629" i="51"/>
  <c r="E629" i="51" s="1"/>
  <c r="E628" i="51" s="1"/>
  <c r="C628" i="51"/>
  <c r="H628" i="51" s="1"/>
  <c r="H627" i="51"/>
  <c r="D627" i="51"/>
  <c r="E627" i="51" s="1"/>
  <c r="H626" i="51"/>
  <c r="E626" i="51"/>
  <c r="D626" i="51"/>
  <c r="H625" i="51"/>
  <c r="E625" i="51"/>
  <c r="D625" i="51"/>
  <c r="H624" i="51"/>
  <c r="D624" i="51"/>
  <c r="E624" i="51" s="1"/>
  <c r="H623" i="51"/>
  <c r="D623" i="51"/>
  <c r="E623" i="51" s="1"/>
  <c r="H622" i="51"/>
  <c r="E622" i="51"/>
  <c r="D622" i="51"/>
  <c r="H621" i="51"/>
  <c r="D621" i="51"/>
  <c r="H620" i="51"/>
  <c r="E620" i="51"/>
  <c r="D620" i="51"/>
  <c r="H619" i="51"/>
  <c r="D619" i="51"/>
  <c r="E619" i="51" s="1"/>
  <c r="H618" i="51"/>
  <c r="E618" i="51"/>
  <c r="D618" i="51"/>
  <c r="H617" i="51"/>
  <c r="E617" i="51"/>
  <c r="D617" i="51"/>
  <c r="C616" i="51"/>
  <c r="H616" i="51" s="1"/>
  <c r="H615" i="51"/>
  <c r="E615" i="51"/>
  <c r="D615" i="51"/>
  <c r="H614" i="51"/>
  <c r="D614" i="51"/>
  <c r="E614" i="51" s="1"/>
  <c r="H613" i="51"/>
  <c r="E613" i="51"/>
  <c r="D613" i="51"/>
  <c r="H612" i="51"/>
  <c r="E612" i="51"/>
  <c r="D612" i="51"/>
  <c r="H611" i="51"/>
  <c r="D611" i="51"/>
  <c r="E611" i="51" s="1"/>
  <c r="E610" i="51" s="1"/>
  <c r="H610" i="51"/>
  <c r="D610" i="51"/>
  <c r="C610" i="51"/>
  <c r="H609" i="51"/>
  <c r="D609" i="51"/>
  <c r="E609" i="51" s="1"/>
  <c r="H608" i="51"/>
  <c r="E608" i="51"/>
  <c r="D608" i="51"/>
  <c r="H607" i="51"/>
  <c r="E607" i="51"/>
  <c r="D607" i="51"/>
  <c r="H606" i="51"/>
  <c r="D606" i="51"/>
  <c r="E606" i="51" s="1"/>
  <c r="H605" i="51"/>
  <c r="D605" i="51"/>
  <c r="E605" i="51" s="1"/>
  <c r="H604" i="51"/>
  <c r="E604" i="51"/>
  <c r="D604" i="51"/>
  <c r="H603" i="51"/>
  <c r="C603" i="51"/>
  <c r="H602" i="51"/>
  <c r="D602" i="51"/>
  <c r="E602" i="51" s="1"/>
  <c r="H601" i="51"/>
  <c r="E601" i="51"/>
  <c r="D601" i="51"/>
  <c r="H600" i="51"/>
  <c r="D600" i="51"/>
  <c r="C599" i="51"/>
  <c r="H599" i="51" s="1"/>
  <c r="H598" i="51"/>
  <c r="E598" i="51"/>
  <c r="D598" i="51"/>
  <c r="H597" i="51"/>
  <c r="D597" i="51"/>
  <c r="H596" i="51"/>
  <c r="E596" i="51"/>
  <c r="D596" i="51"/>
  <c r="C595" i="51"/>
  <c r="H595" i="51" s="1"/>
  <c r="H594" i="51"/>
  <c r="D594" i="51"/>
  <c r="E594" i="51" s="1"/>
  <c r="H593" i="51"/>
  <c r="E593" i="51"/>
  <c r="E592" i="51" s="1"/>
  <c r="D593" i="51"/>
  <c r="H592" i="51"/>
  <c r="D592" i="51"/>
  <c r="C592" i="51"/>
  <c r="H591" i="51"/>
  <c r="D591" i="51"/>
  <c r="H590" i="51"/>
  <c r="E590" i="51"/>
  <c r="D590" i="51"/>
  <c r="H589" i="51"/>
  <c r="D589" i="51"/>
  <c r="E589" i="51" s="1"/>
  <c r="H588" i="51"/>
  <c r="E588" i="51"/>
  <c r="D588" i="51"/>
  <c r="H587" i="51"/>
  <c r="C587" i="51"/>
  <c r="H586" i="51"/>
  <c r="E586" i="51"/>
  <c r="D586" i="51"/>
  <c r="H585" i="51"/>
  <c r="D585" i="51"/>
  <c r="E585" i="51" s="1"/>
  <c r="H584" i="51"/>
  <c r="D584" i="51"/>
  <c r="E584" i="51" s="1"/>
  <c r="H583" i="51"/>
  <c r="E583" i="51"/>
  <c r="D583" i="51"/>
  <c r="H582" i="51"/>
  <c r="D582" i="51"/>
  <c r="E582" i="51" s="1"/>
  <c r="D581" i="51"/>
  <c r="C581" i="51"/>
  <c r="H581" i="51" s="1"/>
  <c r="H580" i="51"/>
  <c r="D580" i="51"/>
  <c r="E580" i="51" s="1"/>
  <c r="H579" i="51"/>
  <c r="D579" i="51"/>
  <c r="E579" i="51" s="1"/>
  <c r="H578" i="51"/>
  <c r="E578" i="51"/>
  <c r="D578" i="51"/>
  <c r="H577" i="51"/>
  <c r="D577" i="51"/>
  <c r="C577" i="5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E572" i="51"/>
  <c r="D572" i="51"/>
  <c r="H571" i="51"/>
  <c r="D571" i="51"/>
  <c r="E571" i="51" s="1"/>
  <c r="H570" i="51"/>
  <c r="D570" i="51"/>
  <c r="C569" i="51"/>
  <c r="H569" i="51" s="1"/>
  <c r="H568" i="51"/>
  <c r="E568" i="51"/>
  <c r="D568" i="51"/>
  <c r="H567" i="51"/>
  <c r="E567" i="51"/>
  <c r="D567" i="51"/>
  <c r="H566" i="51"/>
  <c r="D566" i="51"/>
  <c r="E566" i="51" s="1"/>
  <c r="H565" i="51"/>
  <c r="D565" i="51"/>
  <c r="E565" i="51" s="1"/>
  <c r="H564" i="51"/>
  <c r="E564" i="51"/>
  <c r="D564" i="51"/>
  <c r="H563" i="51"/>
  <c r="D563" i="51"/>
  <c r="E563" i="51" s="1"/>
  <c r="D562" i="51"/>
  <c r="C562" i="51"/>
  <c r="H558" i="51"/>
  <c r="E558" i="51"/>
  <c r="D558" i="51"/>
  <c r="H557" i="51"/>
  <c r="D557" i="51"/>
  <c r="C556" i="51"/>
  <c r="H556" i="51" s="1"/>
  <c r="H555" i="51"/>
  <c r="E555" i="51"/>
  <c r="D555" i="51"/>
  <c r="H554" i="51"/>
  <c r="D554" i="51"/>
  <c r="E554" i="51" s="1"/>
  <c r="H553" i="51"/>
  <c r="E553" i="51"/>
  <c r="D553" i="51"/>
  <c r="H552" i="51"/>
  <c r="D552" i="51"/>
  <c r="C552" i="51"/>
  <c r="H549" i="51"/>
  <c r="D549" i="51"/>
  <c r="H548" i="51"/>
  <c r="E548" i="51"/>
  <c r="D548" i="51"/>
  <c r="C547" i="51"/>
  <c r="H547" i="51" s="1"/>
  <c r="J547" i="51" s="1"/>
  <c r="H546" i="51"/>
  <c r="E546" i="51"/>
  <c r="D546" i="51"/>
  <c r="H545" i="51"/>
  <c r="D545" i="51"/>
  <c r="C544" i="51"/>
  <c r="H543" i="51"/>
  <c r="E543" i="51"/>
  <c r="D543" i="51"/>
  <c r="H542" i="51"/>
  <c r="D542" i="51"/>
  <c r="E542" i="51" s="1"/>
  <c r="H541" i="51"/>
  <c r="E541" i="51"/>
  <c r="D541" i="51"/>
  <c r="H540" i="51"/>
  <c r="D540" i="51"/>
  <c r="E540" i="51" s="1"/>
  <c r="H539" i="51"/>
  <c r="E539" i="51"/>
  <c r="D539" i="51"/>
  <c r="H537" i="51"/>
  <c r="D537" i="51"/>
  <c r="E537" i="51" s="1"/>
  <c r="H536" i="51"/>
  <c r="E536" i="51"/>
  <c r="D536" i="51"/>
  <c r="H535" i="51"/>
  <c r="D535" i="51"/>
  <c r="E535" i="51" s="1"/>
  <c r="H534" i="51"/>
  <c r="E534" i="51"/>
  <c r="D534" i="51"/>
  <c r="H533" i="51"/>
  <c r="D533" i="51"/>
  <c r="H532" i="51"/>
  <c r="E532" i="51"/>
  <c r="D532" i="51"/>
  <c r="H531" i="51"/>
  <c r="C531" i="51"/>
  <c r="H530" i="51"/>
  <c r="D530" i="51"/>
  <c r="C529" i="51"/>
  <c r="H529" i="51" s="1"/>
  <c r="H527" i="51"/>
  <c r="E527" i="51"/>
  <c r="D527" i="51"/>
  <c r="H526" i="51"/>
  <c r="D526" i="51"/>
  <c r="E526" i="51" s="1"/>
  <c r="H525" i="51"/>
  <c r="E525" i="51"/>
  <c r="D525" i="51"/>
  <c r="H524" i="51"/>
  <c r="D524" i="51"/>
  <c r="E524" i="51" s="1"/>
  <c r="H523" i="51"/>
  <c r="E523" i="51"/>
  <c r="D523" i="51"/>
  <c r="H522" i="51"/>
  <c r="C522" i="51"/>
  <c r="H521" i="51"/>
  <c r="D521" i="51"/>
  <c r="E521" i="51" s="1"/>
  <c r="H520" i="51"/>
  <c r="E520" i="51"/>
  <c r="D520" i="51"/>
  <c r="H519" i="51"/>
  <c r="D519" i="51"/>
  <c r="E519" i="51" s="1"/>
  <c r="H518" i="51"/>
  <c r="E518" i="51"/>
  <c r="D518" i="51"/>
  <c r="H517" i="51"/>
  <c r="D517" i="51"/>
  <c r="E517" i="51" s="1"/>
  <c r="H516" i="51"/>
  <c r="E516" i="51"/>
  <c r="D516" i="51"/>
  <c r="H515" i="51"/>
  <c r="D515" i="51"/>
  <c r="E515" i="51" s="1"/>
  <c r="H514" i="51"/>
  <c r="E514" i="51"/>
  <c r="D514" i="51"/>
  <c r="H513" i="51"/>
  <c r="D513" i="51"/>
  <c r="C513" i="51"/>
  <c r="H512" i="51"/>
  <c r="D512" i="51"/>
  <c r="E512" i="51" s="1"/>
  <c r="H511" i="51"/>
  <c r="E511" i="51"/>
  <c r="D511" i="51"/>
  <c r="H510" i="51"/>
  <c r="D510" i="51"/>
  <c r="C509" i="51"/>
  <c r="H509" i="51" s="1"/>
  <c r="H508" i="51"/>
  <c r="E508" i="51"/>
  <c r="D508" i="51"/>
  <c r="H507" i="51"/>
  <c r="D507" i="51"/>
  <c r="E507" i="51" s="1"/>
  <c r="H506" i="51"/>
  <c r="E506" i="51"/>
  <c r="D506" i="51"/>
  <c r="H505" i="51"/>
  <c r="D505" i="5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D500" i="51"/>
  <c r="E500" i="51" s="1"/>
  <c r="H499" i="51"/>
  <c r="E499" i="51"/>
  <c r="D499" i="51"/>
  <c r="H498" i="51"/>
  <c r="D498" i="51"/>
  <c r="C497" i="51"/>
  <c r="H497" i="51" s="1"/>
  <c r="H496" i="51"/>
  <c r="E496" i="51"/>
  <c r="D496" i="51"/>
  <c r="H495" i="51"/>
  <c r="D495" i="51"/>
  <c r="C494" i="51"/>
  <c r="H494" i="51" s="1"/>
  <c r="H493" i="51"/>
  <c r="E493" i="51"/>
  <c r="D493" i="51"/>
  <c r="H492" i="51"/>
  <c r="D492" i="51"/>
  <c r="C491" i="51"/>
  <c r="H491" i="51" s="1"/>
  <c r="H490" i="51"/>
  <c r="E490" i="51"/>
  <c r="D490" i="51"/>
  <c r="H489" i="51"/>
  <c r="D489" i="51"/>
  <c r="E489" i="51" s="1"/>
  <c r="H488" i="51"/>
  <c r="E488" i="51"/>
  <c r="D488" i="51"/>
  <c r="H487" i="51"/>
  <c r="D487" i="51"/>
  <c r="C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E479" i="51" s="1"/>
  <c r="H478" i="51"/>
  <c r="E478" i="51"/>
  <c r="D478" i="51"/>
  <c r="H477" i="51"/>
  <c r="C477" i="51"/>
  <c r="H476" i="51"/>
  <c r="D476" i="51"/>
  <c r="E476" i="51" s="1"/>
  <c r="H475" i="51"/>
  <c r="E475" i="51"/>
  <c r="D475" i="51"/>
  <c r="H474" i="51"/>
  <c r="C474" i="51"/>
  <c r="H473" i="51"/>
  <c r="D473" i="51"/>
  <c r="E473" i="51" s="1"/>
  <c r="H472" i="51"/>
  <c r="E472" i="51"/>
  <c r="D472" i="51"/>
  <c r="H471" i="51"/>
  <c r="D471" i="51"/>
  <c r="E471" i="51" s="1"/>
  <c r="H470" i="51"/>
  <c r="E470" i="51"/>
  <c r="D470" i="51"/>
  <c r="H469" i="51"/>
  <c r="D469" i="5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D464" i="51"/>
  <c r="C463" i="51"/>
  <c r="H462" i="51"/>
  <c r="D462" i="51"/>
  <c r="E462" i="51" s="1"/>
  <c r="H461" i="51"/>
  <c r="D461" i="51"/>
  <c r="E461" i="51" s="1"/>
  <c r="H460" i="51"/>
  <c r="E460" i="51"/>
  <c r="D460" i="51"/>
  <c r="H459" i="51"/>
  <c r="H458" i="51"/>
  <c r="E458" i="51"/>
  <c r="D458" i="51"/>
  <c r="H457" i="51"/>
  <c r="D457" i="51"/>
  <c r="H456" i="51"/>
  <c r="E456" i="51"/>
  <c r="D456" i="51"/>
  <c r="H455" i="51"/>
  <c r="C455" i="51"/>
  <c r="H454" i="51"/>
  <c r="E454" i="51"/>
  <c r="D454" i="51"/>
  <c r="H453" i="51"/>
  <c r="D453" i="51"/>
  <c r="E453" i="51" s="1"/>
  <c r="H452" i="51"/>
  <c r="D452" i="51"/>
  <c r="E452" i="51" s="1"/>
  <c r="H451" i="51"/>
  <c r="E451" i="51"/>
  <c r="E450" i="51" s="1"/>
  <c r="D451" i="51"/>
  <c r="H450" i="51"/>
  <c r="C450" i="51"/>
  <c r="H449" i="51"/>
  <c r="D449" i="51"/>
  <c r="E449" i="51" s="1"/>
  <c r="E445" i="51" s="1"/>
  <c r="H448" i="51"/>
  <c r="E448" i="51"/>
  <c r="D448" i="51"/>
  <c r="H447" i="51"/>
  <c r="D447" i="51"/>
  <c r="E447" i="51" s="1"/>
  <c r="H446" i="51"/>
  <c r="E446" i="51"/>
  <c r="D446" i="51"/>
  <c r="H445" i="51"/>
  <c r="C445" i="51"/>
  <c r="H443" i="51"/>
  <c r="D443" i="51"/>
  <c r="E443" i="51" s="1"/>
  <c r="H442" i="51"/>
  <c r="E442" i="51"/>
  <c r="D442" i="51"/>
  <c r="H441" i="51"/>
  <c r="D441" i="51"/>
  <c r="E441" i="51" s="1"/>
  <c r="H440" i="51"/>
  <c r="E440" i="51"/>
  <c r="D440" i="51"/>
  <c r="H439" i="51"/>
  <c r="E439" i="51"/>
  <c r="D439" i="51"/>
  <c r="H438" i="51"/>
  <c r="D438" i="51"/>
  <c r="E438" i="51" s="1"/>
  <c r="H437" i="51"/>
  <c r="D437" i="51"/>
  <c r="E437" i="51" s="1"/>
  <c r="H436" i="51"/>
  <c r="E436" i="51"/>
  <c r="D436" i="51"/>
  <c r="H435" i="51"/>
  <c r="D435" i="51"/>
  <c r="E435" i="51" s="1"/>
  <c r="H434" i="51"/>
  <c r="D434" i="51"/>
  <c r="E434" i="51" s="1"/>
  <c r="H433" i="51"/>
  <c r="D433" i="51"/>
  <c r="E433" i="51" s="1"/>
  <c r="H432" i="51"/>
  <c r="E432" i="51"/>
  <c r="D432" i="51"/>
  <c r="H431" i="51"/>
  <c r="D431" i="51"/>
  <c r="E431" i="51" s="1"/>
  <c r="H430" i="51"/>
  <c r="D430" i="51"/>
  <c r="E430" i="51" s="1"/>
  <c r="H429" i="51"/>
  <c r="C429" i="51"/>
  <c r="H428" i="51"/>
  <c r="D428" i="51"/>
  <c r="E428" i="51" s="1"/>
  <c r="H427" i="51"/>
  <c r="E427" i="51"/>
  <c r="D427" i="51"/>
  <c r="H426" i="51"/>
  <c r="E426" i="51"/>
  <c r="D426" i="51"/>
  <c r="H425" i="51"/>
  <c r="D425" i="51"/>
  <c r="E425" i="51" s="1"/>
  <c r="H424" i="51"/>
  <c r="D424" i="51"/>
  <c r="E424" i="51" s="1"/>
  <c r="H423" i="51"/>
  <c r="E423" i="51"/>
  <c r="E422" i="51" s="1"/>
  <c r="D423" i="51"/>
  <c r="H422" i="51"/>
  <c r="D422" i="51"/>
  <c r="C422" i="51"/>
  <c r="H421" i="51"/>
  <c r="D421" i="51"/>
  <c r="E421" i="51" s="1"/>
  <c r="H420" i="51"/>
  <c r="D420" i="51"/>
  <c r="E420" i="51" s="1"/>
  <c r="H419" i="51"/>
  <c r="D419" i="51"/>
  <c r="E419" i="51" s="1"/>
  <c r="H418" i="51"/>
  <c r="E418" i="51"/>
  <c r="D418" i="51"/>
  <c r="H417" i="51"/>
  <c r="D417" i="51"/>
  <c r="E417" i="51" s="1"/>
  <c r="E416" i="51" s="1"/>
  <c r="H416" i="51"/>
  <c r="D416" i="51"/>
  <c r="H415" i="51"/>
  <c r="D415" i="51"/>
  <c r="E415" i="51" s="1"/>
  <c r="H414" i="51"/>
  <c r="E414" i="51"/>
  <c r="D414" i="51"/>
  <c r="H413" i="51"/>
  <c r="D413" i="51"/>
  <c r="E413" i="51" s="1"/>
  <c r="E412" i="51"/>
  <c r="C412" i="51"/>
  <c r="H412" i="51" s="1"/>
  <c r="H411" i="51"/>
  <c r="E411" i="51"/>
  <c r="D411" i="51"/>
  <c r="H410" i="51"/>
  <c r="D410" i="51"/>
  <c r="H409" i="51"/>
  <c r="C409" i="51"/>
  <c r="H408" i="51"/>
  <c r="E408" i="51"/>
  <c r="D408" i="51"/>
  <c r="H407" i="51"/>
  <c r="D407" i="51"/>
  <c r="E407" i="51" s="1"/>
  <c r="H406" i="51"/>
  <c r="D406" i="51"/>
  <c r="E406" i="51" s="1"/>
  <c r="H405" i="51"/>
  <c r="D405" i="51"/>
  <c r="C404" i="51"/>
  <c r="H404" i="51" s="1"/>
  <c r="H403" i="51"/>
  <c r="E403" i="51"/>
  <c r="D403" i="51"/>
  <c r="H402" i="51"/>
  <c r="E402" i="51"/>
  <c r="D402" i="51"/>
  <c r="H401" i="51"/>
  <c r="D401" i="51"/>
  <c r="E401" i="51" s="1"/>
  <c r="H400" i="51"/>
  <c r="D400" i="51"/>
  <c r="H399" i="51"/>
  <c r="C399" i="51"/>
  <c r="H398" i="51"/>
  <c r="E398" i="51"/>
  <c r="D398" i="51"/>
  <c r="H397" i="51"/>
  <c r="D397" i="51"/>
  <c r="E397" i="51" s="1"/>
  <c r="H396" i="51"/>
  <c r="D396" i="51"/>
  <c r="E396" i="51" s="1"/>
  <c r="H395" i="51"/>
  <c r="C395" i="51"/>
  <c r="H394" i="51"/>
  <c r="D394" i="51"/>
  <c r="H393" i="51"/>
  <c r="E393" i="51"/>
  <c r="D393" i="51"/>
  <c r="H392" i="51"/>
  <c r="C392" i="51"/>
  <c r="H391" i="51"/>
  <c r="E391" i="51"/>
  <c r="D391" i="51"/>
  <c r="H390" i="51"/>
  <c r="E390" i="51"/>
  <c r="D390" i="51"/>
  <c r="H389" i="51"/>
  <c r="D389" i="51"/>
  <c r="H388" i="51"/>
  <c r="C388" i="51"/>
  <c r="H387" i="51"/>
  <c r="E387" i="51"/>
  <c r="D387" i="51"/>
  <c r="H386" i="51"/>
  <c r="D386" i="51"/>
  <c r="E386" i="51" s="1"/>
  <c r="H385" i="51"/>
  <c r="D385" i="51"/>
  <c r="E385" i="51" s="1"/>
  <c r="H384" i="51"/>
  <c r="D384" i="51"/>
  <c r="E384" i="51" s="1"/>
  <c r="H383" i="51"/>
  <c r="E383" i="51"/>
  <c r="D383" i="51"/>
  <c r="H382" i="51"/>
  <c r="C382" i="51"/>
  <c r="H381" i="51"/>
  <c r="D381" i="51"/>
  <c r="E381" i="51" s="1"/>
  <c r="H380" i="51"/>
  <c r="E380" i="51"/>
  <c r="D380" i="51"/>
  <c r="H379" i="51"/>
  <c r="D379" i="51"/>
  <c r="C378" i="51"/>
  <c r="H378" i="51" s="1"/>
  <c r="H377" i="51"/>
  <c r="E377" i="51"/>
  <c r="D377" i="51"/>
  <c r="H376" i="51"/>
  <c r="E376" i="51"/>
  <c r="D376" i="51"/>
  <c r="H375" i="51"/>
  <c r="D375" i="51"/>
  <c r="E375" i="51" s="1"/>
  <c r="H374" i="51"/>
  <c r="D374" i="51"/>
  <c r="H373" i="51"/>
  <c r="C373" i="51"/>
  <c r="H372" i="51"/>
  <c r="E372" i="51"/>
  <c r="D372" i="51"/>
  <c r="H371" i="51"/>
  <c r="D371" i="51"/>
  <c r="E371" i="51" s="1"/>
  <c r="H370" i="51"/>
  <c r="E370" i="51"/>
  <c r="D370" i="51"/>
  <c r="H369" i="51"/>
  <c r="D369" i="51"/>
  <c r="H368" i="51"/>
  <c r="C368" i="51"/>
  <c r="H367" i="51"/>
  <c r="E367" i="51"/>
  <c r="D367" i="51"/>
  <c r="H366" i="51"/>
  <c r="D366" i="51"/>
  <c r="E366" i="51" s="1"/>
  <c r="H365" i="51"/>
  <c r="D365" i="51"/>
  <c r="E365" i="51" s="1"/>
  <c r="H364" i="51"/>
  <c r="D364" i="51"/>
  <c r="E364" i="51" s="1"/>
  <c r="H363" i="51"/>
  <c r="E363" i="51"/>
  <c r="E362" i="51" s="1"/>
  <c r="D363" i="51"/>
  <c r="H362" i="51"/>
  <c r="C362" i="51"/>
  <c r="H361" i="51"/>
  <c r="D361" i="51"/>
  <c r="E361" i="51" s="1"/>
  <c r="H360" i="51"/>
  <c r="D360" i="51"/>
  <c r="E360" i="51" s="1"/>
  <c r="H359" i="51"/>
  <c r="D359" i="51"/>
  <c r="E359" i="51" s="1"/>
  <c r="H358" i="51"/>
  <c r="E358" i="51"/>
  <c r="D358" i="51"/>
  <c r="H357" i="51"/>
  <c r="C357" i="51"/>
  <c r="H356" i="51"/>
  <c r="D356" i="51"/>
  <c r="E356" i="51" s="1"/>
  <c r="H355" i="51"/>
  <c r="E355" i="51"/>
  <c r="D355" i="51"/>
  <c r="H354" i="51"/>
  <c r="D354" i="51"/>
  <c r="H353" i="51"/>
  <c r="C353" i="51"/>
  <c r="H352" i="51"/>
  <c r="E352" i="51"/>
  <c r="D352" i="51"/>
  <c r="H351" i="51"/>
  <c r="D351" i="51"/>
  <c r="E351" i="51" s="1"/>
  <c r="H350" i="51"/>
  <c r="D350" i="51"/>
  <c r="E350" i="51" s="1"/>
  <c r="H349" i="51"/>
  <c r="D349" i="51"/>
  <c r="C348" i="51"/>
  <c r="H348" i="51" s="1"/>
  <c r="H347" i="51"/>
  <c r="E347" i="51"/>
  <c r="D347" i="51"/>
  <c r="H346" i="51"/>
  <c r="D346" i="51"/>
  <c r="E346" i="51" s="1"/>
  <c r="H345" i="51"/>
  <c r="E345" i="51"/>
  <c r="D345" i="51"/>
  <c r="H344" i="51"/>
  <c r="C344" i="51"/>
  <c r="H343" i="51"/>
  <c r="D343" i="51"/>
  <c r="E343" i="51" s="1"/>
  <c r="H342" i="51"/>
  <c r="E342" i="51"/>
  <c r="D342" i="51"/>
  <c r="H341" i="51"/>
  <c r="D341" i="51"/>
  <c r="E341" i="51" s="1"/>
  <c r="C340" i="51"/>
  <c r="H338" i="51"/>
  <c r="D338" i="51"/>
  <c r="E338" i="51" s="1"/>
  <c r="H337" i="51"/>
  <c r="E337" i="51"/>
  <c r="D337" i="51"/>
  <c r="H336" i="51"/>
  <c r="E336" i="51"/>
  <c r="D336" i="51"/>
  <c r="H335" i="51"/>
  <c r="D335" i="51"/>
  <c r="E335" i="51" s="1"/>
  <c r="H334" i="51"/>
  <c r="D334" i="51"/>
  <c r="E334" i="51" s="1"/>
  <c r="H333" i="51"/>
  <c r="E333" i="51"/>
  <c r="D333" i="51"/>
  <c r="H332" i="51"/>
  <c r="D332" i="51"/>
  <c r="E332" i="51" s="1"/>
  <c r="H331" i="51"/>
  <c r="H330" i="51"/>
  <c r="D330" i="51"/>
  <c r="E330" i="51" s="1"/>
  <c r="H329" i="51"/>
  <c r="D329" i="51"/>
  <c r="E329" i="51" s="1"/>
  <c r="H328" i="51"/>
  <c r="H327" i="51"/>
  <c r="D327" i="51"/>
  <c r="E327" i="51" s="1"/>
  <c r="H326" i="51"/>
  <c r="D326" i="51"/>
  <c r="E326" i="51" s="1"/>
  <c r="H325" i="51"/>
  <c r="H324" i="51"/>
  <c r="D324" i="51"/>
  <c r="E324" i="51" s="1"/>
  <c r="H323" i="51"/>
  <c r="E323" i="51"/>
  <c r="D323" i="51"/>
  <c r="H322" i="51"/>
  <c r="D322" i="51"/>
  <c r="E322" i="51" s="1"/>
  <c r="H321" i="51"/>
  <c r="E321" i="51"/>
  <c r="D321" i="51"/>
  <c r="H320" i="51"/>
  <c r="D320" i="51"/>
  <c r="E320" i="51" s="1"/>
  <c r="H319" i="51"/>
  <c r="E319" i="51"/>
  <c r="D319" i="51"/>
  <c r="H318" i="51"/>
  <c r="E318" i="51"/>
  <c r="D318" i="51"/>
  <c r="H317" i="51"/>
  <c r="D317" i="51"/>
  <c r="E317" i="51" s="1"/>
  <c r="H316" i="51"/>
  <c r="D316" i="51"/>
  <c r="E316" i="51" s="1"/>
  <c r="H315" i="51"/>
  <c r="H314" i="51"/>
  <c r="C314" i="51"/>
  <c r="H313" i="51"/>
  <c r="D313" i="51"/>
  <c r="D263" i="51" s="1"/>
  <c r="H312" i="51"/>
  <c r="D312" i="51"/>
  <c r="E312" i="51" s="1"/>
  <c r="H311" i="51"/>
  <c r="D311" i="51"/>
  <c r="E311" i="51" s="1"/>
  <c r="H310" i="51"/>
  <c r="E310" i="51"/>
  <c r="D310" i="51"/>
  <c r="H309" i="51"/>
  <c r="D309" i="51"/>
  <c r="E309" i="51" s="1"/>
  <c r="H308" i="51"/>
  <c r="H307" i="51"/>
  <c r="D307" i="51"/>
  <c r="E307" i="51" s="1"/>
  <c r="H306" i="51"/>
  <c r="E306" i="51"/>
  <c r="D306" i="51"/>
  <c r="H305" i="51"/>
  <c r="H304" i="51"/>
  <c r="E304" i="51"/>
  <c r="D304" i="51"/>
  <c r="H303" i="51"/>
  <c r="D303" i="51"/>
  <c r="E303" i="51" s="1"/>
  <c r="H302" i="51"/>
  <c r="H301" i="51"/>
  <c r="D301" i="51"/>
  <c r="E301" i="51" s="1"/>
  <c r="H300" i="51"/>
  <c r="E300" i="51"/>
  <c r="D300" i="51"/>
  <c r="H299" i="51"/>
  <c r="D299" i="51"/>
  <c r="E299" i="51" s="1"/>
  <c r="H298" i="51"/>
  <c r="H297" i="51"/>
  <c r="D297" i="51"/>
  <c r="E297" i="51" s="1"/>
  <c r="H296" i="51"/>
  <c r="H295" i="51"/>
  <c r="D295" i="51"/>
  <c r="E295" i="51" s="1"/>
  <c r="H294" i="51"/>
  <c r="D294" i="51"/>
  <c r="E294" i="51" s="1"/>
  <c r="H293" i="51"/>
  <c r="D293" i="51"/>
  <c r="E293" i="51" s="1"/>
  <c r="H292" i="51"/>
  <c r="E292" i="51"/>
  <c r="D292" i="51"/>
  <c r="H291" i="51"/>
  <c r="D291" i="51"/>
  <c r="E291" i="51" s="1"/>
  <c r="H290" i="51"/>
  <c r="D290" i="51"/>
  <c r="E290" i="51" s="1"/>
  <c r="H289" i="51"/>
  <c r="H288" i="51"/>
  <c r="D288" i="51"/>
  <c r="E288" i="51" s="1"/>
  <c r="H287" i="51"/>
  <c r="D287" i="51"/>
  <c r="E287" i="51" s="1"/>
  <c r="H286" i="51"/>
  <c r="E286" i="51"/>
  <c r="D286" i="51"/>
  <c r="H285" i="51"/>
  <c r="D285" i="51"/>
  <c r="E285" i="51" s="1"/>
  <c r="H284" i="51"/>
  <c r="E284" i="51"/>
  <c r="D284" i="51"/>
  <c r="H283" i="51"/>
  <c r="D283" i="51"/>
  <c r="E283" i="51" s="1"/>
  <c r="H282" i="51"/>
  <c r="E282" i="51"/>
  <c r="D282" i="51"/>
  <c r="H281" i="51"/>
  <c r="E281" i="51"/>
  <c r="D281" i="51"/>
  <c r="H280" i="51"/>
  <c r="D280" i="51"/>
  <c r="E280" i="51" s="1"/>
  <c r="H279" i="51"/>
  <c r="D279" i="51"/>
  <c r="E279" i="51" s="1"/>
  <c r="H278" i="51"/>
  <c r="E278" i="51"/>
  <c r="D278" i="51"/>
  <c r="H277" i="51"/>
  <c r="D277" i="51"/>
  <c r="E277" i="51" s="1"/>
  <c r="H276" i="51"/>
  <c r="D276" i="51"/>
  <c r="E276" i="51" s="1"/>
  <c r="H275" i="51"/>
  <c r="D275" i="51"/>
  <c r="E275" i="51" s="1"/>
  <c r="H274" i="51"/>
  <c r="E274" i="51"/>
  <c r="D274" i="51"/>
  <c r="H273" i="51"/>
  <c r="D273" i="51"/>
  <c r="E273" i="51" s="1"/>
  <c r="H272" i="51"/>
  <c r="D272" i="51"/>
  <c r="E272" i="51" s="1"/>
  <c r="H271" i="51"/>
  <c r="D271" i="51"/>
  <c r="E271" i="51" s="1"/>
  <c r="H270" i="51"/>
  <c r="E270" i="51"/>
  <c r="D270" i="51"/>
  <c r="H269" i="51"/>
  <c r="D269" i="51"/>
  <c r="E269" i="51" s="1"/>
  <c r="H268" i="51"/>
  <c r="E268" i="51"/>
  <c r="D268" i="51"/>
  <c r="H267" i="51"/>
  <c r="D267" i="51"/>
  <c r="E267" i="51" s="1"/>
  <c r="H266" i="51"/>
  <c r="E266" i="51"/>
  <c r="D266" i="51"/>
  <c r="H265" i="51"/>
  <c r="H264" i="51"/>
  <c r="E264" i="51"/>
  <c r="D264" i="51"/>
  <c r="H263" i="51"/>
  <c r="C263" i="51"/>
  <c r="H262" i="51"/>
  <c r="E262" i="51"/>
  <c r="D262" i="51"/>
  <c r="H261" i="51"/>
  <c r="D261" i="51"/>
  <c r="D260" i="51" s="1"/>
  <c r="D259" i="51" s="1"/>
  <c r="C260" i="51"/>
  <c r="H260" i="51" s="1"/>
  <c r="J259" i="51"/>
  <c r="C259" i="51"/>
  <c r="H259" i="51" s="1"/>
  <c r="D252" i="51"/>
  <c r="E252" i="51" s="1"/>
  <c r="D251" i="51"/>
  <c r="C250" i="51"/>
  <c r="E249" i="51"/>
  <c r="D249" i="51"/>
  <c r="D248" i="51"/>
  <c r="E248" i="51" s="1"/>
  <c r="E247" i="51"/>
  <c r="D247" i="51"/>
  <c r="D246" i="51"/>
  <c r="E246" i="51" s="1"/>
  <c r="E244" i="51" s="1"/>
  <c r="E243" i="51" s="1"/>
  <c r="E245" i="51"/>
  <c r="D245" i="51"/>
  <c r="D244" i="51"/>
  <c r="C244" i="51"/>
  <c r="C243" i="51" s="1"/>
  <c r="D243" i="51"/>
  <c r="E242" i="51"/>
  <c r="D242" i="51"/>
  <c r="E241" i="51"/>
  <c r="D241" i="51"/>
  <c r="E240" i="51"/>
  <c r="D240" i="51"/>
  <c r="E239" i="51"/>
  <c r="E238" i="51" s="1"/>
  <c r="D239" i="51"/>
  <c r="C239" i="51"/>
  <c r="D238" i="51"/>
  <c r="C238" i="51"/>
  <c r="E237" i="51"/>
  <c r="D237" i="51"/>
  <c r="E236" i="51"/>
  <c r="E235" i="51" s="1"/>
  <c r="D236" i="51"/>
  <c r="D235" i="51" s="1"/>
  <c r="C236" i="51"/>
  <c r="C235" i="51"/>
  <c r="E234" i="51"/>
  <c r="E233" i="51" s="1"/>
  <c r="D234" i="51"/>
  <c r="D233" i="51"/>
  <c r="C233" i="51"/>
  <c r="C228" i="51" s="1"/>
  <c r="D232" i="51"/>
  <c r="E232" i="51" s="1"/>
  <c r="D231" i="51"/>
  <c r="E231" i="51" s="1"/>
  <c r="E229" i="51" s="1"/>
  <c r="E228" i="51" s="1"/>
  <c r="D230" i="51"/>
  <c r="E230" i="51" s="1"/>
  <c r="C229" i="51"/>
  <c r="D227" i="51"/>
  <c r="E227" i="51" s="1"/>
  <c r="E226" i="51"/>
  <c r="D226" i="51"/>
  <c r="D225" i="51"/>
  <c r="E225" i="51" s="1"/>
  <c r="D224" i="51"/>
  <c r="E224" i="51" s="1"/>
  <c r="C223" i="51"/>
  <c r="C222" i="51"/>
  <c r="D221" i="51"/>
  <c r="E221" i="51" s="1"/>
  <c r="E220" i="51" s="1"/>
  <c r="D220" i="51"/>
  <c r="C220" i="51"/>
  <c r="C215" i="51" s="1"/>
  <c r="E219" i="51"/>
  <c r="D219" i="51"/>
  <c r="D218" i="51"/>
  <c r="E218" i="51" s="1"/>
  <c r="E216" i="51" s="1"/>
  <c r="E217" i="51"/>
  <c r="D217" i="51"/>
  <c r="C216" i="51"/>
  <c r="E214" i="51"/>
  <c r="E213" i="51" s="1"/>
  <c r="D214" i="51"/>
  <c r="D213" i="51"/>
  <c r="C213" i="51"/>
  <c r="C203" i="51" s="1"/>
  <c r="D212" i="51"/>
  <c r="E212" i="51" s="1"/>
  <c r="E211" i="51"/>
  <c r="D211" i="51"/>
  <c r="C211" i="51"/>
  <c r="D210" i="51"/>
  <c r="E210" i="51" s="1"/>
  <c r="E209" i="51"/>
  <c r="D209" i="51"/>
  <c r="D208" i="51"/>
  <c r="D207" i="51" s="1"/>
  <c r="C207" i="51"/>
  <c r="D206" i="51"/>
  <c r="E206" i="51" s="1"/>
  <c r="D205" i="51"/>
  <c r="E205" i="51" s="1"/>
  <c r="E204" i="51"/>
  <c r="C204" i="51"/>
  <c r="D202" i="51"/>
  <c r="E202" i="51" s="1"/>
  <c r="E201" i="51"/>
  <c r="E200" i="51" s="1"/>
  <c r="D201" i="51"/>
  <c r="D200" i="51" s="1"/>
  <c r="C201" i="51"/>
  <c r="C200" i="51"/>
  <c r="D199" i="51"/>
  <c r="E199" i="51" s="1"/>
  <c r="E198" i="51"/>
  <c r="E197" i="51" s="1"/>
  <c r="D198" i="51"/>
  <c r="D197" i="51" s="1"/>
  <c r="C198" i="51"/>
  <c r="C197" i="51"/>
  <c r="D196" i="51"/>
  <c r="C195" i="51"/>
  <c r="E194" i="51"/>
  <c r="E193" i="51" s="1"/>
  <c r="D194" i="51"/>
  <c r="D193" i="51" s="1"/>
  <c r="C193" i="51"/>
  <c r="E192" i="51"/>
  <c r="D192" i="51"/>
  <c r="D191" i="51"/>
  <c r="E191" i="51" s="1"/>
  <c r="D190" i="51"/>
  <c r="C189" i="51"/>
  <c r="C188" i="51"/>
  <c r="D187" i="51"/>
  <c r="E187" i="51" s="1"/>
  <c r="E185" i="51" s="1"/>
  <c r="E184" i="51" s="1"/>
  <c r="D186" i="51"/>
  <c r="E186" i="51" s="1"/>
  <c r="C185" i="51"/>
  <c r="C184" i="51"/>
  <c r="D183" i="51"/>
  <c r="E183" i="51" s="1"/>
  <c r="E182" i="51"/>
  <c r="D182" i="51"/>
  <c r="D179" i="51" s="1"/>
  <c r="C182" i="51"/>
  <c r="D181" i="51"/>
  <c r="D180" i="51" s="1"/>
  <c r="C180" i="51"/>
  <c r="C179" i="51" s="1"/>
  <c r="H176" i="51"/>
  <c r="D176" i="51"/>
  <c r="E176" i="51" s="1"/>
  <c r="H175" i="51"/>
  <c r="E175" i="51"/>
  <c r="E174" i="51" s="1"/>
  <c r="D175" i="51"/>
  <c r="H174" i="51"/>
  <c r="D174" i="51"/>
  <c r="C174" i="51"/>
  <c r="H173" i="51"/>
  <c r="D173" i="51"/>
  <c r="E173" i="51" s="1"/>
  <c r="H172" i="51"/>
  <c r="D172" i="51"/>
  <c r="E172" i="51" s="1"/>
  <c r="H171" i="51"/>
  <c r="D171" i="51"/>
  <c r="D170" i="51" s="1"/>
  <c r="C171" i="51"/>
  <c r="J170" i="51"/>
  <c r="C170" i="51"/>
  <c r="H170" i="51" s="1"/>
  <c r="H169" i="51"/>
  <c r="D169" i="51"/>
  <c r="E169" i="51" s="1"/>
  <c r="H168" i="51"/>
  <c r="D168" i="51"/>
  <c r="H167" i="51"/>
  <c r="C167" i="51"/>
  <c r="H166" i="51"/>
  <c r="E166" i="51"/>
  <c r="D166" i="51"/>
  <c r="H165" i="51"/>
  <c r="D165" i="51"/>
  <c r="D164" i="51" s="1"/>
  <c r="C164" i="51"/>
  <c r="H162" i="51"/>
  <c r="D162" i="51"/>
  <c r="E162" i="51" s="1"/>
  <c r="H161" i="51"/>
  <c r="D161" i="51"/>
  <c r="D160" i="51" s="1"/>
  <c r="H160" i="51"/>
  <c r="C160" i="51"/>
  <c r="H159" i="51"/>
  <c r="D159" i="51"/>
  <c r="H158" i="51"/>
  <c r="E158" i="51"/>
  <c r="D158" i="51"/>
  <c r="H157" i="51"/>
  <c r="C157" i="51"/>
  <c r="H156" i="51"/>
  <c r="D156" i="51"/>
  <c r="E156" i="51" s="1"/>
  <c r="H155" i="51"/>
  <c r="E155" i="51"/>
  <c r="E154" i="51" s="1"/>
  <c r="D155" i="51"/>
  <c r="D154" i="51"/>
  <c r="C154" i="51"/>
  <c r="H154" i="51" s="1"/>
  <c r="C153" i="51"/>
  <c r="H151" i="51"/>
  <c r="D151" i="51"/>
  <c r="E151" i="51" s="1"/>
  <c r="H150" i="51"/>
  <c r="E150" i="51"/>
  <c r="E149" i="51" s="1"/>
  <c r="D150" i="51"/>
  <c r="D149" i="51"/>
  <c r="C149" i="51"/>
  <c r="H148" i="51"/>
  <c r="D148" i="51"/>
  <c r="E148" i="51" s="1"/>
  <c r="H147" i="51"/>
  <c r="E147" i="51"/>
  <c r="E146" i="51" s="1"/>
  <c r="D147" i="51"/>
  <c r="H146" i="51"/>
  <c r="D146" i="51"/>
  <c r="C146" i="51"/>
  <c r="H145" i="51"/>
  <c r="D145" i="51"/>
  <c r="E145" i="51" s="1"/>
  <c r="H144" i="51"/>
  <c r="D144" i="51"/>
  <c r="D143" i="51" s="1"/>
  <c r="H143" i="51"/>
  <c r="C143" i="51"/>
  <c r="H142" i="51"/>
  <c r="D142" i="51"/>
  <c r="H141" i="51"/>
  <c r="E141" i="51"/>
  <c r="D141" i="51"/>
  <c r="H140" i="51"/>
  <c r="C140" i="51"/>
  <c r="H139" i="51"/>
  <c r="D139" i="51"/>
  <c r="E139" i="51" s="1"/>
  <c r="H138" i="51"/>
  <c r="E138" i="51"/>
  <c r="D138" i="51"/>
  <c r="H137" i="51"/>
  <c r="D137" i="51"/>
  <c r="H136" i="51"/>
  <c r="C136" i="51"/>
  <c r="H134" i="51"/>
  <c r="D134" i="51"/>
  <c r="H133" i="51"/>
  <c r="E133" i="51"/>
  <c r="D133" i="51"/>
  <c r="H132" i="51"/>
  <c r="C132" i="51"/>
  <c r="H131" i="51"/>
  <c r="D131" i="51"/>
  <c r="E131" i="51" s="1"/>
  <c r="H130" i="51"/>
  <c r="E130" i="51"/>
  <c r="D130" i="51"/>
  <c r="D129" i="51"/>
  <c r="C129" i="51"/>
  <c r="H129" i="51" s="1"/>
  <c r="H128" i="51"/>
  <c r="D128" i="51"/>
  <c r="E128" i="51" s="1"/>
  <c r="H127" i="51"/>
  <c r="E127" i="51"/>
  <c r="E126" i="51" s="1"/>
  <c r="D127" i="51"/>
  <c r="H126" i="51"/>
  <c r="D126" i="51"/>
  <c r="C126" i="51"/>
  <c r="H125" i="51"/>
  <c r="D125" i="51"/>
  <c r="E125" i="51" s="1"/>
  <c r="H124" i="51"/>
  <c r="D124" i="51"/>
  <c r="D123" i="51" s="1"/>
  <c r="H123" i="51"/>
  <c r="C123" i="51"/>
  <c r="H122" i="51"/>
  <c r="D122" i="51"/>
  <c r="H121" i="51"/>
  <c r="E121" i="51"/>
  <c r="D121" i="51"/>
  <c r="H120" i="51"/>
  <c r="C120" i="51"/>
  <c r="H119" i="51"/>
  <c r="D119" i="51"/>
  <c r="E119" i="51" s="1"/>
  <c r="H118" i="51"/>
  <c r="E118" i="51"/>
  <c r="D118" i="51"/>
  <c r="D117" i="51"/>
  <c r="C117" i="51"/>
  <c r="H117" i="51" s="1"/>
  <c r="H113" i="51"/>
  <c r="E113" i="51"/>
  <c r="D113" i="51"/>
  <c r="H112" i="51"/>
  <c r="E112" i="51"/>
  <c r="D112" i="51"/>
  <c r="H111" i="51"/>
  <c r="D111" i="51"/>
  <c r="E111" i="51" s="1"/>
  <c r="H110" i="51"/>
  <c r="D110" i="51"/>
  <c r="E110" i="51" s="1"/>
  <c r="H109" i="51"/>
  <c r="E109" i="51"/>
  <c r="D109" i="51"/>
  <c r="H108" i="51"/>
  <c r="D108" i="51"/>
  <c r="E108" i="51" s="1"/>
  <c r="H107" i="51"/>
  <c r="D107" i="51"/>
  <c r="E107" i="51" s="1"/>
  <c r="H106" i="51"/>
  <c r="D106" i="51"/>
  <c r="E106" i="51" s="1"/>
  <c r="H105" i="51"/>
  <c r="E105" i="51"/>
  <c r="D105" i="51"/>
  <c r="H104" i="51"/>
  <c r="D104" i="51"/>
  <c r="E104" i="51" s="1"/>
  <c r="H103" i="51"/>
  <c r="D103" i="51"/>
  <c r="E103" i="51" s="1"/>
  <c r="H102" i="51"/>
  <c r="D102" i="51"/>
  <c r="E102" i="51" s="1"/>
  <c r="H101" i="51"/>
  <c r="E101" i="51"/>
  <c r="D101" i="51"/>
  <c r="H100" i="51"/>
  <c r="D100" i="51"/>
  <c r="E100" i="51" s="1"/>
  <c r="H99" i="51"/>
  <c r="E99" i="51"/>
  <c r="D99" i="51"/>
  <c r="H98" i="51"/>
  <c r="D98" i="51"/>
  <c r="E98" i="51" s="1"/>
  <c r="C97" i="51"/>
  <c r="H96" i="51"/>
  <c r="D96" i="51"/>
  <c r="E96" i="51" s="1"/>
  <c r="H95" i="51"/>
  <c r="E95" i="51"/>
  <c r="D95" i="51"/>
  <c r="H94" i="51"/>
  <c r="D94" i="51"/>
  <c r="E94" i="51" s="1"/>
  <c r="H93" i="51"/>
  <c r="D93" i="51"/>
  <c r="E93" i="51" s="1"/>
  <c r="H92" i="51"/>
  <c r="D92" i="51"/>
  <c r="E92" i="51" s="1"/>
  <c r="H91" i="51"/>
  <c r="E91" i="51"/>
  <c r="D91" i="51"/>
  <c r="H90" i="51"/>
  <c r="D90" i="51"/>
  <c r="E90" i="51" s="1"/>
  <c r="H89" i="51"/>
  <c r="E89" i="51"/>
  <c r="D89" i="51"/>
  <c r="H88" i="51"/>
  <c r="D88" i="51"/>
  <c r="E88" i="51" s="1"/>
  <c r="H87" i="51"/>
  <c r="E87" i="51"/>
  <c r="D87" i="51"/>
  <c r="H86" i="51"/>
  <c r="E86" i="51"/>
  <c r="D86" i="51"/>
  <c r="H85" i="51"/>
  <c r="D85" i="51"/>
  <c r="E85" i="51" s="1"/>
  <c r="H84" i="51"/>
  <c r="D84" i="51"/>
  <c r="E84" i="51" s="1"/>
  <c r="H83" i="51"/>
  <c r="E83" i="51"/>
  <c r="D83" i="51"/>
  <c r="H82" i="51"/>
  <c r="D82" i="51"/>
  <c r="E82" i="51" s="1"/>
  <c r="H81" i="51"/>
  <c r="D81" i="51"/>
  <c r="E81" i="51" s="1"/>
  <c r="H80" i="51"/>
  <c r="D80" i="51"/>
  <c r="E80" i="51" s="1"/>
  <c r="H79" i="51"/>
  <c r="E79" i="51"/>
  <c r="D79" i="51"/>
  <c r="H78" i="51"/>
  <c r="D78" i="51"/>
  <c r="E78" i="51" s="1"/>
  <c r="H77" i="51"/>
  <c r="D77" i="51"/>
  <c r="E77" i="51" s="1"/>
  <c r="H76" i="51"/>
  <c r="D76" i="51"/>
  <c r="E76" i="51" s="1"/>
  <c r="H75" i="51"/>
  <c r="E75" i="51"/>
  <c r="D75" i="51"/>
  <c r="H74" i="51"/>
  <c r="D74" i="51"/>
  <c r="E74" i="51" s="1"/>
  <c r="H73" i="51"/>
  <c r="E73" i="51"/>
  <c r="D73" i="51"/>
  <c r="H72" i="51"/>
  <c r="D72" i="51"/>
  <c r="E72" i="51" s="1"/>
  <c r="H71" i="51"/>
  <c r="E71" i="51"/>
  <c r="D71" i="51"/>
  <c r="H70" i="51"/>
  <c r="E70" i="51"/>
  <c r="D70" i="51"/>
  <c r="H69" i="51"/>
  <c r="D69" i="51"/>
  <c r="C68" i="51"/>
  <c r="H68" i="51" s="1"/>
  <c r="J68" i="51" s="1"/>
  <c r="H66" i="51"/>
  <c r="D66" i="51"/>
  <c r="E66" i="51" s="1"/>
  <c r="H65" i="51"/>
  <c r="E65" i="51"/>
  <c r="D65" i="51"/>
  <c r="H64" i="51"/>
  <c r="D64" i="51"/>
  <c r="E64" i="51" s="1"/>
  <c r="H63" i="51"/>
  <c r="E63" i="51"/>
  <c r="D63" i="51"/>
  <c r="H62" i="51"/>
  <c r="E62" i="51"/>
  <c r="D62" i="51"/>
  <c r="H61" i="51"/>
  <c r="J61" i="51" s="1"/>
  <c r="D61" i="51"/>
  <c r="C61" i="51"/>
  <c r="H60" i="51"/>
  <c r="D60" i="51"/>
  <c r="E60" i="51" s="1"/>
  <c r="H59" i="51"/>
  <c r="D59" i="51"/>
  <c r="E59" i="51" s="1"/>
  <c r="H58" i="51"/>
  <c r="D58" i="51"/>
  <c r="E58" i="51" s="1"/>
  <c r="H57" i="51"/>
  <c r="E57" i="51"/>
  <c r="D57" i="51"/>
  <c r="H56" i="51"/>
  <c r="D56" i="51"/>
  <c r="E56" i="51" s="1"/>
  <c r="H55" i="51"/>
  <c r="D55" i="51"/>
  <c r="E55" i="51" s="1"/>
  <c r="H54" i="51"/>
  <c r="D54" i="51"/>
  <c r="E54" i="51" s="1"/>
  <c r="H53" i="51"/>
  <c r="E53" i="51"/>
  <c r="D53" i="51"/>
  <c r="H52" i="51"/>
  <c r="D52" i="51"/>
  <c r="E52" i="51" s="1"/>
  <c r="H51" i="51"/>
  <c r="E51" i="51"/>
  <c r="D51" i="51"/>
  <c r="H50" i="51"/>
  <c r="D50" i="51"/>
  <c r="E50" i="51" s="1"/>
  <c r="H49" i="51"/>
  <c r="E49" i="51"/>
  <c r="D49" i="51"/>
  <c r="H48" i="51"/>
  <c r="E48" i="51"/>
  <c r="D48" i="51"/>
  <c r="H47" i="51"/>
  <c r="D47" i="51"/>
  <c r="E47" i="51" s="1"/>
  <c r="H46" i="51"/>
  <c r="D46" i="51"/>
  <c r="E46" i="51" s="1"/>
  <c r="H45" i="51"/>
  <c r="E45" i="51"/>
  <c r="D45" i="51"/>
  <c r="H44" i="51"/>
  <c r="D44" i="51"/>
  <c r="E44" i="51" s="1"/>
  <c r="H43" i="51"/>
  <c r="D43" i="51"/>
  <c r="E43" i="51" s="1"/>
  <c r="E38" i="51" s="1"/>
  <c r="H42" i="51"/>
  <c r="D42" i="51"/>
  <c r="E42" i="51" s="1"/>
  <c r="H41" i="51"/>
  <c r="E41" i="51"/>
  <c r="D41" i="51"/>
  <c r="H40" i="51"/>
  <c r="D40" i="51"/>
  <c r="E40" i="51" s="1"/>
  <c r="H39" i="51"/>
  <c r="D39" i="51"/>
  <c r="E39" i="51" s="1"/>
  <c r="J38" i="51"/>
  <c r="C38" i="51"/>
  <c r="H38" i="51" s="1"/>
  <c r="H37" i="51"/>
  <c r="E37" i="51"/>
  <c r="D37" i="51"/>
  <c r="H36" i="51"/>
  <c r="D36" i="51"/>
  <c r="E36" i="51" s="1"/>
  <c r="H35" i="51"/>
  <c r="E35" i="51"/>
  <c r="D35" i="51"/>
  <c r="H34" i="51"/>
  <c r="E34" i="51"/>
  <c r="D34" i="51"/>
  <c r="H33" i="51"/>
  <c r="D33" i="51"/>
  <c r="E33" i="51" s="1"/>
  <c r="H32" i="51"/>
  <c r="D32" i="51"/>
  <c r="E32" i="51" s="1"/>
  <c r="H31" i="51"/>
  <c r="E31" i="51"/>
  <c r="D31" i="51"/>
  <c r="H30" i="51"/>
  <c r="D30" i="51"/>
  <c r="E30" i="51" s="1"/>
  <c r="H29" i="51"/>
  <c r="D29" i="51"/>
  <c r="E29" i="51" s="1"/>
  <c r="H28" i="51"/>
  <c r="D28" i="51"/>
  <c r="E28" i="51" s="1"/>
  <c r="H27" i="51"/>
  <c r="E27" i="51"/>
  <c r="D27" i="51"/>
  <c r="H26" i="51"/>
  <c r="D26" i="51"/>
  <c r="E26" i="51" s="1"/>
  <c r="H25" i="51"/>
  <c r="D25" i="51"/>
  <c r="E25" i="51" s="1"/>
  <c r="H24" i="51"/>
  <c r="D24" i="51"/>
  <c r="E24" i="51" s="1"/>
  <c r="H23" i="51"/>
  <c r="E23" i="51"/>
  <c r="D23" i="51"/>
  <c r="H22" i="51"/>
  <c r="D22" i="51"/>
  <c r="E22" i="51" s="1"/>
  <c r="H21" i="51"/>
  <c r="E21" i="51"/>
  <c r="D21" i="51"/>
  <c r="H20" i="51"/>
  <c r="D20" i="51"/>
  <c r="E20" i="51" s="1"/>
  <c r="H19" i="51"/>
  <c r="E19" i="51"/>
  <c r="D19" i="51"/>
  <c r="H18" i="51"/>
  <c r="E18" i="51"/>
  <c r="D18" i="51"/>
  <c r="H17" i="51"/>
  <c r="D17" i="51"/>
  <c r="E17" i="51" s="1"/>
  <c r="H16" i="51"/>
  <c r="D16" i="51"/>
  <c r="E16" i="51" s="1"/>
  <c r="H15" i="51"/>
  <c r="E15" i="51"/>
  <c r="D15" i="51"/>
  <c r="H14" i="51"/>
  <c r="D14" i="51"/>
  <c r="E14" i="51" s="1"/>
  <c r="H13" i="51"/>
  <c r="D13" i="51"/>
  <c r="E13" i="51" s="1"/>
  <c r="H12" i="51"/>
  <c r="D12" i="51"/>
  <c r="E12" i="51" s="1"/>
  <c r="H11" i="51"/>
  <c r="J11" i="51" s="1"/>
  <c r="D11" i="51"/>
  <c r="C11" i="51"/>
  <c r="H10" i="51"/>
  <c r="D10" i="51"/>
  <c r="E10" i="51" s="1"/>
  <c r="H9" i="51"/>
  <c r="E9" i="51"/>
  <c r="D9" i="51"/>
  <c r="H8" i="51"/>
  <c r="E8" i="51"/>
  <c r="D8" i="51"/>
  <c r="H7" i="51"/>
  <c r="D7" i="51"/>
  <c r="E7" i="51" s="1"/>
  <c r="H6" i="51"/>
  <c r="D6" i="51"/>
  <c r="H5" i="51"/>
  <c r="E5" i="51"/>
  <c r="D5" i="51"/>
  <c r="H4" i="51"/>
  <c r="J4" i="51" s="1"/>
  <c r="C4" i="51"/>
  <c r="D778" i="50"/>
  <c r="C777" i="50"/>
  <c r="E776" i="50"/>
  <c r="D776" i="50"/>
  <c r="D775" i="50"/>
  <c r="E775" i="50" s="1"/>
  <c r="E774" i="50"/>
  <c r="D774" i="50"/>
  <c r="D773" i="50"/>
  <c r="D772" i="50" s="1"/>
  <c r="D771" i="50" s="1"/>
  <c r="C772" i="50"/>
  <c r="C771" i="50"/>
  <c r="D770" i="50"/>
  <c r="E770" i="50" s="1"/>
  <c r="E769" i="50"/>
  <c r="D769" i="50"/>
  <c r="D768" i="50"/>
  <c r="D767" i="50" s="1"/>
  <c r="C768" i="50"/>
  <c r="C767" i="50" s="1"/>
  <c r="E766" i="50"/>
  <c r="E765" i="50" s="1"/>
  <c r="D766" i="50"/>
  <c r="D765" i="50"/>
  <c r="C765" i="50"/>
  <c r="D764" i="50"/>
  <c r="E764" i="50" s="1"/>
  <c r="D763" i="50"/>
  <c r="E763" i="50" s="1"/>
  <c r="D762" i="50"/>
  <c r="E762" i="50" s="1"/>
  <c r="E761" i="50" s="1"/>
  <c r="D761" i="50"/>
  <c r="D760" i="50" s="1"/>
  <c r="C761" i="50"/>
  <c r="C760" i="50"/>
  <c r="D759" i="50"/>
  <c r="E759" i="50" s="1"/>
  <c r="D758" i="50"/>
  <c r="D757" i="50"/>
  <c r="E757" i="50" s="1"/>
  <c r="C756" i="50"/>
  <c r="C755" i="50"/>
  <c r="D754" i="50"/>
  <c r="E754" i="50" s="1"/>
  <c r="D753" i="50"/>
  <c r="E753" i="50" s="1"/>
  <c r="D752" i="50"/>
  <c r="E752" i="50" s="1"/>
  <c r="D751" i="50"/>
  <c r="D750" i="50" s="1"/>
  <c r="C751" i="50"/>
  <c r="C750" i="50"/>
  <c r="D749" i="50"/>
  <c r="E749" i="50" s="1"/>
  <c r="D748" i="50"/>
  <c r="E748" i="50" s="1"/>
  <c r="D747" i="50"/>
  <c r="E747" i="50" s="1"/>
  <c r="E746" i="50" s="1"/>
  <c r="D746" i="50"/>
  <c r="C746" i="50"/>
  <c r="D745" i="50"/>
  <c r="D744" i="50" s="1"/>
  <c r="D743" i="50" s="1"/>
  <c r="C744" i="50"/>
  <c r="C743" i="50" s="1"/>
  <c r="D742" i="50"/>
  <c r="D741" i="50" s="1"/>
  <c r="C741" i="50"/>
  <c r="D740" i="50"/>
  <c r="C739" i="50"/>
  <c r="E738" i="50"/>
  <c r="D738" i="50"/>
  <c r="D737" i="50"/>
  <c r="E737" i="50" s="1"/>
  <c r="E736" i="50"/>
  <c r="D736" i="50"/>
  <c r="D735" i="50"/>
  <c r="D734" i="50" s="1"/>
  <c r="C734" i="50"/>
  <c r="D733" i="50"/>
  <c r="C733" i="50"/>
  <c r="D732" i="50"/>
  <c r="E732" i="50" s="1"/>
  <c r="E731" i="50"/>
  <c r="E730" i="50" s="1"/>
  <c r="D731" i="50"/>
  <c r="C731" i="50"/>
  <c r="D730" i="50"/>
  <c r="C730" i="50"/>
  <c r="D729" i="50"/>
  <c r="E729" i="50" s="1"/>
  <c r="E728" i="50"/>
  <c r="D728" i="50"/>
  <c r="D727" i="50"/>
  <c r="C727" i="50"/>
  <c r="H724" i="50"/>
  <c r="E724" i="50"/>
  <c r="D724" i="50"/>
  <c r="H723" i="50"/>
  <c r="D723" i="50"/>
  <c r="C722" i="50"/>
  <c r="H721" i="50"/>
  <c r="D721" i="50"/>
  <c r="E721" i="50" s="1"/>
  <c r="H720" i="50"/>
  <c r="D720" i="50"/>
  <c r="E720" i="50" s="1"/>
  <c r="H719" i="50"/>
  <c r="E719" i="50"/>
  <c r="D719" i="50"/>
  <c r="H718" i="50"/>
  <c r="D718" i="50"/>
  <c r="C718" i="50"/>
  <c r="H715" i="50"/>
  <c r="D715" i="50"/>
  <c r="E715" i="50" s="1"/>
  <c r="H714" i="50"/>
  <c r="E714" i="50"/>
  <c r="D714" i="50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D707" i="50"/>
  <c r="E707" i="50" s="1"/>
  <c r="H706" i="50"/>
  <c r="E706" i="50"/>
  <c r="D706" i="50"/>
  <c r="H705" i="50"/>
  <c r="D705" i="50"/>
  <c r="E705" i="50" s="1"/>
  <c r="H704" i="50"/>
  <c r="E704" i="50"/>
  <c r="D704" i="50"/>
  <c r="H703" i="50"/>
  <c r="D703" i="50"/>
  <c r="E703" i="50" s="1"/>
  <c r="H702" i="50"/>
  <c r="E702" i="50"/>
  <c r="D702" i="50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H695" i="50"/>
  <c r="E695" i="50"/>
  <c r="D695" i="50"/>
  <c r="H694" i="50"/>
  <c r="C694" i="50"/>
  <c r="H693" i="50"/>
  <c r="D693" i="50"/>
  <c r="E693" i="50" s="1"/>
  <c r="H692" i="50"/>
  <c r="E692" i="50"/>
  <c r="D692" i="50"/>
  <c r="H691" i="50"/>
  <c r="D691" i="50"/>
  <c r="E691" i="50" s="1"/>
  <c r="H690" i="50"/>
  <c r="E690" i="50"/>
  <c r="D690" i="50"/>
  <c r="H689" i="50"/>
  <c r="D689" i="50"/>
  <c r="E689" i="50" s="1"/>
  <c r="H688" i="50"/>
  <c r="E688" i="50"/>
  <c r="E687" i="50" s="1"/>
  <c r="D688" i="50"/>
  <c r="H687" i="50"/>
  <c r="C687" i="50"/>
  <c r="H686" i="50"/>
  <c r="D686" i="50"/>
  <c r="E686" i="50" s="1"/>
  <c r="H685" i="50"/>
  <c r="E685" i="50"/>
  <c r="D685" i="50"/>
  <c r="H684" i="50"/>
  <c r="D684" i="50"/>
  <c r="E684" i="50" s="1"/>
  <c r="E683" i="50"/>
  <c r="C683" i="50"/>
  <c r="H683" i="50" s="1"/>
  <c r="H682" i="50"/>
  <c r="E682" i="50"/>
  <c r="D682" i="50"/>
  <c r="H681" i="50"/>
  <c r="D681" i="50"/>
  <c r="H680" i="50"/>
  <c r="E680" i="50"/>
  <c r="D680" i="50"/>
  <c r="H679" i="50"/>
  <c r="C679" i="50"/>
  <c r="H678" i="50"/>
  <c r="D678" i="50"/>
  <c r="E678" i="50" s="1"/>
  <c r="H677" i="50"/>
  <c r="E677" i="50"/>
  <c r="D677" i="50"/>
  <c r="H676" i="50"/>
  <c r="D676" i="50"/>
  <c r="C676" i="50"/>
  <c r="H675" i="50"/>
  <c r="D675" i="50"/>
  <c r="E675" i="50" s="1"/>
  <c r="H674" i="50"/>
  <c r="E674" i="50"/>
  <c r="D674" i="50"/>
  <c r="H673" i="50"/>
  <c r="D673" i="50"/>
  <c r="E673" i="50" s="1"/>
  <c r="H672" i="50"/>
  <c r="E672" i="50"/>
  <c r="E671" i="50" s="1"/>
  <c r="D672" i="50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C665" i="50"/>
  <c r="H665" i="50" s="1"/>
  <c r="H664" i="50"/>
  <c r="E664" i="50"/>
  <c r="D664" i="50"/>
  <c r="H663" i="50"/>
  <c r="D663" i="50"/>
  <c r="E663" i="50" s="1"/>
  <c r="H662" i="50"/>
  <c r="E662" i="50"/>
  <c r="E661" i="50" s="1"/>
  <c r="D662" i="50"/>
  <c r="H661" i="50"/>
  <c r="D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D656" i="50"/>
  <c r="E656" i="50" s="1"/>
  <c r="H655" i="50"/>
  <c r="E655" i="50"/>
  <c r="D655" i="50"/>
  <c r="H654" i="50"/>
  <c r="D654" i="50"/>
  <c r="E654" i="50" s="1"/>
  <c r="E653" i="50" s="1"/>
  <c r="C653" i="50"/>
  <c r="H653" i="50" s="1"/>
  <c r="H652" i="50"/>
  <c r="E652" i="50"/>
  <c r="D652" i="50"/>
  <c r="H651" i="50"/>
  <c r="D651" i="50"/>
  <c r="E651" i="50" s="1"/>
  <c r="H650" i="50"/>
  <c r="E650" i="50"/>
  <c r="D650" i="50"/>
  <c r="H649" i="50"/>
  <c r="D649" i="50"/>
  <c r="E649" i="50" s="1"/>
  <c r="H648" i="50"/>
  <c r="E648" i="50"/>
  <c r="D648" i="50"/>
  <c r="H647" i="50"/>
  <c r="D647" i="50"/>
  <c r="C646" i="50"/>
  <c r="H644" i="50"/>
  <c r="D644" i="50"/>
  <c r="H643" i="50"/>
  <c r="E643" i="50"/>
  <c r="D643" i="50"/>
  <c r="J642" i="50"/>
  <c r="C642" i="50"/>
  <c r="H642" i="50" s="1"/>
  <c r="H641" i="50"/>
  <c r="E641" i="50"/>
  <c r="D641" i="50"/>
  <c r="H640" i="50"/>
  <c r="D640" i="50"/>
  <c r="E640" i="50" s="1"/>
  <c r="H639" i="50"/>
  <c r="E639" i="50"/>
  <c r="D639" i="50"/>
  <c r="E638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H631" i="50"/>
  <c r="E631" i="50"/>
  <c r="D631" i="50"/>
  <c r="H630" i="50"/>
  <c r="D630" i="50"/>
  <c r="E630" i="50" s="1"/>
  <c r="H629" i="50"/>
  <c r="E629" i="50"/>
  <c r="D629" i="50"/>
  <c r="H628" i="50"/>
  <c r="C628" i="50"/>
  <c r="H627" i="50"/>
  <c r="D627" i="50"/>
  <c r="E627" i="50" s="1"/>
  <c r="H626" i="50"/>
  <c r="E626" i="50"/>
  <c r="D626" i="50"/>
  <c r="H625" i="50"/>
  <c r="D625" i="50"/>
  <c r="E625" i="50" s="1"/>
  <c r="H624" i="50"/>
  <c r="E624" i="50"/>
  <c r="D624" i="50"/>
  <c r="H623" i="50"/>
  <c r="D623" i="50"/>
  <c r="E623" i="50" s="1"/>
  <c r="H622" i="50"/>
  <c r="E622" i="50"/>
  <c r="D622" i="50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D617" i="50"/>
  <c r="E617" i="50" s="1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D612" i="50"/>
  <c r="E612" i="50" s="1"/>
  <c r="H611" i="50"/>
  <c r="E611" i="50"/>
  <c r="E610" i="50" s="1"/>
  <c r="D611" i="50"/>
  <c r="H610" i="50"/>
  <c r="C610" i="50"/>
  <c r="H609" i="50"/>
  <c r="D609" i="50"/>
  <c r="E609" i="50" s="1"/>
  <c r="H608" i="50"/>
  <c r="E608" i="50"/>
  <c r="D608" i="50"/>
  <c r="H607" i="50"/>
  <c r="D607" i="50"/>
  <c r="E607" i="50" s="1"/>
  <c r="H606" i="50"/>
  <c r="E606" i="50"/>
  <c r="D606" i="50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C599" i="50"/>
  <c r="H599" i="50" s="1"/>
  <c r="H598" i="50"/>
  <c r="E598" i="50"/>
  <c r="D598" i="50"/>
  <c r="H597" i="50"/>
  <c r="D597" i="50"/>
  <c r="E597" i="50" s="1"/>
  <c r="H596" i="50"/>
  <c r="E596" i="50"/>
  <c r="E595" i="50" s="1"/>
  <c r="D596" i="50"/>
  <c r="H595" i="50"/>
  <c r="D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H588" i="50"/>
  <c r="E588" i="50"/>
  <c r="D588" i="50"/>
  <c r="H587" i="50"/>
  <c r="C587" i="50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D582" i="50"/>
  <c r="E582" i="50" s="1"/>
  <c r="E581" i="50"/>
  <c r="C581" i="50"/>
  <c r="H581" i="50" s="1"/>
  <c r="H580" i="50"/>
  <c r="E580" i="50"/>
  <c r="D580" i="50"/>
  <c r="H579" i="50"/>
  <c r="D579" i="50"/>
  <c r="H578" i="50"/>
  <c r="E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D570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D565" i="50"/>
  <c r="E565" i="50" s="1"/>
  <c r="H564" i="50"/>
  <c r="E564" i="50"/>
  <c r="D564" i="50"/>
  <c r="H563" i="50"/>
  <c r="D563" i="50"/>
  <c r="E563" i="50" s="1"/>
  <c r="E562" i="50" s="1"/>
  <c r="C562" i="50"/>
  <c r="H562" i="50" s="1"/>
  <c r="H558" i="50"/>
  <c r="D558" i="50"/>
  <c r="E558" i="50" s="1"/>
  <c r="H557" i="50"/>
  <c r="E557" i="50"/>
  <c r="E556" i="50" s="1"/>
  <c r="D557" i="50"/>
  <c r="H556" i="50"/>
  <c r="D556" i="50"/>
  <c r="C556" i="50"/>
  <c r="H555" i="50"/>
  <c r="D555" i="50"/>
  <c r="E555" i="50" s="1"/>
  <c r="H554" i="50"/>
  <c r="E554" i="50"/>
  <c r="D554" i="50"/>
  <c r="H553" i="50"/>
  <c r="D553" i="50"/>
  <c r="C552" i="50"/>
  <c r="H552" i="50" s="1"/>
  <c r="H549" i="50"/>
  <c r="E549" i="50"/>
  <c r="D549" i="50"/>
  <c r="H548" i="50"/>
  <c r="D548" i="50"/>
  <c r="E548" i="50" s="1"/>
  <c r="E547" i="50" s="1"/>
  <c r="H547" i="50"/>
  <c r="J547" i="50" s="1"/>
  <c r="D547" i="50"/>
  <c r="C547" i="50"/>
  <c r="H546" i="50"/>
  <c r="D546" i="50"/>
  <c r="E546" i="50" s="1"/>
  <c r="H545" i="50"/>
  <c r="E545" i="50"/>
  <c r="D545" i="50"/>
  <c r="H544" i="50"/>
  <c r="D544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C538" i="50"/>
  <c r="H538" i="50" s="1"/>
  <c r="H537" i="50"/>
  <c r="E537" i="50"/>
  <c r="D537" i="50"/>
  <c r="H536" i="50"/>
  <c r="D536" i="50"/>
  <c r="E536" i="50" s="1"/>
  <c r="H535" i="50"/>
  <c r="E535" i="50"/>
  <c r="D535" i="50"/>
  <c r="H534" i="50"/>
  <c r="D534" i="50"/>
  <c r="E534" i="50" s="1"/>
  <c r="H533" i="50"/>
  <c r="E533" i="50"/>
  <c r="D533" i="50"/>
  <c r="H532" i="50"/>
  <c r="D532" i="50"/>
  <c r="E532" i="50" s="1"/>
  <c r="E531" i="50"/>
  <c r="C531" i="50"/>
  <c r="C528" i="50" s="1"/>
  <c r="H528" i="50" s="1"/>
  <c r="H530" i="50"/>
  <c r="E530" i="50"/>
  <c r="E529" i="50" s="1"/>
  <c r="D530" i="50"/>
  <c r="H529" i="50"/>
  <c r="D529" i="50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C522" i="50"/>
  <c r="H522" i="50" s="1"/>
  <c r="H521" i="50"/>
  <c r="E521" i="50"/>
  <c r="D521" i="50"/>
  <c r="H520" i="50"/>
  <c r="D520" i="50"/>
  <c r="E520" i="50" s="1"/>
  <c r="H519" i="50"/>
  <c r="E519" i="50"/>
  <c r="D519" i="50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D514" i="50"/>
  <c r="C513" i="50"/>
  <c r="H512" i="50"/>
  <c r="E512" i="50"/>
  <c r="D512" i="50"/>
  <c r="H511" i="50"/>
  <c r="D511" i="50"/>
  <c r="E511" i="50" s="1"/>
  <c r="H510" i="50"/>
  <c r="E510" i="50"/>
  <c r="D510" i="50"/>
  <c r="H508" i="50"/>
  <c r="D508" i="50"/>
  <c r="E508" i="50" s="1"/>
  <c r="H507" i="50"/>
  <c r="E507" i="50"/>
  <c r="D507" i="50"/>
  <c r="H506" i="50"/>
  <c r="D506" i="50"/>
  <c r="E506" i="50" s="1"/>
  <c r="H505" i="50"/>
  <c r="E505" i="50"/>
  <c r="E504" i="50" s="1"/>
  <c r="D505" i="50"/>
  <c r="H504" i="50"/>
  <c r="C504" i="50"/>
  <c r="H503" i="50"/>
  <c r="D503" i="50"/>
  <c r="E503" i="50" s="1"/>
  <c r="H502" i="50"/>
  <c r="E502" i="50"/>
  <c r="D502" i="50"/>
  <c r="H501" i="50"/>
  <c r="D501" i="50"/>
  <c r="E501" i="50" s="1"/>
  <c r="H500" i="50"/>
  <c r="E500" i="50"/>
  <c r="D500" i="50"/>
  <c r="H499" i="50"/>
  <c r="D499" i="50"/>
  <c r="H498" i="50"/>
  <c r="E498" i="50"/>
  <c r="D498" i="50"/>
  <c r="H497" i="50"/>
  <c r="C497" i="50"/>
  <c r="H496" i="50"/>
  <c r="D496" i="50"/>
  <c r="E496" i="50" s="1"/>
  <c r="H495" i="50"/>
  <c r="E495" i="50"/>
  <c r="E494" i="50" s="1"/>
  <c r="D495" i="50"/>
  <c r="H494" i="50"/>
  <c r="D494" i="50"/>
  <c r="C494" i="50"/>
  <c r="H493" i="50"/>
  <c r="D493" i="50"/>
  <c r="H492" i="50"/>
  <c r="E492" i="50"/>
  <c r="D492" i="50"/>
  <c r="H491" i="50"/>
  <c r="C491" i="50"/>
  <c r="H490" i="50"/>
  <c r="D490" i="50"/>
  <c r="E490" i="50" s="1"/>
  <c r="H489" i="50"/>
  <c r="E489" i="50"/>
  <c r="D489" i="50"/>
  <c r="H488" i="50"/>
  <c r="D488" i="50"/>
  <c r="H487" i="50"/>
  <c r="E487" i="50"/>
  <c r="D487" i="50"/>
  <c r="H486" i="50"/>
  <c r="C486" i="50"/>
  <c r="H485" i="50"/>
  <c r="D485" i="50"/>
  <c r="E485" i="50" s="1"/>
  <c r="C484" i="50"/>
  <c r="H484" i="50" s="1"/>
  <c r="H482" i="50"/>
  <c r="H481" i="50"/>
  <c r="E481" i="50"/>
  <c r="D481" i="50"/>
  <c r="H480" i="50"/>
  <c r="D480" i="50"/>
  <c r="E480" i="50" s="1"/>
  <c r="H479" i="50"/>
  <c r="E479" i="50"/>
  <c r="D479" i="50"/>
  <c r="H478" i="50"/>
  <c r="D478" i="50"/>
  <c r="C477" i="50"/>
  <c r="H477" i="50" s="1"/>
  <c r="H476" i="50"/>
  <c r="E476" i="50"/>
  <c r="D476" i="50"/>
  <c r="H475" i="50"/>
  <c r="D475" i="50"/>
  <c r="E475" i="50" s="1"/>
  <c r="E474" i="50"/>
  <c r="C474" i="50"/>
  <c r="H474" i="50" s="1"/>
  <c r="H473" i="50"/>
  <c r="E473" i="50"/>
  <c r="D473" i="50"/>
  <c r="H472" i="50"/>
  <c r="D472" i="50"/>
  <c r="E472" i="50" s="1"/>
  <c r="H471" i="50"/>
  <c r="E471" i="50"/>
  <c r="D471" i="50"/>
  <c r="H470" i="50"/>
  <c r="D470" i="50"/>
  <c r="E470" i="50" s="1"/>
  <c r="H469" i="50"/>
  <c r="E469" i="50"/>
  <c r="E468" i="50" s="1"/>
  <c r="D469" i="50"/>
  <c r="H468" i="50"/>
  <c r="C468" i="50"/>
  <c r="H467" i="50"/>
  <c r="D467" i="50"/>
  <c r="E467" i="50" s="1"/>
  <c r="H466" i="50"/>
  <c r="E466" i="50"/>
  <c r="D466" i="50"/>
  <c r="H465" i="50"/>
  <c r="D465" i="50"/>
  <c r="E465" i="50" s="1"/>
  <c r="H464" i="50"/>
  <c r="E464" i="50"/>
  <c r="E463" i="50" s="1"/>
  <c r="D464" i="50"/>
  <c r="H463" i="50"/>
  <c r="D463" i="50"/>
  <c r="C463" i="50"/>
  <c r="H462" i="50"/>
  <c r="D462" i="50"/>
  <c r="E462" i="50" s="1"/>
  <c r="H461" i="50"/>
  <c r="E461" i="50"/>
  <c r="D461" i="50"/>
  <c r="H460" i="50"/>
  <c r="D460" i="50"/>
  <c r="E460" i="50" s="1"/>
  <c r="E459" i="50" s="1"/>
  <c r="C459" i="50"/>
  <c r="H459" i="50" s="1"/>
  <c r="H458" i="50"/>
  <c r="E458" i="50"/>
  <c r="D458" i="50"/>
  <c r="H457" i="50"/>
  <c r="D457" i="50"/>
  <c r="H456" i="50"/>
  <c r="E456" i="50"/>
  <c r="D456" i="50"/>
  <c r="H455" i="50"/>
  <c r="C455" i="50"/>
  <c r="H454" i="50"/>
  <c r="D454" i="50"/>
  <c r="E454" i="50" s="1"/>
  <c r="H453" i="50"/>
  <c r="E453" i="50"/>
  <c r="D453" i="50"/>
  <c r="H452" i="50"/>
  <c r="D452" i="50"/>
  <c r="H451" i="50"/>
  <c r="E451" i="50"/>
  <c r="D451" i="50"/>
  <c r="H450" i="50"/>
  <c r="C450" i="50"/>
  <c r="H449" i="50"/>
  <c r="D449" i="50"/>
  <c r="E449" i="50" s="1"/>
  <c r="H448" i="50"/>
  <c r="E448" i="50"/>
  <c r="D448" i="50"/>
  <c r="H447" i="50"/>
  <c r="D447" i="50"/>
  <c r="H446" i="50"/>
  <c r="E446" i="50"/>
  <c r="D446" i="50"/>
  <c r="H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D439" i="50"/>
  <c r="E439" i="50" s="1"/>
  <c r="H438" i="50"/>
  <c r="E438" i="50"/>
  <c r="D438" i="50"/>
  <c r="H437" i="50"/>
  <c r="D437" i="50"/>
  <c r="E437" i="50" s="1"/>
  <c r="H436" i="50"/>
  <c r="E436" i="50"/>
  <c r="D436" i="50"/>
  <c r="H435" i="50"/>
  <c r="D435" i="50"/>
  <c r="E435" i="50" s="1"/>
  <c r="H434" i="50"/>
  <c r="E434" i="50"/>
  <c r="D434" i="50"/>
  <c r="H433" i="50"/>
  <c r="D433" i="50"/>
  <c r="H432" i="50"/>
  <c r="E432" i="50"/>
  <c r="D432" i="50"/>
  <c r="H431" i="50"/>
  <c r="D431" i="50"/>
  <c r="E431" i="50" s="1"/>
  <c r="H430" i="50"/>
  <c r="E430" i="50"/>
  <c r="D430" i="50"/>
  <c r="H429" i="50"/>
  <c r="C429" i="50"/>
  <c r="H428" i="50"/>
  <c r="D428" i="50"/>
  <c r="E428" i="50" s="1"/>
  <c r="H427" i="50"/>
  <c r="E427" i="50"/>
  <c r="D427" i="50"/>
  <c r="H426" i="50"/>
  <c r="D426" i="50"/>
  <c r="E426" i="50" s="1"/>
  <c r="H425" i="50"/>
  <c r="E425" i="50"/>
  <c r="D425" i="50"/>
  <c r="H424" i="50"/>
  <c r="D424" i="50"/>
  <c r="H423" i="50"/>
  <c r="E423" i="50"/>
  <c r="D423" i="50"/>
  <c r="H422" i="50"/>
  <c r="C422" i="50"/>
  <c r="H421" i="50"/>
  <c r="D421" i="50"/>
  <c r="E421" i="50" s="1"/>
  <c r="H420" i="50"/>
  <c r="E420" i="50"/>
  <c r="D420" i="50"/>
  <c r="H419" i="50"/>
  <c r="D419" i="50"/>
  <c r="E419" i="50" s="1"/>
  <c r="H418" i="50"/>
  <c r="E418" i="50"/>
  <c r="D418" i="50"/>
  <c r="H417" i="50"/>
  <c r="D417" i="50"/>
  <c r="E417" i="50" s="1"/>
  <c r="E416" i="50" s="1"/>
  <c r="H416" i="50"/>
  <c r="H415" i="50"/>
  <c r="D415" i="50"/>
  <c r="E415" i="50" s="1"/>
  <c r="H414" i="50"/>
  <c r="E414" i="50"/>
  <c r="D414" i="50"/>
  <c r="H413" i="50"/>
  <c r="D413" i="50"/>
  <c r="E413" i="50" s="1"/>
  <c r="E412" i="50" s="1"/>
  <c r="C412" i="50"/>
  <c r="H412" i="50" s="1"/>
  <c r="H411" i="50"/>
  <c r="E411" i="50"/>
  <c r="D411" i="50"/>
  <c r="H410" i="50"/>
  <c r="D410" i="50"/>
  <c r="C409" i="50"/>
  <c r="H409" i="50" s="1"/>
  <c r="H408" i="50"/>
  <c r="E408" i="50"/>
  <c r="D408" i="50"/>
  <c r="H407" i="50"/>
  <c r="D407" i="50"/>
  <c r="E407" i="50" s="1"/>
  <c r="H406" i="50"/>
  <c r="E406" i="50"/>
  <c r="D406" i="50"/>
  <c r="H405" i="50"/>
  <c r="D405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D400" i="50"/>
  <c r="C399" i="50"/>
  <c r="H399" i="50" s="1"/>
  <c r="H398" i="50"/>
  <c r="E398" i="50"/>
  <c r="D398" i="50"/>
  <c r="H397" i="50"/>
  <c r="D397" i="50"/>
  <c r="E397" i="50" s="1"/>
  <c r="H396" i="50"/>
  <c r="E396" i="50"/>
  <c r="E395" i="50" s="1"/>
  <c r="D396" i="50"/>
  <c r="H395" i="50"/>
  <c r="D395" i="50"/>
  <c r="C395" i="50"/>
  <c r="H394" i="50"/>
  <c r="D394" i="50"/>
  <c r="E394" i="50" s="1"/>
  <c r="H393" i="50"/>
  <c r="E393" i="50"/>
  <c r="E392" i="50" s="1"/>
  <c r="D393" i="50"/>
  <c r="H392" i="50"/>
  <c r="D392" i="50"/>
  <c r="C392" i="50"/>
  <c r="H391" i="50"/>
  <c r="D391" i="50"/>
  <c r="E391" i="50" s="1"/>
  <c r="H390" i="50"/>
  <c r="E390" i="50"/>
  <c r="D390" i="50"/>
  <c r="H389" i="50"/>
  <c r="D389" i="50"/>
  <c r="C388" i="50"/>
  <c r="H388" i="50" s="1"/>
  <c r="H387" i="50"/>
  <c r="E387" i="50"/>
  <c r="D387" i="50"/>
  <c r="H386" i="50"/>
  <c r="D386" i="50"/>
  <c r="E386" i="50" s="1"/>
  <c r="H385" i="50"/>
  <c r="E385" i="50"/>
  <c r="D385" i="50"/>
  <c r="H384" i="50"/>
  <c r="D384" i="50"/>
  <c r="E384" i="50" s="1"/>
  <c r="H383" i="50"/>
  <c r="E383" i="50"/>
  <c r="D383" i="50"/>
  <c r="H382" i="50"/>
  <c r="D382" i="50"/>
  <c r="C382" i="50"/>
  <c r="H381" i="50"/>
  <c r="D381" i="50"/>
  <c r="E381" i="50" s="1"/>
  <c r="H380" i="50"/>
  <c r="E380" i="50"/>
  <c r="D380" i="50"/>
  <c r="H379" i="50"/>
  <c r="D379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D374" i="50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H363" i="50"/>
  <c r="E363" i="50"/>
  <c r="D363" i="50"/>
  <c r="H362" i="50"/>
  <c r="C362" i="50"/>
  <c r="H361" i="50"/>
  <c r="D361" i="50"/>
  <c r="E361" i="50" s="1"/>
  <c r="H360" i="50"/>
  <c r="D360" i="50"/>
  <c r="E360" i="50" s="1"/>
  <c r="H359" i="50"/>
  <c r="D359" i="50"/>
  <c r="E359" i="50" s="1"/>
  <c r="H358" i="50"/>
  <c r="D358" i="50"/>
  <c r="C357" i="50"/>
  <c r="H356" i="50"/>
  <c r="D356" i="50"/>
  <c r="E356" i="50" s="1"/>
  <c r="H355" i="50"/>
  <c r="E355" i="50"/>
  <c r="D355" i="50"/>
  <c r="H354" i="50"/>
  <c r="E354" i="50"/>
  <c r="E353" i="50" s="1"/>
  <c r="D354" i="50"/>
  <c r="D353" i="50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E349" i="50"/>
  <c r="D349" i="50"/>
  <c r="D348" i="50"/>
  <c r="C348" i="50"/>
  <c r="H348" i="50" s="1"/>
  <c r="H347" i="50"/>
  <c r="D347" i="50"/>
  <c r="E347" i="50" s="1"/>
  <c r="H346" i="50"/>
  <c r="D346" i="50"/>
  <c r="E346" i="50" s="1"/>
  <c r="E344" i="50" s="1"/>
  <c r="H345" i="50"/>
  <c r="E345" i="50"/>
  <c r="D345" i="50"/>
  <c r="H344" i="50"/>
  <c r="D344" i="50"/>
  <c r="C344" i="50"/>
  <c r="H343" i="50"/>
  <c r="E343" i="50"/>
  <c r="D343" i="50"/>
  <c r="H342" i="50"/>
  <c r="D342" i="50"/>
  <c r="E342" i="50" s="1"/>
  <c r="H341" i="50"/>
  <c r="D341" i="50"/>
  <c r="E341" i="50" s="1"/>
  <c r="H338" i="50"/>
  <c r="D338" i="50"/>
  <c r="E338" i="50" s="1"/>
  <c r="H337" i="50"/>
  <c r="E337" i="50"/>
  <c r="D337" i="50"/>
  <c r="H336" i="50"/>
  <c r="E336" i="50"/>
  <c r="D336" i="50"/>
  <c r="H335" i="50"/>
  <c r="D335" i="50"/>
  <c r="E335" i="50" s="1"/>
  <c r="H334" i="50"/>
  <c r="D334" i="50"/>
  <c r="E334" i="50" s="1"/>
  <c r="H333" i="50"/>
  <c r="E333" i="50"/>
  <c r="D333" i="50"/>
  <c r="H332" i="50"/>
  <c r="E332" i="50"/>
  <c r="D332" i="50"/>
  <c r="H331" i="50"/>
  <c r="D331" i="50"/>
  <c r="H330" i="50"/>
  <c r="D330" i="50"/>
  <c r="E330" i="50" s="1"/>
  <c r="H329" i="50"/>
  <c r="E329" i="50"/>
  <c r="D329" i="50"/>
  <c r="H328" i="50"/>
  <c r="E328" i="50"/>
  <c r="D328" i="50"/>
  <c r="H327" i="50"/>
  <c r="D327" i="50"/>
  <c r="E327" i="50" s="1"/>
  <c r="H326" i="50"/>
  <c r="D326" i="50"/>
  <c r="E326" i="50" s="1"/>
  <c r="E325" i="50" s="1"/>
  <c r="H325" i="50"/>
  <c r="H324" i="50"/>
  <c r="E324" i="50"/>
  <c r="D324" i="50"/>
  <c r="H323" i="50"/>
  <c r="D323" i="50"/>
  <c r="E323" i="50" s="1"/>
  <c r="H322" i="50"/>
  <c r="D322" i="50"/>
  <c r="E322" i="50" s="1"/>
  <c r="H321" i="50"/>
  <c r="E321" i="50"/>
  <c r="D321" i="50"/>
  <c r="H320" i="50"/>
  <c r="E320" i="50"/>
  <c r="D320" i="50"/>
  <c r="H319" i="50"/>
  <c r="D319" i="50"/>
  <c r="E319" i="50" s="1"/>
  <c r="H318" i="50"/>
  <c r="D318" i="50"/>
  <c r="E318" i="50" s="1"/>
  <c r="H317" i="50"/>
  <c r="E317" i="50"/>
  <c r="D317" i="50"/>
  <c r="H316" i="50"/>
  <c r="E316" i="50"/>
  <c r="E315" i="50" s="1"/>
  <c r="D316" i="50"/>
  <c r="H315" i="50"/>
  <c r="D315" i="50"/>
  <c r="C314" i="50"/>
  <c r="H314" i="50" s="1"/>
  <c r="H313" i="50"/>
  <c r="D313" i="50"/>
  <c r="E313" i="50" s="1"/>
  <c r="H312" i="50"/>
  <c r="E312" i="50"/>
  <c r="D312" i="50"/>
  <c r="H311" i="50"/>
  <c r="E311" i="50"/>
  <c r="D311" i="50"/>
  <c r="H310" i="50"/>
  <c r="D310" i="50"/>
  <c r="E310" i="50" s="1"/>
  <c r="H309" i="50"/>
  <c r="D309" i="50"/>
  <c r="E309" i="50" s="1"/>
  <c r="E308" i="50" s="1"/>
  <c r="H308" i="50"/>
  <c r="H307" i="50"/>
  <c r="E307" i="50"/>
  <c r="D307" i="50"/>
  <c r="H306" i="50"/>
  <c r="D306" i="50"/>
  <c r="H305" i="50"/>
  <c r="H304" i="50"/>
  <c r="E304" i="50"/>
  <c r="D304" i="50"/>
  <c r="H303" i="50"/>
  <c r="E303" i="50"/>
  <c r="E302" i="50" s="1"/>
  <c r="D303" i="50"/>
  <c r="H302" i="50"/>
  <c r="D302" i="50"/>
  <c r="H301" i="50"/>
  <c r="D301" i="50"/>
  <c r="E301" i="50" s="1"/>
  <c r="H300" i="50"/>
  <c r="E300" i="50"/>
  <c r="D300" i="50"/>
  <c r="H299" i="50"/>
  <c r="E299" i="50"/>
  <c r="D299" i="50"/>
  <c r="H298" i="50"/>
  <c r="D298" i="50"/>
  <c r="H297" i="50"/>
  <c r="D297" i="50"/>
  <c r="E297" i="50" s="1"/>
  <c r="E296" i="50" s="1"/>
  <c r="H296" i="50"/>
  <c r="H295" i="50"/>
  <c r="E295" i="50"/>
  <c r="D295" i="50"/>
  <c r="H294" i="50"/>
  <c r="D294" i="50"/>
  <c r="E294" i="50" s="1"/>
  <c r="H293" i="50"/>
  <c r="D293" i="50"/>
  <c r="E293" i="50" s="1"/>
  <c r="H292" i="50"/>
  <c r="E292" i="50"/>
  <c r="D292" i="50"/>
  <c r="H291" i="50"/>
  <c r="E291" i="50"/>
  <c r="D291" i="50"/>
  <c r="H290" i="50"/>
  <c r="D290" i="50"/>
  <c r="H289" i="50"/>
  <c r="H288" i="50"/>
  <c r="E288" i="50"/>
  <c r="D288" i="50"/>
  <c r="H287" i="50"/>
  <c r="E287" i="50"/>
  <c r="D287" i="50"/>
  <c r="H286" i="50"/>
  <c r="D286" i="50"/>
  <c r="E286" i="50" s="1"/>
  <c r="H285" i="50"/>
  <c r="D285" i="50"/>
  <c r="E285" i="50" s="1"/>
  <c r="H284" i="50"/>
  <c r="E284" i="50"/>
  <c r="D284" i="50"/>
  <c r="H283" i="50"/>
  <c r="E283" i="50"/>
  <c r="D283" i="50"/>
  <c r="H282" i="50"/>
  <c r="D282" i="50"/>
  <c r="E282" i="50" s="1"/>
  <c r="H281" i="50"/>
  <c r="D281" i="50"/>
  <c r="E281" i="50" s="1"/>
  <c r="H280" i="50"/>
  <c r="E280" i="50"/>
  <c r="D280" i="50"/>
  <c r="H279" i="50"/>
  <c r="E279" i="50"/>
  <c r="D279" i="50"/>
  <c r="H278" i="50"/>
  <c r="D278" i="50"/>
  <c r="E278" i="50" s="1"/>
  <c r="H277" i="50"/>
  <c r="D277" i="50"/>
  <c r="E277" i="50" s="1"/>
  <c r="H276" i="50"/>
  <c r="E276" i="50"/>
  <c r="D276" i="50"/>
  <c r="H275" i="50"/>
  <c r="E275" i="50"/>
  <c r="D275" i="50"/>
  <c r="H274" i="50"/>
  <c r="D274" i="50"/>
  <c r="E274" i="50" s="1"/>
  <c r="H273" i="50"/>
  <c r="D273" i="50"/>
  <c r="E273" i="50" s="1"/>
  <c r="H272" i="50"/>
  <c r="E272" i="50"/>
  <c r="D272" i="50"/>
  <c r="H271" i="50"/>
  <c r="E271" i="50"/>
  <c r="D271" i="50"/>
  <c r="H270" i="50"/>
  <c r="D270" i="50"/>
  <c r="E270" i="50" s="1"/>
  <c r="H269" i="50"/>
  <c r="D269" i="50"/>
  <c r="E269" i="50" s="1"/>
  <c r="H268" i="50"/>
  <c r="E268" i="50"/>
  <c r="D268" i="50"/>
  <c r="H267" i="50"/>
  <c r="E267" i="50"/>
  <c r="D267" i="50"/>
  <c r="H266" i="50"/>
  <c r="D266" i="50"/>
  <c r="H265" i="50"/>
  <c r="H264" i="50"/>
  <c r="E264" i="50"/>
  <c r="D264" i="50"/>
  <c r="H263" i="50"/>
  <c r="C263" i="50"/>
  <c r="H262" i="50"/>
  <c r="E262" i="50"/>
  <c r="D262" i="50"/>
  <c r="H261" i="50"/>
  <c r="D261" i="50"/>
  <c r="C260" i="50"/>
  <c r="H260" i="50" s="1"/>
  <c r="D252" i="50"/>
  <c r="E252" i="50" s="1"/>
  <c r="E251" i="50"/>
  <c r="D251" i="50"/>
  <c r="D250" i="50" s="1"/>
  <c r="C250" i="50"/>
  <c r="E249" i="50"/>
  <c r="D249" i="50"/>
  <c r="D248" i="50"/>
  <c r="E248" i="50" s="1"/>
  <c r="E247" i="50"/>
  <c r="D247" i="50"/>
  <c r="D246" i="50"/>
  <c r="E246" i="50" s="1"/>
  <c r="E245" i="50"/>
  <c r="D245" i="50"/>
  <c r="D244" i="50"/>
  <c r="D243" i="50" s="1"/>
  <c r="C244" i="50"/>
  <c r="C243" i="50" s="1"/>
  <c r="E242" i="50"/>
  <c r="D242" i="50"/>
  <c r="D241" i="50"/>
  <c r="E241" i="50" s="1"/>
  <c r="E239" i="50" s="1"/>
  <c r="E238" i="50" s="1"/>
  <c r="E240" i="50"/>
  <c r="D240" i="50"/>
  <c r="D239" i="50"/>
  <c r="D238" i="50" s="1"/>
  <c r="C239" i="50"/>
  <c r="C238" i="50" s="1"/>
  <c r="E237" i="50"/>
  <c r="E236" i="50" s="1"/>
  <c r="E235" i="50" s="1"/>
  <c r="D237" i="50"/>
  <c r="D236" i="50"/>
  <c r="D235" i="50" s="1"/>
  <c r="C236" i="50"/>
  <c r="C235" i="50"/>
  <c r="E234" i="50"/>
  <c r="E233" i="50" s="1"/>
  <c r="D234" i="50"/>
  <c r="D233" i="50"/>
  <c r="C233" i="50"/>
  <c r="D232" i="50"/>
  <c r="E232" i="50" s="1"/>
  <c r="E231" i="50"/>
  <c r="D231" i="50"/>
  <c r="D230" i="50"/>
  <c r="E230" i="50" s="1"/>
  <c r="E229" i="50"/>
  <c r="D229" i="50"/>
  <c r="D228" i="50" s="1"/>
  <c r="C229" i="50"/>
  <c r="C228" i="50"/>
  <c r="E227" i="50"/>
  <c r="D227" i="50"/>
  <c r="D226" i="50"/>
  <c r="E226" i="50" s="1"/>
  <c r="D225" i="50"/>
  <c r="E225" i="50" s="1"/>
  <c r="D224" i="50"/>
  <c r="E224" i="50" s="1"/>
  <c r="D223" i="50"/>
  <c r="D222" i="50" s="1"/>
  <c r="C223" i="50"/>
  <c r="C222" i="50" s="1"/>
  <c r="E221" i="50"/>
  <c r="E220" i="50" s="1"/>
  <c r="D221" i="50"/>
  <c r="D220" i="50" s="1"/>
  <c r="D215" i="50" s="1"/>
  <c r="C220" i="50"/>
  <c r="C215" i="50" s="1"/>
  <c r="E219" i="50"/>
  <c r="E216" i="50" s="1"/>
  <c r="D219" i="50"/>
  <c r="D218" i="50"/>
  <c r="E218" i="50" s="1"/>
  <c r="E217" i="50"/>
  <c r="D217" i="50"/>
  <c r="D216" i="50"/>
  <c r="C216" i="50"/>
  <c r="E214" i="50"/>
  <c r="D214" i="50"/>
  <c r="E213" i="50"/>
  <c r="D213" i="50"/>
  <c r="C213" i="50"/>
  <c r="D212" i="50"/>
  <c r="E212" i="50" s="1"/>
  <c r="E211" i="50" s="1"/>
  <c r="C211" i="50"/>
  <c r="E210" i="50"/>
  <c r="D210" i="50"/>
  <c r="E209" i="50"/>
  <c r="D209" i="50"/>
  <c r="E208" i="50"/>
  <c r="E207" i="50" s="1"/>
  <c r="D208" i="50"/>
  <c r="D207" i="50" s="1"/>
  <c r="C207" i="50"/>
  <c r="E206" i="50"/>
  <c r="E204" i="50" s="1"/>
  <c r="E203" i="50" s="1"/>
  <c r="D206" i="50"/>
  <c r="D205" i="50"/>
  <c r="E205" i="50" s="1"/>
  <c r="D204" i="50"/>
  <c r="C204" i="50"/>
  <c r="C203" i="50"/>
  <c r="D202" i="50"/>
  <c r="E202" i="50" s="1"/>
  <c r="E201" i="50" s="1"/>
  <c r="E200" i="50" s="1"/>
  <c r="C201" i="50"/>
  <c r="C200" i="50"/>
  <c r="D199" i="50"/>
  <c r="E199" i="50" s="1"/>
  <c r="E198" i="50" s="1"/>
  <c r="E197" i="50" s="1"/>
  <c r="C198" i="50"/>
  <c r="C197" i="50"/>
  <c r="D196" i="50"/>
  <c r="E196" i="50" s="1"/>
  <c r="E195" i="50"/>
  <c r="D195" i="50"/>
  <c r="C195" i="50"/>
  <c r="D194" i="50"/>
  <c r="D193" i="50" s="1"/>
  <c r="C193" i="50"/>
  <c r="D192" i="50"/>
  <c r="E192" i="50" s="1"/>
  <c r="D191" i="50"/>
  <c r="E191" i="50" s="1"/>
  <c r="D190" i="50"/>
  <c r="E190" i="50" s="1"/>
  <c r="E189" i="50" s="1"/>
  <c r="D189" i="50"/>
  <c r="D188" i="50" s="1"/>
  <c r="C189" i="50"/>
  <c r="C188" i="50" s="1"/>
  <c r="E187" i="50"/>
  <c r="E185" i="50" s="1"/>
  <c r="E184" i="50" s="1"/>
  <c r="D187" i="50"/>
  <c r="D186" i="50"/>
  <c r="E186" i="50" s="1"/>
  <c r="D185" i="50"/>
  <c r="D184" i="50" s="1"/>
  <c r="C185" i="50"/>
  <c r="C184" i="50"/>
  <c r="D183" i="50"/>
  <c r="E183" i="50" s="1"/>
  <c r="E182" i="50" s="1"/>
  <c r="C182" i="50"/>
  <c r="E181" i="50"/>
  <c r="E180" i="50" s="1"/>
  <c r="E179" i="50" s="1"/>
  <c r="D181" i="50"/>
  <c r="D180" i="50" s="1"/>
  <c r="C180" i="50"/>
  <c r="C179" i="50" s="1"/>
  <c r="H176" i="50"/>
  <c r="D176" i="50"/>
  <c r="E176" i="50" s="1"/>
  <c r="E174" i="50" s="1"/>
  <c r="H175" i="50"/>
  <c r="E175" i="50"/>
  <c r="D175" i="50"/>
  <c r="H174" i="50"/>
  <c r="C174" i="50"/>
  <c r="H173" i="50"/>
  <c r="E173" i="50"/>
  <c r="D173" i="50"/>
  <c r="H172" i="50"/>
  <c r="E172" i="50"/>
  <c r="E171" i="50" s="1"/>
  <c r="D172" i="50"/>
  <c r="D171" i="50" s="1"/>
  <c r="C171" i="50"/>
  <c r="H171" i="50" s="1"/>
  <c r="C170" i="50"/>
  <c r="H170" i="50" s="1"/>
  <c r="J170" i="50" s="1"/>
  <c r="H169" i="50"/>
  <c r="E169" i="50"/>
  <c r="D169" i="50"/>
  <c r="H168" i="50"/>
  <c r="D168" i="50"/>
  <c r="C167" i="50"/>
  <c r="H167" i="50" s="1"/>
  <c r="H166" i="50"/>
  <c r="E166" i="50"/>
  <c r="D166" i="50"/>
  <c r="H165" i="50"/>
  <c r="D165" i="50"/>
  <c r="E165" i="50" s="1"/>
  <c r="E164" i="50" s="1"/>
  <c r="D164" i="50"/>
  <c r="C164" i="50"/>
  <c r="H162" i="50"/>
  <c r="E162" i="50"/>
  <c r="D162" i="50"/>
  <c r="H161" i="50"/>
  <c r="E161" i="50"/>
  <c r="E160" i="50" s="1"/>
  <c r="D161" i="50"/>
  <c r="D160" i="50"/>
  <c r="C160" i="50"/>
  <c r="H160" i="50" s="1"/>
  <c r="H159" i="50"/>
  <c r="D159" i="50"/>
  <c r="E159" i="50" s="1"/>
  <c r="H158" i="50"/>
  <c r="E158" i="50"/>
  <c r="D158" i="50"/>
  <c r="H157" i="50"/>
  <c r="E157" i="50"/>
  <c r="D157" i="50"/>
  <c r="C157" i="50"/>
  <c r="H156" i="50"/>
  <c r="E156" i="50"/>
  <c r="D156" i="50"/>
  <c r="H155" i="50"/>
  <c r="D155" i="50"/>
  <c r="D154" i="50" s="1"/>
  <c r="D153" i="50" s="1"/>
  <c r="H154" i="50"/>
  <c r="C154" i="50"/>
  <c r="H151" i="50"/>
  <c r="D151" i="50"/>
  <c r="E151" i="50" s="1"/>
  <c r="E149" i="50" s="1"/>
  <c r="H150" i="50"/>
  <c r="E150" i="50"/>
  <c r="D150" i="50"/>
  <c r="D149" i="50"/>
  <c r="C149" i="50"/>
  <c r="H149" i="50" s="1"/>
  <c r="H148" i="50"/>
  <c r="E148" i="50"/>
  <c r="D148" i="50"/>
  <c r="H147" i="50"/>
  <c r="D147" i="50"/>
  <c r="E147" i="50" s="1"/>
  <c r="E146" i="50" s="1"/>
  <c r="C146" i="50"/>
  <c r="H146" i="50" s="1"/>
  <c r="H145" i="50"/>
  <c r="D145" i="50"/>
  <c r="E145" i="50" s="1"/>
  <c r="E143" i="50" s="1"/>
  <c r="H144" i="50"/>
  <c r="E144" i="50"/>
  <c r="D144" i="50"/>
  <c r="D143" i="50"/>
  <c r="C143" i="50"/>
  <c r="H143" i="50" s="1"/>
  <c r="H142" i="50"/>
  <c r="E142" i="50"/>
  <c r="D142" i="50"/>
  <c r="H141" i="50"/>
  <c r="D141" i="50"/>
  <c r="E141" i="50" s="1"/>
  <c r="E140" i="50" s="1"/>
  <c r="C140" i="50"/>
  <c r="H140" i="50" s="1"/>
  <c r="H139" i="50"/>
  <c r="E139" i="50"/>
  <c r="D139" i="50"/>
  <c r="H138" i="50"/>
  <c r="E138" i="50"/>
  <c r="D138" i="50"/>
  <c r="H137" i="50"/>
  <c r="E137" i="50"/>
  <c r="E136" i="50" s="1"/>
  <c r="D137" i="50"/>
  <c r="D136" i="50"/>
  <c r="C136" i="50"/>
  <c r="H136" i="50" s="1"/>
  <c r="H134" i="50"/>
  <c r="E134" i="50"/>
  <c r="D134" i="50"/>
  <c r="H133" i="50"/>
  <c r="D133" i="50"/>
  <c r="E133" i="50" s="1"/>
  <c r="E132" i="50" s="1"/>
  <c r="C132" i="50"/>
  <c r="H132" i="50" s="1"/>
  <c r="H131" i="50"/>
  <c r="E131" i="50"/>
  <c r="D131" i="50"/>
  <c r="H130" i="50"/>
  <c r="E130" i="50"/>
  <c r="D130" i="50"/>
  <c r="E129" i="50"/>
  <c r="D129" i="50"/>
  <c r="C129" i="50"/>
  <c r="H129" i="50" s="1"/>
  <c r="H128" i="50"/>
  <c r="E128" i="50"/>
  <c r="D128" i="50"/>
  <c r="H127" i="50"/>
  <c r="D127" i="50"/>
  <c r="E127" i="50" s="1"/>
  <c r="E126" i="50" s="1"/>
  <c r="C126" i="50"/>
  <c r="H126" i="50" s="1"/>
  <c r="H125" i="50"/>
  <c r="E125" i="50"/>
  <c r="D125" i="50"/>
  <c r="H124" i="50"/>
  <c r="D124" i="50"/>
  <c r="E124" i="50" s="1"/>
  <c r="E123" i="50" s="1"/>
  <c r="D123" i="50"/>
  <c r="C123" i="50"/>
  <c r="H123" i="50" s="1"/>
  <c r="H122" i="50"/>
  <c r="E122" i="50"/>
  <c r="D122" i="50"/>
  <c r="H121" i="50"/>
  <c r="D121" i="50"/>
  <c r="E121" i="50" s="1"/>
  <c r="E120" i="50" s="1"/>
  <c r="C120" i="50"/>
  <c r="H120" i="50" s="1"/>
  <c r="H119" i="50"/>
  <c r="E119" i="50"/>
  <c r="D119" i="50"/>
  <c r="H118" i="50"/>
  <c r="E118" i="50"/>
  <c r="D118" i="50"/>
  <c r="E117" i="50"/>
  <c r="D117" i="50"/>
  <c r="C117" i="50"/>
  <c r="H117" i="50" s="1"/>
  <c r="H113" i="50"/>
  <c r="D113" i="50"/>
  <c r="E113" i="50" s="1"/>
  <c r="H112" i="50"/>
  <c r="E112" i="50"/>
  <c r="D112" i="50"/>
  <c r="H111" i="50"/>
  <c r="E111" i="50"/>
  <c r="D111" i="50"/>
  <c r="H110" i="50"/>
  <c r="E110" i="50"/>
  <c r="D110" i="50"/>
  <c r="H109" i="50"/>
  <c r="D109" i="50"/>
  <c r="E109" i="50" s="1"/>
  <c r="H108" i="50"/>
  <c r="E108" i="50"/>
  <c r="D108" i="50"/>
  <c r="H107" i="50"/>
  <c r="E107" i="50"/>
  <c r="D107" i="50"/>
  <c r="H106" i="50"/>
  <c r="E106" i="50"/>
  <c r="D106" i="50"/>
  <c r="H105" i="50"/>
  <c r="D105" i="50"/>
  <c r="E105" i="50" s="1"/>
  <c r="H104" i="50"/>
  <c r="E104" i="50"/>
  <c r="D104" i="50"/>
  <c r="H103" i="50"/>
  <c r="E103" i="50"/>
  <c r="D103" i="50"/>
  <c r="H102" i="50"/>
  <c r="E102" i="50"/>
  <c r="D102" i="50"/>
  <c r="H101" i="50"/>
  <c r="D101" i="50"/>
  <c r="D97" i="50" s="1"/>
  <c r="H100" i="50"/>
  <c r="E100" i="50"/>
  <c r="D100" i="50"/>
  <c r="H99" i="50"/>
  <c r="E99" i="50"/>
  <c r="D99" i="50"/>
  <c r="H98" i="50"/>
  <c r="E98" i="50"/>
  <c r="D98" i="50"/>
  <c r="C97" i="50"/>
  <c r="H97" i="50" s="1"/>
  <c r="J97" i="50" s="1"/>
  <c r="H96" i="50"/>
  <c r="E96" i="50"/>
  <c r="D96" i="50"/>
  <c r="H95" i="50"/>
  <c r="D95" i="50"/>
  <c r="E95" i="50" s="1"/>
  <c r="H94" i="50"/>
  <c r="E94" i="50"/>
  <c r="D94" i="50"/>
  <c r="H93" i="50"/>
  <c r="E93" i="50"/>
  <c r="D93" i="50"/>
  <c r="H92" i="50"/>
  <c r="E92" i="50"/>
  <c r="D92" i="50"/>
  <c r="H91" i="50"/>
  <c r="D91" i="50"/>
  <c r="E91" i="50" s="1"/>
  <c r="H90" i="50"/>
  <c r="E90" i="50"/>
  <c r="D90" i="50"/>
  <c r="H89" i="50"/>
  <c r="D89" i="50"/>
  <c r="E89" i="50" s="1"/>
  <c r="H88" i="50"/>
  <c r="E88" i="50"/>
  <c r="D88" i="50"/>
  <c r="H87" i="50"/>
  <c r="D87" i="50"/>
  <c r="E87" i="50" s="1"/>
  <c r="H86" i="50"/>
  <c r="E86" i="50"/>
  <c r="D86" i="50"/>
  <c r="H85" i="50"/>
  <c r="D85" i="50"/>
  <c r="E85" i="50" s="1"/>
  <c r="H84" i="50"/>
  <c r="E84" i="50"/>
  <c r="D84" i="50"/>
  <c r="H83" i="50"/>
  <c r="D83" i="50"/>
  <c r="E83" i="50" s="1"/>
  <c r="H82" i="50"/>
  <c r="E82" i="50"/>
  <c r="D82" i="50"/>
  <c r="H81" i="50"/>
  <c r="D81" i="50"/>
  <c r="E81" i="50" s="1"/>
  <c r="H80" i="50"/>
  <c r="E80" i="50"/>
  <c r="D80" i="50"/>
  <c r="H79" i="50"/>
  <c r="D79" i="50"/>
  <c r="E79" i="50" s="1"/>
  <c r="H78" i="50"/>
  <c r="E78" i="50"/>
  <c r="D78" i="50"/>
  <c r="H77" i="50"/>
  <c r="D77" i="50"/>
  <c r="E77" i="50" s="1"/>
  <c r="H76" i="50"/>
  <c r="E76" i="50"/>
  <c r="D76" i="50"/>
  <c r="H75" i="50"/>
  <c r="D75" i="50"/>
  <c r="E75" i="50" s="1"/>
  <c r="H74" i="50"/>
  <c r="E74" i="50"/>
  <c r="D74" i="50"/>
  <c r="H73" i="50"/>
  <c r="D73" i="50"/>
  <c r="E73" i="50" s="1"/>
  <c r="H72" i="50"/>
  <c r="E72" i="50"/>
  <c r="D72" i="50"/>
  <c r="H71" i="50"/>
  <c r="D71" i="50"/>
  <c r="D68" i="50" s="1"/>
  <c r="H70" i="50"/>
  <c r="E70" i="50"/>
  <c r="D70" i="50"/>
  <c r="H69" i="50"/>
  <c r="D69" i="50"/>
  <c r="E69" i="50" s="1"/>
  <c r="H68" i="50"/>
  <c r="J68" i="50" s="1"/>
  <c r="C68" i="50"/>
  <c r="C67" i="50"/>
  <c r="H67" i="50" s="1"/>
  <c r="J67" i="50" s="1"/>
  <c r="H66" i="50"/>
  <c r="E66" i="50"/>
  <c r="D66" i="50"/>
  <c r="H65" i="50"/>
  <c r="D65" i="50"/>
  <c r="E65" i="50" s="1"/>
  <c r="H64" i="50"/>
  <c r="E64" i="50"/>
  <c r="D64" i="50"/>
  <c r="H63" i="50"/>
  <c r="D63" i="50"/>
  <c r="E63" i="50" s="1"/>
  <c r="E61" i="50" s="1"/>
  <c r="H62" i="50"/>
  <c r="E62" i="50"/>
  <c r="D62" i="50"/>
  <c r="C61" i="50"/>
  <c r="H61" i="50" s="1"/>
  <c r="J61" i="50" s="1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D41" i="50"/>
  <c r="D38" i="50" s="1"/>
  <c r="H40" i="50"/>
  <c r="E40" i="50"/>
  <c r="D40" i="50"/>
  <c r="H39" i="50"/>
  <c r="D39" i="50"/>
  <c r="E39" i="50" s="1"/>
  <c r="H38" i="50"/>
  <c r="J38" i="50" s="1"/>
  <c r="C38" i="50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E32" i="50"/>
  <c r="D32" i="50"/>
  <c r="H31" i="50"/>
  <c r="D31" i="50"/>
  <c r="E31" i="50" s="1"/>
  <c r="H30" i="50"/>
  <c r="E30" i="50"/>
  <c r="D30" i="50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E20" i="50"/>
  <c r="D20" i="50"/>
  <c r="H19" i="50"/>
  <c r="D19" i="50"/>
  <c r="E19" i="50" s="1"/>
  <c r="H18" i="50"/>
  <c r="E18" i="50"/>
  <c r="D18" i="50"/>
  <c r="H17" i="50"/>
  <c r="D17" i="50"/>
  <c r="E17" i="50" s="1"/>
  <c r="H16" i="50"/>
  <c r="E16" i="50"/>
  <c r="D16" i="50"/>
  <c r="H15" i="50"/>
  <c r="D15" i="50"/>
  <c r="E15" i="50" s="1"/>
  <c r="H14" i="50"/>
  <c r="E14" i="50"/>
  <c r="D14" i="50"/>
  <c r="H13" i="50"/>
  <c r="D13" i="50"/>
  <c r="E13" i="50" s="1"/>
  <c r="H12" i="50"/>
  <c r="E12" i="50"/>
  <c r="D12" i="50"/>
  <c r="C11" i="50"/>
  <c r="H11" i="50" s="1"/>
  <c r="J11" i="50" s="1"/>
  <c r="H10" i="50"/>
  <c r="E10" i="50"/>
  <c r="D10" i="50"/>
  <c r="H9" i="50"/>
  <c r="D9" i="50"/>
  <c r="E9" i="50" s="1"/>
  <c r="H8" i="50"/>
  <c r="E8" i="50"/>
  <c r="D8" i="50"/>
  <c r="H7" i="50"/>
  <c r="D7" i="50"/>
  <c r="E7" i="50" s="1"/>
  <c r="H6" i="50"/>
  <c r="E6" i="50"/>
  <c r="D6" i="50"/>
  <c r="H5" i="50"/>
  <c r="D5" i="50"/>
  <c r="D4" i="50" s="1"/>
  <c r="H4" i="50"/>
  <c r="J4" i="50" s="1"/>
  <c r="C4" i="50"/>
  <c r="E4" i="53" l="1"/>
  <c r="E97" i="53"/>
  <c r="E127" i="53"/>
  <c r="E126" i="53" s="1"/>
  <c r="E116" i="53" s="1"/>
  <c r="D126" i="53"/>
  <c r="E170" i="53"/>
  <c r="E214" i="53"/>
  <c r="E213" i="53" s="1"/>
  <c r="D213" i="53"/>
  <c r="E218" i="53"/>
  <c r="E216" i="53" s="1"/>
  <c r="D216" i="53"/>
  <c r="E215" i="53"/>
  <c r="E306" i="53"/>
  <c r="E305" i="53" s="1"/>
  <c r="D305" i="53"/>
  <c r="E329" i="53"/>
  <c r="E328" i="53" s="1"/>
  <c r="D328" i="53"/>
  <c r="E461" i="53"/>
  <c r="D459" i="53"/>
  <c r="H529" i="53"/>
  <c r="C528" i="53"/>
  <c r="H528" i="53" s="1"/>
  <c r="E621" i="53"/>
  <c r="E616" i="53" s="1"/>
  <c r="D616" i="53"/>
  <c r="E696" i="53"/>
  <c r="E694" i="53" s="1"/>
  <c r="D694" i="53"/>
  <c r="D727" i="53"/>
  <c r="E728" i="53"/>
  <c r="E727" i="53" s="1"/>
  <c r="D756" i="53"/>
  <c r="D755" i="53" s="1"/>
  <c r="E757" i="53"/>
  <c r="E756" i="53" s="1"/>
  <c r="E755" i="53" s="1"/>
  <c r="E774" i="53"/>
  <c r="D772" i="53"/>
  <c r="D771" i="53" s="1"/>
  <c r="E133" i="53"/>
  <c r="E132" i="53" s="1"/>
  <c r="D132" i="53"/>
  <c r="H140" i="53"/>
  <c r="C135" i="53"/>
  <c r="H135" i="53" s="1"/>
  <c r="J135" i="53" s="1"/>
  <c r="H157" i="53"/>
  <c r="C153" i="53"/>
  <c r="D298" i="53"/>
  <c r="E312" i="53"/>
  <c r="E308" i="53" s="1"/>
  <c r="D308" i="53"/>
  <c r="E316" i="53"/>
  <c r="E315" i="53" s="1"/>
  <c r="E314" i="53" s="1"/>
  <c r="D315" i="53"/>
  <c r="D314" i="53" s="1"/>
  <c r="E335" i="53"/>
  <c r="E331" i="53" s="1"/>
  <c r="D331" i="53"/>
  <c r="E375" i="53"/>
  <c r="E373" i="53" s="1"/>
  <c r="D373" i="53"/>
  <c r="E464" i="53"/>
  <c r="E463" i="53" s="1"/>
  <c r="D463" i="53"/>
  <c r="E554" i="53"/>
  <c r="E552" i="53" s="1"/>
  <c r="E551" i="53" s="1"/>
  <c r="E550" i="53" s="1"/>
  <c r="D552" i="53"/>
  <c r="H556" i="53"/>
  <c r="C551" i="53"/>
  <c r="D587" i="53"/>
  <c r="E61" i="53"/>
  <c r="C67" i="53"/>
  <c r="E70" i="53"/>
  <c r="E68" i="53" s="1"/>
  <c r="D68" i="53"/>
  <c r="C116" i="53"/>
  <c r="E141" i="53"/>
  <c r="E140" i="53" s="1"/>
  <c r="D140" i="53"/>
  <c r="D135" i="53" s="1"/>
  <c r="E158" i="53"/>
  <c r="E157" i="53" s="1"/>
  <c r="E153" i="53" s="1"/>
  <c r="D157" i="53"/>
  <c r="E164" i="53"/>
  <c r="E167" i="53"/>
  <c r="H174" i="53"/>
  <c r="C170" i="53"/>
  <c r="H170" i="53" s="1"/>
  <c r="J170" i="53" s="1"/>
  <c r="C178" i="53"/>
  <c r="D201" i="53"/>
  <c r="D200" i="53" s="1"/>
  <c r="E202" i="53"/>
  <c r="E201" i="53" s="1"/>
  <c r="E200" i="53" s="1"/>
  <c r="E244" i="53"/>
  <c r="E243" i="53" s="1"/>
  <c r="D302" i="53"/>
  <c r="E303" i="53"/>
  <c r="E302" i="53" s="1"/>
  <c r="D412" i="53"/>
  <c r="E413" i="53"/>
  <c r="E412" i="53" s="1"/>
  <c r="E459" i="53"/>
  <c r="E533" i="53"/>
  <c r="E531" i="53" s="1"/>
  <c r="D531" i="53"/>
  <c r="D528" i="53" s="1"/>
  <c r="D638" i="53"/>
  <c r="E639" i="53"/>
  <c r="E638" i="53" s="1"/>
  <c r="E762" i="53"/>
  <c r="E761" i="53" s="1"/>
  <c r="E760" i="53" s="1"/>
  <c r="D761" i="53"/>
  <c r="D760" i="53" s="1"/>
  <c r="D4" i="53"/>
  <c r="H38" i="53"/>
  <c r="J38" i="53" s="1"/>
  <c r="E40" i="53"/>
  <c r="E38" i="53" s="1"/>
  <c r="D38" i="53"/>
  <c r="E136" i="53"/>
  <c r="E147" i="53"/>
  <c r="E146" i="53" s="1"/>
  <c r="D146" i="53"/>
  <c r="E175" i="53"/>
  <c r="E174" i="53" s="1"/>
  <c r="D174" i="53"/>
  <c r="D215" i="53"/>
  <c r="E239" i="53"/>
  <c r="E238" i="53" s="1"/>
  <c r="D244" i="53"/>
  <c r="D243" i="53" s="1"/>
  <c r="E341" i="53"/>
  <c r="D357" i="53"/>
  <c r="E358" i="53"/>
  <c r="E357" i="53" s="1"/>
  <c r="E411" i="53"/>
  <c r="D409" i="53"/>
  <c r="E478" i="53"/>
  <c r="E477" i="53" s="1"/>
  <c r="D477" i="53"/>
  <c r="E528" i="53"/>
  <c r="E632" i="53"/>
  <c r="E628" i="53" s="1"/>
  <c r="D628" i="53"/>
  <c r="H653" i="53"/>
  <c r="C645" i="53"/>
  <c r="H645" i="53" s="1"/>
  <c r="J645" i="53" s="1"/>
  <c r="E350" i="53"/>
  <c r="E348" i="53" s="1"/>
  <c r="D348" i="53"/>
  <c r="D340" i="53" s="1"/>
  <c r="D353" i="53"/>
  <c r="D382" i="53"/>
  <c r="D556" i="53"/>
  <c r="E647" i="53"/>
  <c r="E646" i="53" s="1"/>
  <c r="E645" i="53" s="1"/>
  <c r="D646" i="53"/>
  <c r="E671" i="53"/>
  <c r="E683" i="53"/>
  <c r="E723" i="53"/>
  <c r="E722" i="53" s="1"/>
  <c r="D722" i="53"/>
  <c r="D717" i="53" s="1"/>
  <c r="D716" i="53" s="1"/>
  <c r="E753" i="53"/>
  <c r="E751" i="53" s="1"/>
  <c r="E750" i="53" s="1"/>
  <c r="D751" i="53"/>
  <c r="D229" i="53"/>
  <c r="D228" i="53" s="1"/>
  <c r="E290" i="53"/>
  <c r="E289" i="53" s="1"/>
  <c r="D289" i="53"/>
  <c r="D164" i="53"/>
  <c r="D163" i="53" s="1"/>
  <c r="E190" i="53"/>
  <c r="E189" i="53" s="1"/>
  <c r="E188" i="53" s="1"/>
  <c r="E207" i="53"/>
  <c r="E232" i="53"/>
  <c r="E229" i="53" s="1"/>
  <c r="E228" i="53" s="1"/>
  <c r="D239" i="53"/>
  <c r="D238" i="53" s="1"/>
  <c r="E261" i="53"/>
  <c r="E260" i="53" s="1"/>
  <c r="D260" i="53"/>
  <c r="E298" i="53"/>
  <c r="H357" i="53"/>
  <c r="C340" i="53"/>
  <c r="E380" i="53"/>
  <c r="E378" i="53" s="1"/>
  <c r="D378" i="53"/>
  <c r="E409" i="53"/>
  <c r="E430" i="53"/>
  <c r="E429" i="53" s="1"/>
  <c r="D429" i="53"/>
  <c r="E447" i="53"/>
  <c r="E445" i="53" s="1"/>
  <c r="D445" i="53"/>
  <c r="E513" i="53"/>
  <c r="E509" i="53" s="1"/>
  <c r="H562" i="53"/>
  <c r="C561" i="53"/>
  <c r="E611" i="53"/>
  <c r="E610" i="53" s="1"/>
  <c r="D610" i="53"/>
  <c r="E644" i="53"/>
  <c r="E642" i="53" s="1"/>
  <c r="D642" i="53"/>
  <c r="D653" i="53"/>
  <c r="E654" i="53"/>
  <c r="E653" i="53" s="1"/>
  <c r="D11" i="53"/>
  <c r="D97" i="53"/>
  <c r="D117" i="53"/>
  <c r="D116" i="53" s="1"/>
  <c r="D123" i="53"/>
  <c r="D129" i="53"/>
  <c r="D143" i="53"/>
  <c r="D149" i="53"/>
  <c r="D154" i="53"/>
  <c r="D160" i="53"/>
  <c r="D171" i="53"/>
  <c r="D170" i="53" s="1"/>
  <c r="E199" i="53"/>
  <c r="E198" i="53" s="1"/>
  <c r="E197" i="53" s="1"/>
  <c r="E205" i="53"/>
  <c r="E204" i="53" s="1"/>
  <c r="D207" i="53"/>
  <c r="D236" i="53"/>
  <c r="D235" i="53" s="1"/>
  <c r="C259" i="53"/>
  <c r="E345" i="53"/>
  <c r="E344" i="53" s="1"/>
  <c r="D344" i="53"/>
  <c r="D399" i="53"/>
  <c r="E406" i="53"/>
  <c r="E404" i="53" s="1"/>
  <c r="D404" i="53"/>
  <c r="D422" i="53"/>
  <c r="E476" i="53"/>
  <c r="E474" i="53" s="1"/>
  <c r="D474" i="53"/>
  <c r="C484" i="53"/>
  <c r="E492" i="53"/>
  <c r="E491" i="53" s="1"/>
  <c r="D491" i="53"/>
  <c r="E495" i="53"/>
  <c r="E494" i="53" s="1"/>
  <c r="E498" i="53"/>
  <c r="E497" i="53" s="1"/>
  <c r="D497" i="53"/>
  <c r="E522" i="53"/>
  <c r="E539" i="53"/>
  <c r="E538" i="53" s="1"/>
  <c r="D562" i="53"/>
  <c r="E577" i="53"/>
  <c r="D592" i="53"/>
  <c r="E595" i="53"/>
  <c r="E561" i="53" s="1"/>
  <c r="E560" i="53" s="1"/>
  <c r="E605" i="53"/>
  <c r="E603" i="53" s="1"/>
  <c r="D603" i="53"/>
  <c r="E688" i="53"/>
  <c r="E687" i="53" s="1"/>
  <c r="E718" i="53"/>
  <c r="E717" i="53" s="1"/>
  <c r="E716" i="53" s="1"/>
  <c r="C726" i="53"/>
  <c r="E740" i="53"/>
  <c r="E739" i="53" s="1"/>
  <c r="D739" i="53"/>
  <c r="E772" i="53"/>
  <c r="E771" i="53" s="1"/>
  <c r="E396" i="53"/>
  <c r="E395" i="53" s="1"/>
  <c r="D395" i="53"/>
  <c r="E487" i="53"/>
  <c r="E486" i="53" s="1"/>
  <c r="E484" i="53" s="1"/>
  <c r="E483" i="53" s="1"/>
  <c r="D486" i="53"/>
  <c r="D484" i="53" s="1"/>
  <c r="E549" i="53"/>
  <c r="E547" i="53" s="1"/>
  <c r="D547" i="53"/>
  <c r="E570" i="53"/>
  <c r="E569" i="53" s="1"/>
  <c r="D569" i="53"/>
  <c r="D676" i="53"/>
  <c r="D743" i="53"/>
  <c r="E600" i="53"/>
  <c r="E599" i="53" s="1"/>
  <c r="D599" i="53"/>
  <c r="E666" i="53"/>
  <c r="E665" i="53" s="1"/>
  <c r="D665" i="53"/>
  <c r="E701" i="53"/>
  <c r="E700" i="53" s="1"/>
  <c r="D700" i="53"/>
  <c r="H717" i="53"/>
  <c r="J717" i="53" s="1"/>
  <c r="C716" i="53"/>
  <c r="H716" i="53" s="1"/>
  <c r="J716" i="53" s="1"/>
  <c r="D750" i="53"/>
  <c r="H178" i="52"/>
  <c r="J178" i="52" s="1"/>
  <c r="C177" i="52"/>
  <c r="H177" i="52" s="1"/>
  <c r="J177" i="52" s="1"/>
  <c r="E3" i="52"/>
  <c r="E13" i="52"/>
  <c r="D11" i="52"/>
  <c r="E68" i="52"/>
  <c r="D215" i="52"/>
  <c r="D244" i="52"/>
  <c r="D243" i="52" s="1"/>
  <c r="E247" i="52"/>
  <c r="E244" i="52" s="1"/>
  <c r="E243" i="52" s="1"/>
  <c r="D392" i="52"/>
  <c r="E393" i="52"/>
  <c r="E392" i="52" s="1"/>
  <c r="E424" i="52"/>
  <c r="E422" i="52" s="1"/>
  <c r="D422" i="52"/>
  <c r="D429" i="52"/>
  <c r="E430" i="52"/>
  <c r="E429" i="52" s="1"/>
  <c r="E452" i="52"/>
  <c r="D450" i="52"/>
  <c r="E38" i="52"/>
  <c r="E97" i="52"/>
  <c r="E67" i="52" s="1"/>
  <c r="C116" i="52"/>
  <c r="E150" i="52"/>
  <c r="E149" i="52" s="1"/>
  <c r="E135" i="52" s="1"/>
  <c r="E161" i="52"/>
  <c r="E160" i="52" s="1"/>
  <c r="E153" i="52" s="1"/>
  <c r="E152" i="52" s="1"/>
  <c r="D160" i="52"/>
  <c r="D236" i="52"/>
  <c r="D235" i="52" s="1"/>
  <c r="E237" i="52"/>
  <c r="E236" i="52" s="1"/>
  <c r="E235" i="52" s="1"/>
  <c r="D315" i="52"/>
  <c r="D382" i="52"/>
  <c r="E383" i="52"/>
  <c r="E382" i="52" s="1"/>
  <c r="D468" i="52"/>
  <c r="E469" i="52"/>
  <c r="E468" i="52" s="1"/>
  <c r="E492" i="52"/>
  <c r="E491" i="52" s="1"/>
  <c r="D491" i="52"/>
  <c r="E528" i="52"/>
  <c r="H569" i="52"/>
  <c r="C561" i="52"/>
  <c r="H717" i="52"/>
  <c r="J717" i="52" s="1"/>
  <c r="C716" i="52"/>
  <c r="H716" i="52" s="1"/>
  <c r="J716" i="52" s="1"/>
  <c r="E11" i="52"/>
  <c r="E61" i="52"/>
  <c r="C67" i="52"/>
  <c r="H67" i="52" s="1"/>
  <c r="J67" i="52" s="1"/>
  <c r="E70" i="52"/>
  <c r="D68" i="52"/>
  <c r="D67" i="52" s="1"/>
  <c r="E118" i="52"/>
  <c r="E117" i="52" s="1"/>
  <c r="D117" i="52"/>
  <c r="E124" i="52"/>
  <c r="E123" i="52" s="1"/>
  <c r="D123" i="52"/>
  <c r="E130" i="52"/>
  <c r="E129" i="52" s="1"/>
  <c r="D129" i="52"/>
  <c r="H154" i="52"/>
  <c r="C153" i="52"/>
  <c r="E174" i="52"/>
  <c r="E170" i="52" s="1"/>
  <c r="E262" i="52"/>
  <c r="E260" i="52" s="1"/>
  <c r="E259" i="52" s="1"/>
  <c r="D260" i="52"/>
  <c r="D259" i="52" s="1"/>
  <c r="D328" i="52"/>
  <c r="D362" i="52"/>
  <c r="E363" i="52"/>
  <c r="E362" i="52" s="1"/>
  <c r="E450" i="52"/>
  <c r="D463" i="52"/>
  <c r="E476" i="52"/>
  <c r="E474" i="52" s="1"/>
  <c r="D474" i="52"/>
  <c r="C484" i="52"/>
  <c r="H486" i="52"/>
  <c r="E654" i="52"/>
  <c r="E653" i="52" s="1"/>
  <c r="D653" i="52"/>
  <c r="D645" i="52" s="1"/>
  <c r="E673" i="52"/>
  <c r="E671" i="52" s="1"/>
  <c r="D671" i="52"/>
  <c r="C2" i="52"/>
  <c r="E40" i="52"/>
  <c r="D38" i="52"/>
  <c r="D154" i="52"/>
  <c r="C170" i="52"/>
  <c r="H170" i="52" s="1"/>
  <c r="J170" i="52" s="1"/>
  <c r="H174" i="52"/>
  <c r="E190" i="52"/>
  <c r="E189" i="52" s="1"/>
  <c r="E188" i="52" s="1"/>
  <c r="D189" i="52"/>
  <c r="D188" i="52" s="1"/>
  <c r="E207" i="52"/>
  <c r="E203" i="52" s="1"/>
  <c r="E463" i="52"/>
  <c r="E444" i="52" s="1"/>
  <c r="E498" i="52"/>
  <c r="E497" i="52" s="1"/>
  <c r="D497" i="52"/>
  <c r="E538" i="52"/>
  <c r="E229" i="52"/>
  <c r="E228" i="52" s="1"/>
  <c r="E165" i="52"/>
  <c r="E164" i="52" s="1"/>
  <c r="E163" i="52" s="1"/>
  <c r="D164" i="52"/>
  <c r="D163" i="52" s="1"/>
  <c r="D216" i="52"/>
  <c r="E477" i="52"/>
  <c r="H529" i="52"/>
  <c r="C528" i="52"/>
  <c r="H528" i="52" s="1"/>
  <c r="E544" i="52"/>
  <c r="E563" i="52"/>
  <c r="E562" i="52" s="1"/>
  <c r="D562" i="52"/>
  <c r="D569" i="52"/>
  <c r="E570" i="52"/>
  <c r="E569" i="52" s="1"/>
  <c r="D741" i="52"/>
  <c r="E742" i="52"/>
  <c r="E741" i="52" s="1"/>
  <c r="E168" i="52"/>
  <c r="E167" i="52" s="1"/>
  <c r="D185" i="52"/>
  <c r="D184" i="52" s="1"/>
  <c r="D178" i="52" s="1"/>
  <c r="D177" i="52" s="1"/>
  <c r="E219" i="52"/>
  <c r="E216" i="52" s="1"/>
  <c r="E215" i="52" s="1"/>
  <c r="D229" i="52"/>
  <c r="D228" i="52" s="1"/>
  <c r="D239" i="52"/>
  <c r="D238" i="52" s="1"/>
  <c r="E329" i="52"/>
  <c r="E328" i="52" s="1"/>
  <c r="E341" i="52"/>
  <c r="E349" i="52"/>
  <c r="E348" i="52" s="1"/>
  <c r="E369" i="52"/>
  <c r="E368" i="52" s="1"/>
  <c r="E379" i="52"/>
  <c r="E378" i="52" s="1"/>
  <c r="E389" i="52"/>
  <c r="E388" i="52" s="1"/>
  <c r="E400" i="52"/>
  <c r="E399" i="52" s="1"/>
  <c r="E410" i="52"/>
  <c r="E409" i="52" s="1"/>
  <c r="E413" i="52"/>
  <c r="E412" i="52" s="1"/>
  <c r="D412" i="52"/>
  <c r="E513" i="52"/>
  <c r="E509" i="52" s="1"/>
  <c r="D595" i="52"/>
  <c r="E612" i="52"/>
  <c r="E610" i="52" s="1"/>
  <c r="D610" i="52"/>
  <c r="E630" i="52"/>
  <c r="E628" i="52" s="1"/>
  <c r="D628" i="52"/>
  <c r="E663" i="52"/>
  <c r="E661" i="52" s="1"/>
  <c r="D661" i="52"/>
  <c r="E679" i="52"/>
  <c r="E684" i="52"/>
  <c r="E683" i="52" s="1"/>
  <c r="D683" i="52"/>
  <c r="D722" i="52"/>
  <c r="E723" i="52"/>
  <c r="E722" i="52" s="1"/>
  <c r="D743" i="52"/>
  <c r="E748" i="52"/>
  <c r="E743" i="52" s="1"/>
  <c r="D4" i="52"/>
  <c r="D3" i="52" s="1"/>
  <c r="D2" i="52" s="1"/>
  <c r="D136" i="52"/>
  <c r="D135" i="52" s="1"/>
  <c r="D140" i="52"/>
  <c r="D146" i="52"/>
  <c r="D157" i="52"/>
  <c r="D223" i="52"/>
  <c r="D222" i="52" s="1"/>
  <c r="E234" i="52"/>
  <c r="E233" i="52" s="1"/>
  <c r="E242" i="52"/>
  <c r="E239" i="52" s="1"/>
  <c r="E238" i="52" s="1"/>
  <c r="D250" i="52"/>
  <c r="C340" i="52"/>
  <c r="D344" i="52"/>
  <c r="D340" i="52" s="1"/>
  <c r="D395" i="52"/>
  <c r="D445" i="52"/>
  <c r="H463" i="52"/>
  <c r="C444" i="52"/>
  <c r="H444" i="52" s="1"/>
  <c r="D477" i="52"/>
  <c r="E505" i="52"/>
  <c r="E504" i="52" s="1"/>
  <c r="E524" i="52"/>
  <c r="E522" i="52" s="1"/>
  <c r="D522" i="52"/>
  <c r="D538" i="52"/>
  <c r="E552" i="52"/>
  <c r="E589" i="52"/>
  <c r="E587" i="52" s="1"/>
  <c r="D587" i="52"/>
  <c r="E603" i="52"/>
  <c r="E666" i="52"/>
  <c r="E665" i="52" s="1"/>
  <c r="D665" i="52"/>
  <c r="D731" i="52"/>
  <c r="D730" i="52" s="1"/>
  <c r="E732" i="52"/>
  <c r="E731" i="52" s="1"/>
  <c r="E730" i="52" s="1"/>
  <c r="E740" i="52"/>
  <c r="E739" i="52" s="1"/>
  <c r="D739" i="52"/>
  <c r="E750" i="52"/>
  <c r="D756" i="52"/>
  <c r="D755" i="52" s="1"/>
  <c r="E577" i="52"/>
  <c r="D603" i="52"/>
  <c r="E687" i="52"/>
  <c r="D700" i="52"/>
  <c r="E720" i="52"/>
  <c r="E718" i="52" s="1"/>
  <c r="D718" i="52"/>
  <c r="D717" i="52" s="1"/>
  <c r="D716" i="52" s="1"/>
  <c r="E756" i="52"/>
  <c r="E755" i="52" s="1"/>
  <c r="E487" i="52"/>
  <c r="E486" i="52" s="1"/>
  <c r="E484" i="52" s="1"/>
  <c r="E483" i="52" s="1"/>
  <c r="D486" i="52"/>
  <c r="D484" i="52" s="1"/>
  <c r="D531" i="52"/>
  <c r="D528" i="52" s="1"/>
  <c r="E549" i="52"/>
  <c r="E547" i="52" s="1"/>
  <c r="D547" i="52"/>
  <c r="E556" i="52"/>
  <c r="D592" i="52"/>
  <c r="E640" i="52"/>
  <c r="E638" i="52" s="1"/>
  <c r="D638" i="52"/>
  <c r="E643" i="52"/>
  <c r="E642" i="52" s="1"/>
  <c r="D642" i="52"/>
  <c r="D679" i="52"/>
  <c r="C726" i="52"/>
  <c r="D751" i="52"/>
  <c r="D750" i="52" s="1"/>
  <c r="E582" i="52"/>
  <c r="E581" i="52" s="1"/>
  <c r="D581" i="52"/>
  <c r="E617" i="52"/>
  <c r="E616" i="52" s="1"/>
  <c r="D616" i="52"/>
  <c r="H646" i="52"/>
  <c r="C645" i="52"/>
  <c r="H645" i="52" s="1"/>
  <c r="J645" i="52" s="1"/>
  <c r="E122" i="51"/>
  <c r="D120" i="51"/>
  <c r="D116" i="51" s="1"/>
  <c r="E134" i="51"/>
  <c r="D132" i="51"/>
  <c r="H153" i="51"/>
  <c r="J153" i="51" s="1"/>
  <c r="E203" i="51"/>
  <c r="D717" i="51"/>
  <c r="D716" i="51" s="1"/>
  <c r="E142" i="51"/>
  <c r="D140" i="51"/>
  <c r="H149" i="51"/>
  <c r="C135" i="51"/>
  <c r="H135" i="51" s="1"/>
  <c r="J135" i="51" s="1"/>
  <c r="E159" i="51"/>
  <c r="D157" i="51"/>
  <c r="D153" i="51" s="1"/>
  <c r="C178" i="51"/>
  <c r="D216" i="51"/>
  <c r="D215" i="51" s="1"/>
  <c r="D178" i="51" s="1"/>
  <c r="D177" i="51" s="1"/>
  <c r="E215" i="51"/>
  <c r="E61" i="51"/>
  <c r="E120" i="51"/>
  <c r="E132" i="51"/>
  <c r="E171" i="51"/>
  <c r="E170" i="51" s="1"/>
  <c r="E69" i="51"/>
  <c r="E68" i="51" s="1"/>
  <c r="D68" i="51"/>
  <c r="C116" i="51"/>
  <c r="E117" i="51"/>
  <c r="E129" i="51"/>
  <c r="E140" i="51"/>
  <c r="E157" i="51"/>
  <c r="E153" i="51" s="1"/>
  <c r="D189" i="51"/>
  <c r="D188" i="51" s="1"/>
  <c r="E190" i="51"/>
  <c r="E189" i="51" s="1"/>
  <c r="E196" i="51"/>
  <c r="E195" i="51" s="1"/>
  <c r="D195" i="51"/>
  <c r="D250" i="51"/>
  <c r="E251" i="51"/>
  <c r="E250" i="51" s="1"/>
  <c r="H340" i="51"/>
  <c r="E357" i="51"/>
  <c r="E395" i="51"/>
  <c r="E405" i="51"/>
  <c r="E404" i="51" s="1"/>
  <c r="D404" i="51"/>
  <c r="H463" i="51"/>
  <c r="C444" i="51"/>
  <c r="H444" i="51" s="1"/>
  <c r="E495" i="51"/>
  <c r="E494" i="51" s="1"/>
  <c r="D494" i="51"/>
  <c r="E505" i="51"/>
  <c r="E504" i="51" s="1"/>
  <c r="D504" i="51"/>
  <c r="E510" i="51"/>
  <c r="E509" i="51" s="1"/>
  <c r="D509" i="51"/>
  <c r="E533" i="51"/>
  <c r="D531" i="51"/>
  <c r="E647" i="51"/>
  <c r="E646" i="51" s="1"/>
  <c r="D646" i="51"/>
  <c r="E663" i="51"/>
  <c r="E661" i="51" s="1"/>
  <c r="D661" i="51"/>
  <c r="E673" i="51"/>
  <c r="E671" i="51" s="1"/>
  <c r="D671" i="51"/>
  <c r="C67" i="51"/>
  <c r="H67" i="51" s="1"/>
  <c r="J67" i="51" s="1"/>
  <c r="E97" i="51"/>
  <c r="E67" i="51" s="1"/>
  <c r="E137" i="51"/>
  <c r="E136" i="51" s="1"/>
  <c r="E135" i="51" s="1"/>
  <c r="D136" i="51"/>
  <c r="E261" i="51"/>
  <c r="E260" i="51" s="1"/>
  <c r="E354" i="51"/>
  <c r="E353" i="51" s="1"/>
  <c r="D353" i="51"/>
  <c r="D357" i="51"/>
  <c r="E369" i="51"/>
  <c r="E368" i="51" s="1"/>
  <c r="D368" i="51"/>
  <c r="E389" i="51"/>
  <c r="E388" i="51" s="1"/>
  <c r="D388" i="51"/>
  <c r="E410" i="51"/>
  <c r="E409" i="51" s="1"/>
  <c r="D409" i="51"/>
  <c r="D429" i="51"/>
  <c r="E530" i="51"/>
  <c r="E529" i="51" s="1"/>
  <c r="D529" i="51"/>
  <c r="D528" i="51" s="1"/>
  <c r="E545" i="51"/>
  <c r="E544" i="51" s="1"/>
  <c r="D544" i="51"/>
  <c r="D538" i="51" s="1"/>
  <c r="E557" i="51"/>
  <c r="E556" i="51" s="1"/>
  <c r="D556" i="51"/>
  <c r="E562" i="51"/>
  <c r="E597" i="51"/>
  <c r="D595" i="51"/>
  <c r="E621" i="51"/>
  <c r="E616" i="51" s="1"/>
  <c r="D616" i="51"/>
  <c r="E684" i="51"/>
  <c r="E683" i="51" s="1"/>
  <c r="D683" i="51"/>
  <c r="E723" i="51"/>
  <c r="E722" i="51" s="1"/>
  <c r="D722" i="51"/>
  <c r="C726" i="51"/>
  <c r="E750" i="51"/>
  <c r="E726" i="51" s="1"/>
  <c r="E725" i="51" s="1"/>
  <c r="D772" i="51"/>
  <c r="D771" i="51" s="1"/>
  <c r="E6" i="51"/>
  <c r="E4" i="51" s="1"/>
  <c r="E3" i="51" s="1"/>
  <c r="E2" i="51" s="1"/>
  <c r="D4" i="51"/>
  <c r="D3" i="51" s="1"/>
  <c r="D97" i="51"/>
  <c r="E124" i="51"/>
  <c r="E123" i="51" s="1"/>
  <c r="E144" i="51"/>
  <c r="E143" i="51" s="1"/>
  <c r="E161" i="51"/>
  <c r="E160" i="51" s="1"/>
  <c r="H164" i="51"/>
  <c r="C163" i="51"/>
  <c r="H163" i="51" s="1"/>
  <c r="J163" i="51" s="1"/>
  <c r="E165" i="51"/>
  <c r="E164" i="51" s="1"/>
  <c r="E168" i="51"/>
  <c r="E167" i="51" s="1"/>
  <c r="D167" i="51"/>
  <c r="D163" i="51" s="1"/>
  <c r="E181" i="51"/>
  <c r="E180" i="51" s="1"/>
  <c r="E179" i="51" s="1"/>
  <c r="E223" i="51"/>
  <c r="E222" i="51" s="1"/>
  <c r="D229" i="51"/>
  <c r="D228" i="51" s="1"/>
  <c r="E313" i="51"/>
  <c r="E263" i="51" s="1"/>
  <c r="E344" i="51"/>
  <c r="E340" i="51" s="1"/>
  <c r="D362" i="51"/>
  <c r="E382" i="51"/>
  <c r="D395" i="51"/>
  <c r="D450" i="51"/>
  <c r="E457" i="51"/>
  <c r="E455" i="51" s="1"/>
  <c r="D455" i="51"/>
  <c r="E459" i="51"/>
  <c r="E444" i="51" s="1"/>
  <c r="E522" i="51"/>
  <c r="C528" i="51"/>
  <c r="H528" i="51" s="1"/>
  <c r="E531" i="51"/>
  <c r="C551" i="51"/>
  <c r="D551" i="51"/>
  <c r="D550" i="51" s="1"/>
  <c r="E570" i="51"/>
  <c r="E569" i="51" s="1"/>
  <c r="D569" i="51"/>
  <c r="D561" i="51" s="1"/>
  <c r="E591" i="51"/>
  <c r="E587" i="51" s="1"/>
  <c r="D587" i="51"/>
  <c r="E676" i="51"/>
  <c r="E679" i="51"/>
  <c r="D687" i="51"/>
  <c r="C3" i="51"/>
  <c r="E11" i="51"/>
  <c r="D38" i="51"/>
  <c r="H97" i="51"/>
  <c r="J97" i="51" s="1"/>
  <c r="D185" i="51"/>
  <c r="D184" i="51" s="1"/>
  <c r="D204" i="51"/>
  <c r="D203" i="51" s="1"/>
  <c r="E208" i="51"/>
  <c r="E207" i="51" s="1"/>
  <c r="D223" i="51"/>
  <c r="D222" i="51" s="1"/>
  <c r="D344" i="51"/>
  <c r="D340" i="51" s="1"/>
  <c r="E379" i="51"/>
  <c r="E378" i="51" s="1"/>
  <c r="D378" i="51"/>
  <c r="D382" i="51"/>
  <c r="E394" i="51"/>
  <c r="E392" i="51" s="1"/>
  <c r="D392" i="51"/>
  <c r="E400" i="51"/>
  <c r="E399" i="51" s="1"/>
  <c r="D399" i="51"/>
  <c r="D412" i="51"/>
  <c r="E429" i="51"/>
  <c r="D445" i="51"/>
  <c r="D459" i="51"/>
  <c r="D474" i="51"/>
  <c r="D477" i="51"/>
  <c r="C484" i="51"/>
  <c r="H486" i="51"/>
  <c r="E498" i="51"/>
  <c r="E497" i="51" s="1"/>
  <c r="D497" i="51"/>
  <c r="E513" i="51"/>
  <c r="D522" i="51"/>
  <c r="E549" i="51"/>
  <c r="E547" i="51" s="1"/>
  <c r="D547" i="51"/>
  <c r="D603" i="51"/>
  <c r="D628" i="51"/>
  <c r="D638" i="51"/>
  <c r="H653" i="51"/>
  <c r="C645" i="51"/>
  <c r="H645" i="51" s="1"/>
  <c r="J645" i="51" s="1"/>
  <c r="D679" i="51"/>
  <c r="E687" i="51"/>
  <c r="D743" i="51"/>
  <c r="E753" i="51"/>
  <c r="E751" i="51" s="1"/>
  <c r="D751" i="51"/>
  <c r="E756" i="51"/>
  <c r="E755" i="51" s="1"/>
  <c r="E349" i="51"/>
  <c r="E348" i="51" s="1"/>
  <c r="D348" i="51"/>
  <c r="E374" i="51"/>
  <c r="E373" i="51" s="1"/>
  <c r="D373" i="51"/>
  <c r="E464" i="51"/>
  <c r="E463" i="51" s="1"/>
  <c r="D463" i="51"/>
  <c r="E469" i="51"/>
  <c r="E468" i="51" s="1"/>
  <c r="D468" i="51"/>
  <c r="E474" i="51"/>
  <c r="E477" i="51"/>
  <c r="E487" i="51"/>
  <c r="E486" i="51" s="1"/>
  <c r="E484" i="51" s="1"/>
  <c r="D486" i="51"/>
  <c r="E492" i="51"/>
  <c r="E491" i="51" s="1"/>
  <c r="D491" i="51"/>
  <c r="E538" i="51"/>
  <c r="H544" i="51"/>
  <c r="C538" i="51"/>
  <c r="H538" i="51" s="1"/>
  <c r="E552" i="51"/>
  <c r="E551" i="51" s="1"/>
  <c r="E550" i="51" s="1"/>
  <c r="E577" i="51"/>
  <c r="E581" i="51"/>
  <c r="E595" i="51"/>
  <c r="E603" i="51"/>
  <c r="E638" i="51"/>
  <c r="D653" i="51"/>
  <c r="D676" i="51"/>
  <c r="E718" i="51"/>
  <c r="E762" i="51"/>
  <c r="E761" i="51" s="1"/>
  <c r="E760" i="51" s="1"/>
  <c r="D761" i="51"/>
  <c r="D760" i="51" s="1"/>
  <c r="E772" i="51"/>
  <c r="E771" i="51" s="1"/>
  <c r="H562" i="51"/>
  <c r="C561" i="51"/>
  <c r="E644" i="51"/>
  <c r="E642" i="51" s="1"/>
  <c r="D642" i="51"/>
  <c r="E600" i="51"/>
  <c r="E599" i="51" s="1"/>
  <c r="D599" i="51"/>
  <c r="E666" i="51"/>
  <c r="E665" i="51" s="1"/>
  <c r="D665" i="51"/>
  <c r="D694" i="51"/>
  <c r="E701" i="51"/>
  <c r="E700" i="51" s="1"/>
  <c r="D700" i="51"/>
  <c r="H717" i="51"/>
  <c r="J717" i="51" s="1"/>
  <c r="C716" i="51"/>
  <c r="H716" i="51" s="1"/>
  <c r="J716" i="51" s="1"/>
  <c r="D750" i="51"/>
  <c r="D726" i="51" s="1"/>
  <c r="D725" i="51" s="1"/>
  <c r="D67" i="50"/>
  <c r="E116" i="50"/>
  <c r="E115" i="50" s="1"/>
  <c r="D163" i="50"/>
  <c r="E135" i="50"/>
  <c r="D203" i="50"/>
  <c r="E11" i="50"/>
  <c r="E170" i="50"/>
  <c r="C178" i="50"/>
  <c r="E228" i="50"/>
  <c r="E314" i="50"/>
  <c r="E364" i="50"/>
  <c r="D362" i="50"/>
  <c r="E5" i="50"/>
  <c r="E4" i="50" s="1"/>
  <c r="E41" i="50"/>
  <c r="E38" i="50" s="1"/>
  <c r="D61" i="50"/>
  <c r="E71" i="50"/>
  <c r="E68" i="50" s="1"/>
  <c r="E101" i="50"/>
  <c r="E97" i="50" s="1"/>
  <c r="C116" i="50"/>
  <c r="D120" i="50"/>
  <c r="D116" i="50" s="1"/>
  <c r="D126" i="50"/>
  <c r="D132" i="50"/>
  <c r="D140" i="50"/>
  <c r="D135" i="50" s="1"/>
  <c r="D146" i="50"/>
  <c r="C153" i="50"/>
  <c r="E155" i="50"/>
  <c r="E154" i="50" s="1"/>
  <c r="E153" i="50" s="1"/>
  <c r="D182" i="50"/>
  <c r="D179" i="50" s="1"/>
  <c r="D178" i="50" s="1"/>
  <c r="D177" i="50" s="1"/>
  <c r="E194" i="50"/>
  <c r="E193" i="50" s="1"/>
  <c r="E188" i="50" s="1"/>
  <c r="E178" i="50" s="1"/>
  <c r="E177" i="50" s="1"/>
  <c r="D201" i="50"/>
  <c r="D200" i="50" s="1"/>
  <c r="E290" i="50"/>
  <c r="E289" i="50" s="1"/>
  <c r="D289" i="50"/>
  <c r="E379" i="50"/>
  <c r="E378" i="50" s="1"/>
  <c r="D378" i="50"/>
  <c r="E410" i="50"/>
  <c r="E409" i="50" s="1"/>
  <c r="D409" i="50"/>
  <c r="D497" i="50"/>
  <c r="E499" i="50"/>
  <c r="C135" i="50"/>
  <c r="H135" i="50" s="1"/>
  <c r="J135" i="50" s="1"/>
  <c r="D174" i="50"/>
  <c r="D170" i="50" s="1"/>
  <c r="D198" i="50"/>
  <c r="D197" i="50" s="1"/>
  <c r="D211" i="50"/>
  <c r="E261" i="50"/>
  <c r="E260" i="50" s="1"/>
  <c r="D260" i="50"/>
  <c r="E266" i="50"/>
  <c r="E265" i="50" s="1"/>
  <c r="D265" i="50"/>
  <c r="E298" i="50"/>
  <c r="E306" i="50"/>
  <c r="E305" i="50" s="1"/>
  <c r="D305" i="50"/>
  <c r="E331" i="50"/>
  <c r="E340" i="50"/>
  <c r="H357" i="50"/>
  <c r="C340" i="50"/>
  <c r="E374" i="50"/>
  <c r="E373" i="50" s="1"/>
  <c r="D373" i="50"/>
  <c r="E433" i="50"/>
  <c r="D429" i="50"/>
  <c r="E215" i="50"/>
  <c r="C3" i="50"/>
  <c r="D11" i="50"/>
  <c r="D3" i="50" s="1"/>
  <c r="D2" i="50" s="1"/>
  <c r="H164" i="50"/>
  <c r="C163" i="50"/>
  <c r="H163" i="50" s="1"/>
  <c r="J163" i="50" s="1"/>
  <c r="E168" i="50"/>
  <c r="E167" i="50" s="1"/>
  <c r="E163" i="50" s="1"/>
  <c r="D167" i="50"/>
  <c r="E223" i="50"/>
  <c r="E222" i="50" s="1"/>
  <c r="E244" i="50"/>
  <c r="E243" i="50" s="1"/>
  <c r="E250" i="50"/>
  <c r="C259" i="50"/>
  <c r="E348" i="50"/>
  <c r="E358" i="50"/>
  <c r="E357" i="50" s="1"/>
  <c r="D357" i="50"/>
  <c r="E369" i="50"/>
  <c r="E368" i="50" s="1"/>
  <c r="D368" i="50"/>
  <c r="E478" i="50"/>
  <c r="E477" i="50" s="1"/>
  <c r="D477" i="50"/>
  <c r="E523" i="50"/>
  <c r="E522" i="50" s="1"/>
  <c r="D522" i="50"/>
  <c r="E389" i="50"/>
  <c r="E388" i="50" s="1"/>
  <c r="D388" i="50"/>
  <c r="E400" i="50"/>
  <c r="E399" i="50" s="1"/>
  <c r="D399" i="50"/>
  <c r="E405" i="50"/>
  <c r="E404" i="50" s="1"/>
  <c r="D404" i="50"/>
  <c r="D422" i="50"/>
  <c r="E424" i="50"/>
  <c r="E429" i="50"/>
  <c r="D445" i="50"/>
  <c r="E447" i="50"/>
  <c r="D450" i="50"/>
  <c r="E452" i="50"/>
  <c r="E450" i="50" s="1"/>
  <c r="D455" i="50"/>
  <c r="E457" i="50"/>
  <c r="D468" i="50"/>
  <c r="D486" i="50"/>
  <c r="D484" i="50" s="1"/>
  <c r="D483" i="50" s="1"/>
  <c r="E488" i="50"/>
  <c r="E486" i="50" s="1"/>
  <c r="E484" i="50" s="1"/>
  <c r="D491" i="50"/>
  <c r="E493" i="50"/>
  <c r="D504" i="50"/>
  <c r="E528" i="50"/>
  <c r="E539" i="50"/>
  <c r="D538" i="50"/>
  <c r="E544" i="50"/>
  <c r="E553" i="50"/>
  <c r="E552" i="50" s="1"/>
  <c r="E551" i="50" s="1"/>
  <c r="E550" i="50" s="1"/>
  <c r="D552" i="50"/>
  <c r="D551" i="50" s="1"/>
  <c r="D550" i="50" s="1"/>
  <c r="E758" i="50"/>
  <c r="E756" i="50" s="1"/>
  <c r="E755" i="50" s="1"/>
  <c r="D756" i="50"/>
  <c r="D755" i="50" s="1"/>
  <c r="D296" i="50"/>
  <c r="D308" i="50"/>
  <c r="D325" i="50"/>
  <c r="D314" i="50" s="1"/>
  <c r="D340" i="50"/>
  <c r="E362" i="50"/>
  <c r="E497" i="50"/>
  <c r="H513" i="50"/>
  <c r="C509" i="50"/>
  <c r="H509" i="50" s="1"/>
  <c r="E382" i="50"/>
  <c r="E422" i="50"/>
  <c r="E445" i="50"/>
  <c r="E455" i="50"/>
  <c r="E491" i="50"/>
  <c r="E514" i="50"/>
  <c r="E513" i="50" s="1"/>
  <c r="E509" i="50" s="1"/>
  <c r="D513" i="50"/>
  <c r="D509" i="50" s="1"/>
  <c r="E570" i="50"/>
  <c r="E569" i="50" s="1"/>
  <c r="D569" i="50"/>
  <c r="E587" i="50"/>
  <c r="E600" i="50"/>
  <c r="E599" i="50" s="1"/>
  <c r="D599" i="50"/>
  <c r="E605" i="50"/>
  <c r="E603" i="50" s="1"/>
  <c r="D603" i="50"/>
  <c r="E616" i="50"/>
  <c r="E666" i="50"/>
  <c r="E665" i="50" s="1"/>
  <c r="D665" i="50"/>
  <c r="E632" i="50"/>
  <c r="D628" i="50"/>
  <c r="E723" i="50"/>
  <c r="E722" i="50" s="1"/>
  <c r="D722" i="50"/>
  <c r="D717" i="50" s="1"/>
  <c r="D716" i="50" s="1"/>
  <c r="E778" i="50"/>
  <c r="E777" i="50" s="1"/>
  <c r="D777" i="50"/>
  <c r="C444" i="50"/>
  <c r="H444" i="50" s="1"/>
  <c r="C483" i="50"/>
  <c r="H483" i="50" s="1"/>
  <c r="J483" i="50" s="1"/>
  <c r="H531" i="50"/>
  <c r="C551" i="50"/>
  <c r="D610" i="50"/>
  <c r="E628" i="50"/>
  <c r="H646" i="50"/>
  <c r="C645" i="50"/>
  <c r="H645" i="50" s="1"/>
  <c r="J645" i="50" s="1"/>
  <c r="D671" i="50"/>
  <c r="E676" i="50"/>
  <c r="D687" i="50"/>
  <c r="E694" i="50"/>
  <c r="E718" i="50"/>
  <c r="E717" i="50" s="1"/>
  <c r="E716" i="50" s="1"/>
  <c r="E740" i="50"/>
  <c r="E739" i="50" s="1"/>
  <c r="D739" i="50"/>
  <c r="D726" i="50" s="1"/>
  <c r="D725" i="50" s="1"/>
  <c r="E760" i="50"/>
  <c r="E579" i="50"/>
  <c r="E577" i="50" s="1"/>
  <c r="D577" i="50"/>
  <c r="E589" i="50"/>
  <c r="D587" i="50"/>
  <c r="E594" i="50"/>
  <c r="E592" i="50" s="1"/>
  <c r="D592" i="50"/>
  <c r="E644" i="50"/>
  <c r="E642" i="50" s="1"/>
  <c r="D642" i="50"/>
  <c r="E647" i="50"/>
  <c r="E646" i="50" s="1"/>
  <c r="D646" i="50"/>
  <c r="E681" i="50"/>
  <c r="E679" i="50" s="1"/>
  <c r="D679" i="50"/>
  <c r="E701" i="50"/>
  <c r="E700" i="50" s="1"/>
  <c r="D700" i="50"/>
  <c r="E727" i="50"/>
  <c r="E751" i="50"/>
  <c r="D412" i="50"/>
  <c r="D416" i="50"/>
  <c r="D459" i="50"/>
  <c r="D474" i="50"/>
  <c r="D531" i="50"/>
  <c r="D528" i="50" s="1"/>
  <c r="E696" i="50"/>
  <c r="D694" i="50"/>
  <c r="H722" i="50"/>
  <c r="C717" i="50"/>
  <c r="C726" i="50"/>
  <c r="E750" i="50"/>
  <c r="E768" i="50"/>
  <c r="E767" i="50" s="1"/>
  <c r="E735" i="50"/>
  <c r="E734" i="50" s="1"/>
  <c r="E733" i="50" s="1"/>
  <c r="E742" i="50"/>
  <c r="E741" i="50" s="1"/>
  <c r="E745" i="50"/>
  <c r="E744" i="50" s="1"/>
  <c r="E743" i="50" s="1"/>
  <c r="E773" i="50"/>
  <c r="E772" i="50" s="1"/>
  <c r="E771" i="50" s="1"/>
  <c r="D562" i="50"/>
  <c r="D581" i="50"/>
  <c r="D616" i="50"/>
  <c r="D638" i="50"/>
  <c r="D653" i="50"/>
  <c r="D683" i="50"/>
  <c r="C561" i="50"/>
  <c r="D483" i="53" l="1"/>
  <c r="H259" i="53"/>
  <c r="J259" i="53" s="1"/>
  <c r="D115" i="53"/>
  <c r="C339" i="53"/>
  <c r="H339" i="53" s="1"/>
  <c r="J339" i="53" s="1"/>
  <c r="H340" i="53"/>
  <c r="D67" i="53"/>
  <c r="C560" i="53"/>
  <c r="H561" i="53"/>
  <c r="J561" i="53" s="1"/>
  <c r="D444" i="53"/>
  <c r="D339" i="53" s="1"/>
  <c r="D258" i="53" s="1"/>
  <c r="D257" i="53" s="1"/>
  <c r="H551" i="53"/>
  <c r="J551" i="53" s="1"/>
  <c r="C550" i="53"/>
  <c r="H550" i="53" s="1"/>
  <c r="J550" i="53" s="1"/>
  <c r="E726" i="53"/>
  <c r="E725" i="53" s="1"/>
  <c r="E559" i="53" s="1"/>
  <c r="E444" i="53"/>
  <c r="E340" i="53"/>
  <c r="E135" i="53"/>
  <c r="E115" i="53" s="1"/>
  <c r="D3" i="53"/>
  <c r="D2" i="53" s="1"/>
  <c r="H178" i="53"/>
  <c r="J178" i="53" s="1"/>
  <c r="C177" i="53"/>
  <c r="H177" i="53" s="1"/>
  <c r="J177" i="53" s="1"/>
  <c r="E163" i="53"/>
  <c r="E152" i="53" s="1"/>
  <c r="H67" i="53"/>
  <c r="J67" i="53" s="1"/>
  <c r="C2" i="53"/>
  <c r="C152" i="53"/>
  <c r="H152" i="53" s="1"/>
  <c r="J152" i="53" s="1"/>
  <c r="H153" i="53"/>
  <c r="J153" i="53" s="1"/>
  <c r="D726" i="53"/>
  <c r="D725" i="53" s="1"/>
  <c r="E67" i="53"/>
  <c r="C725" i="53"/>
  <c r="H725" i="53" s="1"/>
  <c r="J725" i="53" s="1"/>
  <c r="H726" i="53"/>
  <c r="J726" i="53" s="1"/>
  <c r="D561" i="53"/>
  <c r="H484" i="53"/>
  <c r="C483" i="53"/>
  <c r="H483" i="53" s="1"/>
  <c r="J483" i="53" s="1"/>
  <c r="E203" i="53"/>
  <c r="E178" i="53" s="1"/>
  <c r="E177" i="53" s="1"/>
  <c r="D153" i="53"/>
  <c r="D152" i="53" s="1"/>
  <c r="D645" i="53"/>
  <c r="H116" i="53"/>
  <c r="J116" i="53" s="1"/>
  <c r="C115" i="53"/>
  <c r="D551" i="53"/>
  <c r="D550" i="53" s="1"/>
  <c r="D203" i="53"/>
  <c r="D178" i="53" s="1"/>
  <c r="D177" i="53" s="1"/>
  <c r="E3" i="53"/>
  <c r="E178" i="52"/>
  <c r="E177" i="52" s="1"/>
  <c r="E645" i="52"/>
  <c r="D339" i="52"/>
  <c r="D258" i="52" s="1"/>
  <c r="D257" i="52" s="1"/>
  <c r="E717" i="52"/>
  <c r="E716" i="52" s="1"/>
  <c r="E551" i="52"/>
  <c r="E550" i="52" s="1"/>
  <c r="D444" i="52"/>
  <c r="E561" i="52"/>
  <c r="E560" i="52" s="1"/>
  <c r="E559" i="52" s="1"/>
  <c r="D153" i="52"/>
  <c r="D152" i="52" s="1"/>
  <c r="E116" i="52"/>
  <c r="E115" i="52" s="1"/>
  <c r="E114" i="52" s="1"/>
  <c r="C339" i="52"/>
  <c r="H340" i="52"/>
  <c r="E340" i="52"/>
  <c r="E339" i="52" s="1"/>
  <c r="E258" i="52" s="1"/>
  <c r="E257" i="52" s="1"/>
  <c r="D561" i="52"/>
  <c r="D560" i="52" s="1"/>
  <c r="D559" i="52" s="1"/>
  <c r="H2" i="52"/>
  <c r="J2" i="52" s="1"/>
  <c r="H484" i="52"/>
  <c r="C483" i="52"/>
  <c r="H483" i="52" s="1"/>
  <c r="J483" i="52" s="1"/>
  <c r="D116" i="52"/>
  <c r="D115" i="52" s="1"/>
  <c r="D114" i="52" s="1"/>
  <c r="E2" i="52"/>
  <c r="D483" i="52"/>
  <c r="C725" i="52"/>
  <c r="H725" i="52" s="1"/>
  <c r="J725" i="52" s="1"/>
  <c r="H726" i="52"/>
  <c r="J726" i="52" s="1"/>
  <c r="E726" i="52"/>
  <c r="E725" i="52" s="1"/>
  <c r="H153" i="52"/>
  <c r="J153" i="52" s="1"/>
  <c r="C152" i="52"/>
  <c r="H152" i="52" s="1"/>
  <c r="J152" i="52" s="1"/>
  <c r="C560" i="52"/>
  <c r="H561" i="52"/>
  <c r="J561" i="52" s="1"/>
  <c r="D726" i="52"/>
  <c r="D725" i="52" s="1"/>
  <c r="H116" i="52"/>
  <c r="J116" i="52" s="1"/>
  <c r="C115" i="52"/>
  <c r="E483" i="51"/>
  <c r="C560" i="51"/>
  <c r="H561" i="51"/>
  <c r="J561" i="51" s="1"/>
  <c r="E645" i="51"/>
  <c r="C152" i="51"/>
  <c r="H152" i="51" s="1"/>
  <c r="J152" i="51" s="1"/>
  <c r="E717" i="51"/>
  <c r="E716" i="51" s="1"/>
  <c r="C2" i="51"/>
  <c r="H3" i="51"/>
  <c r="J3" i="51" s="1"/>
  <c r="H551" i="51"/>
  <c r="J551" i="51" s="1"/>
  <c r="C550" i="51"/>
  <c r="H550" i="51" s="1"/>
  <c r="J550" i="51" s="1"/>
  <c r="D67" i="51"/>
  <c r="E188" i="51"/>
  <c r="E178" i="51" s="1"/>
  <c r="E177" i="51" s="1"/>
  <c r="H178" i="51"/>
  <c r="J178" i="51" s="1"/>
  <c r="C177" i="51"/>
  <c r="H177" i="51" s="1"/>
  <c r="J177" i="51" s="1"/>
  <c r="H484" i="51"/>
  <c r="C483" i="51"/>
  <c r="H483" i="51" s="1"/>
  <c r="J483" i="51" s="1"/>
  <c r="D444" i="51"/>
  <c r="D2" i="51"/>
  <c r="C725" i="51"/>
  <c r="H725" i="51" s="1"/>
  <c r="J725" i="51" s="1"/>
  <c r="H726" i="51"/>
  <c r="J726" i="51" s="1"/>
  <c r="E528" i="51"/>
  <c r="E259" i="51"/>
  <c r="E116" i="51"/>
  <c r="E115" i="51" s="1"/>
  <c r="D152" i="51"/>
  <c r="D484" i="51"/>
  <c r="D483" i="51" s="1"/>
  <c r="E163" i="51"/>
  <c r="E152" i="51" s="1"/>
  <c r="E561" i="51"/>
  <c r="E560" i="51" s="1"/>
  <c r="D135" i="51"/>
  <c r="D115" i="51" s="1"/>
  <c r="D114" i="51" s="1"/>
  <c r="D645" i="51"/>
  <c r="D560" i="51" s="1"/>
  <c r="D559" i="51" s="1"/>
  <c r="C339" i="51"/>
  <c r="H116" i="51"/>
  <c r="J116" i="51" s="1"/>
  <c r="C115" i="51"/>
  <c r="E561" i="50"/>
  <c r="D115" i="50"/>
  <c r="D152" i="50"/>
  <c r="E645" i="50"/>
  <c r="E444" i="50"/>
  <c r="D444" i="50"/>
  <c r="D339" i="50" s="1"/>
  <c r="H3" i="50"/>
  <c r="J3" i="50" s="1"/>
  <c r="C2" i="50"/>
  <c r="E339" i="50"/>
  <c r="H116" i="50"/>
  <c r="J116" i="50" s="1"/>
  <c r="C115" i="50"/>
  <c r="D561" i="50"/>
  <c r="H726" i="50"/>
  <c r="J726" i="50" s="1"/>
  <c r="C725" i="50"/>
  <c r="H725" i="50" s="1"/>
  <c r="J725" i="50" s="1"/>
  <c r="E726" i="50"/>
  <c r="E725" i="50" s="1"/>
  <c r="D263" i="50"/>
  <c r="E152" i="50"/>
  <c r="E114" i="50" s="1"/>
  <c r="E67" i="50"/>
  <c r="E3" i="50"/>
  <c r="E2" i="50" s="1"/>
  <c r="C339" i="50"/>
  <c r="H339" i="50" s="1"/>
  <c r="J339" i="50" s="1"/>
  <c r="H340" i="50"/>
  <c r="E263" i="50"/>
  <c r="E259" i="50" s="1"/>
  <c r="H153" i="50"/>
  <c r="J153" i="50" s="1"/>
  <c r="C152" i="50"/>
  <c r="H152" i="50" s="1"/>
  <c r="J152" i="50" s="1"/>
  <c r="C177" i="50"/>
  <c r="H177" i="50" s="1"/>
  <c r="J177" i="50" s="1"/>
  <c r="H178" i="50"/>
  <c r="J178" i="50" s="1"/>
  <c r="H717" i="50"/>
  <c r="J717" i="50" s="1"/>
  <c r="C716" i="50"/>
  <c r="H716" i="50" s="1"/>
  <c r="J716" i="50" s="1"/>
  <c r="H551" i="50"/>
  <c r="J551" i="50" s="1"/>
  <c r="C550" i="50"/>
  <c r="H550" i="50" s="1"/>
  <c r="J550" i="50" s="1"/>
  <c r="H561" i="50"/>
  <c r="J561" i="50" s="1"/>
  <c r="C560" i="50"/>
  <c r="D645" i="50"/>
  <c r="E538" i="50"/>
  <c r="E483" i="50" s="1"/>
  <c r="H259" i="50"/>
  <c r="J259" i="50" s="1"/>
  <c r="C258" i="50"/>
  <c r="D259" i="50"/>
  <c r="E114" i="53" l="1"/>
  <c r="H115" i="53"/>
  <c r="J115" i="53" s="1"/>
  <c r="C114" i="53"/>
  <c r="H114" i="53" s="1"/>
  <c r="J114" i="53" s="1"/>
  <c r="H1" i="53"/>
  <c r="J1" i="53" s="1"/>
  <c r="H2" i="53"/>
  <c r="J2" i="53" s="1"/>
  <c r="D560" i="53"/>
  <c r="D559" i="53" s="1"/>
  <c r="H560" i="53"/>
  <c r="J560" i="53" s="1"/>
  <c r="C559" i="53"/>
  <c r="H559" i="53" s="1"/>
  <c r="J559" i="53" s="1"/>
  <c r="D114" i="53"/>
  <c r="E2" i="53"/>
  <c r="E339" i="53"/>
  <c r="E258" i="53" s="1"/>
  <c r="E257" i="53" s="1"/>
  <c r="C258" i="53"/>
  <c r="H115" i="52"/>
  <c r="J115" i="52" s="1"/>
  <c r="C114" i="52"/>
  <c r="H560" i="52"/>
  <c r="J560" i="52" s="1"/>
  <c r="C559" i="52"/>
  <c r="H559" i="52" s="1"/>
  <c r="J559" i="52" s="1"/>
  <c r="H339" i="52"/>
  <c r="J339" i="52" s="1"/>
  <c r="C258" i="52"/>
  <c r="H115" i="51"/>
  <c r="J115" i="51" s="1"/>
  <c r="C114" i="51"/>
  <c r="H114" i="51" s="1"/>
  <c r="J114" i="51" s="1"/>
  <c r="C559" i="51"/>
  <c r="H559" i="51" s="1"/>
  <c r="J559" i="51" s="1"/>
  <c r="H560" i="51"/>
  <c r="J560" i="51" s="1"/>
  <c r="E559" i="51"/>
  <c r="E114" i="51"/>
  <c r="H2" i="51"/>
  <c r="J2" i="51" s="1"/>
  <c r="H1" i="51"/>
  <c r="J1" i="51" s="1"/>
  <c r="H339" i="51"/>
  <c r="J339" i="51" s="1"/>
  <c r="C258" i="51"/>
  <c r="E258" i="50"/>
  <c r="E257" i="50" s="1"/>
  <c r="H258" i="50"/>
  <c r="J258" i="50" s="1"/>
  <c r="C257" i="50"/>
  <c r="H560" i="50"/>
  <c r="J560" i="50" s="1"/>
  <c r="C559" i="50"/>
  <c r="H559" i="50" s="1"/>
  <c r="J559" i="50" s="1"/>
  <c r="D560" i="50"/>
  <c r="D559" i="50" s="1"/>
  <c r="H115" i="50"/>
  <c r="J115" i="50" s="1"/>
  <c r="C114" i="50"/>
  <c r="H114" i="50" s="1"/>
  <c r="J114" i="50" s="1"/>
  <c r="H2" i="50"/>
  <c r="J2" i="50" s="1"/>
  <c r="D114" i="50"/>
  <c r="D258" i="50"/>
  <c r="D257" i="50" s="1"/>
  <c r="E560" i="50"/>
  <c r="E559" i="50" s="1"/>
  <c r="H258" i="53" l="1"/>
  <c r="J258" i="53" s="1"/>
  <c r="C257" i="53"/>
  <c r="H258" i="52"/>
  <c r="J258" i="52" s="1"/>
  <c r="C257" i="52"/>
  <c r="H114" i="52"/>
  <c r="J114" i="52" s="1"/>
  <c r="H1" i="52"/>
  <c r="J1" i="52" s="1"/>
  <c r="C257" i="51"/>
  <c r="H258" i="51"/>
  <c r="J258" i="51" s="1"/>
  <c r="H256" i="50"/>
  <c r="J256" i="50" s="1"/>
  <c r="H257" i="50"/>
  <c r="J257" i="50" s="1"/>
  <c r="H1" i="50"/>
  <c r="J1" i="50" s="1"/>
  <c r="H256" i="53" l="1"/>
  <c r="J256" i="53" s="1"/>
  <c r="H257" i="53"/>
  <c r="J257" i="53" s="1"/>
  <c r="H257" i="52"/>
  <c r="J257" i="52" s="1"/>
  <c r="H256" i="52"/>
  <c r="J256" i="52" s="1"/>
  <c r="H257" i="51"/>
  <c r="J257" i="51" s="1"/>
  <c r="H256" i="51"/>
  <c r="J256" i="51" s="1"/>
  <c r="C12" i="35" l="1"/>
  <c r="C13" i="35"/>
  <c r="C16" i="35"/>
  <c r="C18" i="35"/>
  <c r="C19" i="35"/>
  <c r="C21" i="35"/>
  <c r="C22" i="35"/>
  <c r="C24" i="35"/>
  <c r="C25" i="35"/>
  <c r="C28" i="35"/>
  <c r="C29" i="35"/>
  <c r="C31" i="35"/>
  <c r="C32" i="35"/>
  <c r="C43" i="35"/>
  <c r="C44" i="35"/>
  <c r="C45" i="35"/>
  <c r="C46" i="35"/>
  <c r="C47" i="35"/>
  <c r="C48" i="35"/>
  <c r="C50" i="35"/>
  <c r="C51" i="35"/>
  <c r="C53" i="35"/>
  <c r="C54" i="35"/>
  <c r="C56" i="35"/>
  <c r="C57" i="35"/>
  <c r="C59" i="35"/>
  <c r="C60" i="35"/>
  <c r="C62" i="35"/>
  <c r="C63" i="35"/>
  <c r="C66" i="35"/>
  <c r="C67" i="35"/>
  <c r="C69" i="35"/>
  <c r="C70" i="35"/>
  <c r="C72" i="35"/>
  <c r="C73" i="35"/>
  <c r="C74" i="35"/>
  <c r="C87" i="34"/>
  <c r="C86" i="34" s="1"/>
  <c r="C85" i="34" s="1"/>
  <c r="C84" i="34" s="1"/>
  <c r="C83" i="34" s="1"/>
  <c r="C82" i="34" s="1"/>
  <c r="C81" i="34" s="1"/>
  <c r="C80" i="34" s="1"/>
  <c r="C79" i="34" s="1"/>
  <c r="C78" i="34" s="1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49" i="34" s="1"/>
  <c r="C48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7" i="34" s="1"/>
  <c r="C36" i="34" s="1"/>
  <c r="C35" i="34" s="1"/>
  <c r="C25" i="34" s="1"/>
  <c r="C24" i="34" s="1"/>
  <c r="C23" i="34" s="1"/>
  <c r="C22" i="34" s="1"/>
  <c r="C21" i="34" s="1"/>
  <c r="C20" i="34" s="1"/>
  <c r="C19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E640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E589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D415" i="49"/>
  <c r="E415" i="49" s="1"/>
  <c r="D414" i="49"/>
  <c r="E414" i="49" s="1"/>
  <c r="D413" i="49"/>
  <c r="E413" i="49" s="1"/>
  <c r="C412" i="49"/>
  <c r="D411" i="49"/>
  <c r="E411" i="49" s="1"/>
  <c r="D410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D329" i="49"/>
  <c r="E329" i="49" s="1"/>
  <c r="D327" i="49"/>
  <c r="E327" i="49" s="1"/>
  <c r="D326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E309" i="49" s="1"/>
  <c r="D307" i="49"/>
  <c r="E307" i="49" s="1"/>
  <c r="D306" i="49"/>
  <c r="E306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E162" i="49" s="1"/>
  <c r="D161" i="49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C123" i="49"/>
  <c r="D122" i="49"/>
  <c r="E122" i="49" s="1"/>
  <c r="D121" i="49"/>
  <c r="E121" i="49" s="1"/>
  <c r="C120" i="49"/>
  <c r="D119" i="49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1" i="35"/>
  <c r="H71" i="35"/>
  <c r="G71" i="35"/>
  <c r="F71" i="35"/>
  <c r="E71" i="35"/>
  <c r="D71" i="35"/>
  <c r="C71" i="35" s="1"/>
  <c r="I68" i="35"/>
  <c r="H68" i="35"/>
  <c r="G68" i="35"/>
  <c r="F68" i="35"/>
  <c r="E68" i="35"/>
  <c r="D68" i="35"/>
  <c r="I65" i="35"/>
  <c r="I64" i="35" s="1"/>
  <c r="H65" i="35"/>
  <c r="H64" i="35" s="1"/>
  <c r="G65" i="35"/>
  <c r="F65" i="35"/>
  <c r="E65" i="35"/>
  <c r="E64" i="35" s="1"/>
  <c r="D65" i="35"/>
  <c r="C65" i="35" s="1"/>
  <c r="D64" i="35"/>
  <c r="H61" i="35"/>
  <c r="G61" i="35"/>
  <c r="F61" i="35"/>
  <c r="E61" i="35"/>
  <c r="D61" i="35"/>
  <c r="I58" i="35"/>
  <c r="H58" i="35"/>
  <c r="G58" i="35"/>
  <c r="F58" i="35"/>
  <c r="E58" i="35"/>
  <c r="D58" i="35"/>
  <c r="I55" i="35"/>
  <c r="H55" i="35"/>
  <c r="G55" i="35"/>
  <c r="F55" i="35"/>
  <c r="E55" i="35"/>
  <c r="D55" i="35"/>
  <c r="I52" i="35"/>
  <c r="H52" i="35"/>
  <c r="G52" i="35"/>
  <c r="F52" i="35"/>
  <c r="E52" i="35"/>
  <c r="D52" i="35"/>
  <c r="I49" i="35"/>
  <c r="H49" i="35"/>
  <c r="G49" i="35"/>
  <c r="F49" i="35"/>
  <c r="E49" i="35"/>
  <c r="E33" i="35" s="1"/>
  <c r="D49" i="35"/>
  <c r="I34" i="35"/>
  <c r="H34" i="35"/>
  <c r="G34" i="35"/>
  <c r="F34" i="35"/>
  <c r="E34" i="35"/>
  <c r="D34" i="35"/>
  <c r="I33" i="35"/>
  <c r="I30" i="35"/>
  <c r="H30" i="35"/>
  <c r="G30" i="35"/>
  <c r="F30" i="35"/>
  <c r="F26" i="35" s="1"/>
  <c r="E30" i="35"/>
  <c r="D30" i="35"/>
  <c r="I27" i="35"/>
  <c r="I26" i="35" s="1"/>
  <c r="H27" i="35"/>
  <c r="G27" i="35"/>
  <c r="F27" i="35"/>
  <c r="E27" i="35"/>
  <c r="E26" i="35" s="1"/>
  <c r="D27" i="35"/>
  <c r="I23" i="35"/>
  <c r="H23" i="35"/>
  <c r="G23" i="35"/>
  <c r="F23" i="35"/>
  <c r="E23" i="35"/>
  <c r="D23" i="35"/>
  <c r="C23" i="35" s="1"/>
  <c r="I20" i="35"/>
  <c r="H20" i="35"/>
  <c r="G20" i="35"/>
  <c r="F20" i="35"/>
  <c r="E20" i="35"/>
  <c r="D20" i="35"/>
  <c r="I17" i="35"/>
  <c r="H17" i="35"/>
  <c r="G17" i="35"/>
  <c r="F17" i="35"/>
  <c r="E17" i="35"/>
  <c r="D17" i="35"/>
  <c r="C17" i="35" s="1"/>
  <c r="I14" i="35"/>
  <c r="H14" i="35"/>
  <c r="G14" i="35"/>
  <c r="F14" i="35"/>
  <c r="E14" i="35"/>
  <c r="D14" i="35"/>
  <c r="I11" i="35"/>
  <c r="H11" i="35"/>
  <c r="G11" i="35"/>
  <c r="F11" i="35"/>
  <c r="E11" i="35"/>
  <c r="D11" i="35"/>
  <c r="C11" i="35" s="1"/>
  <c r="I5" i="35"/>
  <c r="H5" i="35"/>
  <c r="G5" i="35"/>
  <c r="F5" i="35"/>
  <c r="E5" i="35"/>
  <c r="D5" i="35"/>
  <c r="C5" i="35"/>
  <c r="I83" i="34"/>
  <c r="H83" i="34"/>
  <c r="G83" i="34"/>
  <c r="F83" i="34"/>
  <c r="E83" i="34"/>
  <c r="D83" i="34"/>
  <c r="I80" i="34"/>
  <c r="H80" i="34"/>
  <c r="G80" i="34"/>
  <c r="F80" i="34"/>
  <c r="E80" i="34"/>
  <c r="D80" i="34"/>
  <c r="I77" i="34"/>
  <c r="H77" i="34"/>
  <c r="G77" i="34"/>
  <c r="F77" i="34"/>
  <c r="E77" i="34"/>
  <c r="D77" i="34"/>
  <c r="H73" i="34"/>
  <c r="G73" i="34"/>
  <c r="F73" i="34"/>
  <c r="E73" i="34"/>
  <c r="D73" i="34"/>
  <c r="I70" i="34"/>
  <c r="H70" i="34"/>
  <c r="G70" i="34"/>
  <c r="F70" i="34"/>
  <c r="E70" i="34"/>
  <c r="D70" i="34"/>
  <c r="I67" i="34"/>
  <c r="H67" i="34"/>
  <c r="G67" i="34"/>
  <c r="F67" i="34"/>
  <c r="E67" i="34"/>
  <c r="D67" i="34"/>
  <c r="I64" i="34"/>
  <c r="H64" i="34"/>
  <c r="G64" i="34"/>
  <c r="F64" i="34"/>
  <c r="E64" i="34"/>
  <c r="D64" i="34"/>
  <c r="I61" i="34"/>
  <c r="H61" i="34"/>
  <c r="G61" i="34"/>
  <c r="F61" i="34"/>
  <c r="E61" i="34"/>
  <c r="D61" i="34"/>
  <c r="I49" i="34"/>
  <c r="H49" i="34"/>
  <c r="G49" i="34"/>
  <c r="F49" i="34"/>
  <c r="E49" i="34"/>
  <c r="D49" i="34"/>
  <c r="I45" i="34"/>
  <c r="H45" i="34"/>
  <c r="G45" i="34"/>
  <c r="F45" i="34"/>
  <c r="E45" i="34"/>
  <c r="I42" i="34"/>
  <c r="H42" i="34"/>
  <c r="G42" i="34"/>
  <c r="F42" i="34"/>
  <c r="E42" i="34"/>
  <c r="D42" i="34"/>
  <c r="I38" i="34"/>
  <c r="H38" i="34"/>
  <c r="G38" i="34"/>
  <c r="F38" i="34"/>
  <c r="E38" i="34"/>
  <c r="D38" i="34"/>
  <c r="H35" i="34"/>
  <c r="G35" i="34"/>
  <c r="F35" i="34"/>
  <c r="E35" i="34"/>
  <c r="D35" i="34"/>
  <c r="I25" i="34"/>
  <c r="H25" i="34"/>
  <c r="G25" i="34"/>
  <c r="F25" i="34"/>
  <c r="E25" i="34"/>
  <c r="D25" i="34"/>
  <c r="I22" i="34"/>
  <c r="H22" i="34"/>
  <c r="G22" i="34"/>
  <c r="F22" i="34"/>
  <c r="E22" i="34"/>
  <c r="D22" i="34"/>
  <c r="I19" i="34"/>
  <c r="H19" i="34"/>
  <c r="G19" i="34"/>
  <c r="F19" i="34"/>
  <c r="E19" i="34"/>
  <c r="D19" i="34"/>
  <c r="H5" i="34"/>
  <c r="F5" i="34"/>
  <c r="E5" i="34"/>
  <c r="D5" i="34"/>
  <c r="C5" i="34"/>
  <c r="D416" i="49" l="1"/>
  <c r="C529" i="49"/>
  <c r="D688" i="49"/>
  <c r="C188" i="49"/>
  <c r="C744" i="49"/>
  <c r="D204" i="49"/>
  <c r="E728" i="49"/>
  <c r="D732" i="49"/>
  <c r="D731" i="49" s="1"/>
  <c r="E189" i="49"/>
  <c r="E690" i="49"/>
  <c r="E688" i="49" s="1"/>
  <c r="D762" i="49"/>
  <c r="D761" i="49" s="1"/>
  <c r="E305" i="49"/>
  <c r="D639" i="49"/>
  <c r="E672" i="49"/>
  <c r="D123" i="49"/>
  <c r="D409" i="49"/>
  <c r="D160" i="49"/>
  <c r="D325" i="49"/>
  <c r="D328" i="49"/>
  <c r="E298" i="49"/>
  <c r="D302" i="49"/>
  <c r="D486" i="49"/>
  <c r="D553" i="49"/>
  <c r="E617" i="49"/>
  <c r="D629" i="49"/>
  <c r="E639" i="49"/>
  <c r="E124" i="49"/>
  <c r="E123" i="49" s="1"/>
  <c r="D154" i="49"/>
  <c r="E161" i="49"/>
  <c r="C163" i="49"/>
  <c r="C170" i="49"/>
  <c r="E185" i="49"/>
  <c r="E184" i="49" s="1"/>
  <c r="D189" i="49"/>
  <c r="D373" i="49"/>
  <c r="E410" i="49"/>
  <c r="E409" i="49" s="1"/>
  <c r="D412" i="49"/>
  <c r="E554" i="49"/>
  <c r="E553" i="49" s="1"/>
  <c r="D578" i="49"/>
  <c r="E129" i="49"/>
  <c r="E149" i="49"/>
  <c r="C153" i="49"/>
  <c r="D198" i="49"/>
  <c r="D197" i="49" s="1"/>
  <c r="E417" i="49"/>
  <c r="D463" i="49"/>
  <c r="E497" i="49"/>
  <c r="C552" i="49"/>
  <c r="C551" i="49" s="1"/>
  <c r="E557" i="49"/>
  <c r="E643" i="49"/>
  <c r="C646" i="49"/>
  <c r="E308" i="49"/>
  <c r="C135" i="49"/>
  <c r="E160" i="49"/>
  <c r="E167" i="49"/>
  <c r="C562" i="49"/>
  <c r="D600" i="49"/>
  <c r="D643" i="49"/>
  <c r="D117" i="49"/>
  <c r="E132" i="49"/>
  <c r="E140" i="49"/>
  <c r="E164" i="49"/>
  <c r="E171" i="49"/>
  <c r="D201" i="49"/>
  <c r="D200" i="49" s="1"/>
  <c r="E221" i="49"/>
  <c r="E220" i="49" s="1"/>
  <c r="D233" i="49"/>
  <c r="D236" i="49"/>
  <c r="D235" i="49" s="1"/>
  <c r="C263" i="49"/>
  <c r="D308" i="49"/>
  <c r="D315" i="49"/>
  <c r="D353" i="49"/>
  <c r="D388" i="49"/>
  <c r="D445" i="49"/>
  <c r="E464" i="49"/>
  <c r="E463" i="49" s="1"/>
  <c r="E487" i="49"/>
  <c r="E486" i="49" s="1"/>
  <c r="D588" i="49"/>
  <c r="D593" i="49"/>
  <c r="D604" i="49"/>
  <c r="D672" i="49"/>
  <c r="D735" i="49"/>
  <c r="D734" i="49" s="1"/>
  <c r="D742" i="49"/>
  <c r="E744" i="49"/>
  <c r="E701" i="49"/>
  <c r="C116" i="49"/>
  <c r="E126" i="49"/>
  <c r="D146" i="49"/>
  <c r="E205" i="49"/>
  <c r="E204" i="49" s="1"/>
  <c r="D207" i="49"/>
  <c r="D289" i="49"/>
  <c r="D296" i="49"/>
  <c r="E302" i="49"/>
  <c r="D344" i="49"/>
  <c r="C340" i="49"/>
  <c r="E368" i="49"/>
  <c r="E382" i="49"/>
  <c r="D429" i="49"/>
  <c r="E459" i="49"/>
  <c r="E468" i="49"/>
  <c r="E504" i="49"/>
  <c r="D532" i="49"/>
  <c r="D545" i="49"/>
  <c r="D539" i="49" s="1"/>
  <c r="D647" i="49"/>
  <c r="D662" i="49"/>
  <c r="E666" i="49"/>
  <c r="D677" i="49"/>
  <c r="D680" i="49"/>
  <c r="D695" i="49"/>
  <c r="D747" i="49"/>
  <c r="E119" i="49"/>
  <c r="E117" i="49" s="1"/>
  <c r="D97" i="49"/>
  <c r="C67" i="49"/>
  <c r="D68" i="49"/>
  <c r="D38" i="49"/>
  <c r="C3" i="49"/>
  <c r="D11" i="49"/>
  <c r="E76" i="34"/>
  <c r="I76" i="34"/>
  <c r="I48" i="34" s="1"/>
  <c r="G76" i="34"/>
  <c r="G41" i="34"/>
  <c r="D4" i="34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F4" i="35"/>
  <c r="C14" i="35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C27" i="35"/>
  <c r="C49" i="35"/>
  <c r="C55" i="35"/>
  <c r="C61" i="35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I4" i="35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G4" i="34"/>
  <c r="E48" i="34"/>
  <c r="C20" i="35"/>
  <c r="D26" i="35"/>
  <c r="C34" i="35"/>
  <c r="C52" i="35"/>
  <c r="C58" i="35"/>
  <c r="F64" i="35"/>
  <c r="C64" i="35" s="1"/>
  <c r="C68" i="35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C30" i="35"/>
  <c r="H41" i="34"/>
  <c r="H4" i="34" s="1"/>
  <c r="F41" i="34"/>
  <c r="F4" i="34" s="1"/>
  <c r="D76" i="34"/>
  <c r="D48" i="34" s="1"/>
  <c r="H76" i="34"/>
  <c r="H48" i="34" s="1"/>
  <c r="F76" i="34"/>
  <c r="F48" i="34" s="1"/>
  <c r="G26" i="35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163" i="45"/>
  <c r="D429" i="45"/>
  <c r="C444" i="45"/>
  <c r="C529" i="45"/>
  <c r="C483" i="45" s="1"/>
  <c r="D588" i="45"/>
  <c r="E744" i="45"/>
  <c r="E416" i="49"/>
  <c r="D223" i="49"/>
  <c r="D222" i="49" s="1"/>
  <c r="E474" i="49"/>
  <c r="E762" i="49"/>
  <c r="E761" i="49" s="1"/>
  <c r="E611" i="49"/>
  <c r="E680" i="49"/>
  <c r="E61" i="49"/>
  <c r="D61" i="49"/>
  <c r="D136" i="49"/>
  <c r="E143" i="49"/>
  <c r="E155" i="49"/>
  <c r="E154" i="49" s="1"/>
  <c r="D157" i="49"/>
  <c r="E196" i="49"/>
  <c r="E195" i="49" s="1"/>
  <c r="C203" i="49"/>
  <c r="C178" i="49" s="1"/>
  <c r="C177" i="49" s="1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211" i="49"/>
  <c r="D362" i="49"/>
  <c r="D455" i="49"/>
  <c r="D474" i="49"/>
  <c r="D596" i="49"/>
  <c r="D611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D188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04" i="49"/>
  <c r="E677" i="49"/>
  <c r="E752" i="49"/>
  <c r="E751" i="49" s="1"/>
  <c r="E769" i="49"/>
  <c r="E768" i="49" s="1"/>
  <c r="E174" i="49"/>
  <c r="E170" i="49" s="1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35"/>
  <c r="G4" i="35"/>
  <c r="H26" i="35"/>
  <c r="H4" i="35" s="1"/>
  <c r="I75" i="35"/>
  <c r="G64" i="35"/>
  <c r="D33" i="35"/>
  <c r="H33" i="35"/>
  <c r="E75" i="35"/>
  <c r="E41" i="34"/>
  <c r="E4" i="34" s="1"/>
  <c r="I41" i="34"/>
  <c r="I4" i="34" s="1"/>
  <c r="F33" i="35"/>
  <c r="G33" i="35"/>
  <c r="G75" i="35"/>
  <c r="D529" i="49" l="1"/>
  <c r="E203" i="49"/>
  <c r="C483" i="49"/>
  <c r="D744" i="49"/>
  <c r="D727" i="49" s="1"/>
  <c r="D726" i="49" s="1"/>
  <c r="C115" i="49"/>
  <c r="D153" i="49"/>
  <c r="E215" i="49"/>
  <c r="C561" i="49"/>
  <c r="C560" i="49" s="1"/>
  <c r="D314" i="49"/>
  <c r="C152" i="49"/>
  <c r="E552" i="49"/>
  <c r="E551" i="49" s="1"/>
  <c r="D203" i="49"/>
  <c r="D552" i="49"/>
  <c r="D551" i="49" s="1"/>
  <c r="C259" i="49"/>
  <c r="E444" i="49"/>
  <c r="D228" i="49"/>
  <c r="D116" i="49"/>
  <c r="D646" i="49"/>
  <c r="E153" i="49"/>
  <c r="E163" i="49"/>
  <c r="E718" i="49"/>
  <c r="E717" i="49" s="1"/>
  <c r="C339" i="49"/>
  <c r="D135" i="49"/>
  <c r="D67" i="49"/>
  <c r="C2" i="49"/>
  <c r="E67" i="49"/>
  <c r="E3" i="49"/>
  <c r="G48" i="34"/>
  <c r="E646" i="45"/>
  <c r="D152" i="45"/>
  <c r="C26" i="35"/>
  <c r="C4" i="35" s="1"/>
  <c r="D4" i="35"/>
  <c r="E3" i="45"/>
  <c r="E2" i="45" s="1"/>
  <c r="C258" i="45"/>
  <c r="C257" i="45" s="1"/>
  <c r="D75" i="35"/>
  <c r="C33" i="35"/>
  <c r="D646" i="45"/>
  <c r="C114" i="45"/>
  <c r="D3" i="45"/>
  <c r="D2" i="45" s="1"/>
  <c r="F87" i="34"/>
  <c r="F75" i="35"/>
  <c r="E483" i="45"/>
  <c r="E116" i="49"/>
  <c r="D340" i="45"/>
  <c r="D339" i="45" s="1"/>
  <c r="D258" i="45" s="1"/>
  <c r="D257" i="45" s="1"/>
  <c r="D178" i="45"/>
  <c r="D177" i="45" s="1"/>
  <c r="E178" i="45"/>
  <c r="E177" i="45" s="1"/>
  <c r="D263" i="49"/>
  <c r="D259" i="49" s="1"/>
  <c r="D529" i="45"/>
  <c r="D483" i="45" s="1"/>
  <c r="D263" i="45"/>
  <c r="D259" i="45" s="1"/>
  <c r="E727" i="45"/>
  <c r="E726" i="45" s="1"/>
  <c r="E263" i="45"/>
  <c r="E259" i="45" s="1"/>
  <c r="D444" i="49"/>
  <c r="D562" i="49"/>
  <c r="E314" i="49"/>
  <c r="E188" i="49"/>
  <c r="D3" i="49"/>
  <c r="E727" i="49"/>
  <c r="E726" i="49" s="1"/>
  <c r="E263" i="49"/>
  <c r="E646" i="49"/>
  <c r="D163" i="49"/>
  <c r="D179" i="49"/>
  <c r="D718" i="49"/>
  <c r="D717" i="49" s="1"/>
  <c r="D484" i="49"/>
  <c r="D483" i="49" s="1"/>
  <c r="E484" i="49"/>
  <c r="E483" i="49" s="1"/>
  <c r="D170" i="49"/>
  <c r="E340" i="49"/>
  <c r="D340" i="49"/>
  <c r="E135" i="49"/>
  <c r="E562" i="49"/>
  <c r="E178" i="49"/>
  <c r="E177" i="49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H75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178" i="49" l="1"/>
  <c r="D177" i="49" s="1"/>
  <c r="C114" i="49"/>
  <c r="D561" i="49"/>
  <c r="D560" i="49" s="1"/>
  <c r="D2" i="49"/>
  <c r="E152" i="49"/>
  <c r="C258" i="49"/>
  <c r="C257" i="49" s="1"/>
  <c r="E561" i="49"/>
  <c r="E560" i="49" s="1"/>
  <c r="D115" i="49"/>
  <c r="E339" i="49"/>
  <c r="E259" i="49"/>
  <c r="D152" i="49"/>
  <c r="E2" i="49"/>
  <c r="D114" i="45"/>
  <c r="E115" i="49"/>
  <c r="E114" i="49" s="1"/>
  <c r="D339" i="49"/>
  <c r="D258" i="49" s="1"/>
  <c r="D257" i="49" s="1"/>
  <c r="C75" i="35"/>
  <c r="D560" i="4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4" i="49" l="1"/>
  <c r="E258" i="49"/>
  <c r="E257" i="49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<sst xmlns="http://schemas.openxmlformats.org/spreadsheetml/2006/main" count="6342" uniqueCount="980">
  <si>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</si>
  <si>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</si>
  <si>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</si>
  <si>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</si>
  <si>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</si>
  <si>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</si>
  <si>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</si>
  <si>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</si>
  <si>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</si>
  <si>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</si>
  <si>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</si>
  <si>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</si>
  <si>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</si>
  <si>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</si>
  <si>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</si>
  <si>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</si>
  <si>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</si>
  <si>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</si>
  <si>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</si>
  <si>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</si>
  <si>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</si>
  <si>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</si>
  <si>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</si>
  <si>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</si>
  <si>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</si>
  <si>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</si>
  <si>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</si>
  <si>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</si>
  <si>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</si>
  <si>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</si>
  <si>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</si>
  <si>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</si>
  <si>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</si>
  <si>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</si>
  <si>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</si>
  <si>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</si>
  <si>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</si>
  <si>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</si>
  <si>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</si>
  <si>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</si>
  <si>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</si>
  <si>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</si>
  <si>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</si>
  <si>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</si>
  <si>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</si>
  <si>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</si>
  <si>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</si>
  <si>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</si>
  <si>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</si>
  <si>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</si>
  <si>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</si>
  <si>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</si>
  <si>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</si>
  <si>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</si>
  <si>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</si>
  <si>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</si>
  <si>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</si>
  <si>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</si>
  <si>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</si>
  <si>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</si>
  <si>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</si>
  <si>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</si>
  <si>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</si>
  <si>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</si>
  <si>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</si>
  <si>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</si>
  <si>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</si>
  <si>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</si>
  <si>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</si>
  <si>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</si>
  <si>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</si>
  <si>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</si>
  <si>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</si>
  <si>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</si>
  <si>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</si>
  <si>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</si>
  <si>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</si>
  <si>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</si>
  <si>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</si>
  <si>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</si>
  <si>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</si>
  <si>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</si>
  <si>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</si>
  <si>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</si>
  <si>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</si>
  <si>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</si>
  <si>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</si>
  <si>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</si>
  <si>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</si>
  <si>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</si>
  <si>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</si>
  <si>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</si>
  <si>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</si>
  <si>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</si>
  <si>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</si>
  <si>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</si>
  <si>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</si>
  <si>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</si>
  <si>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</si>
  <si>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</si>
  <si>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</si>
  <si>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</si>
  <si>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</si>
  <si>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</si>
  <si>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</si>
  <si>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</si>
  <si>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</si>
  <si>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</si>
  <si>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</si>
  <si>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</si>
  <si>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</si>
  <si>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</si>
  <si>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</si>
  <si>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</si>
  <si>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</si>
  <si>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</si>
  <si>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</si>
  <si>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</si>
  <si>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</si>
  <si>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</si>
  <si>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</si>
  <si>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</si>
  <si>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</si>
  <si>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</si>
  <si>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</si>
  <si>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</si>
  <si>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</si>
  <si>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</si>
  <si>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</si>
  <si>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</si>
  <si>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</si>
  <si>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</si>
  <si>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</si>
  <si>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</si>
  <si>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</si>
  <si>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</si>
  <si>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</si>
  <si>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</si>
  <si>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</si>
  <si>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</si>
  <si>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</si>
  <si>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</si>
  <si>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</si>
  <si>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</si>
  <si>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</si>
  <si>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</si>
  <si>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</si>
  <si>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</si>
  <si>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</si>
  <si>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</si>
  <si>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</si>
  <si>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</si>
  <si>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</si>
  <si>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</si>
  <si>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</si>
  <si>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</si>
  <si>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</si>
  <si>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</si>
  <si>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</si>
  <si>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</si>
  <si>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</si>
  <si>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</si>
  <si>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</si>
  <si>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</si>
  <si>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</si>
  <si>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</si>
  <si>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</si>
  <si>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</si>
  <si>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</si>
  <si>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</si>
  <si>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</si>
  <si>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</si>
  <si>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</si>
  <si>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</si>
  <si>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</si>
  <si>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</si>
  <si>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</si>
  <si>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</si>
  <si>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</si>
  <si>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</si>
  <si>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</si>
  <si>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</si>
  <si>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</si>
  <si>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</si>
  <si>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</si>
  <si>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</si>
  <si>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</si>
  <si>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</si>
  <si>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</si>
  <si>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</si>
  <si>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</si>
  <si>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</si>
  <si>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</si>
  <si>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</si>
  <si>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</si>
  <si>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</si>
  <si>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</si>
  <si>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</si>
  <si>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</si>
  <si>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</si>
  <si>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</si>
  <si>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</si>
  <si>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</si>
  <si>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</si>
  <si>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</si>
  <si>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</si>
  <si>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</si>
  <si>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</si>
  <si>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</si>
  <si>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</si>
  <si>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</si>
  <si>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</si>
  <si>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</si>
  <si>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</si>
  <si>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</si>
  <si>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</si>
  <si>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</si>
  <si>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</si>
  <si>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</si>
  <si>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</si>
  <si>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</si>
  <si>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</si>
  <si>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</si>
  <si>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</si>
  <si>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</si>
  <si>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</si>
  <si>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</si>
  <si>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</si>
  <si>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</si>
  <si>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</si>
  <si>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</si>
  <si>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</si>
  <si>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</si>
  <si>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</si>
  <si>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</si>
  <si>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</si>
  <si>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</si>
  <si>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</si>
  <si>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</si>
  <si>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</si>
  <si>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</si>
  <si>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</si>
  <si>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</si>
  <si>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</si>
  <si>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</si>
  <si>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</si>
  <si>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</si>
  <si>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</si>
  <si>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</si>
  <si>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</si>
  <si>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</si>
  <si>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</si>
  <si>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</si>
  <si>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</si>
  <si>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</si>
  <si>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</si>
  <si>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</si>
  <si>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</si>
  <si>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</si>
  <si>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</si>
  <si>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</si>
  <si>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</si>
  <si>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</si>
  <si>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</si>
  <si>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</si>
  <si>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</si>
  <si>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</si>
  <si>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</si>
  <si>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</si>
  <si>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</si>
  <si>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</si>
  <si>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</si>
  <si>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</si>
  <si>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</si>
  <si>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</si>
  <si>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</si>
  <si>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</si>
  <si>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</si>
  <si>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</si>
  <si>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</si>
  <si>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</si>
  <si>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</si>
  <si>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</si>
  <si>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</si>
  <si>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</si>
  <si>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</si>
  <si>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</si>
  <si>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</si>
  <si>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</si>
  <si>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</si>
  <si>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</si>
  <si>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</si>
  <si>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</si>
  <si>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</si>
  <si>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</si>
  <si>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</si>
  <si>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</si>
  <si>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</si>
  <si>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</si>
  <si>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</si>
  <si>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</si>
  <si>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</si>
  <si>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</si>
  <si>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</si>
  <si>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</si>
  <si>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</si>
  <si>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</si>
  <si>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</si>
  <si>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</si>
  <si>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</si>
  <si>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</si>
  <si>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</si>
  <si>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</si>
  <si>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</si>
  <si>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</si>
  <si>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</si>
  <si>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</si>
  <si>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</si>
  <si>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</si>
  <si>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</si>
  <si>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</si>
  <si>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</si>
  <si>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</si>
  <si>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</si>
  <si>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</si>
  <si>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</si>
  <si>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</si>
  <si>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</si>
  <si>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</si>
  <si>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</si>
  <si>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</si>
  <si>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</si>
  <si>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</si>
  <si>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</si>
  <si>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</si>
  <si>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</si>
  <si>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</si>
  <si>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</si>
  <si>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</si>
  <si>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</si>
  <si>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</si>
  <si>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</si>
  <si>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</si>
  <si>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</si>
  <si>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</si>
  <si>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</si>
  <si>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</si>
  <si>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</si>
  <si>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</si>
  <si>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</si>
  <si>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</si>
  <si>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</si>
  <si>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</si>
  <si>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</si>
  <si>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</si>
  <si>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</si>
  <si>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</si>
  <si>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</si>
  <si>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</si>
  <si>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</si>
  <si>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</si>
  <si>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</si>
  <si>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</si>
  <si>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</si>
  <si>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</si>
  <si>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</si>
  <si>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</si>
  <si>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</si>
  <si>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</si>
  <si>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</si>
  <si>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</si>
  <si>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</si>
  <si>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</si>
  <si>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</si>
  <si>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</si>
  <si>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</si>
  <si>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</si>
  <si>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</si>
  <si>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</si>
  <si>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</si>
  <si>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</si>
  <si>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</si>
  <si>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</si>
  <si>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</si>
  <si>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</si>
  <si>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</si>
  <si>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</si>
  <si>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</si>
  <si>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</si>
  <si>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</si>
  <si>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</si>
  <si>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</si>
  <si>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</si>
  <si>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</si>
  <si>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</si>
  <si>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</si>
  <si>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</si>
  <si>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</si>
  <si>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</si>
  <si>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</si>
  <si>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</si>
  <si>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</si>
  <si>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</si>
  <si>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</si>
  <si>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</si>
  <si>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</si>
  <si>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</si>
  <si>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</si>
  <si>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</si>
  <si>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</si>
  <si>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</si>
  <si>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</si>
  <si>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</si>
  <si>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</si>
  <si>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</si>
  <si>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</si>
  <si>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</si>
  <si>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</si>
  <si>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</si>
  <si>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</si>
  <si>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</si>
  <si>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</si>
  <si>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</si>
  <si>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</si>
  <si>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</si>
  <si>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</si>
  <si>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</si>
  <si>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</si>
  <si>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</si>
  <si>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</si>
  <si>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</si>
  <si>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</si>
  <si>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</si>
  <si>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</si>
  <si>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</si>
  <si>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</si>
  <si>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</si>
  <si>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</si>
  <si>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</si>
  <si>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</si>
  <si>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</si>
  <si>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</si>
  <si>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</si>
  <si>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</si>
  <si>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</si>
  <si>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</si>
  <si>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</si>
  <si>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</si>
  <si>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</si>
  <si>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</si>
  <si>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</si>
  <si>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</si>
  <si>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</si>
  <si>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</si>
  <si>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</si>
  <si>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</si>
  <si>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</si>
  <si>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</si>
  <si>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</si>
  <si>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</si>
  <si>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</si>
  <si>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</si>
  <si>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</si>
  <si>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</si>
  <si>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</si>
  <si>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</si>
  <si>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</si>
  <si>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</si>
  <si>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</si>
  <si>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</si>
  <si>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</si>
  <si>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</si>
  <si>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</si>
  <si>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</si>
  <si>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</si>
  <si>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</si>
  <si>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</si>
  <si>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</si>
  <si>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</si>
  <si>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</si>
  <si>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</si>
  <si>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</si>
  <si>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</si>
  <si>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</si>
  <si>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</si>
  <si>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</si>
  <si>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</si>
  <si>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</si>
  <si>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</si>
  <si>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</si>
  <si>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</si>
  <si>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</si>
  <si>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</si>
  <si>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</si>
  <si>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</si>
  <si>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</si>
  <si>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</si>
  <si>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</si>
  <si>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</si>
  <si>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</si>
  <si>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</si>
  <si>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</si>
  <si>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</si>
  <si>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</si>
  <si>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</si>
  <si>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</si>
  <si>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</si>
  <si>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</si>
  <si>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</si>
  <si>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</si>
  <si>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</si>
  <si>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</si>
  <si>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</si>
  <si>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</si>
  <si>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</si>
  <si>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</si>
  <si>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</si>
  <si>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</si>
  <si>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</si>
  <si>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</si>
  <si>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</si>
  <si>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</si>
  <si>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</si>
  <si>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</si>
  <si>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</si>
  <si>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</si>
  <si>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</si>
  <si>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</si>
  <si>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</si>
  <si>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</si>
  <si>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</si>
  <si>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</si>
  <si>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</si>
  <si>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</si>
  <si>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</si>
  <si>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</si>
  <si>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</si>
  <si>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</si>
  <si>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</si>
  <si>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</si>
  <si>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</si>
  <si>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</si>
  <si>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</si>
  <si>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</si>
  <si>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</si>
  <si>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</si>
  <si>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</si>
  <si>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</si>
  <si>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</si>
  <si>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</si>
  <si>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</si>
  <si>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</si>
  <si>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</si>
  <si>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</si>
  <si>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</si>
  <si>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</si>
  <si>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</si>
  <si>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</si>
  <si>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</si>
  <si>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</si>
  <si>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</si>
  <si>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</si>
  <si>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</si>
  <si>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</si>
  <si>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</si>
  <si>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</si>
  <si>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</si>
  <si>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</si>
  <si>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</si>
  <si>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</si>
  <si>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</si>
  <si>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</si>
  <si>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</si>
  <si>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</si>
  <si>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</si>
  <si>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</si>
  <si>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</si>
  <si>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</si>
  <si>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</si>
  <si>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</si>
  <si>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</si>
  <si>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</si>
  <si>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</si>
  <si>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</si>
  <si>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</si>
  <si>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</si>
  <si>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</si>
  <si>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</si>
  <si>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</si>
  <si>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</si>
  <si>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</si>
  <si>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</si>
  <si>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</si>
  <si>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</si>
  <si>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</si>
  <si>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</si>
  <si>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</si>
  <si>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</si>
  <si>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</si>
  <si>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</si>
  <si>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</si>
  <si>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</si>
  <si>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</si>
  <si>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</si>
  <si>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</si>
  <si>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</si>
  <si>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</si>
  <si>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</si>
  <si>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</si>
  <si>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</si>
  <si>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</si>
  <si>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</si>
  <si>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</si>
  <si>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</si>
  <si>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</si>
  <si>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</si>
  <si>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</si>
  <si>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</si>
  <si>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</si>
  <si>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</si>
  <si>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</si>
  <si>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</si>
  <si>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</si>
  <si>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</si>
  <si>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</si>
  <si>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</si>
  <si>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</si>
  <si>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</si>
  <si>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</si>
  <si>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</si>
  <si>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</si>
  <si>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</si>
  <si>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</si>
  <si>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</si>
  <si>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</si>
  <si>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</si>
  <si>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</si>
  <si>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</si>
  <si>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</si>
  <si>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</si>
  <si>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</si>
  <si>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</si>
  <si>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</si>
  <si>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</si>
  <si>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</si>
  <si>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</si>
  <si>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</si>
  <si>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</si>
  <si>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</si>
  <si>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</si>
  <si>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</si>
  <si>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</si>
  <si>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</si>
  <si>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</si>
  <si>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</si>
  <si>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</si>
  <si>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</si>
  <si>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</si>
  <si>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</si>
  <si>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</si>
  <si>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</si>
  <si>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</si>
  <si>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</si>
  <si>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</si>
  <si>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</si>
  <si>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</si>
  <si>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</si>
  <si>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</si>
  <si>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</si>
  <si>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</si>
  <si>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</si>
  <si>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</si>
  <si>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</si>
  <si>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</si>
  <si>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</si>
  <si>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</si>
  <si>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</si>
  <si>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</si>
  <si>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</si>
  <si>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</si>
  <si>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</si>
  <si>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</si>
  <si>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</si>
  <si>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</si>
  <si>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</si>
  <si>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</si>
  <si>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</si>
  <si>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</si>
  <si>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</si>
  <si>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</si>
  <si>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</si>
  <si>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</si>
  <si>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</si>
  <si>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</si>
  <si>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</si>
  <si>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</si>
  <si>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</si>
  <si>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</si>
  <si>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</si>
  <si>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</si>
  <si>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</si>
  <si>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</si>
  <si>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</si>
  <si>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</si>
  <si>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</si>
  <si>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</si>
  <si>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</si>
  <si>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</si>
  <si>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</si>
  <si>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</si>
  <si>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</si>
  <si>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</si>
  <si>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</si>
  <si>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</si>
  <si>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</si>
  <si>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</si>
  <si>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</si>
  <si>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</si>
  <si>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</si>
  <si>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</si>
  <si>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</si>
  <si>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</si>
  <si>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</si>
  <si>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</si>
  <si>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</si>
  <si>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</si>
  <si>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</si>
  <si>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</si>
  <si>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</si>
  <si>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</si>
  <si>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</si>
  <si>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</si>
  <si>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</si>
  <si>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</si>
  <si>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</si>
  <si>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</si>
  <si>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</si>
  <si>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</si>
  <si>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</si>
  <si>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</si>
  <si>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</si>
  <si>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</si>
  <si>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</si>
  <si>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</si>
  <si>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</si>
  <si>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</si>
  <si>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</si>
  <si>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</si>
  <si>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</si>
  <si>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</si>
  <si>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</si>
  <si>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</si>
  <si>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</si>
  <si>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</si>
  <si>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</si>
  <si>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</si>
  <si>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</si>
  <si>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</si>
  <si>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</si>
  <si>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</si>
  <si>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</si>
  <si>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</si>
  <si>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</si>
  <si>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</si>
  <si>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</si>
  <si>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</si>
  <si>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</si>
  <si>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</si>
  <si>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</si>
  <si>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</si>
  <si>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</si>
  <si>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</si>
  <si>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</si>
  <si>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</si>
  <si>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</si>
  <si>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</si>
  <si>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</si>
  <si>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</si>
  <si>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</si>
  <si>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</si>
  <si>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</si>
  <si>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</si>
  <si>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</si>
  <si>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</si>
  <si>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</si>
  <si>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</si>
  <si>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</si>
  <si>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</si>
  <si>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</si>
  <si>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</si>
  <si>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</si>
  <si>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</si>
  <si>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</si>
  <si>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</si>
  <si>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</si>
  <si>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</si>
  <si>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</si>
  <si>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</si>
  <si>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</si>
  <si>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</si>
  <si>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</si>
  <si>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</si>
  <si>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</si>
  <si>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</si>
  <si>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</si>
  <si>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</si>
  <si>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</si>
  <si>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</si>
  <si>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</si>
  <si>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</si>
  <si>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</si>
  <si>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</si>
  <si>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</si>
  <si>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</si>
  <si>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</si>
  <si>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</si>
  <si>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</si>
  <si>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</si>
  <si>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</si>
  <si>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</si>
  <si>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</si>
  <si>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</si>
  <si>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</si>
  <si>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</si>
  <si>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</si>
  <si>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</si>
  <si>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</si>
  <si>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</si>
  <si>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</si>
  <si>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</si>
  <si>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</si>
  <si>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</si>
  <si>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</si>
  <si>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</si>
  <si>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</si>
  <si>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</si>
  <si>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</si>
  <si>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</si>
  <si>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</si>
  <si>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</si>
  <si>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</si>
  <si>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</si>
  <si>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</si>
  <si>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</si>
  <si>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</si>
  <si>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</si>
  <si>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</si>
  <si>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</si>
  <si>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</si>
  <si>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</si>
  <si>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</si>
  <si>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</si>
  <si>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</si>
  <si>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</si>
  <si>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</si>
  <si>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</si>
  <si>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</si>
  <si>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</si>
  <si>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</si>
  <si>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</si>
  <si>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</si>
  <si>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</si>
  <si>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</si>
  <si>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</si>
  <si>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</si>
  <si>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</si>
  <si>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</si>
  <si>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</si>
  <si>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</si>
  <si>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</si>
  <si>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</si>
  <si>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</si>
  <si>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</si>
  <si>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</si>
  <si>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</si>
  <si>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</si>
  <si>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</si>
  <si>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</si>
  <si>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</si>
  <si>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</si>
  <si>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</si>
  <si>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</si>
  <si>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</si>
  <si>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</si>
  <si>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</si>
  <si>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</si>
  <si>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</si>
  <si>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</si>
  <si>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</si>
  <si>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</si>
  <si>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</si>
  <si>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</si>
  <si>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</si>
  <si>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</si>
  <si>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</si>
  <si>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</si>
  <si>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</si>
  <si>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</si>
  <si>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</si>
  <si>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</si>
  <si>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</si>
  <si>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</si>
  <si>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</si>
  <si>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</si>
  <si>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</si>
  <si>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</si>
  <si>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</si>
  <si>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</si>
  <si>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</si>
  <si>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</si>
  <si>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</si>
  <si>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</si>
  <si>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</si>
  <si>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</si>
  <si>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</si>
  <si>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</si>
  <si>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</si>
  <si>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</si>
  <si>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</si>
  <si>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</si>
  <si>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</si>
  <si>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تعبيد الطرقات و تصريف مياه الامطار</t>
  </si>
  <si>
    <t>اقتناء معدات النظافة</t>
  </si>
  <si>
    <t>اقتناء معدات اعلامية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</si>
  <si>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</si>
  <si>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</si>
  <si>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</si>
  <si>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</si>
  <si>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</si>
  <si>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</si>
  <si>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</si>
  <si>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</si>
  <si>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</si>
  <si>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</si>
  <si>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</si>
  <si>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</si>
  <si>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</si>
  <si>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</si>
  <si>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</si>
  <si>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</si>
  <si>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</si>
  <si>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</si>
  <si>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</si>
  <si>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</si>
  <si>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</si>
  <si>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</si>
  <si>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</si>
  <si>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</si>
  <si>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</si>
  <si>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</si>
  <si>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</si>
  <si>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تحويل اعتمادات من فصل الى فصل بميزانية 2015</t>
  </si>
  <si>
    <t>تحويل اعتمادات من فصل الى فصل بميزانية 2016</t>
  </si>
  <si>
    <t>المصادقة على نتائج التشخيص الفني والمالي وتوزيع الموارد حسب التدخلات الثلاث لبرنامج الاستثمار البلدي ل2017</t>
  </si>
  <si>
    <t>الطرقات والارصفة وتصريف مياه الامطار</t>
  </si>
  <si>
    <t>المستودع البلدي القسط الاول</t>
  </si>
  <si>
    <t>قصر البلدية</t>
  </si>
  <si>
    <t>دائرة بلدية بالعوينة</t>
  </si>
  <si>
    <t>منتزه عائلي</t>
  </si>
  <si>
    <t>تجميل المدينة وتهيئة المساحات الخضراء</t>
  </si>
  <si>
    <t xml:space="preserve">صيانة المقابر </t>
  </si>
  <si>
    <t>اقتناء قطعة ارض بالعوينة</t>
  </si>
  <si>
    <t>اقتناء معدات النظافة والطرقات ووسائل النقل</t>
  </si>
  <si>
    <t>اقتناء تجهيزات ادارية</t>
  </si>
  <si>
    <t>الدراسات</t>
  </si>
  <si>
    <t>تعبيد الطرقات وتصريف مياه الامطار</t>
  </si>
  <si>
    <t>اقتناء معدات النظافة والطرقات</t>
  </si>
  <si>
    <t>تهيئة سوق الاسماك</t>
  </si>
  <si>
    <t>تهيئة سوق بلدي</t>
  </si>
  <si>
    <t>منشئات رياضية</t>
  </si>
  <si>
    <t>تهيئة الطرقات والارصفة وتصريف مياه الامطار</t>
  </si>
  <si>
    <t>2017/2018</t>
  </si>
  <si>
    <t>تهيئة المستودع البلدي</t>
  </si>
  <si>
    <t>بناء دائرة بلدية بالبحيرة</t>
  </si>
  <si>
    <t>توسعة الدائرة البلدية بالعوينة</t>
  </si>
  <si>
    <t>مركب شبابي ورياضي بالعوينة</t>
  </si>
  <si>
    <t>تهيئة دار الثقافة الشاذلي خزندار</t>
  </si>
  <si>
    <t>2016/2017</t>
  </si>
  <si>
    <t xml:space="preserve"> قصر البلدية</t>
  </si>
  <si>
    <t>التنوير العمومي بخلق الوادي والعوينة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</si>
</sst>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3" fontId="0" fillId="0" borderId="1" xfId="0" applyNumberFormat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3" workbookViewId="0">
      <selection activeCell="D25" sqref="D25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927</v>
      </c>
      <c r="B1" s="149" t="s">
        <v>928</v>
      </c>
      <c r="C1" s="149" t="s">
        <v>949</v>
      </c>
      <c r="D1" s="149" t="s">
        <v>929</v>
      </c>
      <c r="E1" s="149" t="s">
        <v>930</v>
      </c>
    </row>
    <row r="2" spans="1:5">
      <c r="A2" s="198" t="s">
        <v>931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>
        <v>844.55899999999997</v>
      </c>
      <c r="D4" s="151">
        <v>406.834</v>
      </c>
      <c r="E4" s="151"/>
    </row>
    <row r="5" spans="1:5">
      <c r="A5" s="199"/>
      <c r="B5" s="150">
        <v>2014</v>
      </c>
      <c r="C5" s="151">
        <v>942.01</v>
      </c>
      <c r="D5" s="151">
        <v>480.60300000000001</v>
      </c>
      <c r="E5" s="151"/>
    </row>
    <row r="6" spans="1:5">
      <c r="A6" s="199"/>
      <c r="B6" s="150">
        <v>2015</v>
      </c>
      <c r="C6" s="151">
        <v>1010.2380000000001</v>
      </c>
      <c r="D6" s="151">
        <v>565.95399999999995</v>
      </c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932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>
        <v>955.24800000000005</v>
      </c>
      <c r="D10" s="153">
        <v>888.30799999999999</v>
      </c>
      <c r="E10" s="153"/>
    </row>
    <row r="11" spans="1:5">
      <c r="A11" s="202"/>
      <c r="B11" s="152">
        <v>2014</v>
      </c>
      <c r="C11" s="153">
        <v>1014.864</v>
      </c>
      <c r="D11" s="153">
        <v>1332.972</v>
      </c>
      <c r="E11" s="153"/>
    </row>
    <row r="12" spans="1:5">
      <c r="A12" s="202"/>
      <c r="B12" s="152">
        <v>2015</v>
      </c>
      <c r="C12" s="153">
        <v>1132.1130000000001</v>
      </c>
      <c r="D12" s="153">
        <v>1455.1780000000001</v>
      </c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933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>
        <v>260.435</v>
      </c>
      <c r="D22" s="153">
        <v>3445.8429999999998</v>
      </c>
      <c r="E22" s="153"/>
    </row>
    <row r="23" spans="1:5">
      <c r="A23" s="205"/>
      <c r="B23" s="152">
        <v>2014</v>
      </c>
      <c r="C23" s="153">
        <v>388.06400000000002</v>
      </c>
      <c r="D23" s="153">
        <v>3289.8679999999999</v>
      </c>
      <c r="E23" s="153"/>
    </row>
    <row r="24" spans="1:5">
      <c r="A24" s="205"/>
      <c r="B24" s="152">
        <v>2015</v>
      </c>
      <c r="C24" s="153">
        <v>387.995</v>
      </c>
      <c r="D24" s="153">
        <v>4056.8890000000001</v>
      </c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934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2060.2420000000002</v>
      </c>
      <c r="D28" s="151">
        <f t="shared" si="0"/>
        <v>4740.9849999999997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2344.9380000000001</v>
      </c>
      <c r="D29" s="151">
        <f t="shared" si="0"/>
        <v>5103.4430000000002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2530.3460000000005</v>
      </c>
      <c r="D30" s="151">
        <f t="shared" si="0"/>
        <v>6078.0209999999997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C7" sqref="C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935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936</v>
      </c>
      <c r="C3" s="156" t="s">
        <v>937</v>
      </c>
      <c r="D3" s="216" t="s">
        <v>938</v>
      </c>
    </row>
    <row r="4" spans="1:4">
      <c r="A4" s="157" t="s">
        <v>939</v>
      </c>
      <c r="B4" s="149" t="s">
        <v>940</v>
      </c>
      <c r="C4" s="149" t="s">
        <v>941</v>
      </c>
      <c r="D4" s="217"/>
    </row>
    <row r="5" spans="1:4">
      <c r="A5" s="149" t="s">
        <v>942</v>
      </c>
      <c r="B5" s="28">
        <f>B6</f>
        <v>113566.454</v>
      </c>
      <c r="C5" s="28">
        <f>C6</f>
        <v>0</v>
      </c>
      <c r="D5" s="28">
        <f>D6</f>
        <v>113566.454</v>
      </c>
    </row>
    <row r="6" spans="1:4">
      <c r="A6" s="158" t="s">
        <v>943</v>
      </c>
      <c r="B6" s="10">
        <v>113566.454</v>
      </c>
      <c r="C6" s="10"/>
      <c r="D6" s="10">
        <v>113566.454</v>
      </c>
    </row>
    <row r="7" spans="1:4">
      <c r="A7" s="149" t="s">
        <v>944</v>
      </c>
      <c r="B7" s="28">
        <f>B8</f>
        <v>417500</v>
      </c>
      <c r="C7" s="28">
        <f>C8</f>
        <v>0</v>
      </c>
      <c r="D7" s="28">
        <f>D8</f>
        <v>417500</v>
      </c>
    </row>
    <row r="8" spans="1:4">
      <c r="A8" s="158" t="s">
        <v>945</v>
      </c>
      <c r="B8" s="10">
        <v>417500</v>
      </c>
      <c r="C8" s="10"/>
      <c r="D8" s="10">
        <v>417500</v>
      </c>
    </row>
    <row r="9" spans="1:4">
      <c r="A9" s="149" t="s">
        <v>946</v>
      </c>
      <c r="B9" s="159">
        <f>B8+B6</f>
        <v>531066.45400000003</v>
      </c>
      <c r="C9" s="159">
        <f>C8+C6</f>
        <v>0</v>
      </c>
      <c r="D9" s="159">
        <f>D8+D6</f>
        <v>531066.45400000003</v>
      </c>
    </row>
    <row r="10" spans="1:4">
      <c r="A10" s="158" t="s">
        <v>947</v>
      </c>
      <c r="B10" s="10">
        <v>133569.416</v>
      </c>
      <c r="C10" s="10"/>
      <c r="D10" s="10">
        <v>133569.416</v>
      </c>
    </row>
    <row r="11" spans="1:4">
      <c r="A11" s="149" t="s">
        <v>948</v>
      </c>
      <c r="B11" s="28">
        <f>B10+B9</f>
        <v>664635.87</v>
      </c>
      <c r="C11" s="28">
        <f>C10+C9</f>
        <v>0</v>
      </c>
      <c r="D11" s="28">
        <f>D10+D9</f>
        <v>664635.87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Normal="100" workbookViewId="0">
      <selection activeCell="N251" sqref="N25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5" width="15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7763926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6061000</v>
      </c>
      <c r="D2" s="26">
        <f>D3+D67</f>
        <v>6061000</v>
      </c>
      <c r="E2" s="26">
        <f>E3+E67</f>
        <v>6061000</v>
      </c>
      <c r="G2" s="39" t="s">
        <v>60</v>
      </c>
      <c r="H2" s="41">
        <f>C2</f>
        <v>6061000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4476000</v>
      </c>
      <c r="D3" s="23">
        <f>D4+D11+D38+D61</f>
        <v>4476000</v>
      </c>
      <c r="E3" s="23">
        <f>E4+E11+E38+E61</f>
        <v>4476000</v>
      </c>
      <c r="G3" s="39" t="s">
        <v>57</v>
      </c>
      <c r="H3" s="41">
        <f t="shared" ref="H3:H66" si="0">C3</f>
        <v>4476000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2955000</v>
      </c>
      <c r="D4" s="21">
        <f>SUM(D5:D10)</f>
        <v>2955000</v>
      </c>
      <c r="E4" s="21">
        <f>SUM(E5:E10)</f>
        <v>2955000</v>
      </c>
      <c r="F4" s="17"/>
      <c r="G4" s="39" t="s">
        <v>53</v>
      </c>
      <c r="H4" s="41">
        <f t="shared" si="0"/>
        <v>2955000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830000</v>
      </c>
      <c r="D6" s="2">
        <f t="shared" ref="D6:E10" si="1">C6</f>
        <v>830000</v>
      </c>
      <c r="E6" s="2">
        <f t="shared" si="1"/>
        <v>830000</v>
      </c>
      <c r="F6" s="17"/>
      <c r="G6" s="17"/>
      <c r="H6" s="41">
        <f t="shared" si="0"/>
        <v>830000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1700000</v>
      </c>
      <c r="D7" s="2">
        <f t="shared" si="1"/>
        <v>1700000</v>
      </c>
      <c r="E7" s="2">
        <f t="shared" si="1"/>
        <v>1700000</v>
      </c>
      <c r="F7" s="17"/>
      <c r="G7" s="17"/>
      <c r="H7" s="41">
        <f t="shared" si="0"/>
        <v>1700000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612000</v>
      </c>
      <c r="D11" s="21">
        <f>SUM(D12:D37)</f>
        <v>612000</v>
      </c>
      <c r="E11" s="21">
        <f>SUM(E12:E37)</f>
        <v>612000</v>
      </c>
      <c r="F11" s="17"/>
      <c r="G11" s="39" t="s">
        <v>54</v>
      </c>
      <c r="H11" s="41">
        <f t="shared" si="0"/>
        <v>612000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30000</v>
      </c>
      <c r="D17" s="2">
        <f t="shared" si="2"/>
        <v>30000</v>
      </c>
      <c r="E17" s="2">
        <f t="shared" si="2"/>
        <v>30000</v>
      </c>
      <c r="H17" s="41">
        <f t="shared" si="0"/>
        <v>30000</v>
      </c>
    </row>
    <row r="18" spans="1:8" hidden="1" outlineLevel="1">
      <c r="A18" s="3">
        <v>2203</v>
      </c>
      <c r="B18" s="1" t="s">
        <v>130</v>
      </c>
      <c r="C18" s="2">
        <v>25000</v>
      </c>
      <c r="D18" s="2">
        <f t="shared" si="2"/>
        <v>25000</v>
      </c>
      <c r="E18" s="2">
        <f t="shared" si="2"/>
        <v>25000</v>
      </c>
      <c r="H18" s="41">
        <f t="shared" si="0"/>
        <v>25000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15000</v>
      </c>
      <c r="D21" s="2">
        <f t="shared" si="2"/>
        <v>15000</v>
      </c>
      <c r="E21" s="2">
        <f t="shared" si="2"/>
        <v>15000</v>
      </c>
      <c r="H21" s="41">
        <f t="shared" si="0"/>
        <v>15000</v>
      </c>
    </row>
    <row r="22" spans="1:8" hidden="1" outlineLevel="1">
      <c r="A22" s="3">
        <v>2302</v>
      </c>
      <c r="B22" s="1" t="s">
        <v>134</v>
      </c>
      <c r="C22" s="2">
        <v>7000</v>
      </c>
      <c r="D22" s="2">
        <f t="shared" si="2"/>
        <v>7000</v>
      </c>
      <c r="E22" s="2">
        <f t="shared" si="2"/>
        <v>7000</v>
      </c>
      <c r="H22" s="41">
        <f t="shared" si="0"/>
        <v>7000</v>
      </c>
    </row>
    <row r="23" spans="1:8" hidden="1" outlineLevel="1">
      <c r="A23" s="3">
        <v>2303</v>
      </c>
      <c r="B23" s="1" t="s">
        <v>135</v>
      </c>
      <c r="C23" s="2">
        <v>7000</v>
      </c>
      <c r="D23" s="2">
        <f t="shared" si="2"/>
        <v>7000</v>
      </c>
      <c r="E23" s="2">
        <f t="shared" si="2"/>
        <v>7000</v>
      </c>
      <c r="H23" s="41">
        <f t="shared" si="0"/>
        <v>7000</v>
      </c>
    </row>
    <row r="24" spans="1:8" hidden="1" outlineLevel="1">
      <c r="A24" s="3">
        <v>2304</v>
      </c>
      <c r="B24" s="1" t="s">
        <v>136</v>
      </c>
      <c r="C24" s="2">
        <v>7000</v>
      </c>
      <c r="D24" s="2">
        <f t="shared" si="2"/>
        <v>7000</v>
      </c>
      <c r="E24" s="2">
        <f t="shared" si="2"/>
        <v>7000</v>
      </c>
      <c r="H24" s="41">
        <f t="shared" si="0"/>
        <v>7000</v>
      </c>
    </row>
    <row r="25" spans="1:8" hidden="1" outlineLevel="1">
      <c r="A25" s="3">
        <v>2305</v>
      </c>
      <c r="B25" s="1" t="s">
        <v>137</v>
      </c>
      <c r="C25" s="2">
        <v>3500</v>
      </c>
      <c r="D25" s="2">
        <f t="shared" si="2"/>
        <v>3500</v>
      </c>
      <c r="E25" s="2">
        <f t="shared" si="2"/>
        <v>3500</v>
      </c>
      <c r="H25" s="41">
        <f t="shared" si="0"/>
        <v>3500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>
        <v>3500</v>
      </c>
      <c r="D28" s="2">
        <f t="shared" si="2"/>
        <v>3500</v>
      </c>
      <c r="E28" s="2">
        <f t="shared" si="2"/>
        <v>3500</v>
      </c>
      <c r="H28" s="41">
        <f t="shared" si="0"/>
        <v>3500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170000</v>
      </c>
      <c r="D32" s="2">
        <f t="shared" si="3"/>
        <v>170000</v>
      </c>
      <c r="E32" s="2">
        <f t="shared" si="3"/>
        <v>170000</v>
      </c>
      <c r="H32" s="41">
        <f t="shared" si="0"/>
        <v>170000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230000</v>
      </c>
      <c r="D34" s="2">
        <f t="shared" si="3"/>
        <v>230000</v>
      </c>
      <c r="E34" s="2">
        <f t="shared" si="3"/>
        <v>230000</v>
      </c>
      <c r="H34" s="41">
        <f t="shared" si="0"/>
        <v>230000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110000</v>
      </c>
      <c r="D36" s="2">
        <f t="shared" si="3"/>
        <v>110000</v>
      </c>
      <c r="E36" s="2">
        <f t="shared" si="3"/>
        <v>110000</v>
      </c>
      <c r="H36" s="41">
        <f t="shared" si="0"/>
        <v>110000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729000</v>
      </c>
      <c r="D38" s="21">
        <f>SUM(D39:D60)</f>
        <v>729000</v>
      </c>
      <c r="E38" s="21">
        <f>SUM(E39:E60)</f>
        <v>729000</v>
      </c>
      <c r="G38" s="39" t="s">
        <v>55</v>
      </c>
      <c r="H38" s="41">
        <f t="shared" si="0"/>
        <v>729000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hidden="1" outlineLevel="1">
      <c r="A48" s="20">
        <v>3206</v>
      </c>
      <c r="B48" s="20" t="s">
        <v>17</v>
      </c>
      <c r="C48" s="2">
        <v>200000</v>
      </c>
      <c r="D48" s="2">
        <f t="shared" si="4"/>
        <v>200000</v>
      </c>
      <c r="E48" s="2">
        <f t="shared" si="4"/>
        <v>200000</v>
      </c>
      <c r="H48" s="41">
        <f t="shared" si="0"/>
        <v>200000</v>
      </c>
    </row>
    <row r="49" spans="1:10" hidden="1" outlineLevel="1">
      <c r="A49" s="20">
        <v>3207</v>
      </c>
      <c r="B49" s="20" t="s">
        <v>149</v>
      </c>
      <c r="C49" s="2">
        <v>3000</v>
      </c>
      <c r="D49" s="2">
        <f t="shared" si="4"/>
        <v>3000</v>
      </c>
      <c r="E49" s="2">
        <f t="shared" si="4"/>
        <v>3000</v>
      </c>
      <c r="H49" s="41">
        <f t="shared" si="0"/>
        <v>3000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hidden="1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25000</v>
      </c>
      <c r="D57" s="2">
        <f t="shared" si="5"/>
        <v>25000</v>
      </c>
      <c r="E57" s="2">
        <f t="shared" si="5"/>
        <v>25000</v>
      </c>
      <c r="H57" s="41">
        <f t="shared" si="0"/>
        <v>25000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66" t="s">
        <v>158</v>
      </c>
      <c r="B61" s="167"/>
      <c r="C61" s="22">
        <f>SUM(C62:C66)</f>
        <v>180000</v>
      </c>
      <c r="D61" s="22">
        <f>SUM(D62:D66)</f>
        <v>180000</v>
      </c>
      <c r="E61" s="22">
        <f>SUM(E62:E66)</f>
        <v>180000</v>
      </c>
      <c r="G61" s="39" t="s">
        <v>105</v>
      </c>
      <c r="H61" s="41">
        <f t="shared" si="0"/>
        <v>180000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180000</v>
      </c>
      <c r="D65" s="2">
        <f t="shared" si="6"/>
        <v>180000</v>
      </c>
      <c r="E65" s="2">
        <f t="shared" si="6"/>
        <v>180000</v>
      </c>
      <c r="H65" s="41">
        <f t="shared" si="0"/>
        <v>180000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1585000</v>
      </c>
      <c r="D67" s="25">
        <f>D97+D68</f>
        <v>1585000</v>
      </c>
      <c r="E67" s="25">
        <f>E97+E68</f>
        <v>1585000</v>
      </c>
      <c r="G67" s="39" t="s">
        <v>59</v>
      </c>
      <c r="H67" s="41">
        <f t="shared" ref="H67:H130" si="7">C67</f>
        <v>1585000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307000</v>
      </c>
      <c r="D68" s="21">
        <f>SUM(D69:D96)</f>
        <v>307000</v>
      </c>
      <c r="E68" s="21">
        <f>SUM(E69:E96)</f>
        <v>307000</v>
      </c>
      <c r="G68" s="39" t="s">
        <v>56</v>
      </c>
      <c r="H68" s="41">
        <f t="shared" si="7"/>
        <v>307000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12000</v>
      </c>
      <c r="D73" s="2">
        <f t="shared" si="8"/>
        <v>12000</v>
      </c>
      <c r="E73" s="2">
        <f t="shared" si="8"/>
        <v>12000</v>
      </c>
      <c r="H73" s="41">
        <f t="shared" si="7"/>
        <v>12000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15000</v>
      </c>
      <c r="D76" s="2">
        <f t="shared" si="8"/>
        <v>15000</v>
      </c>
      <c r="E76" s="2">
        <f t="shared" si="8"/>
        <v>15000</v>
      </c>
      <c r="H76" s="41">
        <f t="shared" si="7"/>
        <v>15000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235000</v>
      </c>
      <c r="D79" s="2">
        <f t="shared" si="8"/>
        <v>235000</v>
      </c>
      <c r="E79" s="2">
        <f t="shared" si="8"/>
        <v>235000</v>
      </c>
      <c r="H79" s="41">
        <f t="shared" si="7"/>
        <v>235000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23000</v>
      </c>
      <c r="D83" s="2">
        <f t="shared" si="8"/>
        <v>23000</v>
      </c>
      <c r="E83" s="2">
        <f t="shared" si="8"/>
        <v>23000</v>
      </c>
      <c r="H83" s="41">
        <f t="shared" si="7"/>
        <v>23000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20000</v>
      </c>
      <c r="D93" s="2">
        <f t="shared" si="9"/>
        <v>20000</v>
      </c>
      <c r="E93" s="2">
        <f t="shared" si="9"/>
        <v>20000</v>
      </c>
      <c r="H93" s="41">
        <f t="shared" si="7"/>
        <v>20000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1278000</v>
      </c>
      <c r="D97" s="21">
        <f>SUM(D98:D113)</f>
        <v>1278000</v>
      </c>
      <c r="E97" s="21">
        <f>SUM(E98:E113)</f>
        <v>1278000</v>
      </c>
      <c r="G97" s="39" t="s">
        <v>58</v>
      </c>
      <c r="H97" s="41">
        <f t="shared" si="7"/>
        <v>1278000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810000</v>
      </c>
      <c r="D98" s="2">
        <f>C98</f>
        <v>810000</v>
      </c>
      <c r="E98" s="2">
        <f>D98</f>
        <v>810000</v>
      </c>
      <c r="H98" s="41">
        <f t="shared" si="7"/>
        <v>810000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450000</v>
      </c>
      <c r="D100" s="2">
        <f t="shared" si="10"/>
        <v>450000</v>
      </c>
      <c r="E100" s="2">
        <f t="shared" si="10"/>
        <v>450000</v>
      </c>
      <c r="H100" s="41">
        <f t="shared" si="7"/>
        <v>450000</v>
      </c>
    </row>
    <row r="101" spans="1:10" ht="15" hidden="1" customHeight="1" outlineLevel="1">
      <c r="A101" s="3">
        <v>6004</v>
      </c>
      <c r="B101" s="1" t="s">
        <v>187</v>
      </c>
      <c r="C101" s="2">
        <v>7000</v>
      </c>
      <c r="D101" s="2">
        <f t="shared" si="10"/>
        <v>7000</v>
      </c>
      <c r="E101" s="2">
        <f t="shared" si="10"/>
        <v>7000</v>
      </c>
      <c r="H101" s="41">
        <f t="shared" si="7"/>
        <v>7000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6000</v>
      </c>
      <c r="D107" s="2">
        <f t="shared" si="10"/>
        <v>6000</v>
      </c>
      <c r="E107" s="2">
        <f t="shared" si="10"/>
        <v>6000</v>
      </c>
      <c r="H107" s="41">
        <f t="shared" si="7"/>
        <v>6000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1702926</v>
      </c>
      <c r="D114" s="26">
        <f>D115+D152+D177</f>
        <v>1702926</v>
      </c>
      <c r="E114" s="26">
        <f>E115+E152+E177</f>
        <v>1702926</v>
      </c>
      <c r="G114" s="39" t="s">
        <v>62</v>
      </c>
      <c r="H114" s="41">
        <f t="shared" si="7"/>
        <v>1702926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1526827</v>
      </c>
      <c r="D115" s="23">
        <f>D116+D135</f>
        <v>1526827</v>
      </c>
      <c r="E115" s="23">
        <f>E116+E135</f>
        <v>1526827</v>
      </c>
      <c r="G115" s="39" t="s">
        <v>61</v>
      </c>
      <c r="H115" s="41">
        <f t="shared" si="7"/>
        <v>1526827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272500</v>
      </c>
      <c r="D116" s="21">
        <f>D117+D120+D123+D126+D129+D132</f>
        <v>272500</v>
      </c>
      <c r="E116" s="21">
        <f>E117+E120+E123+E126+E129+E132</f>
        <v>272500</v>
      </c>
      <c r="G116" s="39" t="s">
        <v>583</v>
      </c>
      <c r="H116" s="41">
        <f t="shared" si="7"/>
        <v>272500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272500</v>
      </c>
      <c r="D117" s="2">
        <f>D118+D119</f>
        <v>272500</v>
      </c>
      <c r="E117" s="2">
        <f>E118+E119</f>
        <v>272500</v>
      </c>
      <c r="H117" s="41">
        <f t="shared" si="7"/>
        <v>272500</v>
      </c>
    </row>
    <row r="118" spans="1:10" ht="15" hidden="1" customHeight="1" outlineLevel="2">
      <c r="A118" s="131"/>
      <c r="B118" s="130" t="s">
        <v>855</v>
      </c>
      <c r="C118" s="129">
        <v>36799</v>
      </c>
      <c r="D118" s="129">
        <f>C118</f>
        <v>36799</v>
      </c>
      <c r="E118" s="129">
        <f>D118</f>
        <v>36799</v>
      </c>
      <c r="H118" s="41">
        <f t="shared" si="7"/>
        <v>36799</v>
      </c>
    </row>
    <row r="119" spans="1:10" ht="15" hidden="1" customHeight="1" outlineLevel="2">
      <c r="A119" s="131"/>
      <c r="B119" s="130" t="s">
        <v>860</v>
      </c>
      <c r="C119" s="129">
        <v>235701</v>
      </c>
      <c r="D119" s="129">
        <f>C119</f>
        <v>235701</v>
      </c>
      <c r="E119" s="129">
        <f>D119</f>
        <v>235701</v>
      </c>
      <c r="H119" s="41">
        <f t="shared" si="7"/>
        <v>235701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1254327</v>
      </c>
      <c r="D135" s="21">
        <f>D136+D140+D143+D146+D149</f>
        <v>1254327</v>
      </c>
      <c r="E135" s="21">
        <f>E136+E140+E143+E146+E149</f>
        <v>1254327</v>
      </c>
      <c r="G135" s="39" t="s">
        <v>584</v>
      </c>
      <c r="H135" s="41">
        <f t="shared" si="11"/>
        <v>1254327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1028753</v>
      </c>
      <c r="D136" s="2">
        <f>D137+D138+D139</f>
        <v>1028753</v>
      </c>
      <c r="E136" s="2">
        <f>E137+E138+E139</f>
        <v>1028753</v>
      </c>
      <c r="H136" s="41">
        <f t="shared" si="11"/>
        <v>1028753</v>
      </c>
    </row>
    <row r="137" spans="1:10" ht="15" hidden="1" customHeight="1" outlineLevel="2">
      <c r="A137" s="131"/>
      <c r="B137" s="130" t="s">
        <v>855</v>
      </c>
      <c r="C137" s="129">
        <v>682837</v>
      </c>
      <c r="D137" s="129">
        <f>C137</f>
        <v>682837</v>
      </c>
      <c r="E137" s="129">
        <f>D137</f>
        <v>682837</v>
      </c>
      <c r="H137" s="41">
        <f t="shared" si="11"/>
        <v>682837</v>
      </c>
    </row>
    <row r="138" spans="1:10" ht="15" hidden="1" customHeight="1" outlineLevel="2">
      <c r="A138" s="131"/>
      <c r="B138" s="130" t="s">
        <v>862</v>
      </c>
      <c r="C138" s="129">
        <v>345916</v>
      </c>
      <c r="D138" s="129">
        <f t="shared" ref="D138:E139" si="12">C138</f>
        <v>345916</v>
      </c>
      <c r="E138" s="129">
        <f t="shared" si="12"/>
        <v>345916</v>
      </c>
      <c r="H138" s="41">
        <f t="shared" si="11"/>
        <v>345916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225574</v>
      </c>
      <c r="D149" s="2">
        <f>D150+D151</f>
        <v>225574</v>
      </c>
      <c r="E149" s="2">
        <f>E150+E151</f>
        <v>225574</v>
      </c>
      <c r="H149" s="41">
        <f t="shared" si="11"/>
        <v>225574</v>
      </c>
    </row>
    <row r="150" spans="1:10" ht="15" hidden="1" customHeight="1" outlineLevel="2">
      <c r="A150" s="131"/>
      <c r="B150" s="130" t="s">
        <v>855</v>
      </c>
      <c r="C150" s="129">
        <v>225574</v>
      </c>
      <c r="D150" s="129">
        <f>C150</f>
        <v>225574</v>
      </c>
      <c r="E150" s="129">
        <f>D150</f>
        <v>225574</v>
      </c>
      <c r="H150" s="41">
        <f t="shared" si="11"/>
        <v>225574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176099</v>
      </c>
      <c r="D152" s="23">
        <f>D153+D163+D170</f>
        <v>176099</v>
      </c>
      <c r="E152" s="23">
        <f>E153+E163+E170</f>
        <v>176099</v>
      </c>
      <c r="G152" s="39" t="s">
        <v>66</v>
      </c>
      <c r="H152" s="41">
        <f t="shared" si="11"/>
        <v>176099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176099</v>
      </c>
      <c r="D153" s="21">
        <f>D154+D157+D160</f>
        <v>176099</v>
      </c>
      <c r="E153" s="21">
        <f>E154+E157+E160</f>
        <v>176099</v>
      </c>
      <c r="G153" s="39" t="s">
        <v>585</v>
      </c>
      <c r="H153" s="41">
        <f t="shared" si="11"/>
        <v>176099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176099</v>
      </c>
      <c r="D154" s="2">
        <f>D155+D156</f>
        <v>176099</v>
      </c>
      <c r="E154" s="2">
        <f>E155+E156</f>
        <v>176099</v>
      </c>
      <c r="H154" s="41">
        <f t="shared" si="11"/>
        <v>176099</v>
      </c>
    </row>
    <row r="155" spans="1:10" ht="15" hidden="1" customHeight="1" outlineLevel="2">
      <c r="A155" s="131"/>
      <c r="B155" s="130" t="s">
        <v>855</v>
      </c>
      <c r="C155" s="129">
        <v>164727</v>
      </c>
      <c r="D155" s="129">
        <f>C155</f>
        <v>164727</v>
      </c>
      <c r="E155" s="129">
        <f>D155</f>
        <v>164727</v>
      </c>
      <c r="H155" s="41">
        <f t="shared" si="11"/>
        <v>164727</v>
      </c>
    </row>
    <row r="156" spans="1:10" ht="15" hidden="1" customHeight="1" outlineLevel="2">
      <c r="A156" s="131"/>
      <c r="B156" s="130" t="s">
        <v>860</v>
      </c>
      <c r="C156" s="129">
        <v>11372</v>
      </c>
      <c r="D156" s="129">
        <f>C156</f>
        <v>11372</v>
      </c>
      <c r="E156" s="129">
        <f>D156</f>
        <v>11372</v>
      </c>
      <c r="H156" s="41">
        <f t="shared" si="11"/>
        <v>11372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7763926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5911000</v>
      </c>
      <c r="D257" s="37">
        <v>5909000</v>
      </c>
      <c r="E257" s="37">
        <v>5909000</v>
      </c>
      <c r="G257" s="39" t="s">
        <v>60</v>
      </c>
      <c r="H257" s="41">
        <f>C257</f>
        <v>5911000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5704000</v>
      </c>
      <c r="D258" s="36">
        <v>5702000</v>
      </c>
      <c r="E258" s="36">
        <v>5702000</v>
      </c>
      <c r="G258" s="39" t="s">
        <v>57</v>
      </c>
      <c r="H258" s="41">
        <f t="shared" ref="H258:H321" si="21">C258</f>
        <v>5704000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3578661</v>
      </c>
      <c r="D259" s="33">
        <f>D260+D263+D314</f>
        <v>3578661</v>
      </c>
      <c r="E259" s="33">
        <f>E260+E263+E314</f>
        <v>3578661</v>
      </c>
      <c r="G259" s="39" t="s">
        <v>590</v>
      </c>
      <c r="H259" s="41">
        <f t="shared" si="21"/>
        <v>3578661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8160</v>
      </c>
      <c r="D260" s="32">
        <f>SUM(D261:D262)</f>
        <v>8160</v>
      </c>
      <c r="E260" s="32">
        <f>SUM(E261:E262)</f>
        <v>8160</v>
      </c>
      <c r="H260" s="41">
        <f t="shared" si="21"/>
        <v>8160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6960</v>
      </c>
      <c r="D262" s="5">
        <f>C262</f>
        <v>6960</v>
      </c>
      <c r="E262" s="5">
        <f>D262</f>
        <v>6960</v>
      </c>
      <c r="H262" s="41">
        <f t="shared" si="21"/>
        <v>6960</v>
      </c>
    </row>
    <row r="263" spans="1:10" hidden="1" outlineLevel="1">
      <c r="A263" s="174" t="s">
        <v>269</v>
      </c>
      <c r="B263" s="175"/>
      <c r="C263" s="32">
        <f>C264+C265+C289+C296+C298+C302+C305+C308+C313</f>
        <v>3438525</v>
      </c>
      <c r="D263" s="32">
        <f>D264+D265+D289+D296+D298+D302+D305+D308+D313</f>
        <v>3438525</v>
      </c>
      <c r="E263" s="32">
        <f>E264+E265+E289+E296+E298+E302+E305+E308+E313</f>
        <v>3438525</v>
      </c>
      <c r="H263" s="41">
        <f t="shared" si="21"/>
        <v>3438525</v>
      </c>
    </row>
    <row r="264" spans="1:10" hidden="1" outlineLevel="2">
      <c r="A264" s="6">
        <v>1101</v>
      </c>
      <c r="B264" s="4" t="s">
        <v>34</v>
      </c>
      <c r="C264" s="5">
        <v>1478805</v>
      </c>
      <c r="D264" s="5">
        <f>C264</f>
        <v>1478805</v>
      </c>
      <c r="E264" s="5">
        <f>D264</f>
        <v>1478805</v>
      </c>
      <c r="H264" s="41">
        <f t="shared" si="21"/>
        <v>1478805</v>
      </c>
    </row>
    <row r="265" spans="1:10" hidden="1" outlineLevel="2">
      <c r="A265" s="6">
        <v>1101</v>
      </c>
      <c r="B265" s="4" t="s">
        <v>35</v>
      </c>
      <c r="C265" s="5">
        <v>1199694</v>
      </c>
      <c r="D265" s="5">
        <v>1199694</v>
      </c>
      <c r="E265" s="5">
        <v>1199694</v>
      </c>
      <c r="H265" s="41">
        <f t="shared" si="21"/>
        <v>1199694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50050</v>
      </c>
      <c r="D289" s="5">
        <v>50050</v>
      </c>
      <c r="E289" s="5">
        <v>50050</v>
      </c>
      <c r="H289" s="41">
        <f t="shared" si="21"/>
        <v>50050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2100</v>
      </c>
      <c r="D296" s="5">
        <v>2100</v>
      </c>
      <c r="E296" s="5">
        <v>2100</v>
      </c>
      <c r="H296" s="41">
        <f t="shared" si="21"/>
        <v>2100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107129</v>
      </c>
      <c r="D298" s="5">
        <v>107129</v>
      </c>
      <c r="E298" s="5">
        <v>107129</v>
      </c>
      <c r="H298" s="41">
        <f t="shared" si="21"/>
        <v>107129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57000</v>
      </c>
      <c r="D302" s="5">
        <v>57000</v>
      </c>
      <c r="E302" s="5">
        <v>57000</v>
      </c>
      <c r="H302" s="41">
        <f t="shared" si="21"/>
        <v>57000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47678</v>
      </c>
      <c r="D305" s="5">
        <v>47678</v>
      </c>
      <c r="E305" s="5">
        <v>47678</v>
      </c>
      <c r="H305" s="41">
        <f t="shared" si="21"/>
        <v>47678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496069</v>
      </c>
      <c r="D308" s="5">
        <v>496069</v>
      </c>
      <c r="E308" s="5">
        <v>496069</v>
      </c>
      <c r="H308" s="41">
        <f t="shared" si="21"/>
        <v>496069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131976</v>
      </c>
      <c r="D314" s="32">
        <v>131976</v>
      </c>
      <c r="E314" s="32">
        <v>131976</v>
      </c>
      <c r="H314" s="41">
        <f t="shared" si="21"/>
        <v>131976</v>
      </c>
    </row>
    <row r="315" spans="1:8" hidden="1" outlineLevel="2">
      <c r="A315" s="6">
        <v>1102</v>
      </c>
      <c r="B315" s="4" t="s">
        <v>65</v>
      </c>
      <c r="C315" s="5">
        <v>76368</v>
      </c>
      <c r="D315" s="5">
        <v>76368</v>
      </c>
      <c r="E315" s="5">
        <v>76368</v>
      </c>
      <c r="H315" s="41">
        <f t="shared" si="21"/>
        <v>76368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42160</v>
      </c>
      <c r="D325" s="5">
        <v>42160</v>
      </c>
      <c r="E325" s="5">
        <v>42160</v>
      </c>
      <c r="H325" s="41">
        <f t="shared" si="28"/>
        <v>42160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83</v>
      </c>
      <c r="D328" s="5">
        <v>83</v>
      </c>
      <c r="E328" s="5">
        <v>83</v>
      </c>
      <c r="H328" s="41">
        <f t="shared" si="28"/>
        <v>83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13365</v>
      </c>
      <c r="D331" s="5">
        <v>13365</v>
      </c>
      <c r="E331" s="5">
        <v>13365</v>
      </c>
      <c r="H331" s="41">
        <f t="shared" si="28"/>
        <v>13365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1850335</v>
      </c>
      <c r="D339" s="33">
        <v>1823335</v>
      </c>
      <c r="E339" s="33">
        <v>1823335</v>
      </c>
      <c r="G339" s="39" t="s">
        <v>591</v>
      </c>
      <c r="H339" s="41">
        <f t="shared" si="28"/>
        <v>1850335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1525835</v>
      </c>
      <c r="D340" s="32">
        <f>D341+D342+D343+D344+D347+D348+D353+D356+D357+D362+D367+BH290668+D371+D372+D373+D376+D377+D378+D382+D388+D391+D392+D395+D398+D399+D404+D407+D408+D409+D412+D415+D416+D419+D420+D421+D422+D429+D443</f>
        <v>1524335</v>
      </c>
      <c r="E340" s="32">
        <f>E341+E342+E343+E344+E347+E348+E353+E356+E357+E362+E367+BI290668+E371+E372+E373+E376+E377+E378+E382+E388+E391+E392+E395+E398+E399+E404+E407+E408+E409+E412+E415+E416+E419+E420+E421+E422+E429+E443</f>
        <v>1524335</v>
      </c>
      <c r="H340" s="41">
        <f t="shared" si="28"/>
        <v>1525835</v>
      </c>
    </row>
    <row r="341" spans="1:10" hidden="1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hidden="1" outlineLevel="2">
      <c r="A343" s="6">
        <v>2201</v>
      </c>
      <c r="B343" s="4" t="s">
        <v>41</v>
      </c>
      <c r="C343" s="5">
        <v>380000</v>
      </c>
      <c r="D343" s="5">
        <f t="shared" si="31"/>
        <v>380000</v>
      </c>
      <c r="E343" s="5">
        <f t="shared" si="31"/>
        <v>380000</v>
      </c>
      <c r="H343" s="41">
        <f t="shared" si="28"/>
        <v>380000</v>
      </c>
    </row>
    <row r="344" spans="1:10" hidden="1" outlineLevel="2">
      <c r="A344" s="6">
        <v>2201</v>
      </c>
      <c r="B344" s="4" t="s">
        <v>273</v>
      </c>
      <c r="C344" s="5">
        <f>SUM(C345:C346)</f>
        <v>22000</v>
      </c>
      <c r="D344" s="5">
        <f>SUM(D345:D346)</f>
        <v>22000</v>
      </c>
      <c r="E344" s="5">
        <f>SUM(E345:E346)</f>
        <v>22000</v>
      </c>
      <c r="H344" s="41">
        <f t="shared" si="28"/>
        <v>22000</v>
      </c>
    </row>
    <row r="345" spans="1:10" hidden="1" outlineLevel="3">
      <c r="A345" s="29"/>
      <c r="B345" s="28" t="s">
        <v>274</v>
      </c>
      <c r="C345" s="30">
        <v>15000</v>
      </c>
      <c r="D345" s="30">
        <f t="shared" ref="D345:E347" si="32">C345</f>
        <v>15000</v>
      </c>
      <c r="E345" s="30">
        <f t="shared" si="32"/>
        <v>15000</v>
      </c>
      <c r="H345" s="41">
        <f t="shared" si="28"/>
        <v>15000</v>
      </c>
    </row>
    <row r="346" spans="1:10" hidden="1" outlineLevel="3">
      <c r="A346" s="29"/>
      <c r="B346" s="28" t="s">
        <v>275</v>
      </c>
      <c r="C346" s="30">
        <v>7000</v>
      </c>
      <c r="D346" s="30">
        <f t="shared" si="32"/>
        <v>7000</v>
      </c>
      <c r="E346" s="30">
        <f t="shared" si="32"/>
        <v>7000</v>
      </c>
      <c r="H346" s="41">
        <f t="shared" si="28"/>
        <v>7000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175000</v>
      </c>
      <c r="D348" s="5">
        <f>SUM(D349:D352)</f>
        <v>175000</v>
      </c>
      <c r="E348" s="5">
        <f>SUM(E349:E352)</f>
        <v>175000</v>
      </c>
      <c r="H348" s="41">
        <f t="shared" si="28"/>
        <v>175000</v>
      </c>
    </row>
    <row r="349" spans="1:10" hidden="1" outlineLevel="3">
      <c r="A349" s="29"/>
      <c r="B349" s="28" t="s">
        <v>278</v>
      </c>
      <c r="C349" s="30">
        <v>150000</v>
      </c>
      <c r="D349" s="30">
        <f>C349</f>
        <v>150000</v>
      </c>
      <c r="E349" s="30">
        <f>D349</f>
        <v>150000</v>
      </c>
      <c r="H349" s="41">
        <f t="shared" si="28"/>
        <v>150000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20000</v>
      </c>
      <c r="D351" s="30">
        <f t="shared" si="33"/>
        <v>20000</v>
      </c>
      <c r="E351" s="30">
        <f t="shared" si="33"/>
        <v>20000</v>
      </c>
      <c r="H351" s="41">
        <f t="shared" si="28"/>
        <v>20000</v>
      </c>
    </row>
    <row r="352" spans="1:10" hidden="1" outlineLevel="3">
      <c r="A352" s="29"/>
      <c r="B352" s="28" t="s">
        <v>281</v>
      </c>
      <c r="C352" s="30">
        <v>5000</v>
      </c>
      <c r="D352" s="30">
        <f t="shared" si="33"/>
        <v>5000</v>
      </c>
      <c r="E352" s="30">
        <f t="shared" si="33"/>
        <v>5000</v>
      </c>
      <c r="H352" s="41">
        <f t="shared" si="28"/>
        <v>5000</v>
      </c>
    </row>
    <row r="353" spans="1:8" hidden="1" outlineLevel="2">
      <c r="A353" s="6">
        <v>2201</v>
      </c>
      <c r="B353" s="4" t="s">
        <v>282</v>
      </c>
      <c r="C353" s="5">
        <f>SUM(C354:C355)</f>
        <v>10000</v>
      </c>
      <c r="D353" s="5">
        <f>SUM(D354:D355)</f>
        <v>10000</v>
      </c>
      <c r="E353" s="5">
        <f>SUM(E354:E355)</f>
        <v>10000</v>
      </c>
      <c r="H353" s="41">
        <f t="shared" si="28"/>
        <v>10000</v>
      </c>
    </row>
    <row r="354" spans="1:8" hidden="1" outlineLevel="3">
      <c r="A354" s="29"/>
      <c r="B354" s="28" t="s">
        <v>42</v>
      </c>
      <c r="C354" s="30">
        <v>9000</v>
      </c>
      <c r="D354" s="30">
        <f t="shared" ref="D354:E356" si="34">C354</f>
        <v>9000</v>
      </c>
      <c r="E354" s="30">
        <f t="shared" si="34"/>
        <v>9000</v>
      </c>
      <c r="H354" s="41">
        <f t="shared" si="28"/>
        <v>9000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38500</v>
      </c>
      <c r="D357" s="5">
        <f>SUM(D358:D361)</f>
        <v>38500</v>
      </c>
      <c r="E357" s="5">
        <f>SUM(E358:E361)</f>
        <v>38500</v>
      </c>
      <c r="H357" s="41">
        <f t="shared" si="28"/>
        <v>38500</v>
      </c>
    </row>
    <row r="358" spans="1:8" hidden="1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hidden="1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hidden="1" outlineLevel="3">
      <c r="A360" s="29"/>
      <c r="B360" s="28" t="s">
        <v>288</v>
      </c>
      <c r="C360" s="30">
        <v>2500</v>
      </c>
      <c r="D360" s="30">
        <f t="shared" si="35"/>
        <v>2500</v>
      </c>
      <c r="E360" s="30">
        <f t="shared" si="35"/>
        <v>2500</v>
      </c>
      <c r="H360" s="41">
        <f t="shared" si="28"/>
        <v>2500</v>
      </c>
    </row>
    <row r="361" spans="1:8" hidden="1" outlineLevel="3">
      <c r="A361" s="29"/>
      <c r="B361" s="28" t="s">
        <v>289</v>
      </c>
      <c r="C361" s="30">
        <v>300</v>
      </c>
      <c r="D361" s="30">
        <f t="shared" si="35"/>
        <v>300</v>
      </c>
      <c r="E361" s="30">
        <f t="shared" si="35"/>
        <v>300</v>
      </c>
      <c r="H361" s="41">
        <f t="shared" si="28"/>
        <v>300</v>
      </c>
    </row>
    <row r="362" spans="1:8" hidden="1" outlineLevel="2">
      <c r="A362" s="6">
        <v>2201</v>
      </c>
      <c r="B362" s="4" t="s">
        <v>290</v>
      </c>
      <c r="C362" s="5">
        <f>SUM(C363:C366)</f>
        <v>161000</v>
      </c>
      <c r="D362" s="5">
        <f>SUM(D363:D366)</f>
        <v>161000</v>
      </c>
      <c r="E362" s="5">
        <f>SUM(E363:E366)</f>
        <v>161000</v>
      </c>
      <c r="H362" s="41">
        <f t="shared" si="28"/>
        <v>161000</v>
      </c>
    </row>
    <row r="363" spans="1:8" hidden="1" outlineLevel="3">
      <c r="A363" s="29"/>
      <c r="B363" s="28" t="s">
        <v>291</v>
      </c>
      <c r="C363" s="30">
        <v>35000</v>
      </c>
      <c r="D363" s="30">
        <f>C363</f>
        <v>35000</v>
      </c>
      <c r="E363" s="30">
        <f>D363</f>
        <v>35000</v>
      </c>
      <c r="H363" s="41">
        <f t="shared" si="28"/>
        <v>35000</v>
      </c>
    </row>
    <row r="364" spans="1:8" hidden="1" outlineLevel="3">
      <c r="A364" s="29"/>
      <c r="B364" s="28" t="s">
        <v>292</v>
      </c>
      <c r="C364" s="30">
        <v>80000</v>
      </c>
      <c r="D364" s="30">
        <f t="shared" ref="D364:E366" si="36">C364</f>
        <v>80000</v>
      </c>
      <c r="E364" s="30">
        <f t="shared" si="36"/>
        <v>80000</v>
      </c>
      <c r="H364" s="41">
        <f t="shared" si="28"/>
        <v>80000</v>
      </c>
    </row>
    <row r="365" spans="1:8" hidden="1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hidden="1" outlineLevel="3">
      <c r="A366" s="29"/>
      <c r="B366" s="28" t="s">
        <v>294</v>
      </c>
      <c r="C366" s="30">
        <v>42000</v>
      </c>
      <c r="D366" s="30">
        <f t="shared" si="36"/>
        <v>42000</v>
      </c>
      <c r="E366" s="30">
        <f t="shared" si="36"/>
        <v>42000</v>
      </c>
      <c r="H366" s="41">
        <f t="shared" si="28"/>
        <v>42000</v>
      </c>
    </row>
    <row r="367" spans="1:8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hidden="1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hidden="1" outlineLevel="2">
      <c r="A378" s="6">
        <v>2201</v>
      </c>
      <c r="B378" s="4" t="s">
        <v>303</v>
      </c>
      <c r="C378" s="5">
        <f>SUM(C379:C381)</f>
        <v>21000</v>
      </c>
      <c r="D378" s="5">
        <f>SUM(D379:D381)</f>
        <v>21000</v>
      </c>
      <c r="E378" s="5">
        <f>SUM(E379:E381)</f>
        <v>21000</v>
      </c>
      <c r="H378" s="41">
        <f t="shared" si="28"/>
        <v>21000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hidden="1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57000</v>
      </c>
      <c r="D392" s="5">
        <f>SUM(D393:D394)</f>
        <v>57000</v>
      </c>
      <c r="E392" s="5">
        <f>SUM(E393:E394)</f>
        <v>57000</v>
      </c>
      <c r="H392" s="41">
        <f t="shared" si="41"/>
        <v>57000</v>
      </c>
    </row>
    <row r="393" spans="1:8" hidden="1" outlineLevel="3">
      <c r="A393" s="29"/>
      <c r="B393" s="28" t="s">
        <v>313</v>
      </c>
      <c r="C393" s="30">
        <v>10000</v>
      </c>
      <c r="D393" s="30">
        <f>C393</f>
        <v>10000</v>
      </c>
      <c r="E393" s="30">
        <f>D393</f>
        <v>10000</v>
      </c>
      <c r="H393" s="41">
        <f t="shared" si="41"/>
        <v>10000</v>
      </c>
    </row>
    <row r="394" spans="1:8" hidden="1" outlineLevel="3">
      <c r="A394" s="29"/>
      <c r="B394" s="28" t="s">
        <v>314</v>
      </c>
      <c r="C394" s="30">
        <v>47000</v>
      </c>
      <c r="D394" s="30">
        <f>C394</f>
        <v>47000</v>
      </c>
      <c r="E394" s="30">
        <f>D394</f>
        <v>47000</v>
      </c>
      <c r="H394" s="41">
        <f t="shared" si="41"/>
        <v>47000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4000</v>
      </c>
      <c r="D399" s="5">
        <f>SUM(D400:D403)</f>
        <v>4000</v>
      </c>
      <c r="E399" s="5">
        <f>SUM(E400:E403)</f>
        <v>4000</v>
      </c>
      <c r="H399" s="41">
        <f t="shared" si="41"/>
        <v>4000</v>
      </c>
    </row>
    <row r="400" spans="1:8" hidden="1" outlineLevel="3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  <c r="H400" s="41">
        <f t="shared" si="41"/>
        <v>3000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15000</v>
      </c>
      <c r="D409" s="5">
        <f>SUM(D410:D411)</f>
        <v>15000</v>
      </c>
      <c r="E409" s="5">
        <f>SUM(E410:E411)</f>
        <v>15000</v>
      </c>
      <c r="H409" s="41">
        <f t="shared" si="41"/>
        <v>15000</v>
      </c>
    </row>
    <row r="410" spans="1:8" hidden="1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33000</v>
      </c>
      <c r="D412" s="5">
        <f>SUM(D413:D414)</f>
        <v>33000</v>
      </c>
      <c r="E412" s="5">
        <f>SUM(E413:E414)</f>
        <v>33000</v>
      </c>
      <c r="H412" s="41">
        <f t="shared" si="41"/>
        <v>33000</v>
      </c>
    </row>
    <row r="413" spans="1:8" hidden="1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hidden="1" outlineLevel="3">
      <c r="A414" s="29"/>
      <c r="B414" s="28" t="s">
        <v>329</v>
      </c>
      <c r="C414" s="30">
        <v>13000</v>
      </c>
      <c r="D414" s="30">
        <f t="shared" si="46"/>
        <v>13000</v>
      </c>
      <c r="E414" s="30">
        <f t="shared" si="46"/>
        <v>13000</v>
      </c>
      <c r="H414" s="41">
        <f t="shared" si="41"/>
        <v>13000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v>1500</v>
      </c>
      <c r="D416" s="5">
        <f>SUM(D417:D418)</f>
        <v>0</v>
      </c>
      <c r="E416" s="5">
        <f>SUM(E417:E418)</f>
        <v>0</v>
      </c>
      <c r="H416" s="41">
        <f t="shared" si="41"/>
        <v>1500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9000</v>
      </c>
      <c r="D421" s="5">
        <f t="shared" si="47"/>
        <v>9000</v>
      </c>
      <c r="E421" s="5">
        <f t="shared" si="47"/>
        <v>9000</v>
      </c>
      <c r="H421" s="41">
        <f t="shared" si="41"/>
        <v>9000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6000</v>
      </c>
      <c r="D422" s="5">
        <f>SUM(D423:D428)</f>
        <v>6000</v>
      </c>
      <c r="E422" s="5">
        <f>SUM(E423:E428)</f>
        <v>6000</v>
      </c>
      <c r="H422" s="41">
        <f t="shared" si="41"/>
        <v>6000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1500</v>
      </c>
      <c r="D424" s="30">
        <f t="shared" ref="D424:E428" si="48">C424</f>
        <v>1500</v>
      </c>
      <c r="E424" s="30">
        <f t="shared" si="48"/>
        <v>1500</v>
      </c>
      <c r="H424" s="41">
        <f t="shared" si="41"/>
        <v>1500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hidden="1" outlineLevel="3">
      <c r="A426" s="29"/>
      <c r="B426" s="28" t="s">
        <v>339</v>
      </c>
      <c r="C426" s="30">
        <v>1500</v>
      </c>
      <c r="D426" s="30">
        <f t="shared" si="48"/>
        <v>1500</v>
      </c>
      <c r="E426" s="30">
        <f t="shared" si="48"/>
        <v>1500</v>
      </c>
      <c r="H426" s="41">
        <f t="shared" si="41"/>
        <v>1500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478835</v>
      </c>
      <c r="D429" s="5">
        <f>SUM(D430:D442)</f>
        <v>478835</v>
      </c>
      <c r="E429" s="5">
        <f>SUM(E430:E442)</f>
        <v>478835</v>
      </c>
      <c r="H429" s="41">
        <f t="shared" si="41"/>
        <v>478835</v>
      </c>
    </row>
    <row r="430" spans="1:8" hidden="1" outlineLevel="3">
      <c r="A430" s="29"/>
      <c r="B430" s="28" t="s">
        <v>343</v>
      </c>
      <c r="C430" s="30">
        <v>65000</v>
      </c>
      <c r="D430" s="30">
        <f>C430</f>
        <v>65000</v>
      </c>
      <c r="E430" s="30">
        <f>D430</f>
        <v>65000</v>
      </c>
      <c r="H430" s="41">
        <f t="shared" si="41"/>
        <v>65000</v>
      </c>
    </row>
    <row r="431" spans="1:8" hidden="1" outlineLevel="3">
      <c r="A431" s="29"/>
      <c r="B431" s="28" t="s">
        <v>344</v>
      </c>
      <c r="C431" s="30">
        <v>228247</v>
      </c>
      <c r="D431" s="30">
        <f t="shared" ref="D431:E442" si="49">C431</f>
        <v>228247</v>
      </c>
      <c r="E431" s="30">
        <f t="shared" si="49"/>
        <v>228247</v>
      </c>
      <c r="H431" s="41">
        <f t="shared" si="41"/>
        <v>228247</v>
      </c>
    </row>
    <row r="432" spans="1:8" hidden="1" outlineLevel="3">
      <c r="A432" s="29"/>
      <c r="B432" s="28" t="s">
        <v>345</v>
      </c>
      <c r="C432" s="30">
        <v>11000</v>
      </c>
      <c r="D432" s="30">
        <f t="shared" si="49"/>
        <v>11000</v>
      </c>
      <c r="E432" s="30">
        <f t="shared" si="49"/>
        <v>11000</v>
      </c>
      <c r="H432" s="41">
        <f t="shared" si="41"/>
        <v>11000</v>
      </c>
    </row>
    <row r="433" spans="1:8" hidden="1" outlineLevel="3">
      <c r="A433" s="29"/>
      <c r="B433" s="28" t="s">
        <v>346</v>
      </c>
      <c r="C433" s="30">
        <v>40000</v>
      </c>
      <c r="D433" s="30">
        <f t="shared" si="49"/>
        <v>40000</v>
      </c>
      <c r="E433" s="30">
        <f t="shared" si="49"/>
        <v>40000</v>
      </c>
      <c r="H433" s="41">
        <f t="shared" si="41"/>
        <v>40000</v>
      </c>
    </row>
    <row r="434" spans="1:8" hidden="1" outlineLevel="3">
      <c r="A434" s="29"/>
      <c r="B434" s="28" t="s">
        <v>347</v>
      </c>
      <c r="C434" s="30">
        <v>195</v>
      </c>
      <c r="D434" s="30">
        <f t="shared" si="49"/>
        <v>195</v>
      </c>
      <c r="E434" s="30">
        <f t="shared" si="49"/>
        <v>195</v>
      </c>
      <c r="H434" s="41">
        <f t="shared" si="41"/>
        <v>195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4343</v>
      </c>
      <c r="D436" s="30">
        <f t="shared" si="49"/>
        <v>4343</v>
      </c>
      <c r="E436" s="30">
        <f t="shared" si="49"/>
        <v>4343</v>
      </c>
      <c r="H436" s="41">
        <f t="shared" si="41"/>
        <v>4343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29000</v>
      </c>
      <c r="D439" s="30">
        <f t="shared" si="49"/>
        <v>29000</v>
      </c>
      <c r="E439" s="30">
        <f t="shared" si="49"/>
        <v>29000</v>
      </c>
      <c r="H439" s="41">
        <f t="shared" si="41"/>
        <v>29000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4771</v>
      </c>
      <c r="D441" s="30">
        <f t="shared" si="49"/>
        <v>4771</v>
      </c>
      <c r="E441" s="30">
        <f t="shared" si="49"/>
        <v>4771</v>
      </c>
      <c r="H441" s="41">
        <f t="shared" si="41"/>
        <v>4771</v>
      </c>
    </row>
    <row r="442" spans="1:8" hidden="1" outlineLevel="3">
      <c r="A442" s="29"/>
      <c r="B442" s="28" t="s">
        <v>355</v>
      </c>
      <c r="C442" s="30">
        <v>96279</v>
      </c>
      <c r="D442" s="30">
        <f t="shared" si="49"/>
        <v>96279</v>
      </c>
      <c r="E442" s="30">
        <f t="shared" si="49"/>
        <v>96279</v>
      </c>
      <c r="H442" s="41">
        <f t="shared" si="41"/>
        <v>96279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324500</v>
      </c>
      <c r="D444" s="32">
        <f>D445+D454+D455+D459+D462+D463+D468+D474+D477+D480+D481+D450</f>
        <v>324500</v>
      </c>
      <c r="E444" s="32">
        <f>E445+E454+E455+E459+E462+E463+E468+E474+E477+E480+E481+E450</f>
        <v>324500</v>
      </c>
      <c r="H444" s="41">
        <f t="shared" si="41"/>
        <v>324500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60000</v>
      </c>
      <c r="D445" s="5">
        <f>SUM(D446:D449)</f>
        <v>60000</v>
      </c>
      <c r="E445" s="5">
        <f>SUM(E446:E449)</f>
        <v>60000</v>
      </c>
      <c r="H445" s="41">
        <f t="shared" si="41"/>
        <v>60000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8000</v>
      </c>
      <c r="D447" s="30">
        <f t="shared" ref="D447:E449" si="50">C447</f>
        <v>8000</v>
      </c>
      <c r="E447" s="30">
        <f t="shared" si="50"/>
        <v>8000</v>
      </c>
      <c r="H447" s="41">
        <f t="shared" si="41"/>
        <v>8000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162000</v>
      </c>
      <c r="D450" s="5">
        <f>SUM(D451:D453)</f>
        <v>162000</v>
      </c>
      <c r="E450" s="5">
        <f>SUM(E451:E453)</f>
        <v>162000</v>
      </c>
      <c r="H450" s="41">
        <f t="shared" ref="H450:H513" si="51">C450</f>
        <v>162000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162000</v>
      </c>
      <c r="D452" s="30">
        <f t="shared" ref="D452:E453" si="52">C452</f>
        <v>162000</v>
      </c>
      <c r="E452" s="30">
        <f t="shared" si="52"/>
        <v>162000</v>
      </c>
      <c r="H452" s="41">
        <f t="shared" si="51"/>
        <v>162000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1"/>
        <v>12000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25000</v>
      </c>
      <c r="D459" s="5">
        <f>SUM(D460:D461)</f>
        <v>25000</v>
      </c>
      <c r="E459" s="5">
        <f>SUM(E460:E461)</f>
        <v>25000</v>
      </c>
      <c r="H459" s="41">
        <f t="shared" si="51"/>
        <v>25000</v>
      </c>
    </row>
    <row r="460" spans="1:8" ht="15" hidden="1" customHeight="1" outlineLevel="3">
      <c r="A460" s="28"/>
      <c r="B460" s="28" t="s">
        <v>369</v>
      </c>
      <c r="C460" s="30">
        <v>23000</v>
      </c>
      <c r="D460" s="30">
        <f t="shared" ref="D460:E462" si="54">C460</f>
        <v>23000</v>
      </c>
      <c r="E460" s="30">
        <f t="shared" si="54"/>
        <v>23000</v>
      </c>
      <c r="H460" s="41">
        <f t="shared" si="51"/>
        <v>23000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hidden="1" customHeight="1" outlineLevel="3">
      <c r="A464" s="28"/>
      <c r="B464" s="28" t="s">
        <v>373</v>
      </c>
      <c r="C464" s="30">
        <v>4000</v>
      </c>
      <c r="D464" s="30">
        <f>C464</f>
        <v>4000</v>
      </c>
      <c r="E464" s="30">
        <f>D464</f>
        <v>4000</v>
      </c>
      <c r="H464" s="41">
        <f t="shared" si="51"/>
        <v>4000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1">
        <f t="shared" si="51"/>
        <v>500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500</v>
      </c>
      <c r="D470" s="30">
        <f t="shared" ref="D470:E473" si="56">C470</f>
        <v>500</v>
      </c>
      <c r="E470" s="30">
        <f t="shared" si="56"/>
        <v>500</v>
      </c>
      <c r="H470" s="41">
        <f t="shared" si="51"/>
        <v>500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 t="shared" si="51"/>
        <v>12000</v>
      </c>
    </row>
    <row r="475" spans="1:8" ht="15" hidden="1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 t="shared" si="51"/>
        <v>12000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11000</v>
      </c>
      <c r="D477" s="5">
        <f>SUM(D478:D479)</f>
        <v>11000</v>
      </c>
      <c r="E477" s="5">
        <f>SUM(E478:E479)</f>
        <v>11000</v>
      </c>
      <c r="H477" s="41">
        <f t="shared" si="51"/>
        <v>11000</v>
      </c>
    </row>
    <row r="478" spans="1:8" ht="15" hidden="1" customHeight="1" outlineLevel="3">
      <c r="A478" s="28"/>
      <c r="B478" s="28" t="s">
        <v>383</v>
      </c>
      <c r="C478" s="30">
        <v>11000</v>
      </c>
      <c r="D478" s="30">
        <f t="shared" ref="D478:E481" si="57">C478</f>
        <v>11000</v>
      </c>
      <c r="E478" s="30">
        <f t="shared" si="57"/>
        <v>11000</v>
      </c>
      <c r="H478" s="41">
        <f t="shared" si="51"/>
        <v>11000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215300</v>
      </c>
      <c r="D483" s="35">
        <f>D484+D504+D509+D522+D528+D538</f>
        <v>215300</v>
      </c>
      <c r="E483" s="35">
        <f>E484+E504+E509+E522+E528+E538</f>
        <v>215300</v>
      </c>
      <c r="G483" s="39" t="s">
        <v>592</v>
      </c>
      <c r="H483" s="41">
        <f t="shared" si="51"/>
        <v>215300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114800</v>
      </c>
      <c r="D484" s="32">
        <f>D485+D486+D490+D491+D494+D497+D500+D501+D502+D503</f>
        <v>114800</v>
      </c>
      <c r="E484" s="32">
        <f>E485+E486+E490+E491+E494+E497+E500+E501+E502+E503</f>
        <v>114800</v>
      </c>
      <c r="H484" s="41">
        <f t="shared" si="51"/>
        <v>114800</v>
      </c>
    </row>
    <row r="485" spans="1:10" hidden="1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hidden="1" outlineLevel="2">
      <c r="A486" s="6">
        <v>3302</v>
      </c>
      <c r="B486" s="4" t="s">
        <v>392</v>
      </c>
      <c r="C486" s="5">
        <f>SUM(C487:C489)</f>
        <v>73800</v>
      </c>
      <c r="D486" s="5">
        <f>SUM(D487:D489)</f>
        <v>73800</v>
      </c>
      <c r="E486" s="5">
        <f>SUM(E487:E489)</f>
        <v>73800</v>
      </c>
      <c r="H486" s="41">
        <f t="shared" si="51"/>
        <v>73800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61800</v>
      </c>
      <c r="D488" s="30">
        <f t="shared" ref="D488:E489" si="58">C488</f>
        <v>61800</v>
      </c>
      <c r="E488" s="30">
        <f t="shared" si="58"/>
        <v>61800</v>
      </c>
      <c r="H488" s="41">
        <f t="shared" si="51"/>
        <v>61800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  <c r="H492" s="41">
        <f t="shared" si="51"/>
        <v>300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18000</v>
      </c>
      <c r="D494" s="5">
        <f>SUM(D495:D496)</f>
        <v>18000</v>
      </c>
      <c r="E494" s="5">
        <f>SUM(E495:E496)</f>
        <v>18000</v>
      </c>
      <c r="H494" s="41">
        <f t="shared" si="51"/>
        <v>18000</v>
      </c>
    </row>
    <row r="495" spans="1:10" ht="15" hidden="1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1"/>
        <v>4000</v>
      </c>
    </row>
    <row r="496" spans="1:10" ht="15" hidden="1" customHeight="1" outlineLevel="3">
      <c r="A496" s="28"/>
      <c r="B496" s="28" t="s">
        <v>402</v>
      </c>
      <c r="C496" s="30">
        <v>14000</v>
      </c>
      <c r="D496" s="30">
        <f>C496</f>
        <v>14000</v>
      </c>
      <c r="E496" s="30">
        <f>D496</f>
        <v>14000</v>
      </c>
      <c r="H496" s="41">
        <f t="shared" si="51"/>
        <v>14000</v>
      </c>
    </row>
    <row r="497" spans="1:12" hidden="1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51"/>
        <v>3000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>
        <v>700</v>
      </c>
      <c r="D501" s="5">
        <f t="shared" si="59"/>
        <v>700</v>
      </c>
      <c r="E501" s="5">
        <f t="shared" si="59"/>
        <v>700</v>
      </c>
      <c r="H501" s="41">
        <f t="shared" si="51"/>
        <v>700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11500</v>
      </c>
      <c r="D504" s="32">
        <f>SUM(D505:D508)</f>
        <v>11500</v>
      </c>
      <c r="E504" s="32">
        <f>SUM(E505:E508)</f>
        <v>11500</v>
      </c>
      <c r="H504" s="41">
        <f t="shared" si="51"/>
        <v>11500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84000</v>
      </c>
      <c r="D509" s="32">
        <f>D510+D511+D512+D513+D517+D518+D519+D520+D521</f>
        <v>84000</v>
      </c>
      <c r="E509" s="32">
        <f>E510+E511+E512+E513+E517+E518+E519+E520+E521</f>
        <v>84000</v>
      </c>
      <c r="F509" s="51"/>
      <c r="H509" s="41">
        <f t="shared" si="51"/>
        <v>84000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12000</v>
      </c>
      <c r="D513" s="5">
        <f>SUM(D514:D516)</f>
        <v>12000</v>
      </c>
      <c r="E513" s="5">
        <f>SUM(E514:E516)</f>
        <v>12000</v>
      </c>
      <c r="H513" s="41">
        <f t="shared" si="51"/>
        <v>12000</v>
      </c>
    </row>
    <row r="514" spans="1:8" ht="15" hidden="1" customHeight="1" outlineLevel="3">
      <c r="A514" s="29"/>
      <c r="B514" s="28" t="s">
        <v>419</v>
      </c>
      <c r="C514" s="30">
        <v>12000</v>
      </c>
      <c r="D514" s="30">
        <f t="shared" ref="D514:E521" si="62">C514</f>
        <v>12000</v>
      </c>
      <c r="E514" s="30">
        <f t="shared" si="62"/>
        <v>12000</v>
      </c>
      <c r="H514" s="41">
        <f t="shared" ref="H514:H577" si="63">C514</f>
        <v>12000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hidden="1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60000</v>
      </c>
      <c r="D520" s="5">
        <f t="shared" si="62"/>
        <v>60000</v>
      </c>
      <c r="E520" s="5">
        <f t="shared" si="62"/>
        <v>60000</v>
      </c>
      <c r="H520" s="41">
        <f t="shared" si="63"/>
        <v>60000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59704</v>
      </c>
      <c r="D547" s="35">
        <f>D548+D549</f>
        <v>59704</v>
      </c>
      <c r="E547" s="35">
        <f>E548+E549</f>
        <v>59704</v>
      </c>
      <c r="G547" s="39" t="s">
        <v>593</v>
      </c>
      <c r="H547" s="41">
        <f t="shared" si="63"/>
        <v>59704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59704</v>
      </c>
      <c r="D549" s="32">
        <f>C549</f>
        <v>59704</v>
      </c>
      <c r="E549" s="32">
        <f>D549</f>
        <v>59704</v>
      </c>
      <c r="H549" s="41">
        <f t="shared" si="63"/>
        <v>59704</v>
      </c>
    </row>
    <row r="550" spans="1:10" collapsed="1">
      <c r="A550" s="180" t="s">
        <v>455</v>
      </c>
      <c r="B550" s="181"/>
      <c r="C550" s="36">
        <f>C551</f>
        <v>207000</v>
      </c>
      <c r="D550" s="36">
        <f>D551</f>
        <v>207000</v>
      </c>
      <c r="E550" s="36">
        <f>E551</f>
        <v>207000</v>
      </c>
      <c r="G550" s="39" t="s">
        <v>59</v>
      </c>
      <c r="H550" s="41">
        <f t="shared" si="63"/>
        <v>207000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207000</v>
      </c>
      <c r="D551" s="33">
        <f>D552+D556</f>
        <v>207000</v>
      </c>
      <c r="E551" s="33">
        <f>E552+E556</f>
        <v>207000</v>
      </c>
      <c r="G551" s="39" t="s">
        <v>594</v>
      </c>
      <c r="H551" s="41">
        <f t="shared" si="63"/>
        <v>207000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207000</v>
      </c>
      <c r="D552" s="32">
        <f>SUM(D553:D555)</f>
        <v>207000</v>
      </c>
      <c r="E552" s="32">
        <f>SUM(E553:E555)</f>
        <v>207000</v>
      </c>
      <c r="H552" s="41">
        <f t="shared" si="63"/>
        <v>207000</v>
      </c>
    </row>
    <row r="553" spans="1:10" hidden="1" outlineLevel="2" collapsed="1">
      <c r="A553" s="6">
        <v>5500</v>
      </c>
      <c r="B553" s="4" t="s">
        <v>458</v>
      </c>
      <c r="C553" s="5">
        <v>207000</v>
      </c>
      <c r="D553" s="5">
        <f t="shared" ref="D553:E555" si="67">C553</f>
        <v>207000</v>
      </c>
      <c r="E553" s="5">
        <f t="shared" si="67"/>
        <v>207000</v>
      </c>
      <c r="H553" s="41">
        <f t="shared" si="63"/>
        <v>207000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1852926</v>
      </c>
      <c r="D559" s="37">
        <f>D560+D716+D725</f>
        <v>1852926</v>
      </c>
      <c r="E559" s="37">
        <f>E560+E716+E725</f>
        <v>1852926</v>
      </c>
      <c r="G559" s="39" t="s">
        <v>62</v>
      </c>
      <c r="H559" s="41">
        <f t="shared" si="63"/>
        <v>1852926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1473292</v>
      </c>
      <c r="D560" s="36">
        <f>D561+D638+D642+D645</f>
        <v>1473292</v>
      </c>
      <c r="E560" s="36">
        <f>E561+E638+E642+E645</f>
        <v>1473292</v>
      </c>
      <c r="G560" s="39" t="s">
        <v>61</v>
      </c>
      <c r="H560" s="41">
        <f t="shared" si="63"/>
        <v>1473292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1368200</v>
      </c>
      <c r="D561" s="38">
        <f>D562+D567+D568+D569+D576+D577+D581+D584+D585+D586+D587+D592+D595+D599+D603+D610+D616+D628</f>
        <v>1368200</v>
      </c>
      <c r="E561" s="38">
        <f>E562+E567+E568+E569+E576+E577+E581+E584+E585+E586+E587+E592+E595+E599+E603+E610+E616+E628</f>
        <v>1368200</v>
      </c>
      <c r="G561" s="39" t="s">
        <v>595</v>
      </c>
      <c r="H561" s="41">
        <f t="shared" si="63"/>
        <v>1368200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23300</v>
      </c>
      <c r="D562" s="32">
        <f>SUM(D563:D566)</f>
        <v>23300</v>
      </c>
      <c r="E562" s="32">
        <f>SUM(E563:E566)</f>
        <v>23300</v>
      </c>
      <c r="H562" s="41">
        <f t="shared" si="63"/>
        <v>23300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23300</v>
      </c>
      <c r="D566" s="5">
        <f t="shared" si="68"/>
        <v>23300</v>
      </c>
      <c r="E566" s="5">
        <f t="shared" si="68"/>
        <v>23300</v>
      </c>
      <c r="H566" s="41">
        <f t="shared" si="63"/>
        <v>23300</v>
      </c>
    </row>
    <row r="567" spans="1:10" hidden="1" outlineLevel="1">
      <c r="A567" s="174" t="s">
        <v>467</v>
      </c>
      <c r="B567" s="175"/>
      <c r="C567" s="31">
        <v>50000</v>
      </c>
      <c r="D567" s="31">
        <f>C567</f>
        <v>50000</v>
      </c>
      <c r="E567" s="31">
        <f>D567</f>
        <v>50000</v>
      </c>
      <c r="H567" s="41">
        <f t="shared" si="63"/>
        <v>50000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245000</v>
      </c>
      <c r="D569" s="32">
        <f>SUM(D570:D575)</f>
        <v>245000</v>
      </c>
      <c r="E569" s="32">
        <f>SUM(E570:E575)</f>
        <v>245000</v>
      </c>
      <c r="H569" s="41">
        <f t="shared" si="63"/>
        <v>245000</v>
      </c>
    </row>
    <row r="570" spans="1:10" hidden="1" outlineLevel="2">
      <c r="A570" s="7">
        <v>6603</v>
      </c>
      <c r="B570" s="4" t="s">
        <v>474</v>
      </c>
      <c r="C570" s="5">
        <v>225000</v>
      </c>
      <c r="D570" s="5">
        <f>C570</f>
        <v>225000</v>
      </c>
      <c r="E570" s="5">
        <f>D570</f>
        <v>225000</v>
      </c>
      <c r="H570" s="41">
        <f t="shared" si="63"/>
        <v>225000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hidden="1" outlineLevel="1">
      <c r="A577" s="174" t="s">
        <v>481</v>
      </c>
      <c r="B577" s="175"/>
      <c r="C577" s="32">
        <f>SUM(C578:C580)</f>
        <v>23600</v>
      </c>
      <c r="D577" s="32">
        <f>SUM(D578:D580)</f>
        <v>23600</v>
      </c>
      <c r="E577" s="32">
        <f>SUM(E578:E580)</f>
        <v>23600</v>
      </c>
      <c r="H577" s="41">
        <f t="shared" si="63"/>
        <v>23600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8600</v>
      </c>
      <c r="D579" s="5">
        <f t="shared" si="70"/>
        <v>8600</v>
      </c>
      <c r="E579" s="5">
        <f t="shared" si="70"/>
        <v>8600</v>
      </c>
      <c r="H579" s="41">
        <f t="shared" si="71"/>
        <v>8600</v>
      </c>
    </row>
    <row r="580" spans="1:8" hidden="1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hidden="1" outlineLevel="1">
      <c r="A581" s="174" t="s">
        <v>485</v>
      </c>
      <c r="B581" s="175"/>
      <c r="C581" s="32">
        <f>SUM(C582:C583)</f>
        <v>40000</v>
      </c>
      <c r="D581" s="32">
        <f>SUM(D582:D583)</f>
        <v>40000</v>
      </c>
      <c r="E581" s="32">
        <f>SUM(E582:E583)</f>
        <v>40000</v>
      </c>
      <c r="H581" s="41">
        <f t="shared" si="71"/>
        <v>40000</v>
      </c>
    </row>
    <row r="582" spans="1:8" hidden="1" outlineLevel="2">
      <c r="A582" s="7">
        <v>6606</v>
      </c>
      <c r="B582" s="4" t="s">
        <v>486</v>
      </c>
      <c r="C582" s="5">
        <v>20000</v>
      </c>
      <c r="D582" s="5">
        <f t="shared" ref="D582:E586" si="72">C582</f>
        <v>20000</v>
      </c>
      <c r="E582" s="5">
        <f t="shared" si="72"/>
        <v>20000</v>
      </c>
      <c r="H582" s="41">
        <f t="shared" si="71"/>
        <v>20000</v>
      </c>
    </row>
    <row r="583" spans="1:8" hidden="1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hidden="1" outlineLevel="1" collapsed="1">
      <c r="A586" s="174" t="s">
        <v>490</v>
      </c>
      <c r="B586" s="175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hidden="1" outlineLevel="1">
      <c r="A587" s="174" t="s">
        <v>491</v>
      </c>
      <c r="B587" s="175"/>
      <c r="C587" s="32">
        <f>SUM(C588:C591)</f>
        <v>109100</v>
      </c>
      <c r="D587" s="32">
        <f>SUM(D588:D591)</f>
        <v>109100</v>
      </c>
      <c r="E587" s="32">
        <f>SUM(E588:E591)</f>
        <v>109100</v>
      </c>
      <c r="H587" s="41">
        <f t="shared" si="71"/>
        <v>109100</v>
      </c>
    </row>
    <row r="588" spans="1:8" hidden="1" outlineLevel="2">
      <c r="A588" s="7">
        <v>6610</v>
      </c>
      <c r="B588" s="4" t="s">
        <v>492</v>
      </c>
      <c r="C588" s="5">
        <v>79400</v>
      </c>
      <c r="D588" s="5">
        <f>C588</f>
        <v>79400</v>
      </c>
      <c r="E588" s="5">
        <f>D588</f>
        <v>79400</v>
      </c>
      <c r="H588" s="41">
        <f t="shared" si="71"/>
        <v>79400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29700</v>
      </c>
      <c r="D591" s="5">
        <f t="shared" si="73"/>
        <v>29700</v>
      </c>
      <c r="E591" s="5">
        <f t="shared" si="73"/>
        <v>29700</v>
      </c>
      <c r="H591" s="41">
        <f t="shared" si="71"/>
        <v>29700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142000</v>
      </c>
      <c r="D595" s="32">
        <f>SUM(D596:D598)</f>
        <v>142000</v>
      </c>
      <c r="E595" s="32">
        <f>SUM(E596:E598)</f>
        <v>142000</v>
      </c>
      <c r="H595" s="41">
        <f t="shared" si="71"/>
        <v>142000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142000</v>
      </c>
      <c r="D597" s="5">
        <f t="shared" ref="D597:E598" si="74">C597</f>
        <v>142000</v>
      </c>
      <c r="E597" s="5">
        <f t="shared" si="74"/>
        <v>142000</v>
      </c>
      <c r="H597" s="41">
        <f t="shared" si="71"/>
        <v>142000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456300</v>
      </c>
      <c r="D599" s="32">
        <f>SUM(D600:D602)</f>
        <v>456300</v>
      </c>
      <c r="E599" s="32">
        <f>SUM(E600:E602)</f>
        <v>456300</v>
      </c>
      <c r="H599" s="41">
        <f t="shared" si="71"/>
        <v>456300</v>
      </c>
    </row>
    <row r="600" spans="1:8" hidden="1" outlineLevel="2">
      <c r="A600" s="7">
        <v>6613</v>
      </c>
      <c r="B600" s="4" t="s">
        <v>504</v>
      </c>
      <c r="C600" s="5">
        <v>292000</v>
      </c>
      <c r="D600" s="5">
        <f t="shared" ref="D600:E602" si="75">C600</f>
        <v>292000</v>
      </c>
      <c r="E600" s="5">
        <f t="shared" si="75"/>
        <v>292000</v>
      </c>
      <c r="H600" s="41">
        <f t="shared" si="71"/>
        <v>292000</v>
      </c>
    </row>
    <row r="601" spans="1:8" hidden="1" outlineLevel="2">
      <c r="A601" s="7">
        <v>6613</v>
      </c>
      <c r="B601" s="4" t="s">
        <v>505</v>
      </c>
      <c r="C601" s="5">
        <v>128300</v>
      </c>
      <c r="D601" s="5">
        <f t="shared" si="75"/>
        <v>128300</v>
      </c>
      <c r="E601" s="5">
        <f t="shared" si="75"/>
        <v>128300</v>
      </c>
      <c r="H601" s="41">
        <f t="shared" si="71"/>
        <v>128300</v>
      </c>
    </row>
    <row r="602" spans="1:8" hidden="1" outlineLevel="2">
      <c r="A602" s="7">
        <v>6613</v>
      </c>
      <c r="B602" s="4" t="s">
        <v>501</v>
      </c>
      <c r="C602" s="5">
        <v>36000</v>
      </c>
      <c r="D602" s="5">
        <f t="shared" si="75"/>
        <v>36000</v>
      </c>
      <c r="E602" s="5">
        <f t="shared" si="75"/>
        <v>36000</v>
      </c>
      <c r="H602" s="41">
        <f t="shared" si="71"/>
        <v>36000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40000</v>
      </c>
      <c r="D610" s="32">
        <f>SUM(D611:D615)</f>
        <v>40000</v>
      </c>
      <c r="E610" s="32">
        <f>SUM(E611:E615)</f>
        <v>40000</v>
      </c>
      <c r="H610" s="41">
        <f t="shared" si="71"/>
        <v>40000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hidden="1" outlineLevel="2">
      <c r="A614" s="7">
        <v>6615</v>
      </c>
      <c r="B614" s="4" t="s">
        <v>517</v>
      </c>
      <c r="C614" s="5">
        <v>30000</v>
      </c>
      <c r="D614" s="5">
        <f t="shared" si="77"/>
        <v>30000</v>
      </c>
      <c r="E614" s="5">
        <f t="shared" si="77"/>
        <v>30000</v>
      </c>
      <c r="H614" s="41">
        <f t="shared" si="71"/>
        <v>30000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66900</v>
      </c>
      <c r="D616" s="32">
        <f>SUM(D617:D627)</f>
        <v>66900</v>
      </c>
      <c r="E616" s="32">
        <f>SUM(E617:E627)</f>
        <v>66900</v>
      </c>
      <c r="H616" s="41">
        <f t="shared" si="71"/>
        <v>66900</v>
      </c>
    </row>
    <row r="617" spans="1:8" hidden="1" outlineLevel="2">
      <c r="A617" s="7">
        <v>6616</v>
      </c>
      <c r="B617" s="4" t="s">
        <v>520</v>
      </c>
      <c r="C617" s="5">
        <v>59400</v>
      </c>
      <c r="D617" s="5">
        <f>C617</f>
        <v>59400</v>
      </c>
      <c r="E617" s="5">
        <f>D617</f>
        <v>59400</v>
      </c>
      <c r="H617" s="41">
        <f t="shared" si="71"/>
        <v>59400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7500</v>
      </c>
      <c r="D620" s="5">
        <f t="shared" si="78"/>
        <v>7500</v>
      </c>
      <c r="E620" s="5">
        <f t="shared" si="78"/>
        <v>7500</v>
      </c>
      <c r="H620" s="41">
        <f t="shared" si="71"/>
        <v>7500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112000</v>
      </c>
      <c r="D628" s="32">
        <f>SUM(D629:D637)</f>
        <v>112000</v>
      </c>
      <c r="E628" s="32">
        <f>SUM(E629:E637)</f>
        <v>112000</v>
      </c>
      <c r="H628" s="41">
        <f t="shared" si="71"/>
        <v>112000</v>
      </c>
    </row>
    <row r="629" spans="1:10" hidden="1" outlineLevel="2">
      <c r="A629" s="7">
        <v>6617</v>
      </c>
      <c r="B629" s="4" t="s">
        <v>532</v>
      </c>
      <c r="C629" s="5">
        <v>72000</v>
      </c>
      <c r="D629" s="5">
        <f>C629</f>
        <v>72000</v>
      </c>
      <c r="E629" s="5">
        <f>D629</f>
        <v>72000</v>
      </c>
      <c r="H629" s="41">
        <f t="shared" si="71"/>
        <v>72000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40000</v>
      </c>
      <c r="D635" s="5">
        <f t="shared" si="79"/>
        <v>40000</v>
      </c>
      <c r="E635" s="5">
        <f t="shared" si="79"/>
        <v>40000</v>
      </c>
      <c r="H635" s="41">
        <f t="shared" si="71"/>
        <v>40000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105092</v>
      </c>
      <c r="D642" s="38">
        <f>D643+D644</f>
        <v>105092</v>
      </c>
      <c r="E642" s="38">
        <f>E643+E644</f>
        <v>105092</v>
      </c>
      <c r="G642" s="39" t="s">
        <v>597</v>
      </c>
      <c r="H642" s="41">
        <f t="shared" ref="H642:H705" si="81">C642</f>
        <v>105092</v>
      </c>
      <c r="I642" s="42"/>
      <c r="J642" s="40" t="b">
        <f>AND(H642=I642)</f>
        <v>0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105092</v>
      </c>
      <c r="D644" s="32">
        <f>C644</f>
        <v>105092</v>
      </c>
      <c r="E644" s="32">
        <f>D644</f>
        <v>105092</v>
      </c>
      <c r="H644" s="41">
        <f t="shared" si="81"/>
        <v>105092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379634</v>
      </c>
      <c r="D716" s="36">
        <f>D717</f>
        <v>379634</v>
      </c>
      <c r="E716" s="36">
        <f>E717</f>
        <v>379634</v>
      </c>
      <c r="G716" s="39" t="s">
        <v>66</v>
      </c>
      <c r="H716" s="41">
        <f t="shared" si="92"/>
        <v>379634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379634</v>
      </c>
      <c r="D717" s="33">
        <f>D718+D722</f>
        <v>379634</v>
      </c>
      <c r="E717" s="33">
        <f>E718+E722</f>
        <v>379634</v>
      </c>
      <c r="G717" s="39" t="s">
        <v>599</v>
      </c>
      <c r="H717" s="41">
        <f t="shared" si="92"/>
        <v>379634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379634</v>
      </c>
      <c r="D718" s="31">
        <f>SUM(D719:D721)</f>
        <v>379634</v>
      </c>
      <c r="E718" s="31">
        <f>SUM(E719:E721)</f>
        <v>379634</v>
      </c>
      <c r="H718" s="41">
        <f t="shared" si="92"/>
        <v>379634</v>
      </c>
    </row>
    <row r="719" spans="1:10" ht="15" hidden="1" customHeight="1" outlineLevel="2">
      <c r="A719" s="6">
        <v>10950</v>
      </c>
      <c r="B719" s="4" t="s">
        <v>572</v>
      </c>
      <c r="C719" s="5">
        <v>379634</v>
      </c>
      <c r="D719" s="5">
        <f>C719</f>
        <v>379634</v>
      </c>
      <c r="E719" s="5">
        <f>D719</f>
        <v>379634</v>
      </c>
      <c r="H719" s="41">
        <f t="shared" si="92"/>
        <v>379634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11" sqref="B11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42551</v>
      </c>
    </row>
    <row r="10" spans="1:2">
      <c r="A10" s="10" t="s">
        <v>100</v>
      </c>
      <c r="B10" s="12">
        <v>42671</v>
      </c>
    </row>
    <row r="11" spans="1:2">
      <c r="A11" s="111" t="s">
        <v>103</v>
      </c>
      <c r="B11" s="160" t="s">
        <v>763</v>
      </c>
    </row>
    <row r="12" spans="1:2">
      <c r="A12" s="10" t="s">
        <v>951</v>
      </c>
      <c r="B12" s="12">
        <v>42465</v>
      </c>
    </row>
    <row r="13" spans="1:2">
      <c r="A13" s="10" t="s">
        <v>952</v>
      </c>
      <c r="B13" s="12">
        <v>42620</v>
      </c>
    </row>
    <row r="14" spans="1:2">
      <c r="A14" s="10" t="s">
        <v>953</v>
      </c>
      <c r="B14" s="12">
        <v>42685</v>
      </c>
    </row>
    <row r="15" spans="1:2">
      <c r="A15" s="10" t="s">
        <v>953</v>
      </c>
      <c r="B15" s="12">
        <v>42733</v>
      </c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B3" sqref="B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20" zoomScaleNormal="12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47.5703125" customWidth="1"/>
    <col min="3" max="3" width="20.28515625" customWidth="1"/>
    <col min="4" max="4" width="16.28515625" bestFit="1" customWidth="1"/>
    <col min="5" max="5" width="35.140625" customWidth="1"/>
    <col min="7" max="7" width="15.5703125" bestFit="1" customWidth="1"/>
    <col min="8" max="8" width="17.425781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13438034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7660000</v>
      </c>
      <c r="D2" s="26">
        <f>D3+D67</f>
        <v>7645000</v>
      </c>
      <c r="E2" s="26">
        <f>E3+E67</f>
        <v>7657000</v>
      </c>
      <c r="G2" s="39" t="s">
        <v>60</v>
      </c>
      <c r="H2" s="41">
        <f>C2</f>
        <v>7660000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5948000</v>
      </c>
      <c r="D3" s="23">
        <f>D4+D11+D38+D61</f>
        <v>5945000</v>
      </c>
      <c r="E3" s="23">
        <f>E4+E11+E38+E61</f>
        <v>5945000</v>
      </c>
      <c r="G3" s="39" t="s">
        <v>57</v>
      </c>
      <c r="H3" s="41">
        <f t="shared" ref="H3:H66" si="0">C3</f>
        <v>5948000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4625000</v>
      </c>
      <c r="D4" s="21">
        <f>SUM(D5:D10)</f>
        <v>4625000</v>
      </c>
      <c r="E4" s="21">
        <f>SUM(E5:E10)</f>
        <v>4625000</v>
      </c>
      <c r="F4" s="17"/>
      <c r="G4" s="39" t="s">
        <v>53</v>
      </c>
      <c r="H4" s="41">
        <f t="shared" si="0"/>
        <v>4625000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1000000</v>
      </c>
      <c r="D6" s="2">
        <f t="shared" ref="D6:E10" si="1">C6</f>
        <v>1000000</v>
      </c>
      <c r="E6" s="2">
        <f t="shared" si="1"/>
        <v>1000000</v>
      </c>
      <c r="F6" s="17"/>
      <c r="G6" s="17"/>
      <c r="H6" s="41">
        <f t="shared" si="0"/>
        <v>1000000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2900000</v>
      </c>
      <c r="D7" s="2">
        <f t="shared" si="1"/>
        <v>2900000</v>
      </c>
      <c r="E7" s="2">
        <f t="shared" si="1"/>
        <v>2900000</v>
      </c>
      <c r="F7" s="17"/>
      <c r="G7" s="17"/>
      <c r="H7" s="41">
        <f t="shared" si="0"/>
        <v>2900000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300000</v>
      </c>
      <c r="D8" s="2">
        <f t="shared" si="1"/>
        <v>300000</v>
      </c>
      <c r="E8" s="2">
        <f t="shared" si="1"/>
        <v>300000</v>
      </c>
      <c r="F8" s="17"/>
      <c r="G8" s="17"/>
      <c r="H8" s="41">
        <f t="shared" si="0"/>
        <v>300000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598000</v>
      </c>
      <c r="D11" s="21">
        <f>SUM(D12:D37)</f>
        <v>595000</v>
      </c>
      <c r="E11" s="21">
        <f>SUM(E12:E37)</f>
        <v>595000</v>
      </c>
      <c r="F11" s="17"/>
      <c r="G11" s="39" t="s">
        <v>54</v>
      </c>
      <c r="H11" s="41">
        <f t="shared" si="0"/>
        <v>598000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50000</v>
      </c>
      <c r="D17" s="2">
        <f t="shared" si="2"/>
        <v>50000</v>
      </c>
      <c r="E17" s="2">
        <f t="shared" si="2"/>
        <v>50000</v>
      </c>
      <c r="H17" s="41">
        <f t="shared" si="0"/>
        <v>50000</v>
      </c>
    </row>
    <row r="18" spans="1:8" hidden="1" outlineLevel="1">
      <c r="A18" s="3">
        <v>2203</v>
      </c>
      <c r="B18" s="1" t="s">
        <v>130</v>
      </c>
      <c r="C18" s="2">
        <v>34000</v>
      </c>
      <c r="D18" s="2">
        <f t="shared" si="2"/>
        <v>34000</v>
      </c>
      <c r="E18" s="2">
        <f t="shared" si="2"/>
        <v>34000</v>
      </c>
      <c r="H18" s="41">
        <f t="shared" si="0"/>
        <v>34000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20000</v>
      </c>
      <c r="D21" s="2">
        <f t="shared" si="2"/>
        <v>20000</v>
      </c>
      <c r="E21" s="2">
        <f t="shared" si="2"/>
        <v>20000</v>
      </c>
      <c r="H21" s="41">
        <f t="shared" si="0"/>
        <v>20000</v>
      </c>
    </row>
    <row r="22" spans="1:8" hidden="1" outlineLevel="1">
      <c r="A22" s="3">
        <v>2302</v>
      </c>
      <c r="B22" s="1" t="s">
        <v>134</v>
      </c>
      <c r="C22" s="2">
        <v>5000</v>
      </c>
      <c r="D22" s="2">
        <f t="shared" si="2"/>
        <v>5000</v>
      </c>
      <c r="E22" s="2">
        <f t="shared" si="2"/>
        <v>5000</v>
      </c>
      <c r="H22" s="41">
        <f t="shared" si="0"/>
        <v>5000</v>
      </c>
    </row>
    <row r="23" spans="1:8" hidden="1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hidden="1" outlineLevel="1">
      <c r="A24" s="3">
        <v>2304</v>
      </c>
      <c r="B24" s="1" t="s">
        <v>136</v>
      </c>
      <c r="C24" s="2">
        <v>5000</v>
      </c>
      <c r="D24" s="2">
        <f t="shared" si="2"/>
        <v>5000</v>
      </c>
      <c r="E24" s="2">
        <f t="shared" si="2"/>
        <v>5000</v>
      </c>
      <c r="H24" s="41">
        <f t="shared" si="0"/>
        <v>5000</v>
      </c>
    </row>
    <row r="25" spans="1:8" hidden="1" outlineLevel="1">
      <c r="A25" s="3">
        <v>2305</v>
      </c>
      <c r="B25" s="1" t="s">
        <v>137</v>
      </c>
      <c r="C25" s="2">
        <v>2000</v>
      </c>
      <c r="D25" s="2">
        <f t="shared" si="2"/>
        <v>2000</v>
      </c>
      <c r="E25" s="2">
        <f t="shared" si="2"/>
        <v>2000</v>
      </c>
      <c r="H25" s="41">
        <f t="shared" si="0"/>
        <v>2000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>
        <v>3000</v>
      </c>
      <c r="D28" s="2"/>
      <c r="E28" s="2">
        <f t="shared" si="2"/>
        <v>0</v>
      </c>
      <c r="H28" s="41">
        <f t="shared" si="0"/>
        <v>3000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/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150000</v>
      </c>
      <c r="D32" s="2">
        <v>150000</v>
      </c>
      <c r="E32" s="2">
        <f t="shared" si="3"/>
        <v>150000</v>
      </c>
      <c r="H32" s="41">
        <f t="shared" si="0"/>
        <v>150000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200000</v>
      </c>
      <c r="D34" s="2">
        <f t="shared" si="3"/>
        <v>200000</v>
      </c>
      <c r="E34" s="2">
        <f t="shared" si="3"/>
        <v>200000</v>
      </c>
      <c r="H34" s="41">
        <f t="shared" si="0"/>
        <v>200000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120000</v>
      </c>
      <c r="D36" s="2">
        <f t="shared" si="3"/>
        <v>120000</v>
      </c>
      <c r="E36" s="2">
        <f t="shared" si="3"/>
        <v>120000</v>
      </c>
      <c r="H36" s="41">
        <f t="shared" si="0"/>
        <v>120000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625000</v>
      </c>
      <c r="D38" s="21">
        <f>SUM(D39:D60)</f>
        <v>625000</v>
      </c>
      <c r="E38" s="21">
        <f>SUM(E39:E60)</f>
        <v>625000</v>
      </c>
      <c r="G38" s="39" t="s">
        <v>55</v>
      </c>
      <c r="H38" s="41">
        <f t="shared" si="0"/>
        <v>625000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hidden="1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hidden="1" outlineLevel="1">
      <c r="A48" s="20">
        <v>3206</v>
      </c>
      <c r="B48" s="20" t="s">
        <v>17</v>
      </c>
      <c r="C48" s="2">
        <v>120000</v>
      </c>
      <c r="D48" s="2">
        <f t="shared" si="4"/>
        <v>120000</v>
      </c>
      <c r="E48" s="2">
        <f t="shared" si="4"/>
        <v>120000</v>
      </c>
      <c r="H48" s="41">
        <f t="shared" si="0"/>
        <v>120000</v>
      </c>
    </row>
    <row r="49" spans="1:10" hidden="1" outlineLevel="1">
      <c r="A49" s="20">
        <v>3207</v>
      </c>
      <c r="B49" s="20" t="s">
        <v>149</v>
      </c>
      <c r="C49" s="2">
        <v>3000</v>
      </c>
      <c r="D49" s="2">
        <f t="shared" si="4"/>
        <v>3000</v>
      </c>
      <c r="E49" s="2">
        <f t="shared" si="4"/>
        <v>3000</v>
      </c>
      <c r="H49" s="41">
        <f t="shared" si="0"/>
        <v>3000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hidden="1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 collapsed="1">
      <c r="A61" s="166" t="s">
        <v>158</v>
      </c>
      <c r="B61" s="167"/>
      <c r="C61" s="22">
        <f>SUM(C62:C66)</f>
        <v>100000</v>
      </c>
      <c r="D61" s="22">
        <f>SUM(D62:D66)</f>
        <v>100000</v>
      </c>
      <c r="E61" s="22">
        <f>SUM(E62:E66)</f>
        <v>100000</v>
      </c>
      <c r="G61" s="39" t="s">
        <v>105</v>
      </c>
      <c r="H61" s="41">
        <f t="shared" si="0"/>
        <v>100000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100000</v>
      </c>
      <c r="D65" s="2">
        <f t="shared" si="6"/>
        <v>100000</v>
      </c>
      <c r="E65" s="2">
        <f t="shared" si="6"/>
        <v>100000</v>
      </c>
      <c r="H65" s="41">
        <f t="shared" si="0"/>
        <v>100000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1712000</v>
      </c>
      <c r="D67" s="25">
        <f>D97+D68</f>
        <v>1700000</v>
      </c>
      <c r="E67" s="25">
        <f>E97+E68</f>
        <v>1712000</v>
      </c>
      <c r="G67" s="39" t="s">
        <v>59</v>
      </c>
      <c r="H67" s="41">
        <f t="shared" ref="H67:H130" si="7">C67</f>
        <v>1712000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300000</v>
      </c>
      <c r="D68" s="21">
        <f>SUM(D69:D96)</f>
        <v>300000</v>
      </c>
      <c r="E68" s="21">
        <f>SUM(E69:E96)</f>
        <v>300000</v>
      </c>
      <c r="G68" s="39" t="s">
        <v>56</v>
      </c>
      <c r="H68" s="41">
        <f t="shared" si="7"/>
        <v>300000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15000</v>
      </c>
      <c r="D73" s="2">
        <f t="shared" si="8"/>
        <v>15000</v>
      </c>
      <c r="E73" s="2">
        <f t="shared" si="8"/>
        <v>15000</v>
      </c>
      <c r="H73" s="41">
        <f t="shared" si="7"/>
        <v>15000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235000</v>
      </c>
      <c r="D79" s="2">
        <f t="shared" si="8"/>
        <v>235000</v>
      </c>
      <c r="E79" s="2">
        <f t="shared" si="8"/>
        <v>235000</v>
      </c>
      <c r="H79" s="41">
        <f t="shared" si="7"/>
        <v>235000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23000</v>
      </c>
      <c r="D83" s="2">
        <f t="shared" si="8"/>
        <v>23000</v>
      </c>
      <c r="E83" s="2">
        <f t="shared" si="8"/>
        <v>23000</v>
      </c>
      <c r="H83" s="41">
        <f t="shared" si="7"/>
        <v>23000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1412000</v>
      </c>
      <c r="D97" s="21">
        <v>1400000</v>
      </c>
      <c r="E97" s="21">
        <f>SUM(E98:E113)</f>
        <v>1412000</v>
      </c>
      <c r="G97" s="39" t="s">
        <v>58</v>
      </c>
      <c r="H97" s="41">
        <f t="shared" si="7"/>
        <v>1412000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  <c r="H98" s="41">
        <f t="shared" si="7"/>
        <v>1400000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5000</v>
      </c>
      <c r="D101" s="2">
        <f t="shared" si="10"/>
        <v>5000</v>
      </c>
      <c r="E101" s="2">
        <f t="shared" si="10"/>
        <v>5000</v>
      </c>
      <c r="H101" s="41">
        <f t="shared" si="7"/>
        <v>5000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2000</v>
      </c>
      <c r="D107" s="2">
        <f t="shared" si="10"/>
        <v>2000</v>
      </c>
      <c r="E107" s="2">
        <f t="shared" si="10"/>
        <v>2000</v>
      </c>
      <c r="H107" s="41">
        <f t="shared" si="7"/>
        <v>2000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5778034</v>
      </c>
      <c r="D114" s="26">
        <f>D115+D152+D177</f>
        <v>5778034</v>
      </c>
      <c r="E114" s="26">
        <f>E115+E152+E177</f>
        <v>5778034</v>
      </c>
      <c r="G114" s="39" t="s">
        <v>62</v>
      </c>
      <c r="H114" s="41">
        <f t="shared" si="7"/>
        <v>5778034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4961954</v>
      </c>
      <c r="D115" s="23">
        <f>D116+D135</f>
        <v>4961954</v>
      </c>
      <c r="E115" s="23">
        <f>E116+E135</f>
        <v>4961954</v>
      </c>
      <c r="G115" s="39" t="s">
        <v>61</v>
      </c>
      <c r="H115" s="41">
        <f t="shared" si="7"/>
        <v>4961954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188759</v>
      </c>
      <c r="D116" s="21">
        <f>D117+D120+D123+D126+D129+D132</f>
        <v>188759</v>
      </c>
      <c r="E116" s="21">
        <f>E117+E120+E123+E126+E129+E132</f>
        <v>188759</v>
      </c>
      <c r="G116" s="39" t="s">
        <v>583</v>
      </c>
      <c r="H116" s="41">
        <f t="shared" si="7"/>
        <v>188759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188759</v>
      </c>
      <c r="D117" s="2">
        <f>D118+D119</f>
        <v>188759</v>
      </c>
      <c r="E117" s="2">
        <f>E118+E119</f>
        <v>188759</v>
      </c>
      <c r="H117" s="41">
        <f t="shared" si="7"/>
        <v>188759</v>
      </c>
    </row>
    <row r="118" spans="1:10" ht="15" hidden="1" customHeight="1" outlineLevel="2">
      <c r="A118" s="131"/>
      <c r="B118" s="130" t="s">
        <v>855</v>
      </c>
      <c r="C118" s="129">
        <v>57486</v>
      </c>
      <c r="D118" s="129">
        <f>C118</f>
        <v>57486</v>
      </c>
      <c r="E118" s="129">
        <f>D118</f>
        <v>57486</v>
      </c>
      <c r="H118" s="41">
        <f t="shared" si="7"/>
        <v>57486</v>
      </c>
    </row>
    <row r="119" spans="1:10" ht="15" hidden="1" customHeight="1" outlineLevel="2">
      <c r="A119" s="131"/>
      <c r="B119" s="130" t="s">
        <v>860</v>
      </c>
      <c r="C119" s="129">
        <v>131273</v>
      </c>
      <c r="D119" s="129">
        <f>C119</f>
        <v>131273</v>
      </c>
      <c r="E119" s="129">
        <f>D119</f>
        <v>131273</v>
      </c>
      <c r="H119" s="41">
        <f t="shared" si="7"/>
        <v>131273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4773195</v>
      </c>
      <c r="D135" s="21">
        <f>D136+D140+D143+D146+D149</f>
        <v>4773195</v>
      </c>
      <c r="E135" s="21">
        <f>E136+E140+E143+E146+E149</f>
        <v>4773195</v>
      </c>
      <c r="G135" s="39" t="s">
        <v>584</v>
      </c>
      <c r="H135" s="41">
        <f t="shared" si="11"/>
        <v>4773195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4773195</v>
      </c>
      <c r="D136" s="2">
        <f>D137+D138+D139</f>
        <v>4773195</v>
      </c>
      <c r="E136" s="2">
        <f>E137+E138+E139</f>
        <v>4773195</v>
      </c>
      <c r="H136" s="41">
        <f t="shared" si="11"/>
        <v>4773195</v>
      </c>
    </row>
    <row r="137" spans="1:10" ht="15" hidden="1" customHeight="1" outlineLevel="2">
      <c r="A137" s="131"/>
      <c r="B137" s="130" t="s">
        <v>855</v>
      </c>
      <c r="C137" s="129">
        <v>2300000</v>
      </c>
      <c r="D137" s="129">
        <f>C137</f>
        <v>2300000</v>
      </c>
      <c r="E137" s="129">
        <f>D137</f>
        <v>2300000</v>
      </c>
      <c r="H137" s="41">
        <f t="shared" si="11"/>
        <v>2300000</v>
      </c>
    </row>
    <row r="138" spans="1:10" ht="15" hidden="1" customHeight="1" outlineLevel="2">
      <c r="A138" s="131"/>
      <c r="B138" s="130" t="s">
        <v>862</v>
      </c>
      <c r="C138" s="129">
        <v>1800000</v>
      </c>
      <c r="D138" s="129">
        <f t="shared" ref="D138:E139" si="12">C138</f>
        <v>1800000</v>
      </c>
      <c r="E138" s="129">
        <f t="shared" si="12"/>
        <v>1800000</v>
      </c>
      <c r="H138" s="41">
        <v>1800000</v>
      </c>
    </row>
    <row r="139" spans="1:10" ht="15" hidden="1" customHeight="1" outlineLevel="2">
      <c r="A139" s="131"/>
      <c r="B139" s="130" t="s">
        <v>861</v>
      </c>
      <c r="C139" s="129">
        <v>673195</v>
      </c>
      <c r="D139" s="129">
        <f t="shared" si="12"/>
        <v>673195</v>
      </c>
      <c r="E139" s="129">
        <f t="shared" si="12"/>
        <v>673195</v>
      </c>
      <c r="H139" s="41">
        <f t="shared" si="11"/>
        <v>673195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816080</v>
      </c>
      <c r="D152" s="23">
        <f>D153+D163+D170</f>
        <v>816080</v>
      </c>
      <c r="E152" s="23">
        <f>E153+E163+E170</f>
        <v>816080</v>
      </c>
      <c r="G152" s="39" t="s">
        <v>66</v>
      </c>
      <c r="H152" s="41">
        <f t="shared" si="11"/>
        <v>816080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816080</v>
      </c>
      <c r="D153" s="21">
        <f>D154+D157+D160</f>
        <v>816080</v>
      </c>
      <c r="E153" s="21">
        <f>E154+E157+E160</f>
        <v>816080</v>
      </c>
      <c r="G153" s="39" t="s">
        <v>585</v>
      </c>
      <c r="H153" s="41">
        <f t="shared" si="11"/>
        <v>816080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816080</v>
      </c>
      <c r="D154" s="2">
        <f>D155+D156</f>
        <v>816080</v>
      </c>
      <c r="E154" s="2">
        <f>E155+E156</f>
        <v>816080</v>
      </c>
      <c r="H154" s="41">
        <f t="shared" si="11"/>
        <v>816080</v>
      </c>
    </row>
    <row r="155" spans="1:10" ht="15" hidden="1" customHeight="1" outlineLevel="2">
      <c r="A155" s="131"/>
      <c r="B155" s="130" t="s">
        <v>855</v>
      </c>
      <c r="C155" s="129">
        <v>219874</v>
      </c>
      <c r="D155" s="129">
        <f>C155</f>
        <v>219874</v>
      </c>
      <c r="E155" s="129">
        <f>D155</f>
        <v>219874</v>
      </c>
      <c r="H155" s="41">
        <f t="shared" si="11"/>
        <v>219874</v>
      </c>
    </row>
    <row r="156" spans="1:10" ht="15" hidden="1" customHeight="1" outlineLevel="2">
      <c r="A156" s="131"/>
      <c r="B156" s="130" t="s">
        <v>860</v>
      </c>
      <c r="C156" s="129">
        <v>596206</v>
      </c>
      <c r="D156" s="129">
        <f>C156</f>
        <v>596206</v>
      </c>
      <c r="E156" s="129">
        <f>D156</f>
        <v>596206</v>
      </c>
      <c r="H156" s="41">
        <f t="shared" si="11"/>
        <v>596206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7259928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7200000</v>
      </c>
      <c r="D257" s="37">
        <f>D258+D550</f>
        <v>7140000</v>
      </c>
      <c r="E257" s="37">
        <f>E258+E550</f>
        <v>7140000</v>
      </c>
      <c r="G257" s="39" t="s">
        <v>60</v>
      </c>
      <c r="H257" s="41">
        <f>C257</f>
        <v>7200000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7046000</v>
      </c>
      <c r="D258" s="36">
        <f>D259+D339+D483+D547</f>
        <v>6986000</v>
      </c>
      <c r="E258" s="36">
        <f>E259+E339+E483+E547</f>
        <v>6986000</v>
      </c>
      <c r="G258" s="39" t="s">
        <v>57</v>
      </c>
      <c r="H258" s="41">
        <f t="shared" ref="H258:H321" si="21">C258</f>
        <v>7046000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3950569</v>
      </c>
      <c r="D259" s="33">
        <f>D260+D263+D314</f>
        <v>3950569</v>
      </c>
      <c r="E259" s="33">
        <f>E260+E263+E314</f>
        <v>3950569</v>
      </c>
      <c r="G259" s="39" t="s">
        <v>590</v>
      </c>
      <c r="H259" s="41">
        <f t="shared" si="21"/>
        <v>3950569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8160</v>
      </c>
      <c r="D260" s="32">
        <f>SUM(D261:D262)</f>
        <v>8160</v>
      </c>
      <c r="E260" s="32">
        <f>SUM(E261:E262)</f>
        <v>8160</v>
      </c>
      <c r="H260" s="41">
        <f t="shared" si="21"/>
        <v>8160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6960</v>
      </c>
      <c r="D262" s="5">
        <f>C262</f>
        <v>6960</v>
      </c>
      <c r="E262" s="5">
        <f>D262</f>
        <v>6960</v>
      </c>
      <c r="H262" s="41">
        <f t="shared" si="21"/>
        <v>6960</v>
      </c>
    </row>
    <row r="263" spans="1:10" hidden="1" outlineLevel="1">
      <c r="A263" s="174" t="s">
        <v>269</v>
      </c>
      <c r="B263" s="175"/>
      <c r="C263" s="32">
        <v>3854501</v>
      </c>
      <c r="D263" s="32">
        <v>3854501</v>
      </c>
      <c r="E263" s="32">
        <v>3854501</v>
      </c>
      <c r="H263" s="41">
        <f t="shared" si="21"/>
        <v>3854501</v>
      </c>
    </row>
    <row r="264" spans="1:10" hidden="1" outlineLevel="2">
      <c r="A264" s="6">
        <v>1101</v>
      </c>
      <c r="B264" s="4" t="s">
        <v>34</v>
      </c>
      <c r="C264" s="5">
        <v>1481578</v>
      </c>
      <c r="D264" s="5">
        <f>C264</f>
        <v>1481578</v>
      </c>
      <c r="E264" s="5">
        <f>D264</f>
        <v>1481578</v>
      </c>
      <c r="H264" s="41">
        <f t="shared" si="21"/>
        <v>1481578</v>
      </c>
    </row>
    <row r="265" spans="1:10" hidden="1" outlineLevel="2">
      <c r="A265" s="6">
        <v>1101</v>
      </c>
      <c r="B265" s="4" t="s">
        <v>35</v>
      </c>
      <c r="C265" s="5">
        <v>1521800</v>
      </c>
      <c r="D265" s="5">
        <v>1521800</v>
      </c>
      <c r="E265" s="5">
        <v>1521800</v>
      </c>
      <c r="H265" s="41">
        <f t="shared" si="21"/>
        <v>1521800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/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75966</v>
      </c>
      <c r="D289" s="5">
        <v>75966</v>
      </c>
      <c r="E289" s="5">
        <v>75966</v>
      </c>
      <c r="H289" s="41">
        <f t="shared" si="21"/>
        <v>75966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2100</v>
      </c>
      <c r="D296" s="5">
        <v>2100</v>
      </c>
      <c r="E296" s="5">
        <v>2100</v>
      </c>
      <c r="H296" s="41">
        <f t="shared" si="21"/>
        <v>2100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105780</v>
      </c>
      <c r="D298" s="5">
        <v>105780</v>
      </c>
      <c r="E298" s="5">
        <v>105780</v>
      </c>
      <c r="H298" s="41">
        <f t="shared" si="21"/>
        <v>105780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75000</v>
      </c>
      <c r="D302" s="5">
        <v>75000</v>
      </c>
      <c r="E302" s="5">
        <v>75000</v>
      </c>
      <c r="H302" s="41">
        <f t="shared" si="21"/>
        <v>75000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52888</v>
      </c>
      <c r="D305" s="5">
        <v>52888</v>
      </c>
      <c r="E305" s="5">
        <v>52888</v>
      </c>
      <c r="H305" s="41">
        <f t="shared" si="21"/>
        <v>52888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539389</v>
      </c>
      <c r="D308" s="5">
        <v>539389</v>
      </c>
      <c r="E308" s="5">
        <v>539389</v>
      </c>
      <c r="H308" s="41">
        <f t="shared" si="21"/>
        <v>539389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87908</v>
      </c>
      <c r="D314" s="32">
        <v>87908</v>
      </c>
      <c r="E314" s="32">
        <v>87908</v>
      </c>
      <c r="H314" s="41">
        <f t="shared" si="21"/>
        <v>87908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81569</v>
      </c>
      <c r="D325" s="5">
        <v>81569</v>
      </c>
      <c r="E325" s="5">
        <v>81569</v>
      </c>
      <c r="H325" s="41">
        <f t="shared" si="28"/>
        <v>81569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6339</v>
      </c>
      <c r="D331" s="5">
        <v>6339</v>
      </c>
      <c r="E331" s="5">
        <v>6339</v>
      </c>
      <c r="H331" s="41">
        <f t="shared" si="28"/>
        <v>6339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2547500</v>
      </c>
      <c r="D339" s="33">
        <f>D340+D444+D482</f>
        <v>2487500</v>
      </c>
      <c r="E339" s="33">
        <f>E340+E444+E482</f>
        <v>2487500</v>
      </c>
      <c r="G339" s="39" t="s">
        <v>591</v>
      </c>
      <c r="H339" s="41">
        <f t="shared" si="28"/>
        <v>2547500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2038500</v>
      </c>
      <c r="D340" s="32">
        <f>D341+D342+D343+D344+D347+D348+D353+D356+D357+D362+D367+BH290668+D371+D372+D373+D376+D377+D378+D382+D388+D391+D392+D395+D398+D399+D404+D407+D408+D409+D412+D415+D416+D419+D420+D421+D422+D429+D443</f>
        <v>1978500</v>
      </c>
      <c r="E340" s="32">
        <f>E341+E342+E343+E344+E347+E348+E353+E356+E357+E362+E367+BI290668+E371+E372+E373+E376+E377+E378+E382+E388+E391+E392+E395+E398+E399+E404+E407+E408+E409+E412+E415+E416+E419+E420+E421+E422+E429+E443</f>
        <v>1978500</v>
      </c>
      <c r="H340" s="41">
        <f t="shared" si="28"/>
        <v>2038500</v>
      </c>
    </row>
    <row r="341" spans="1:10" hidden="1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hidden="1" outlineLevel="2">
      <c r="A342" s="6">
        <v>2201</v>
      </c>
      <c r="B342" s="4" t="s">
        <v>40</v>
      </c>
      <c r="C342" s="5">
        <v>30000</v>
      </c>
      <c r="D342" s="5">
        <f t="shared" ref="D342:E343" si="31">C342</f>
        <v>30000</v>
      </c>
      <c r="E342" s="5">
        <f t="shared" si="31"/>
        <v>30000</v>
      </c>
      <c r="H342" s="41">
        <f t="shared" si="28"/>
        <v>30000</v>
      </c>
    </row>
    <row r="343" spans="1:10" hidden="1" outlineLevel="2">
      <c r="A343" s="6">
        <v>2201</v>
      </c>
      <c r="B343" s="4" t="s">
        <v>41</v>
      </c>
      <c r="C343" s="5">
        <v>550000</v>
      </c>
      <c r="D343" s="5">
        <f t="shared" si="31"/>
        <v>550000</v>
      </c>
      <c r="E343" s="5">
        <f t="shared" si="31"/>
        <v>550000</v>
      </c>
      <c r="H343" s="41">
        <f t="shared" si="28"/>
        <v>550000</v>
      </c>
    </row>
    <row r="344" spans="1:10" hidden="1" outlineLevel="2">
      <c r="A344" s="6">
        <v>2201</v>
      </c>
      <c r="B344" s="4" t="s">
        <v>273</v>
      </c>
      <c r="C344" s="5">
        <f>SUM(C345:C346)</f>
        <v>40000</v>
      </c>
      <c r="D344" s="5">
        <f>SUM(D345:D346)</f>
        <v>40000</v>
      </c>
      <c r="E344" s="5">
        <f>SUM(E345:E346)</f>
        <v>40000</v>
      </c>
      <c r="H344" s="41">
        <f t="shared" si="28"/>
        <v>40000</v>
      </c>
    </row>
    <row r="345" spans="1:10" hidden="1" outlineLevel="3">
      <c r="A345" s="29"/>
      <c r="B345" s="28" t="s">
        <v>274</v>
      </c>
      <c r="C345" s="30">
        <v>30000</v>
      </c>
      <c r="D345" s="30">
        <f t="shared" ref="D345:E347" si="32">C345</f>
        <v>30000</v>
      </c>
      <c r="E345" s="30">
        <f t="shared" si="32"/>
        <v>30000</v>
      </c>
      <c r="H345" s="41">
        <f t="shared" si="28"/>
        <v>30000</v>
      </c>
    </row>
    <row r="346" spans="1:10" hidden="1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235000</v>
      </c>
      <c r="D348" s="5">
        <f>SUM(D349:D352)</f>
        <v>235000</v>
      </c>
      <c r="E348" s="5">
        <f>SUM(E349:E352)</f>
        <v>235000</v>
      </c>
      <c r="H348" s="41">
        <f t="shared" si="28"/>
        <v>235000</v>
      </c>
    </row>
    <row r="349" spans="1:10" hidden="1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  <c r="H349" s="41">
        <f t="shared" si="28"/>
        <v>200000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hidden="1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hidden="1" outlineLevel="2">
      <c r="A353" s="6">
        <v>2201</v>
      </c>
      <c r="B353" s="4" t="s">
        <v>282</v>
      </c>
      <c r="C353" s="5">
        <f>SUM(C354:C355)</f>
        <v>6000</v>
      </c>
      <c r="D353" s="5">
        <f>SUM(D354:D355)</f>
        <v>6000</v>
      </c>
      <c r="E353" s="5">
        <f>SUM(E354:E355)</f>
        <v>6000</v>
      </c>
      <c r="H353" s="41">
        <f t="shared" si="28"/>
        <v>6000</v>
      </c>
    </row>
    <row r="354" spans="1:8" hidden="1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8000</v>
      </c>
      <c r="D356" s="5">
        <f t="shared" si="34"/>
        <v>8000</v>
      </c>
      <c r="E356" s="5">
        <f t="shared" si="34"/>
        <v>8000</v>
      </c>
      <c r="H356" s="41">
        <f t="shared" si="28"/>
        <v>8000</v>
      </c>
    </row>
    <row r="357" spans="1:8" hidden="1" outlineLevel="2">
      <c r="A357" s="6">
        <v>2201</v>
      </c>
      <c r="B357" s="4" t="s">
        <v>285</v>
      </c>
      <c r="C357" s="5">
        <f>SUM(C358:C361)</f>
        <v>50000</v>
      </c>
      <c r="D357" s="5">
        <f>SUM(D358:D361)</f>
        <v>50000</v>
      </c>
      <c r="E357" s="5">
        <f>SUM(E358:E361)</f>
        <v>50000</v>
      </c>
      <c r="H357" s="41">
        <f t="shared" si="28"/>
        <v>50000</v>
      </c>
    </row>
    <row r="358" spans="1:8" hidden="1" outlineLevel="3">
      <c r="A358" s="29"/>
      <c r="B358" s="28" t="s">
        <v>286</v>
      </c>
      <c r="C358" s="30">
        <v>46000</v>
      </c>
      <c r="D358" s="30">
        <f>C358</f>
        <v>46000</v>
      </c>
      <c r="E358" s="30">
        <f>D358</f>
        <v>46000</v>
      </c>
      <c r="H358" s="41">
        <f t="shared" si="28"/>
        <v>46000</v>
      </c>
    </row>
    <row r="359" spans="1:8" hidden="1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hidden="1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hidden="1" outlineLevel="3">
      <c r="A361" s="29"/>
      <c r="B361" s="28" t="s">
        <v>289</v>
      </c>
      <c r="C361" s="30">
        <v>300</v>
      </c>
      <c r="D361" s="30">
        <f t="shared" si="35"/>
        <v>300</v>
      </c>
      <c r="E361" s="30">
        <f t="shared" si="35"/>
        <v>300</v>
      </c>
      <c r="H361" s="41">
        <f t="shared" si="28"/>
        <v>300</v>
      </c>
    </row>
    <row r="362" spans="1:8" hidden="1" outlineLevel="2">
      <c r="A362" s="6">
        <v>2201</v>
      </c>
      <c r="B362" s="4" t="s">
        <v>290</v>
      </c>
      <c r="C362" s="5">
        <f>SUM(C363:C366)</f>
        <v>289000</v>
      </c>
      <c r="D362" s="5">
        <f>SUM(D363:D366)</f>
        <v>289000</v>
      </c>
      <c r="E362" s="5">
        <f>SUM(E363:E366)</f>
        <v>289000</v>
      </c>
      <c r="H362" s="41">
        <f t="shared" si="28"/>
        <v>289000</v>
      </c>
    </row>
    <row r="363" spans="1:8" hidden="1" outlineLevel="3">
      <c r="A363" s="29"/>
      <c r="B363" s="28" t="s">
        <v>291</v>
      </c>
      <c r="C363" s="30">
        <v>35000</v>
      </c>
      <c r="D363" s="30">
        <f>C363</f>
        <v>35000</v>
      </c>
      <c r="E363" s="30">
        <f>D363</f>
        <v>35000</v>
      </c>
      <c r="H363" s="41">
        <f t="shared" si="28"/>
        <v>35000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hidden="1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hidden="1" outlineLevel="3">
      <c r="A366" s="29"/>
      <c r="B366" s="28" t="s">
        <v>294</v>
      </c>
      <c r="C366" s="30">
        <v>200000</v>
      </c>
      <c r="D366" s="30">
        <f t="shared" si="36"/>
        <v>200000</v>
      </c>
      <c r="E366" s="30">
        <f t="shared" si="36"/>
        <v>200000</v>
      </c>
      <c r="H366" s="41">
        <f t="shared" si="28"/>
        <v>200000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60000</v>
      </c>
      <c r="D368" s="5">
        <f>SUM(D369:D370)</f>
        <v>60000</v>
      </c>
      <c r="E368" s="5">
        <f>SUM(E369:E370)</f>
        <v>60000</v>
      </c>
      <c r="H368" s="41">
        <f t="shared" si="28"/>
        <v>60000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60000</v>
      </c>
      <c r="D370" s="30">
        <f t="shared" si="37"/>
        <v>60000</v>
      </c>
      <c r="E370" s="30">
        <f t="shared" si="37"/>
        <v>60000</v>
      </c>
      <c r="H370" s="41">
        <f t="shared" si="28"/>
        <v>60000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hidden="1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hidden="1" outlineLevel="2">
      <c r="A378" s="6">
        <v>2201</v>
      </c>
      <c r="B378" s="4" t="s">
        <v>303</v>
      </c>
      <c r="C378" s="5">
        <f>SUM(C379:C381)</f>
        <v>30000</v>
      </c>
      <c r="D378" s="5">
        <f>SUM(D379:D381)</f>
        <v>30000</v>
      </c>
      <c r="E378" s="5">
        <f>SUM(E379:E381)</f>
        <v>30000</v>
      </c>
      <c r="H378" s="41">
        <f t="shared" si="28"/>
        <v>30000</v>
      </c>
    </row>
    <row r="379" spans="1:8" hidden="1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hidden="1" outlineLevel="2">
      <c r="A382" s="6">
        <v>2201</v>
      </c>
      <c r="B382" s="4" t="s">
        <v>114</v>
      </c>
      <c r="C382" s="5">
        <f>SUM(C383:C387)</f>
        <v>25000</v>
      </c>
      <c r="D382" s="5">
        <f>SUM(D383:D387)</f>
        <v>25000</v>
      </c>
      <c r="E382" s="5">
        <f>SUM(E383:E387)</f>
        <v>25000</v>
      </c>
      <c r="H382" s="41">
        <f t="shared" si="28"/>
        <v>25000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>
        <v>6000</v>
      </c>
      <c r="D384" s="30">
        <f t="shared" ref="D384:E387" si="40">C384</f>
        <v>6000</v>
      </c>
      <c r="E384" s="30">
        <f t="shared" si="40"/>
        <v>6000</v>
      </c>
      <c r="H384" s="41">
        <f t="shared" si="28"/>
        <v>6000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hidden="1" outlineLevel="3">
      <c r="A387" s="29"/>
      <c r="B387" s="28" t="s">
        <v>308</v>
      </c>
      <c r="C387" s="30">
        <v>10000</v>
      </c>
      <c r="D387" s="30">
        <f t="shared" si="40"/>
        <v>10000</v>
      </c>
      <c r="E387" s="30">
        <f t="shared" si="40"/>
        <v>10000</v>
      </c>
      <c r="H387" s="41">
        <f t="shared" si="41"/>
        <v>10000</v>
      </c>
    </row>
    <row r="388" spans="1:8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hidden="1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hidden="1" outlineLevel="2">
      <c r="A391" s="6">
        <v>2201</v>
      </c>
      <c r="B391" s="4" t="s">
        <v>311</v>
      </c>
      <c r="C391" s="5">
        <v>10000</v>
      </c>
      <c r="D391" s="5">
        <f t="shared" si="42"/>
        <v>10000</v>
      </c>
      <c r="E391" s="5">
        <f t="shared" si="42"/>
        <v>10000</v>
      </c>
      <c r="H391" s="41">
        <f t="shared" si="41"/>
        <v>10000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65000</v>
      </c>
      <c r="D392" s="5">
        <f>SUM(D393:D394)</f>
        <v>65000</v>
      </c>
      <c r="E392" s="5">
        <f>SUM(E393:E394)</f>
        <v>65000</v>
      </c>
      <c r="H392" s="41">
        <f t="shared" si="41"/>
        <v>65000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65000</v>
      </c>
      <c r="D394" s="30">
        <f>C394</f>
        <v>65000</v>
      </c>
      <c r="E394" s="30">
        <f>D394</f>
        <v>65000</v>
      </c>
      <c r="H394" s="41">
        <f t="shared" si="41"/>
        <v>65000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8000</v>
      </c>
      <c r="D399" s="5">
        <f>SUM(D400:D403)</f>
        <v>8000</v>
      </c>
      <c r="E399" s="5">
        <f>SUM(E400:E403)</f>
        <v>8000</v>
      </c>
      <c r="H399" s="41">
        <f t="shared" si="41"/>
        <v>8000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>
        <v>6000</v>
      </c>
      <c r="D401" s="30">
        <f t="shared" ref="D401:E403" si="44">C401</f>
        <v>6000</v>
      </c>
      <c r="E401" s="30">
        <f t="shared" si="44"/>
        <v>6000</v>
      </c>
      <c r="H401" s="41">
        <f t="shared" si="41"/>
        <v>6000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hidden="1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hidden="1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  <c r="H411" s="41">
        <f t="shared" si="41"/>
        <v>5000</v>
      </c>
    </row>
    <row r="412" spans="1:8" hidden="1" outlineLevel="2">
      <c r="A412" s="6">
        <v>2201</v>
      </c>
      <c r="B412" s="4" t="s">
        <v>117</v>
      </c>
      <c r="C412" s="5">
        <f>SUM(C413:C414)</f>
        <v>45000</v>
      </c>
      <c r="D412" s="5">
        <f>SUM(D413:D414)</f>
        <v>45000</v>
      </c>
      <c r="E412" s="5">
        <f>SUM(E413:E414)</f>
        <v>45000</v>
      </c>
      <c r="H412" s="41">
        <f t="shared" si="41"/>
        <v>45000</v>
      </c>
    </row>
    <row r="413" spans="1:8" hidden="1" outlineLevel="3" collapsed="1">
      <c r="A413" s="29"/>
      <c r="B413" s="28" t="s">
        <v>328</v>
      </c>
      <c r="C413" s="30">
        <v>30000</v>
      </c>
      <c r="D413" s="30">
        <f t="shared" ref="D413:E415" si="46">C413</f>
        <v>30000</v>
      </c>
      <c r="E413" s="30">
        <f t="shared" si="46"/>
        <v>30000</v>
      </c>
      <c r="H413" s="41">
        <f t="shared" si="41"/>
        <v>30000</v>
      </c>
    </row>
    <row r="414" spans="1:8" hidden="1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hidden="1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hidden="1" outlineLevel="2" collapsed="1">
      <c r="A416" s="6">
        <v>2201</v>
      </c>
      <c r="B416" s="4" t="s">
        <v>332</v>
      </c>
      <c r="C416" s="5">
        <v>2000</v>
      </c>
      <c r="D416" s="5">
        <v>2000</v>
      </c>
      <c r="E416" s="5">
        <v>2000</v>
      </c>
      <c r="H416" s="41">
        <f t="shared" si="41"/>
        <v>2000</v>
      </c>
    </row>
    <row r="417" spans="1:8" hidden="1" outlineLevel="3" collapsed="1">
      <c r="A417" s="29"/>
      <c r="B417" s="28" t="s">
        <v>330</v>
      </c>
      <c r="C417" s="30"/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12000</v>
      </c>
      <c r="D421" s="5">
        <f t="shared" si="47"/>
        <v>12000</v>
      </c>
      <c r="E421" s="5">
        <f t="shared" si="47"/>
        <v>12000</v>
      </c>
      <c r="H421" s="41">
        <f t="shared" si="41"/>
        <v>12000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8000</v>
      </c>
      <c r="D422" s="5">
        <f>SUM(D423:D428)</f>
        <v>8000</v>
      </c>
      <c r="E422" s="5">
        <f>SUM(E423:E428)</f>
        <v>8000</v>
      </c>
      <c r="H422" s="41">
        <f t="shared" si="41"/>
        <v>8000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1500</v>
      </c>
      <c r="D424" s="30">
        <f t="shared" ref="D424:E428" si="48">C424</f>
        <v>1500</v>
      </c>
      <c r="E424" s="30">
        <f t="shared" si="48"/>
        <v>1500</v>
      </c>
      <c r="H424" s="41">
        <f t="shared" si="41"/>
        <v>1500</v>
      </c>
    </row>
    <row r="425" spans="1:8" hidden="1" outlineLevel="3">
      <c r="A425" s="29"/>
      <c r="B425" s="28" t="s">
        <v>338</v>
      </c>
      <c r="C425" s="30">
        <v>5000</v>
      </c>
      <c r="D425" s="30">
        <f t="shared" si="48"/>
        <v>5000</v>
      </c>
      <c r="E425" s="30">
        <f t="shared" si="48"/>
        <v>5000</v>
      </c>
      <c r="H425" s="41">
        <f t="shared" si="41"/>
        <v>5000</v>
      </c>
    </row>
    <row r="426" spans="1:8" hidden="1" outlineLevel="3">
      <c r="A426" s="29"/>
      <c r="B426" s="28" t="s">
        <v>339</v>
      </c>
      <c r="C426" s="30">
        <v>1500</v>
      </c>
      <c r="D426" s="30">
        <f t="shared" si="48"/>
        <v>1500</v>
      </c>
      <c r="E426" s="30">
        <f t="shared" si="48"/>
        <v>1500</v>
      </c>
      <c r="H426" s="41">
        <f t="shared" si="41"/>
        <v>1500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455500</v>
      </c>
      <c r="D429" s="5">
        <f>SUM(D430:D442)</f>
        <v>455500</v>
      </c>
      <c r="E429" s="5">
        <f>SUM(E430:E442)</f>
        <v>455500</v>
      </c>
      <c r="H429" s="41">
        <f t="shared" si="41"/>
        <v>455500</v>
      </c>
    </row>
    <row r="430" spans="1:8" hidden="1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hidden="1" outlineLevel="3">
      <c r="A431" s="29"/>
      <c r="B431" s="28" t="s">
        <v>344</v>
      </c>
      <c r="C431" s="30">
        <v>150000</v>
      </c>
      <c r="D431" s="30">
        <f t="shared" ref="D431:E442" si="49">C431</f>
        <v>150000</v>
      </c>
      <c r="E431" s="30">
        <f t="shared" si="49"/>
        <v>150000</v>
      </c>
      <c r="H431" s="41">
        <f t="shared" si="41"/>
        <v>150000</v>
      </c>
    </row>
    <row r="432" spans="1:8" hidden="1" outlineLevel="3">
      <c r="A432" s="29"/>
      <c r="B432" s="28" t="s">
        <v>345</v>
      </c>
      <c r="C432" s="30">
        <v>15000</v>
      </c>
      <c r="D432" s="30">
        <f t="shared" si="49"/>
        <v>15000</v>
      </c>
      <c r="E432" s="30">
        <f t="shared" si="49"/>
        <v>15000</v>
      </c>
      <c r="H432" s="41">
        <f t="shared" si="41"/>
        <v>15000</v>
      </c>
    </row>
    <row r="433" spans="1:8" hidden="1" outlineLevel="3">
      <c r="A433" s="29"/>
      <c r="B433" s="28" t="s">
        <v>346</v>
      </c>
      <c r="C433" s="30">
        <v>35000</v>
      </c>
      <c r="D433" s="30">
        <f t="shared" si="49"/>
        <v>35000</v>
      </c>
      <c r="E433" s="30">
        <f t="shared" si="49"/>
        <v>35000</v>
      </c>
      <c r="H433" s="41">
        <f t="shared" si="41"/>
        <v>35000</v>
      </c>
    </row>
    <row r="434" spans="1:8" hidden="1" outlineLevel="3">
      <c r="A434" s="29"/>
      <c r="B434" s="28" t="s">
        <v>347</v>
      </c>
      <c r="C434" s="30">
        <v>500</v>
      </c>
      <c r="D434" s="30">
        <f t="shared" si="49"/>
        <v>500</v>
      </c>
      <c r="E434" s="30">
        <f t="shared" si="49"/>
        <v>500</v>
      </c>
      <c r="H434" s="41">
        <f t="shared" si="41"/>
        <v>500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35000</v>
      </c>
      <c r="D439" s="30">
        <f t="shared" si="49"/>
        <v>35000</v>
      </c>
      <c r="E439" s="30">
        <f t="shared" si="49"/>
        <v>35000</v>
      </c>
      <c r="H439" s="41">
        <f t="shared" si="41"/>
        <v>35000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120000</v>
      </c>
      <c r="D441" s="30">
        <f t="shared" si="49"/>
        <v>120000</v>
      </c>
      <c r="E441" s="30">
        <f t="shared" si="49"/>
        <v>120000</v>
      </c>
      <c r="H441" s="41">
        <f t="shared" si="41"/>
        <v>120000</v>
      </c>
    </row>
    <row r="442" spans="1:8" hidden="1" outlineLevel="3">
      <c r="A442" s="29"/>
      <c r="B442" s="28" t="s">
        <v>355</v>
      </c>
      <c r="C442" s="30">
        <v>80000</v>
      </c>
      <c r="D442" s="30">
        <f t="shared" si="49"/>
        <v>80000</v>
      </c>
      <c r="E442" s="30">
        <f t="shared" si="49"/>
        <v>80000</v>
      </c>
      <c r="H442" s="41">
        <f t="shared" si="41"/>
        <v>80000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509000</v>
      </c>
      <c r="D444" s="32">
        <f>D445+D454+D455+D459+D462+D463+D468+D474+D477+D480+D481+D450</f>
        <v>509000</v>
      </c>
      <c r="E444" s="32">
        <f>E445+E454+E455+E459+E462+E463+E468+E474+E477+E480+E481+E450</f>
        <v>509000</v>
      </c>
      <c r="H444" s="41">
        <f t="shared" si="41"/>
        <v>509000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123000</v>
      </c>
      <c r="D445" s="5">
        <f>SUM(D446:D449)</f>
        <v>123000</v>
      </c>
      <c r="E445" s="5">
        <f>SUM(E446:E449)</f>
        <v>123000</v>
      </c>
      <c r="H445" s="41">
        <f t="shared" si="41"/>
        <v>123000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hidden="1" customHeight="1" outlineLevel="3">
      <c r="A448" s="28"/>
      <c r="B448" s="28" t="s">
        <v>361</v>
      </c>
      <c r="C448" s="30">
        <v>60000</v>
      </c>
      <c r="D448" s="30">
        <f t="shared" si="50"/>
        <v>60000</v>
      </c>
      <c r="E448" s="30">
        <f t="shared" si="50"/>
        <v>60000</v>
      </c>
      <c r="H448" s="41">
        <f t="shared" si="41"/>
        <v>60000</v>
      </c>
    </row>
    <row r="449" spans="1:8" ht="15" hidden="1" customHeight="1" outlineLevel="3">
      <c r="A449" s="28"/>
      <c r="B449" s="28" t="s">
        <v>362</v>
      </c>
      <c r="C449" s="30">
        <v>45000</v>
      </c>
      <c r="D449" s="30">
        <f t="shared" si="50"/>
        <v>45000</v>
      </c>
      <c r="E449" s="30">
        <f t="shared" si="50"/>
        <v>45000</v>
      </c>
      <c r="H449" s="41">
        <f t="shared" si="41"/>
        <v>45000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150000</v>
      </c>
      <c r="D450" s="5">
        <f>SUM(D451:D453)</f>
        <v>150000</v>
      </c>
      <c r="E450" s="5">
        <f>SUM(E451:E453)</f>
        <v>150000</v>
      </c>
      <c r="H450" s="41">
        <f t="shared" ref="H450:H513" si="51">C450</f>
        <v>150000</v>
      </c>
    </row>
    <row r="451" spans="1:8" ht="15" hidden="1" customHeight="1" outlineLevel="3">
      <c r="A451" s="28"/>
      <c r="B451" s="28" t="s">
        <v>364</v>
      </c>
      <c r="C451" s="30">
        <v>150000</v>
      </c>
      <c r="D451" s="30">
        <f>C451</f>
        <v>150000</v>
      </c>
      <c r="E451" s="30">
        <f>D451</f>
        <v>150000</v>
      </c>
      <c r="H451" s="41">
        <f t="shared" si="51"/>
        <v>150000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12000</v>
      </c>
      <c r="D456" s="30">
        <f>C456</f>
        <v>12000</v>
      </c>
      <c r="E456" s="30">
        <f>D456</f>
        <v>12000</v>
      </c>
      <c r="H456" s="41">
        <f t="shared" si="51"/>
        <v>12000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30000</v>
      </c>
      <c r="D459" s="5">
        <f>SUM(D460:D461)</f>
        <v>30000</v>
      </c>
      <c r="E459" s="5">
        <f>SUM(E460:E461)</f>
        <v>30000</v>
      </c>
      <c r="H459" s="41">
        <f t="shared" si="51"/>
        <v>30000</v>
      </c>
    </row>
    <row r="460" spans="1:8" ht="15" hidden="1" customHeight="1" outlineLevel="3">
      <c r="A460" s="28"/>
      <c r="B460" s="28" t="s">
        <v>369</v>
      </c>
      <c r="C460" s="30">
        <v>27000</v>
      </c>
      <c r="D460" s="30">
        <f t="shared" ref="D460:E462" si="54">C460</f>
        <v>27000</v>
      </c>
      <c r="E460" s="30">
        <f t="shared" si="54"/>
        <v>27000</v>
      </c>
      <c r="H460" s="41">
        <f t="shared" si="51"/>
        <v>27000</v>
      </c>
    </row>
    <row r="461" spans="1:8" ht="15" hidden="1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13000</v>
      </c>
      <c r="D463" s="5">
        <f>SUM(D464:D467)</f>
        <v>13000</v>
      </c>
      <c r="E463" s="5">
        <f>SUM(E464:E467)</f>
        <v>13000</v>
      </c>
      <c r="H463" s="41">
        <f t="shared" si="51"/>
        <v>13000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6000</v>
      </c>
      <c r="D466" s="30">
        <f t="shared" si="55"/>
        <v>6000</v>
      </c>
      <c r="E466" s="30">
        <f t="shared" si="55"/>
        <v>6000</v>
      </c>
      <c r="H466" s="41">
        <f t="shared" si="51"/>
        <v>6000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51"/>
        <v>1000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1000</v>
      </c>
      <c r="D470" s="30">
        <f t="shared" ref="D470:E473" si="56">C470</f>
        <v>1000</v>
      </c>
      <c r="E470" s="30">
        <f t="shared" si="56"/>
        <v>1000</v>
      </c>
      <c r="H470" s="41">
        <f t="shared" si="51"/>
        <v>1000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112000</v>
      </c>
      <c r="D474" s="5">
        <f>SUM(D475:D476)</f>
        <v>112000</v>
      </c>
      <c r="E474" s="5">
        <f>SUM(E475:E476)</f>
        <v>112000</v>
      </c>
      <c r="H474" s="41">
        <f t="shared" si="51"/>
        <v>112000</v>
      </c>
    </row>
    <row r="475" spans="1:8" ht="15" hidden="1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 t="shared" si="51"/>
        <v>12000</v>
      </c>
    </row>
    <row r="476" spans="1:8" ht="15" hidden="1" customHeight="1" outlineLevel="3">
      <c r="A476" s="28"/>
      <c r="B476" s="28" t="s">
        <v>384</v>
      </c>
      <c r="C476" s="30">
        <v>100000</v>
      </c>
      <c r="D476" s="30">
        <f>C476</f>
        <v>100000</v>
      </c>
      <c r="E476" s="30">
        <f>D476</f>
        <v>100000</v>
      </c>
      <c r="H476" s="41">
        <f t="shared" si="51"/>
        <v>100000</v>
      </c>
    </row>
    <row r="477" spans="1:8" hidden="1" outlineLevel="2">
      <c r="A477" s="6">
        <v>2202</v>
      </c>
      <c r="B477" s="4" t="s">
        <v>385</v>
      </c>
      <c r="C477" s="5">
        <f>SUM(C478:C479)</f>
        <v>15000</v>
      </c>
      <c r="D477" s="5">
        <f>SUM(D478:D479)</f>
        <v>15000</v>
      </c>
      <c r="E477" s="5">
        <f>SUM(E478:E479)</f>
        <v>15000</v>
      </c>
      <c r="H477" s="41">
        <f t="shared" si="51"/>
        <v>15000</v>
      </c>
    </row>
    <row r="478" spans="1:8" ht="15" hidden="1" customHeight="1" outlineLevel="3">
      <c r="A478" s="28"/>
      <c r="B478" s="28" t="s">
        <v>383</v>
      </c>
      <c r="C478" s="30">
        <v>15000</v>
      </c>
      <c r="D478" s="30">
        <f t="shared" ref="D478:E481" si="57">C478</f>
        <v>15000</v>
      </c>
      <c r="E478" s="30">
        <f t="shared" si="57"/>
        <v>15000</v>
      </c>
      <c r="H478" s="41">
        <f t="shared" si="51"/>
        <v>15000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349860</v>
      </c>
      <c r="D483" s="35">
        <f>D484+D504+D509+D522+D528+D538</f>
        <v>349860</v>
      </c>
      <c r="E483" s="35">
        <f>E484+E504+E509+E522+E528+E538</f>
        <v>349860</v>
      </c>
      <c r="G483" s="39" t="s">
        <v>592</v>
      </c>
      <c r="H483" s="41">
        <f t="shared" si="51"/>
        <v>349860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239200</v>
      </c>
      <c r="D484" s="32">
        <f>D485+D486+D490+D491+D494+D497+D500+D501+D502+D503</f>
        <v>239200</v>
      </c>
      <c r="E484" s="32">
        <f>E485+E486+E490+E491+E494+E497+E500+E501+E502+E503</f>
        <v>239200</v>
      </c>
      <c r="H484" s="41">
        <f t="shared" si="51"/>
        <v>239200</v>
      </c>
    </row>
    <row r="485" spans="1:10" hidden="1" outlineLevel="2">
      <c r="A485" s="6">
        <v>3302</v>
      </c>
      <c r="B485" s="4" t="s">
        <v>391</v>
      </c>
      <c r="C485" s="5">
        <v>100000</v>
      </c>
      <c r="D485" s="5">
        <f>C485</f>
        <v>100000</v>
      </c>
      <c r="E485" s="5">
        <f>D485</f>
        <v>100000</v>
      </c>
      <c r="H485" s="41">
        <f t="shared" si="51"/>
        <v>100000</v>
      </c>
    </row>
    <row r="486" spans="1:10" hidden="1" outlineLevel="2">
      <c r="A486" s="6">
        <v>3302</v>
      </c>
      <c r="B486" s="4" t="s">
        <v>392</v>
      </c>
      <c r="C486" s="5">
        <f>SUM(C487:C489)</f>
        <v>100000</v>
      </c>
      <c r="D486" s="5">
        <f>SUM(D487:D489)</f>
        <v>100000</v>
      </c>
      <c r="E486" s="5">
        <f>SUM(E487:E489)</f>
        <v>100000</v>
      </c>
      <c r="H486" s="41">
        <f t="shared" si="51"/>
        <v>100000</v>
      </c>
    </row>
    <row r="487" spans="1:10" ht="15" hidden="1" customHeight="1" outlineLevel="3">
      <c r="A487" s="28"/>
      <c r="B487" s="28" t="s">
        <v>393</v>
      </c>
      <c r="C487" s="30">
        <v>80000</v>
      </c>
      <c r="D487" s="30">
        <f>C487</f>
        <v>80000</v>
      </c>
      <c r="E487" s="30">
        <f>D487</f>
        <v>80000</v>
      </c>
      <c r="H487" s="41">
        <f t="shared" si="51"/>
        <v>80000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30000</v>
      </c>
      <c r="D494" s="5">
        <f>SUM(D495:D496)</f>
        <v>30000</v>
      </c>
      <c r="E494" s="5">
        <f>SUM(E495:E496)</f>
        <v>30000</v>
      </c>
      <c r="H494" s="41">
        <f t="shared" si="51"/>
        <v>30000</v>
      </c>
    </row>
    <row r="495" spans="1:10" ht="15" hidden="1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  <c r="H495" s="41">
        <f t="shared" si="51"/>
        <v>10000</v>
      </c>
    </row>
    <row r="496" spans="1:10" ht="15" hidden="1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1"/>
        <v>20000</v>
      </c>
    </row>
    <row r="497" spans="1:12" hidden="1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  <c r="H497" s="41">
        <f t="shared" si="51"/>
        <v>4000</v>
      </c>
    </row>
    <row r="498" spans="1:12" ht="15" hidden="1" customHeight="1" outlineLevel="3">
      <c r="A498" s="28"/>
      <c r="B498" s="28" t="s">
        <v>404</v>
      </c>
      <c r="C498" s="30">
        <v>4000</v>
      </c>
      <c r="D498" s="30">
        <f t="shared" ref="D498:E503" si="59">C498</f>
        <v>4000</v>
      </c>
      <c r="E498" s="30">
        <f t="shared" si="59"/>
        <v>4000</v>
      </c>
      <c r="H498" s="41">
        <f t="shared" si="51"/>
        <v>4000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86000</v>
      </c>
      <c r="D509" s="32">
        <f>D510+D511+D512+D513+D517+D518+D519+D520+D521</f>
        <v>86000</v>
      </c>
      <c r="E509" s="32">
        <f>E510+E511+E512+E513+E517+E518+E519+E520+E521</f>
        <v>86000</v>
      </c>
      <c r="F509" s="51"/>
      <c r="H509" s="41">
        <f t="shared" si="51"/>
        <v>86000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12000</v>
      </c>
      <c r="D513" s="5">
        <f>SUM(D514:D516)</f>
        <v>12000</v>
      </c>
      <c r="E513" s="5">
        <f>SUM(E514:E516)</f>
        <v>12000</v>
      </c>
      <c r="H513" s="41">
        <f t="shared" si="51"/>
        <v>12000</v>
      </c>
    </row>
    <row r="514" spans="1:8" ht="15" hidden="1" customHeight="1" outlineLevel="3">
      <c r="A514" s="29"/>
      <c r="B514" s="28" t="s">
        <v>419</v>
      </c>
      <c r="C514" s="30">
        <v>12000</v>
      </c>
      <c r="D514" s="30">
        <f t="shared" ref="D514:E521" si="62">C514</f>
        <v>12000</v>
      </c>
      <c r="E514" s="30">
        <f t="shared" si="62"/>
        <v>12000</v>
      </c>
      <c r="H514" s="41">
        <f t="shared" ref="H514:H577" si="63">C514</f>
        <v>12000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hidden="1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62000</v>
      </c>
      <c r="D520" s="5">
        <f t="shared" si="62"/>
        <v>62000</v>
      </c>
      <c r="E520" s="5">
        <f t="shared" si="62"/>
        <v>62000</v>
      </c>
      <c r="H520" s="41">
        <f t="shared" si="63"/>
        <v>62000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12660</v>
      </c>
      <c r="D538" s="32">
        <f>SUM(D539:D544)</f>
        <v>12660</v>
      </c>
      <c r="E538" s="32">
        <f>SUM(E539:E544)</f>
        <v>12660</v>
      </c>
      <c r="H538" s="41">
        <f t="shared" si="63"/>
        <v>12660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7660</v>
      </c>
      <c r="D540" s="5">
        <f t="shared" ref="D540:E543" si="66">C540</f>
        <v>7660</v>
      </c>
      <c r="E540" s="5">
        <f t="shared" si="66"/>
        <v>7660</v>
      </c>
      <c r="H540" s="41">
        <f t="shared" si="63"/>
        <v>7660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198071</v>
      </c>
      <c r="D547" s="35">
        <f>D548+D549</f>
        <v>198071</v>
      </c>
      <c r="E547" s="35">
        <f>E548+E549</f>
        <v>198071</v>
      </c>
      <c r="G547" s="39" t="s">
        <v>593</v>
      </c>
      <c r="H547" s="41">
        <f t="shared" si="63"/>
        <v>198071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198071</v>
      </c>
      <c r="D549" s="32">
        <f>C549</f>
        <v>198071</v>
      </c>
      <c r="E549" s="32">
        <f>D549</f>
        <v>198071</v>
      </c>
      <c r="H549" s="41">
        <f t="shared" si="63"/>
        <v>198071</v>
      </c>
    </row>
    <row r="550" spans="1:10" collapsed="1">
      <c r="A550" s="180" t="s">
        <v>455</v>
      </c>
      <c r="B550" s="181"/>
      <c r="C550" s="36">
        <f>C551</f>
        <v>154000</v>
      </c>
      <c r="D550" s="36">
        <f>D551</f>
        <v>154000</v>
      </c>
      <c r="E550" s="36">
        <f>E551</f>
        <v>154000</v>
      </c>
      <c r="G550" s="39" t="s">
        <v>59</v>
      </c>
      <c r="H550" s="41">
        <f t="shared" si="63"/>
        <v>154000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154000</v>
      </c>
      <c r="D551" s="33">
        <f>D552+D556</f>
        <v>154000</v>
      </c>
      <c r="E551" s="33">
        <f>E552+E556</f>
        <v>154000</v>
      </c>
      <c r="G551" s="39" t="s">
        <v>594</v>
      </c>
      <c r="H551" s="41">
        <f t="shared" si="63"/>
        <v>154000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154000</v>
      </c>
      <c r="D552" s="32">
        <f>SUM(D553:D555)</f>
        <v>154000</v>
      </c>
      <c r="E552" s="32">
        <f>SUM(E553:E555)</f>
        <v>154000</v>
      </c>
      <c r="H552" s="41">
        <f t="shared" si="63"/>
        <v>154000</v>
      </c>
    </row>
    <row r="553" spans="1:10" hidden="1" outlineLevel="2" collapsed="1">
      <c r="A553" s="6">
        <v>5500</v>
      </c>
      <c r="B553" s="4" t="s">
        <v>458</v>
      </c>
      <c r="C553" s="5">
        <v>154000</v>
      </c>
      <c r="D553" s="5">
        <f t="shared" ref="D553:E555" si="67">C553</f>
        <v>154000</v>
      </c>
      <c r="E553" s="5">
        <f t="shared" si="67"/>
        <v>154000</v>
      </c>
      <c r="H553" s="41">
        <f t="shared" si="63"/>
        <v>154000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59928</v>
      </c>
      <c r="D559" s="37">
        <f>D560+D716+D725</f>
        <v>59928</v>
      </c>
      <c r="E559" s="37">
        <f>E560+E716+E725</f>
        <v>59928</v>
      </c>
      <c r="G559" s="39" t="s">
        <v>62</v>
      </c>
      <c r="H559" s="41">
        <f t="shared" si="63"/>
        <v>59928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59928</v>
      </c>
      <c r="D560" s="36">
        <f>D561+D638+D642+D645</f>
        <v>59928</v>
      </c>
      <c r="E560" s="36">
        <f>E561+E638+E642+E645</f>
        <v>59928</v>
      </c>
      <c r="G560" s="39" t="s">
        <v>61</v>
      </c>
      <c r="H560" s="41">
        <f t="shared" si="63"/>
        <v>59928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59928</v>
      </c>
      <c r="D561" s="38">
        <f>D562+D567+D568+D569+D576+D577+D581+D584+D585+D586+D587+D592+D595+D599+D603+D610+D616+D628</f>
        <v>59928</v>
      </c>
      <c r="E561" s="38">
        <f>E562+E567+E568+E569+E576+E577+E581+E584+E585+E586+E587+E592+E595+E599+E603+E610+E616+E628</f>
        <v>59928</v>
      </c>
      <c r="G561" s="39" t="s">
        <v>595</v>
      </c>
      <c r="H561" s="41">
        <f t="shared" si="63"/>
        <v>59928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59928</v>
      </c>
      <c r="D562" s="32">
        <f>SUM(D563:D566)</f>
        <v>59928</v>
      </c>
      <c r="E562" s="32">
        <f>SUM(E563:E566)</f>
        <v>59928</v>
      </c>
      <c r="H562" s="41">
        <f t="shared" si="63"/>
        <v>59928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59928</v>
      </c>
      <c r="D566" s="5">
        <f t="shared" si="68"/>
        <v>59928</v>
      </c>
      <c r="E566" s="5">
        <f t="shared" si="68"/>
        <v>59928</v>
      </c>
      <c r="H566" s="41">
        <f t="shared" si="63"/>
        <v>59928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10" zoomScaleNormal="110" workbookViewId="0">
      <selection activeCell="E1" sqref="E1"/>
    </sheetView>
  </sheetViews>
  <sheetFormatPr defaultColWidth="9.140625" defaultRowHeight="15" outlineLevelRow="3"/>
  <cols>
    <col min="1" max="1" width="7" bestFit="1" customWidth="1"/>
    <col min="2" max="2" width="98" customWidth="1"/>
    <col min="3" max="5" width="21.7109375" bestFit="1" customWidth="1"/>
    <col min="7" max="7" width="15.5703125" bestFit="1" customWidth="1"/>
    <col min="8" max="8" width="18.140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15690559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8631000</v>
      </c>
      <c r="D2" s="26">
        <f>D3+D67</f>
        <v>8631000</v>
      </c>
      <c r="E2" s="26">
        <f>E3+E67</f>
        <v>8631000</v>
      </c>
      <c r="G2" s="39" t="s">
        <v>60</v>
      </c>
      <c r="H2" s="41">
        <f>C2</f>
        <v>8631000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6573000</v>
      </c>
      <c r="D3" s="23">
        <f>D4+D11+D38+D61</f>
        <v>6573000</v>
      </c>
      <c r="E3" s="23">
        <f>E4+E11+E38+E61</f>
        <v>6573000</v>
      </c>
      <c r="G3" s="39" t="s">
        <v>57</v>
      </c>
      <c r="H3" s="41">
        <f t="shared" ref="H3:H66" si="0">C3</f>
        <v>6573000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4890000</v>
      </c>
      <c r="D4" s="21">
        <f>SUM(D5:D10)</f>
        <v>4890000</v>
      </c>
      <c r="E4" s="21">
        <f>SUM(E5:E10)</f>
        <v>4890000</v>
      </c>
      <c r="F4" s="17"/>
      <c r="G4" s="39" t="s">
        <v>53</v>
      </c>
      <c r="H4" s="41">
        <f t="shared" si="0"/>
        <v>4890000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450000</v>
      </c>
      <c r="D5" s="2">
        <f>C5</f>
        <v>450000</v>
      </c>
      <c r="E5" s="2">
        <f>D5</f>
        <v>450000</v>
      </c>
      <c r="F5" s="17"/>
      <c r="G5" s="17"/>
      <c r="H5" s="41">
        <f t="shared" si="0"/>
        <v>450000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1000000</v>
      </c>
      <c r="D6" s="2">
        <f t="shared" ref="D6:E10" si="1">C6</f>
        <v>1000000</v>
      </c>
      <c r="E6" s="2">
        <f t="shared" si="1"/>
        <v>1000000</v>
      </c>
      <c r="F6" s="17"/>
      <c r="G6" s="17"/>
      <c r="H6" s="41">
        <f t="shared" si="0"/>
        <v>1000000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3000000</v>
      </c>
      <c r="D7" s="2">
        <f t="shared" si="1"/>
        <v>3000000</v>
      </c>
      <c r="E7" s="2">
        <f t="shared" si="1"/>
        <v>3000000</v>
      </c>
      <c r="F7" s="17"/>
      <c r="G7" s="17"/>
      <c r="H7" s="41">
        <f t="shared" si="0"/>
        <v>3000000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400000</v>
      </c>
      <c r="D8" s="2">
        <f t="shared" si="1"/>
        <v>400000</v>
      </c>
      <c r="E8" s="2">
        <f t="shared" si="1"/>
        <v>400000</v>
      </c>
      <c r="F8" s="17"/>
      <c r="G8" s="17"/>
      <c r="H8" s="41">
        <f t="shared" si="0"/>
        <v>400000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30000</v>
      </c>
      <c r="D9" s="2">
        <f t="shared" si="1"/>
        <v>30000</v>
      </c>
      <c r="E9" s="2">
        <f t="shared" si="1"/>
        <v>30000</v>
      </c>
      <c r="F9" s="17"/>
      <c r="G9" s="17"/>
      <c r="H9" s="41">
        <f t="shared" si="0"/>
        <v>30000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699000</v>
      </c>
      <c r="D11" s="21">
        <f>SUM(D12:D37)</f>
        <v>699000</v>
      </c>
      <c r="E11" s="21">
        <f>SUM(E12:E37)</f>
        <v>699000</v>
      </c>
      <c r="F11" s="17"/>
      <c r="G11" s="39" t="s">
        <v>54</v>
      </c>
      <c r="H11" s="41">
        <f t="shared" si="0"/>
        <v>699000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50000</v>
      </c>
      <c r="D17" s="2">
        <f t="shared" si="2"/>
        <v>50000</v>
      </c>
      <c r="E17" s="2">
        <f t="shared" si="2"/>
        <v>50000</v>
      </c>
      <c r="H17" s="41">
        <f t="shared" si="0"/>
        <v>50000</v>
      </c>
    </row>
    <row r="18" spans="1:8" hidden="1" outlineLevel="1">
      <c r="A18" s="3">
        <v>2203</v>
      </c>
      <c r="B18" s="1" t="s">
        <v>130</v>
      </c>
      <c r="C18" s="2">
        <v>40000</v>
      </c>
      <c r="D18" s="2">
        <f t="shared" si="2"/>
        <v>40000</v>
      </c>
      <c r="E18" s="2">
        <f t="shared" si="2"/>
        <v>40000</v>
      </c>
      <c r="H18" s="41">
        <f t="shared" si="0"/>
        <v>40000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20000</v>
      </c>
      <c r="D21" s="2">
        <f t="shared" si="2"/>
        <v>20000</v>
      </c>
      <c r="E21" s="2">
        <f t="shared" si="2"/>
        <v>20000</v>
      </c>
      <c r="H21" s="41">
        <f t="shared" si="0"/>
        <v>20000</v>
      </c>
    </row>
    <row r="22" spans="1:8" hidden="1" outlineLevel="1">
      <c r="A22" s="3">
        <v>2302</v>
      </c>
      <c r="B22" s="1" t="s">
        <v>134</v>
      </c>
      <c r="C22" s="2">
        <v>5000</v>
      </c>
      <c r="D22" s="2">
        <f t="shared" si="2"/>
        <v>5000</v>
      </c>
      <c r="E22" s="2">
        <f t="shared" si="2"/>
        <v>5000</v>
      </c>
      <c r="H22" s="41">
        <f t="shared" si="0"/>
        <v>5000</v>
      </c>
    </row>
    <row r="23" spans="1:8" hidden="1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hidden="1" outlineLevel="1">
      <c r="A24" s="3">
        <v>2304</v>
      </c>
      <c r="B24" s="1" t="s">
        <v>136</v>
      </c>
      <c r="C24" s="2">
        <v>5000</v>
      </c>
      <c r="D24" s="2">
        <f t="shared" si="2"/>
        <v>5000</v>
      </c>
      <c r="E24" s="2">
        <f t="shared" si="2"/>
        <v>5000</v>
      </c>
      <c r="H24" s="41">
        <f t="shared" si="0"/>
        <v>5000</v>
      </c>
    </row>
    <row r="25" spans="1:8" hidden="1" outlineLevel="1">
      <c r="A25" s="3">
        <v>2305</v>
      </c>
      <c r="B25" s="1" t="s">
        <v>137</v>
      </c>
      <c r="C25" s="2">
        <v>2000</v>
      </c>
      <c r="D25" s="2">
        <f t="shared" si="2"/>
        <v>2000</v>
      </c>
      <c r="E25" s="2">
        <f t="shared" si="2"/>
        <v>2000</v>
      </c>
      <c r="H25" s="41">
        <f t="shared" si="0"/>
        <v>2000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>
        <v>2000</v>
      </c>
      <c r="D28" s="2">
        <f t="shared" si="2"/>
        <v>2000</v>
      </c>
      <c r="E28" s="2">
        <f t="shared" si="2"/>
        <v>2000</v>
      </c>
      <c r="H28" s="41">
        <f t="shared" si="0"/>
        <v>2000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210000</v>
      </c>
      <c r="D32" s="2">
        <f t="shared" si="3"/>
        <v>210000</v>
      </c>
      <c r="E32" s="2">
        <f t="shared" si="3"/>
        <v>210000</v>
      </c>
      <c r="H32" s="41">
        <f t="shared" si="0"/>
        <v>210000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200000</v>
      </c>
      <c r="D34" s="2">
        <f t="shared" si="3"/>
        <v>200000</v>
      </c>
      <c r="E34" s="2">
        <f t="shared" si="3"/>
        <v>200000</v>
      </c>
      <c r="H34" s="41">
        <f t="shared" si="0"/>
        <v>200000</v>
      </c>
    </row>
    <row r="35" spans="1:10" hidden="1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hidden="1" outlineLevel="1">
      <c r="A36" s="3">
        <v>2406</v>
      </c>
      <c r="B36" s="1" t="s">
        <v>9</v>
      </c>
      <c r="C36" s="2">
        <v>150000</v>
      </c>
      <c r="D36" s="2">
        <f t="shared" si="3"/>
        <v>150000</v>
      </c>
      <c r="E36" s="2">
        <f t="shared" si="3"/>
        <v>150000</v>
      </c>
      <c r="H36" s="41">
        <f t="shared" si="0"/>
        <v>150000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844000</v>
      </c>
      <c r="D38" s="21">
        <f>SUM(D39:D60)</f>
        <v>844000</v>
      </c>
      <c r="E38" s="21">
        <f>SUM(E39:E60)</f>
        <v>844000</v>
      </c>
      <c r="G38" s="39" t="s">
        <v>55</v>
      </c>
      <c r="H38" s="41">
        <f t="shared" si="0"/>
        <v>844000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hidden="1" outlineLevel="1">
      <c r="A48" s="20">
        <v>3206</v>
      </c>
      <c r="B48" s="20" t="s">
        <v>17</v>
      </c>
      <c r="C48" s="2">
        <v>200000</v>
      </c>
      <c r="D48" s="2">
        <f t="shared" si="4"/>
        <v>200000</v>
      </c>
      <c r="E48" s="2">
        <f t="shared" si="4"/>
        <v>200000</v>
      </c>
      <c r="H48" s="41">
        <f t="shared" si="0"/>
        <v>200000</v>
      </c>
    </row>
    <row r="49" spans="1:10" hidden="1" outlineLevel="1">
      <c r="A49" s="20">
        <v>3207</v>
      </c>
      <c r="B49" s="20" t="s">
        <v>149</v>
      </c>
      <c r="C49" s="2">
        <v>6000</v>
      </c>
      <c r="D49" s="2">
        <f t="shared" si="4"/>
        <v>6000</v>
      </c>
      <c r="E49" s="2">
        <f t="shared" si="4"/>
        <v>6000</v>
      </c>
      <c r="H49" s="41">
        <f t="shared" si="0"/>
        <v>6000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hidden="1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hidden="1" outlineLevel="1">
      <c r="A57" s="20">
        <v>3304</v>
      </c>
      <c r="B57" s="20" t="s">
        <v>155</v>
      </c>
      <c r="C57" s="2">
        <v>80000</v>
      </c>
      <c r="D57" s="2">
        <f t="shared" si="5"/>
        <v>80000</v>
      </c>
      <c r="E57" s="2">
        <f t="shared" si="5"/>
        <v>80000</v>
      </c>
      <c r="H57" s="41">
        <f t="shared" si="0"/>
        <v>80000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 collapsed="1">
      <c r="A61" s="166" t="s">
        <v>158</v>
      </c>
      <c r="B61" s="167"/>
      <c r="C61" s="22">
        <f>SUM(C62:C66)</f>
        <v>140000</v>
      </c>
      <c r="D61" s="22">
        <f>SUM(D62:D66)</f>
        <v>140000</v>
      </c>
      <c r="E61" s="22">
        <f>SUM(E62:E66)</f>
        <v>140000</v>
      </c>
      <c r="G61" s="39" t="s">
        <v>105</v>
      </c>
      <c r="H61" s="41">
        <f t="shared" si="0"/>
        <v>140000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140000</v>
      </c>
      <c r="D65" s="2">
        <f t="shared" si="6"/>
        <v>140000</v>
      </c>
      <c r="E65" s="2">
        <f t="shared" si="6"/>
        <v>140000</v>
      </c>
      <c r="H65" s="41">
        <f t="shared" si="0"/>
        <v>140000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2058000</v>
      </c>
      <c r="D67" s="25">
        <f>D97+D68</f>
        <v>2058000</v>
      </c>
      <c r="E67" s="25">
        <f>E97+E68</f>
        <v>2058000</v>
      </c>
      <c r="G67" s="39" t="s">
        <v>59</v>
      </c>
      <c r="H67" s="41">
        <f t="shared" ref="H67:H130" si="7">C67</f>
        <v>2058000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342000</v>
      </c>
      <c r="D68" s="21">
        <f>SUM(D69:D96)</f>
        <v>342000</v>
      </c>
      <c r="E68" s="21">
        <f>SUM(E69:E96)</f>
        <v>342000</v>
      </c>
      <c r="G68" s="39" t="s">
        <v>56</v>
      </c>
      <c r="H68" s="41">
        <f t="shared" si="7"/>
        <v>342000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15000</v>
      </c>
      <c r="D73" s="2">
        <f t="shared" si="8"/>
        <v>15000</v>
      </c>
      <c r="E73" s="2">
        <f t="shared" si="8"/>
        <v>15000</v>
      </c>
      <c r="H73" s="41">
        <f t="shared" si="7"/>
        <v>15000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245000</v>
      </c>
      <c r="D79" s="2">
        <f t="shared" si="8"/>
        <v>245000</v>
      </c>
      <c r="E79" s="2">
        <f t="shared" si="8"/>
        <v>245000</v>
      </c>
      <c r="H79" s="41">
        <f t="shared" si="7"/>
        <v>245000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26000</v>
      </c>
      <c r="D83" s="2">
        <f t="shared" si="8"/>
        <v>26000</v>
      </c>
      <c r="E83" s="2">
        <f t="shared" si="8"/>
        <v>26000</v>
      </c>
      <c r="H83" s="41">
        <f t="shared" si="7"/>
        <v>26000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24000</v>
      </c>
      <c r="D93" s="2">
        <f t="shared" si="9"/>
        <v>24000</v>
      </c>
      <c r="E93" s="2">
        <f t="shared" si="9"/>
        <v>24000</v>
      </c>
      <c r="H93" s="41">
        <f t="shared" si="7"/>
        <v>24000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1716000</v>
      </c>
      <c r="D97" s="21">
        <f>SUM(D98:D113)</f>
        <v>1716000</v>
      </c>
      <c r="E97" s="21">
        <f>SUM(E98:E113)</f>
        <v>1716000</v>
      </c>
      <c r="G97" s="39" t="s">
        <v>58</v>
      </c>
      <c r="H97" s="41">
        <f t="shared" si="7"/>
        <v>1716000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1700000</v>
      </c>
      <c r="D98" s="2">
        <f>C98</f>
        <v>1700000</v>
      </c>
      <c r="E98" s="2">
        <f>D98</f>
        <v>1700000</v>
      </c>
      <c r="H98" s="41">
        <f t="shared" si="7"/>
        <v>1700000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9000</v>
      </c>
      <c r="D101" s="2">
        <f t="shared" si="10"/>
        <v>9000</v>
      </c>
      <c r="E101" s="2">
        <f t="shared" si="10"/>
        <v>9000</v>
      </c>
      <c r="H101" s="41">
        <f t="shared" si="7"/>
        <v>9000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2000</v>
      </c>
      <c r="D107" s="2">
        <f t="shared" si="10"/>
        <v>2000</v>
      </c>
      <c r="E107" s="2">
        <f t="shared" si="10"/>
        <v>2000</v>
      </c>
      <c r="H107" s="41">
        <f t="shared" si="7"/>
        <v>2000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7059559</v>
      </c>
      <c r="D114" s="26">
        <f>D115+D152+D177</f>
        <v>7059559</v>
      </c>
      <c r="E114" s="26">
        <f>E115+E152+E177</f>
        <v>7059559</v>
      </c>
      <c r="G114" s="39" t="s">
        <v>62</v>
      </c>
      <c r="H114" s="41">
        <f t="shared" si="7"/>
        <v>7059559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6751187</v>
      </c>
      <c r="D115" s="23">
        <f>D116+D135</f>
        <v>6751187</v>
      </c>
      <c r="E115" s="23">
        <f>E116+E135</f>
        <v>6751187</v>
      </c>
      <c r="G115" s="39" t="s">
        <v>61</v>
      </c>
      <c r="H115" s="41">
        <f t="shared" si="7"/>
        <v>6751187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131470</v>
      </c>
      <c r="D116" s="21">
        <f>D117+D120+D123+D126+D129+D132</f>
        <v>131470</v>
      </c>
      <c r="E116" s="21">
        <f>E117+E120+E123+E126+E129+E132</f>
        <v>131470</v>
      </c>
      <c r="G116" s="39" t="s">
        <v>583</v>
      </c>
      <c r="H116" s="41">
        <f t="shared" si="7"/>
        <v>131470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131470</v>
      </c>
      <c r="D117" s="2">
        <f>D118+D119</f>
        <v>131470</v>
      </c>
      <c r="E117" s="2">
        <f>E118+E119</f>
        <v>131470</v>
      </c>
      <c r="H117" s="41">
        <f t="shared" si="7"/>
        <v>131470</v>
      </c>
    </row>
    <row r="118" spans="1:10" ht="15" hidden="1" customHeight="1" outlineLevel="2">
      <c r="A118" s="131"/>
      <c r="B118" s="130" t="s">
        <v>855</v>
      </c>
      <c r="C118" s="129">
        <v>92352</v>
      </c>
      <c r="D118" s="129">
        <f>C118</f>
        <v>92352</v>
      </c>
      <c r="E118" s="129">
        <f>D118</f>
        <v>92352</v>
      </c>
      <c r="H118" s="41">
        <f t="shared" si="7"/>
        <v>92352</v>
      </c>
    </row>
    <row r="119" spans="1:10" ht="15" hidden="1" customHeight="1" outlineLevel="2">
      <c r="A119" s="131"/>
      <c r="B119" s="130" t="s">
        <v>860</v>
      </c>
      <c r="C119" s="129">
        <v>39118</v>
      </c>
      <c r="D119" s="129">
        <f>C119</f>
        <v>39118</v>
      </c>
      <c r="E119" s="129">
        <f>D119</f>
        <v>39118</v>
      </c>
      <c r="H119" s="41">
        <f t="shared" si="7"/>
        <v>39118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6619717</v>
      </c>
      <c r="D135" s="21">
        <f>D136+D140+D143+D146+D149</f>
        <v>6619717</v>
      </c>
      <c r="E135" s="21">
        <f>E136+E140+E143+E146+E149</f>
        <v>6619717</v>
      </c>
      <c r="G135" s="39" t="s">
        <v>584</v>
      </c>
      <c r="H135" s="41">
        <f t="shared" si="11"/>
        <v>6619717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6619717</v>
      </c>
      <c r="D136" s="2">
        <f>D137+D138+D139</f>
        <v>6619717</v>
      </c>
      <c r="E136" s="2">
        <f>E137+E138+E139</f>
        <v>6619717</v>
      </c>
      <c r="H136" s="41">
        <f t="shared" si="11"/>
        <v>6619717</v>
      </c>
    </row>
    <row r="137" spans="1:10" ht="15" hidden="1" customHeight="1" outlineLevel="2">
      <c r="A137" s="131"/>
      <c r="B137" s="130" t="s">
        <v>855</v>
      </c>
      <c r="C137" s="129">
        <v>4100000</v>
      </c>
      <c r="D137" s="129">
        <f>C137</f>
        <v>4100000</v>
      </c>
      <c r="E137" s="129">
        <f>D137</f>
        <v>4100000</v>
      </c>
      <c r="H137" s="41">
        <f t="shared" si="11"/>
        <v>4100000</v>
      </c>
    </row>
    <row r="138" spans="1:10" ht="15" hidden="1" customHeight="1" outlineLevel="2">
      <c r="A138" s="131"/>
      <c r="B138" s="130" t="s">
        <v>862</v>
      </c>
      <c r="C138" s="129">
        <v>1800000</v>
      </c>
      <c r="D138" s="129">
        <f t="shared" ref="D138:E139" si="12">C138</f>
        <v>1800000</v>
      </c>
      <c r="E138" s="129">
        <f t="shared" si="12"/>
        <v>1800000</v>
      </c>
      <c r="H138" s="41">
        <f t="shared" si="11"/>
        <v>1800000</v>
      </c>
    </row>
    <row r="139" spans="1:10" ht="15" hidden="1" customHeight="1" outlineLevel="2">
      <c r="A139" s="131"/>
      <c r="B139" s="130" t="s">
        <v>861</v>
      </c>
      <c r="C139" s="129">
        <v>719717</v>
      </c>
      <c r="D139" s="129">
        <f t="shared" si="12"/>
        <v>719717</v>
      </c>
      <c r="E139" s="129">
        <f t="shared" si="12"/>
        <v>719717</v>
      </c>
      <c r="H139" s="41">
        <f t="shared" si="11"/>
        <v>719717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308372</v>
      </c>
      <c r="D152" s="23">
        <f>D153+D163+D170</f>
        <v>308372</v>
      </c>
      <c r="E152" s="23">
        <f>E153+E163+E170</f>
        <v>308372</v>
      </c>
      <c r="G152" s="39" t="s">
        <v>66</v>
      </c>
      <c r="H152" s="41">
        <f t="shared" si="11"/>
        <v>308372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308372</v>
      </c>
      <c r="D153" s="21">
        <f>D154+D157+D160</f>
        <v>308372</v>
      </c>
      <c r="E153" s="21">
        <f>E154+E157+E160</f>
        <v>308372</v>
      </c>
      <c r="G153" s="39" t="s">
        <v>585</v>
      </c>
      <c r="H153" s="41">
        <f t="shared" si="11"/>
        <v>308372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308372</v>
      </c>
      <c r="D154" s="2">
        <f>D155+D156</f>
        <v>308372</v>
      </c>
      <c r="E154" s="2">
        <f>E155+E156</f>
        <v>308372</v>
      </c>
      <c r="H154" s="41">
        <f t="shared" si="11"/>
        <v>308372</v>
      </c>
    </row>
    <row r="155" spans="1:10" ht="15" hidden="1" customHeight="1" outlineLevel="2">
      <c r="A155" s="131"/>
      <c r="B155" s="130" t="s">
        <v>855</v>
      </c>
      <c r="C155" s="129">
        <v>203926</v>
      </c>
      <c r="D155" s="129">
        <f>C155</f>
        <v>203926</v>
      </c>
      <c r="E155" s="129">
        <f>D155</f>
        <v>203926</v>
      </c>
      <c r="H155" s="41">
        <f t="shared" si="11"/>
        <v>203926</v>
      </c>
    </row>
    <row r="156" spans="1:10" ht="15" hidden="1" customHeight="1" outlineLevel="2">
      <c r="A156" s="131"/>
      <c r="B156" s="130" t="s">
        <v>860</v>
      </c>
      <c r="C156" s="129">
        <v>104446</v>
      </c>
      <c r="D156" s="129">
        <f>C156</f>
        <v>104446</v>
      </c>
      <c r="E156" s="129">
        <f>D156</f>
        <v>104446</v>
      </c>
      <c r="H156" s="41">
        <f t="shared" si="11"/>
        <v>104446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15690559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8390000</v>
      </c>
      <c r="D257" s="37">
        <f>D258+D550</f>
        <v>8390000</v>
      </c>
      <c r="E257" s="37">
        <f>E258+E550</f>
        <v>8390000</v>
      </c>
      <c r="G257" s="39" t="s">
        <v>60</v>
      </c>
      <c r="H257" s="41">
        <f>C257</f>
        <v>8390000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8239000</v>
      </c>
      <c r="D258" s="36">
        <f>D259+D339+D483+D547</f>
        <v>8239000</v>
      </c>
      <c r="E258" s="36">
        <f>E259+E339+E483+E547</f>
        <v>8239000</v>
      </c>
      <c r="G258" s="39" t="s">
        <v>57</v>
      </c>
      <c r="H258" s="41">
        <f t="shared" ref="H258:H321" si="21">C258</f>
        <v>8239000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4633052</v>
      </c>
      <c r="D259" s="33">
        <v>4633052</v>
      </c>
      <c r="E259" s="33">
        <v>4633052</v>
      </c>
      <c r="G259" s="39" t="s">
        <v>590</v>
      </c>
      <c r="H259" s="41">
        <f t="shared" si="21"/>
        <v>4633052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8160</v>
      </c>
      <c r="D260" s="32">
        <f>SUM(D261:D262)</f>
        <v>8160</v>
      </c>
      <c r="E260" s="32">
        <f>SUM(E261:E262)</f>
        <v>8160</v>
      </c>
      <c r="H260" s="41">
        <f t="shared" si="21"/>
        <v>8160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6960</v>
      </c>
      <c r="D262" s="5">
        <f>C262</f>
        <v>6960</v>
      </c>
      <c r="E262" s="5">
        <f>D262</f>
        <v>6960</v>
      </c>
      <c r="H262" s="41">
        <f t="shared" si="21"/>
        <v>6960</v>
      </c>
    </row>
    <row r="263" spans="1:10" hidden="1" outlineLevel="1">
      <c r="A263" s="174" t="s">
        <v>269</v>
      </c>
      <c r="B263" s="175"/>
      <c r="C263" s="32">
        <f>C264+C265+C289+C296+C298+C302+C305+C308+C313</f>
        <v>4536984</v>
      </c>
      <c r="D263" s="32">
        <v>4536984</v>
      </c>
      <c r="E263" s="32">
        <v>4536984</v>
      </c>
      <c r="H263" s="41">
        <f t="shared" si="21"/>
        <v>4536984</v>
      </c>
    </row>
    <row r="264" spans="1:10" hidden="1" outlineLevel="2">
      <c r="A264" s="6">
        <v>1101</v>
      </c>
      <c r="B264" s="4" t="s">
        <v>34</v>
      </c>
      <c r="C264" s="5">
        <v>1543578</v>
      </c>
      <c r="D264" s="5">
        <f>C264</f>
        <v>1543578</v>
      </c>
      <c r="E264" s="5">
        <f>D264</f>
        <v>1543578</v>
      </c>
      <c r="H264" s="41">
        <f t="shared" si="21"/>
        <v>1543578</v>
      </c>
    </row>
    <row r="265" spans="1:10" hidden="1" outlineLevel="2">
      <c r="A265" s="6">
        <v>1101</v>
      </c>
      <c r="B265" s="4" t="s">
        <v>35</v>
      </c>
      <c r="C265" s="5">
        <v>1998877</v>
      </c>
      <c r="D265" s="5">
        <v>1998877</v>
      </c>
      <c r="E265" s="5">
        <v>1998877</v>
      </c>
      <c r="H265" s="41">
        <f t="shared" si="21"/>
        <v>1998877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75966</v>
      </c>
      <c r="D289" s="5">
        <f>SUM(D290:D295)</f>
        <v>0</v>
      </c>
      <c r="E289" s="5">
        <f>SUM(E290:E295)</f>
        <v>0</v>
      </c>
      <c r="H289" s="41">
        <f t="shared" si="21"/>
        <v>75966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2100</v>
      </c>
      <c r="D296" s="5">
        <f>SUM(D297)</f>
        <v>0</v>
      </c>
      <c r="E296" s="5">
        <f>SUM(E297)</f>
        <v>0</v>
      </c>
      <c r="H296" s="41">
        <f t="shared" si="21"/>
        <v>2100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122000</v>
      </c>
      <c r="D298" s="5">
        <f>SUM(D299:D301)</f>
        <v>0</v>
      </c>
      <c r="E298" s="5">
        <f>SUM(E299:E301)</f>
        <v>0</v>
      </c>
      <c r="H298" s="41">
        <f t="shared" si="21"/>
        <v>122000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85000</v>
      </c>
      <c r="D302" s="5">
        <f>SUM(D303:D304)</f>
        <v>0</v>
      </c>
      <c r="E302" s="5">
        <f>SUM(E303:E304)</f>
        <v>0</v>
      </c>
      <c r="H302" s="41">
        <f t="shared" si="21"/>
        <v>85000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54888</v>
      </c>
      <c r="D305" s="5">
        <f>SUM(D306:D307)</f>
        <v>0</v>
      </c>
      <c r="E305" s="5">
        <f>SUM(E306:E307)</f>
        <v>0</v>
      </c>
      <c r="H305" s="41">
        <f t="shared" si="21"/>
        <v>54888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654575</v>
      </c>
      <c r="D308" s="5">
        <f>SUM(D309:D312)</f>
        <v>0</v>
      </c>
      <c r="E308" s="5">
        <f>SUM(E309:E312)</f>
        <v>0</v>
      </c>
      <c r="H308" s="41">
        <f t="shared" si="21"/>
        <v>654575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87908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87908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81569</v>
      </c>
      <c r="D325" s="5">
        <f>SUM(D326:D327)</f>
        <v>0</v>
      </c>
      <c r="E325" s="5">
        <f>SUM(E326:E327)</f>
        <v>0</v>
      </c>
      <c r="H325" s="41">
        <f t="shared" si="28"/>
        <v>81569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6339</v>
      </c>
      <c r="D331" s="5">
        <f>SUM(D332:D335)</f>
        <v>0</v>
      </c>
      <c r="E331" s="5">
        <f>SUM(E332:E335)</f>
        <v>0</v>
      </c>
      <c r="H331" s="41">
        <f t="shared" si="28"/>
        <v>6339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2968100</v>
      </c>
      <c r="D339" s="33">
        <f>D340+D444+D482</f>
        <v>2968100</v>
      </c>
      <c r="E339" s="33">
        <f>E340+E444+E482</f>
        <v>2968100</v>
      </c>
      <c r="G339" s="39" t="s">
        <v>591</v>
      </c>
      <c r="H339" s="41">
        <f t="shared" si="28"/>
        <v>2968100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2257100</v>
      </c>
      <c r="D340" s="32">
        <f>D341+D342+D343+D344+D347+D348+D353+D356+D357+D362+D367+BH290668+D371+D372+D373+D376+D377+D378+D382+D388+D391+D392+D395+D398+D399+D404+D407+D408+D409+D412+D415+D416+D419+D420+D421+D422+D429+D443</f>
        <v>2257100</v>
      </c>
      <c r="E340" s="32">
        <f>E341+E342+E343+E344+E347+E348+E353+E356+E357+E362+E367+BI290668+E371+E372+E373+E376+E377+E378+E382+E388+E391+E392+E395+E398+E399+E404+E407+E408+E409+E412+E415+E416+E419+E420+E421+E422+E429+E443</f>
        <v>2257100</v>
      </c>
      <c r="H340" s="41">
        <f t="shared" si="28"/>
        <v>2257100</v>
      </c>
    </row>
    <row r="341" spans="1:10" hidden="1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hidden="1" outlineLevel="2">
      <c r="A342" s="6">
        <v>2201</v>
      </c>
      <c r="B342" s="4" t="s">
        <v>40</v>
      </c>
      <c r="C342" s="5">
        <v>35000</v>
      </c>
      <c r="D342" s="5">
        <f t="shared" ref="D342:E343" si="31">C342</f>
        <v>35000</v>
      </c>
      <c r="E342" s="5">
        <f t="shared" si="31"/>
        <v>35000</v>
      </c>
      <c r="H342" s="41">
        <f t="shared" si="28"/>
        <v>35000</v>
      </c>
    </row>
    <row r="343" spans="1:10" hidden="1" outlineLevel="2">
      <c r="A343" s="6">
        <v>2201</v>
      </c>
      <c r="B343" s="4" t="s">
        <v>41</v>
      </c>
      <c r="C343" s="5">
        <v>590000</v>
      </c>
      <c r="D343" s="5">
        <f t="shared" si="31"/>
        <v>590000</v>
      </c>
      <c r="E343" s="5">
        <f t="shared" si="31"/>
        <v>590000</v>
      </c>
      <c r="H343" s="41">
        <f t="shared" si="28"/>
        <v>590000</v>
      </c>
    </row>
    <row r="344" spans="1:10" hidden="1" outlineLevel="2">
      <c r="A344" s="6">
        <v>2201</v>
      </c>
      <c r="B344" s="4" t="s">
        <v>273</v>
      </c>
      <c r="C344" s="5">
        <f>SUM(C345:C346)</f>
        <v>40000</v>
      </c>
      <c r="D344" s="5">
        <f>SUM(D345:D346)</f>
        <v>40000</v>
      </c>
      <c r="E344" s="5">
        <f>SUM(E345:E346)</f>
        <v>40000</v>
      </c>
      <c r="H344" s="41">
        <f t="shared" si="28"/>
        <v>40000</v>
      </c>
    </row>
    <row r="345" spans="1:10" hidden="1" outlineLevel="3">
      <c r="A345" s="29"/>
      <c r="B345" s="28" t="s">
        <v>274</v>
      </c>
      <c r="C345" s="30">
        <v>30000</v>
      </c>
      <c r="D345" s="30">
        <f t="shared" ref="D345:E347" si="32">C345</f>
        <v>30000</v>
      </c>
      <c r="E345" s="30">
        <f t="shared" si="32"/>
        <v>30000</v>
      </c>
      <c r="H345" s="41">
        <f t="shared" si="28"/>
        <v>30000</v>
      </c>
    </row>
    <row r="346" spans="1:10" hidden="1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hidden="1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hidden="1" outlineLevel="2">
      <c r="A348" s="6">
        <v>2201</v>
      </c>
      <c r="B348" s="4" t="s">
        <v>277</v>
      </c>
      <c r="C348" s="5">
        <f>SUM(C349:C352)</f>
        <v>245000</v>
      </c>
      <c r="D348" s="5">
        <f>SUM(D349:D352)</f>
        <v>245000</v>
      </c>
      <c r="E348" s="5">
        <f>SUM(E349:E352)</f>
        <v>245000</v>
      </c>
      <c r="H348" s="41">
        <f t="shared" si="28"/>
        <v>245000</v>
      </c>
    </row>
    <row r="349" spans="1:10" hidden="1" outlineLevel="3">
      <c r="A349" s="29"/>
      <c r="B349" s="28" t="s">
        <v>278</v>
      </c>
      <c r="C349" s="30">
        <v>210000</v>
      </c>
      <c r="D349" s="30">
        <f>C349</f>
        <v>210000</v>
      </c>
      <c r="E349" s="30">
        <f>D349</f>
        <v>210000</v>
      </c>
      <c r="H349" s="41">
        <f t="shared" si="28"/>
        <v>210000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hidden="1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hidden="1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hidden="1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8000</v>
      </c>
      <c r="D356" s="5">
        <f t="shared" si="34"/>
        <v>8000</v>
      </c>
      <c r="E356" s="5">
        <f t="shared" si="34"/>
        <v>8000</v>
      </c>
      <c r="H356" s="41">
        <f t="shared" si="28"/>
        <v>8000</v>
      </c>
    </row>
    <row r="357" spans="1:8" hidden="1" outlineLevel="2">
      <c r="A357" s="6">
        <v>2201</v>
      </c>
      <c r="B357" s="4" t="s">
        <v>285</v>
      </c>
      <c r="C357" s="5">
        <f>SUM(C358:C361)</f>
        <v>50600</v>
      </c>
      <c r="D357" s="5">
        <f>SUM(D358:D361)</f>
        <v>50600</v>
      </c>
      <c r="E357" s="5">
        <f>SUM(E358:E361)</f>
        <v>50600</v>
      </c>
      <c r="H357" s="41">
        <f t="shared" si="28"/>
        <v>50600</v>
      </c>
    </row>
    <row r="358" spans="1:8" hidden="1" outlineLevel="3">
      <c r="A358" s="29"/>
      <c r="B358" s="28" t="s">
        <v>286</v>
      </c>
      <c r="C358" s="30">
        <v>46000</v>
      </c>
      <c r="D358" s="30">
        <f>C358</f>
        <v>46000</v>
      </c>
      <c r="E358" s="30">
        <f>D358</f>
        <v>46000</v>
      </c>
      <c r="H358" s="41">
        <f t="shared" si="28"/>
        <v>46000</v>
      </c>
    </row>
    <row r="359" spans="1:8" hidden="1" outlineLevel="3">
      <c r="A359" s="29"/>
      <c r="B359" s="28" t="s">
        <v>287</v>
      </c>
      <c r="C359" s="30">
        <v>1100</v>
      </c>
      <c r="D359" s="30">
        <f t="shared" ref="D359:E361" si="35">C359</f>
        <v>1100</v>
      </c>
      <c r="E359" s="30">
        <f t="shared" si="35"/>
        <v>1100</v>
      </c>
      <c r="H359" s="41">
        <f t="shared" si="28"/>
        <v>1100</v>
      </c>
    </row>
    <row r="360" spans="1:8" hidden="1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526000</v>
      </c>
      <c r="D362" s="5">
        <f>SUM(D363:D366)</f>
        <v>526000</v>
      </c>
      <c r="E362" s="5">
        <f>SUM(E363:E366)</f>
        <v>526000</v>
      </c>
      <c r="H362" s="41">
        <f t="shared" si="28"/>
        <v>526000</v>
      </c>
    </row>
    <row r="363" spans="1:8" hidden="1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  <c r="H363" s="41">
        <f t="shared" si="28"/>
        <v>50000</v>
      </c>
    </row>
    <row r="364" spans="1:8" hidden="1" outlineLevel="3">
      <c r="A364" s="29"/>
      <c r="B364" s="28" t="s">
        <v>292</v>
      </c>
      <c r="C364" s="30">
        <v>70000</v>
      </c>
      <c r="D364" s="30">
        <f t="shared" ref="D364:E366" si="36">C364</f>
        <v>70000</v>
      </c>
      <c r="E364" s="30">
        <f t="shared" si="36"/>
        <v>70000</v>
      </c>
      <c r="H364" s="41">
        <f t="shared" si="28"/>
        <v>70000</v>
      </c>
    </row>
    <row r="365" spans="1:8" hidden="1" outlineLevel="3">
      <c r="A365" s="29"/>
      <c r="B365" s="28" t="s">
        <v>293</v>
      </c>
      <c r="C365" s="30">
        <v>6000</v>
      </c>
      <c r="D365" s="30">
        <f t="shared" si="36"/>
        <v>6000</v>
      </c>
      <c r="E365" s="30">
        <f t="shared" si="36"/>
        <v>6000</v>
      </c>
      <c r="H365" s="41">
        <f t="shared" si="28"/>
        <v>6000</v>
      </c>
    </row>
    <row r="366" spans="1:8" hidden="1" outlineLevel="3">
      <c r="A366" s="29"/>
      <c r="B366" s="28" t="s">
        <v>294</v>
      </c>
      <c r="C366" s="30">
        <v>400000</v>
      </c>
      <c r="D366" s="30">
        <f t="shared" si="36"/>
        <v>400000</v>
      </c>
      <c r="E366" s="30">
        <f t="shared" si="36"/>
        <v>400000</v>
      </c>
      <c r="H366" s="41">
        <f t="shared" si="28"/>
        <v>400000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hidden="1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10000</v>
      </c>
      <c r="D377" s="5">
        <f t="shared" si="38"/>
        <v>10000</v>
      </c>
      <c r="E377" s="5">
        <f t="shared" si="38"/>
        <v>10000</v>
      </c>
      <c r="H377" s="41">
        <f t="shared" si="28"/>
        <v>10000</v>
      </c>
    </row>
    <row r="378" spans="1:8" hidden="1" outlineLevel="2">
      <c r="A378" s="6">
        <v>2201</v>
      </c>
      <c r="B378" s="4" t="s">
        <v>303</v>
      </c>
      <c r="C378" s="5">
        <f>SUM(C379:C381)</f>
        <v>37000</v>
      </c>
      <c r="D378" s="5">
        <f>SUM(D379:D381)</f>
        <v>37000</v>
      </c>
      <c r="E378" s="5">
        <f>SUM(E379:E381)</f>
        <v>37000</v>
      </c>
      <c r="H378" s="41">
        <f t="shared" si="28"/>
        <v>37000</v>
      </c>
    </row>
    <row r="379" spans="1:8" hidden="1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hidden="1" outlineLevel="2">
      <c r="A382" s="6">
        <v>2201</v>
      </c>
      <c r="B382" s="4" t="s">
        <v>114</v>
      </c>
      <c r="C382" s="5">
        <f>SUM(C383:C387)</f>
        <v>25000</v>
      </c>
      <c r="D382" s="5">
        <f>SUM(D383:D387)</f>
        <v>25000</v>
      </c>
      <c r="E382" s="5">
        <f>SUM(E383:E387)</f>
        <v>25000</v>
      </c>
      <c r="H382" s="41">
        <f t="shared" si="28"/>
        <v>25000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>
        <v>6000</v>
      </c>
      <c r="D384" s="30">
        <f t="shared" ref="D384:E387" si="40">C384</f>
        <v>6000</v>
      </c>
      <c r="E384" s="30">
        <f t="shared" si="40"/>
        <v>6000</v>
      </c>
      <c r="H384" s="41">
        <f t="shared" si="28"/>
        <v>6000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hidden="1" outlineLevel="3">
      <c r="A387" s="29"/>
      <c r="B387" s="28" t="s">
        <v>308</v>
      </c>
      <c r="C387" s="30">
        <v>10000</v>
      </c>
      <c r="D387" s="30">
        <f t="shared" si="40"/>
        <v>10000</v>
      </c>
      <c r="E387" s="30">
        <f t="shared" si="40"/>
        <v>10000</v>
      </c>
      <c r="H387" s="41">
        <f t="shared" si="41"/>
        <v>10000</v>
      </c>
    </row>
    <row r="388" spans="1:8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hidden="1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hidden="1" outlineLevel="2">
      <c r="A391" s="6">
        <v>2201</v>
      </c>
      <c r="B391" s="4" t="s">
        <v>311</v>
      </c>
      <c r="C391" s="5">
        <v>10000</v>
      </c>
      <c r="D391" s="5">
        <f t="shared" si="42"/>
        <v>10000</v>
      </c>
      <c r="E391" s="5">
        <f t="shared" si="42"/>
        <v>10000</v>
      </c>
      <c r="H391" s="41">
        <f t="shared" si="41"/>
        <v>10000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65000</v>
      </c>
      <c r="D392" s="5">
        <f>SUM(D393:D394)</f>
        <v>65000</v>
      </c>
      <c r="E392" s="5">
        <f>SUM(E393:E394)</f>
        <v>65000</v>
      </c>
      <c r="H392" s="41">
        <f t="shared" si="41"/>
        <v>65000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65000</v>
      </c>
      <c r="D394" s="30">
        <f>C394</f>
        <v>65000</v>
      </c>
      <c r="E394" s="30">
        <f>D394</f>
        <v>65000</v>
      </c>
      <c r="H394" s="41">
        <f t="shared" si="41"/>
        <v>65000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8000</v>
      </c>
      <c r="D399" s="5">
        <f>SUM(D400:D403)</f>
        <v>8000</v>
      </c>
      <c r="E399" s="5">
        <f>SUM(E400:E403)</f>
        <v>8000</v>
      </c>
      <c r="H399" s="41">
        <f t="shared" si="41"/>
        <v>8000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>
        <v>6000</v>
      </c>
      <c r="D401" s="30">
        <f t="shared" ref="D401:E403" si="44">C401</f>
        <v>6000</v>
      </c>
      <c r="E401" s="30">
        <f t="shared" si="44"/>
        <v>6000</v>
      </c>
      <c r="H401" s="41">
        <f t="shared" si="41"/>
        <v>6000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hidden="1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hidden="1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  <c r="H411" s="41">
        <f t="shared" si="41"/>
        <v>5000</v>
      </c>
    </row>
    <row r="412" spans="1:8" hidden="1" outlineLevel="2">
      <c r="A412" s="6">
        <v>2201</v>
      </c>
      <c r="B412" s="4" t="s">
        <v>117</v>
      </c>
      <c r="C412" s="5">
        <f>SUM(C413:C414)</f>
        <v>35000</v>
      </c>
      <c r="D412" s="5">
        <f>SUM(D413:D414)</f>
        <v>35000</v>
      </c>
      <c r="E412" s="5">
        <f>SUM(E413:E414)</f>
        <v>35000</v>
      </c>
      <c r="H412" s="41">
        <f t="shared" si="41"/>
        <v>35000</v>
      </c>
    </row>
    <row r="413" spans="1:8" hidden="1" outlineLevel="3" collapsed="1">
      <c r="A413" s="29"/>
      <c r="B413" s="28" t="s">
        <v>328</v>
      </c>
      <c r="C413" s="30">
        <v>30000</v>
      </c>
      <c r="D413" s="30">
        <f t="shared" ref="D413:E415" si="46">C413</f>
        <v>30000</v>
      </c>
      <c r="E413" s="30">
        <f t="shared" si="46"/>
        <v>30000</v>
      </c>
      <c r="H413" s="41">
        <f t="shared" si="41"/>
        <v>30000</v>
      </c>
    </row>
    <row r="414" spans="1:8" hidden="1" outlineLevel="3">
      <c r="A414" s="29"/>
      <c r="B414" s="28" t="s">
        <v>329</v>
      </c>
      <c r="C414" s="30">
        <v>5000</v>
      </c>
      <c r="D414" s="30">
        <f t="shared" si="46"/>
        <v>5000</v>
      </c>
      <c r="E414" s="30">
        <f t="shared" si="46"/>
        <v>5000</v>
      </c>
      <c r="H414" s="41">
        <f t="shared" si="41"/>
        <v>5000</v>
      </c>
    </row>
    <row r="415" spans="1:8" hidden="1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hidden="1" outlineLevel="2" collapsed="1">
      <c r="A416" s="6">
        <v>2201</v>
      </c>
      <c r="B416" s="4" t="s">
        <v>332</v>
      </c>
      <c r="C416" s="5">
        <v>3000</v>
      </c>
      <c r="D416" s="5">
        <f>SUM(D417:D418)</f>
        <v>3000</v>
      </c>
      <c r="E416" s="5">
        <f>SUM(E417:E418)</f>
        <v>3000</v>
      </c>
      <c r="H416" s="41">
        <f t="shared" si="41"/>
        <v>3000</v>
      </c>
    </row>
    <row r="417" spans="1:8" hidden="1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30000</v>
      </c>
      <c r="D421" s="5">
        <f t="shared" si="47"/>
        <v>30000</v>
      </c>
      <c r="E421" s="5">
        <f t="shared" si="47"/>
        <v>30000</v>
      </c>
      <c r="H421" s="41">
        <f t="shared" si="41"/>
        <v>30000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14500</v>
      </c>
      <c r="D422" s="5">
        <f>SUM(D423:D428)</f>
        <v>14500</v>
      </c>
      <c r="E422" s="5">
        <f>SUM(E423:E428)</f>
        <v>14500</v>
      </c>
      <c r="H422" s="41">
        <f t="shared" si="41"/>
        <v>14500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1500</v>
      </c>
      <c r="D424" s="30">
        <f t="shared" ref="D424:E428" si="48">C424</f>
        <v>1500</v>
      </c>
      <c r="E424" s="30">
        <f t="shared" si="48"/>
        <v>1500</v>
      </c>
      <c r="H424" s="41">
        <f t="shared" si="41"/>
        <v>1500</v>
      </c>
    </row>
    <row r="425" spans="1:8" hidden="1" outlineLevel="3">
      <c r="A425" s="29"/>
      <c r="B425" s="28" t="s">
        <v>338</v>
      </c>
      <c r="C425" s="30">
        <v>5000</v>
      </c>
      <c r="D425" s="30">
        <f t="shared" si="48"/>
        <v>5000</v>
      </c>
      <c r="E425" s="30">
        <f t="shared" si="48"/>
        <v>5000</v>
      </c>
      <c r="H425" s="41">
        <f t="shared" si="41"/>
        <v>5000</v>
      </c>
    </row>
    <row r="426" spans="1:8" hidden="1" outlineLevel="3">
      <c r="A426" s="29"/>
      <c r="B426" s="28" t="s">
        <v>339</v>
      </c>
      <c r="C426" s="30">
        <v>8000</v>
      </c>
      <c r="D426" s="30">
        <f t="shared" si="48"/>
        <v>8000</v>
      </c>
      <c r="E426" s="30">
        <f t="shared" si="48"/>
        <v>8000</v>
      </c>
      <c r="H426" s="41">
        <f t="shared" si="41"/>
        <v>8000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416000</v>
      </c>
      <c r="D429" s="5">
        <f>SUM(D430:D442)</f>
        <v>416000</v>
      </c>
      <c r="E429" s="5">
        <f>SUM(E430:E442)</f>
        <v>416000</v>
      </c>
      <c r="H429" s="41">
        <f t="shared" si="41"/>
        <v>416000</v>
      </c>
    </row>
    <row r="430" spans="1:8" hidden="1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hidden="1" outlineLevel="3">
      <c r="A431" s="29"/>
      <c r="B431" s="28" t="s">
        <v>344</v>
      </c>
      <c r="C431" s="30">
        <v>160000</v>
      </c>
      <c r="D431" s="30">
        <f t="shared" ref="D431:E442" si="49">C431</f>
        <v>160000</v>
      </c>
      <c r="E431" s="30">
        <f t="shared" si="49"/>
        <v>160000</v>
      </c>
      <c r="H431" s="41">
        <f t="shared" si="41"/>
        <v>160000</v>
      </c>
    </row>
    <row r="432" spans="1:8" hidden="1" outlineLevel="3">
      <c r="A432" s="29"/>
      <c r="B432" s="28" t="s">
        <v>345</v>
      </c>
      <c r="C432" s="30">
        <v>20000</v>
      </c>
      <c r="D432" s="30">
        <f t="shared" si="49"/>
        <v>20000</v>
      </c>
      <c r="E432" s="30">
        <f t="shared" si="49"/>
        <v>20000</v>
      </c>
      <c r="H432" s="41">
        <f t="shared" si="41"/>
        <v>20000</v>
      </c>
    </row>
    <row r="433" spans="1:8" hidden="1" outlineLevel="3">
      <c r="A433" s="29"/>
      <c r="B433" s="28" t="s">
        <v>346</v>
      </c>
      <c r="C433" s="30">
        <v>35000</v>
      </c>
      <c r="D433" s="30">
        <f t="shared" si="49"/>
        <v>35000</v>
      </c>
      <c r="E433" s="30">
        <f t="shared" si="49"/>
        <v>35000</v>
      </c>
      <c r="H433" s="41">
        <f t="shared" si="41"/>
        <v>35000</v>
      </c>
    </row>
    <row r="434" spans="1:8" hidden="1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10000</v>
      </c>
      <c r="D439" s="30">
        <f t="shared" si="49"/>
        <v>10000</v>
      </c>
      <c r="E439" s="30">
        <f t="shared" si="49"/>
        <v>10000</v>
      </c>
      <c r="H439" s="41">
        <f t="shared" si="41"/>
        <v>10000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90000</v>
      </c>
      <c r="D441" s="30">
        <f t="shared" si="49"/>
        <v>90000</v>
      </c>
      <c r="E441" s="30">
        <f t="shared" si="49"/>
        <v>90000</v>
      </c>
      <c r="H441" s="41">
        <f t="shared" si="41"/>
        <v>90000</v>
      </c>
    </row>
    <row r="442" spans="1:8" hidden="1" outlineLevel="3">
      <c r="A442" s="29"/>
      <c r="B442" s="28" t="s">
        <v>355</v>
      </c>
      <c r="C442" s="30">
        <v>80000</v>
      </c>
      <c r="D442" s="30">
        <f t="shared" si="49"/>
        <v>80000</v>
      </c>
      <c r="E442" s="30">
        <f t="shared" si="49"/>
        <v>80000</v>
      </c>
      <c r="H442" s="41">
        <f t="shared" si="41"/>
        <v>80000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v>711000</v>
      </c>
      <c r="D444" s="32">
        <f>D445+D454+D455+D459+D462+D463+D468+D474+D477+D480+D481+D450</f>
        <v>711000</v>
      </c>
      <c r="E444" s="32">
        <f>E445+E454+E455+E459+E462+E463+E468+E474+E477+E480+E481+E450</f>
        <v>711000</v>
      </c>
      <c r="H444" s="41">
        <f t="shared" si="41"/>
        <v>711000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235000</v>
      </c>
      <c r="D445" s="5">
        <f>SUM(D446:D449)</f>
        <v>235000</v>
      </c>
      <c r="E445" s="5">
        <f>SUM(E446:E449)</f>
        <v>235000</v>
      </c>
      <c r="H445" s="41">
        <f t="shared" si="41"/>
        <v>235000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25000</v>
      </c>
      <c r="D447" s="30">
        <f t="shared" ref="D447:E449" si="50">C447</f>
        <v>25000</v>
      </c>
      <c r="E447" s="30">
        <f t="shared" si="50"/>
        <v>25000</v>
      </c>
      <c r="H447" s="41">
        <f t="shared" si="41"/>
        <v>25000</v>
      </c>
    </row>
    <row r="448" spans="1:8" ht="15" hidden="1" customHeight="1" outlineLevel="3">
      <c r="A448" s="28"/>
      <c r="B448" s="28" t="s">
        <v>361</v>
      </c>
      <c r="C448" s="30">
        <v>150000</v>
      </c>
      <c r="D448" s="30">
        <f t="shared" si="50"/>
        <v>150000</v>
      </c>
      <c r="E448" s="30">
        <f t="shared" si="50"/>
        <v>150000</v>
      </c>
      <c r="H448" s="41">
        <f t="shared" si="41"/>
        <v>150000</v>
      </c>
    </row>
    <row r="449" spans="1:8" ht="15" hidden="1" customHeight="1" outlineLevel="3">
      <c r="A449" s="28"/>
      <c r="B449" s="28" t="s">
        <v>362</v>
      </c>
      <c r="C449" s="30">
        <v>55000</v>
      </c>
      <c r="D449" s="30">
        <f t="shared" si="50"/>
        <v>55000</v>
      </c>
      <c r="E449" s="30">
        <f t="shared" si="50"/>
        <v>55000</v>
      </c>
      <c r="H449" s="41">
        <f t="shared" si="41"/>
        <v>55000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150000</v>
      </c>
      <c r="D450" s="5">
        <f>SUM(D451:D453)</f>
        <v>150000</v>
      </c>
      <c r="E450" s="5">
        <f>SUM(E451:E453)</f>
        <v>150000</v>
      </c>
      <c r="H450" s="41">
        <f t="shared" ref="H450:H513" si="51">C450</f>
        <v>150000</v>
      </c>
    </row>
    <row r="451" spans="1:8" ht="15" hidden="1" customHeight="1" outlineLevel="3">
      <c r="A451" s="28"/>
      <c r="B451" s="28" t="s">
        <v>364</v>
      </c>
      <c r="C451" s="30">
        <v>150000</v>
      </c>
      <c r="D451" s="30">
        <f>C451</f>
        <v>150000</v>
      </c>
      <c r="E451" s="30">
        <f>D451</f>
        <v>150000</v>
      </c>
      <c r="H451" s="41">
        <f t="shared" si="51"/>
        <v>150000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12000</v>
      </c>
      <c r="D456" s="30">
        <f>C456</f>
        <v>12000</v>
      </c>
      <c r="E456" s="30">
        <f>D456</f>
        <v>12000</v>
      </c>
      <c r="H456" s="41">
        <f t="shared" si="51"/>
        <v>12000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/>
      <c r="D459" s="5">
        <f>SUM(D460:D461)</f>
        <v>50000</v>
      </c>
      <c r="E459" s="5">
        <f>SUM(E460:E461)</f>
        <v>50000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44000</v>
      </c>
      <c r="D460" s="30">
        <f t="shared" ref="D460:E462" si="54">C460</f>
        <v>44000</v>
      </c>
      <c r="E460" s="30">
        <f t="shared" si="54"/>
        <v>44000</v>
      </c>
      <c r="H460" s="41">
        <f t="shared" si="51"/>
        <v>44000</v>
      </c>
    </row>
    <row r="461" spans="1:8" ht="15" hidden="1" customHeight="1" outlineLevel="3">
      <c r="A461" s="28"/>
      <c r="B461" s="28" t="s">
        <v>370</v>
      </c>
      <c r="C461" s="30">
        <v>6000</v>
      </c>
      <c r="D461" s="30">
        <f t="shared" si="54"/>
        <v>6000</v>
      </c>
      <c r="E461" s="30">
        <f t="shared" si="54"/>
        <v>6000</v>
      </c>
      <c r="H461" s="41">
        <f t="shared" si="51"/>
        <v>6000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13000</v>
      </c>
      <c r="D463" s="5">
        <f>SUM(D464:D467)</f>
        <v>13000</v>
      </c>
      <c r="E463" s="5">
        <f>SUM(E464:E467)</f>
        <v>13000</v>
      </c>
      <c r="H463" s="41">
        <f t="shared" si="51"/>
        <v>13000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6000</v>
      </c>
      <c r="D466" s="30">
        <f t="shared" si="55"/>
        <v>6000</v>
      </c>
      <c r="E466" s="30">
        <f t="shared" si="55"/>
        <v>6000</v>
      </c>
      <c r="H466" s="41">
        <f t="shared" si="51"/>
        <v>6000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51"/>
        <v>1000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1000</v>
      </c>
      <c r="D470" s="30">
        <f t="shared" ref="D470:E473" si="56">C470</f>
        <v>1000</v>
      </c>
      <c r="E470" s="30">
        <f t="shared" si="56"/>
        <v>1000</v>
      </c>
      <c r="H470" s="41">
        <f t="shared" si="51"/>
        <v>1000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112000</v>
      </c>
      <c r="D474" s="5">
        <f>SUM(D475:D476)</f>
        <v>112000</v>
      </c>
      <c r="E474" s="5">
        <f>SUM(E475:E476)</f>
        <v>112000</v>
      </c>
      <c r="H474" s="41">
        <f t="shared" si="51"/>
        <v>112000</v>
      </c>
    </row>
    <row r="475" spans="1:8" ht="15" hidden="1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 t="shared" si="51"/>
        <v>12000</v>
      </c>
    </row>
    <row r="476" spans="1:8" ht="15" hidden="1" customHeight="1" outlineLevel="3">
      <c r="A476" s="28"/>
      <c r="B476" s="28" t="s">
        <v>384</v>
      </c>
      <c r="C476" s="30">
        <v>100000</v>
      </c>
      <c r="D476" s="30">
        <f>C476</f>
        <v>100000</v>
      </c>
      <c r="E476" s="30">
        <f>D476</f>
        <v>100000</v>
      </c>
      <c r="H476" s="41">
        <f t="shared" si="51"/>
        <v>100000</v>
      </c>
    </row>
    <row r="477" spans="1:8" hidden="1" outlineLevel="2">
      <c r="A477" s="6">
        <v>2202</v>
      </c>
      <c r="B477" s="4" t="s">
        <v>385</v>
      </c>
      <c r="C477" s="5">
        <f>SUM(C478:C479)</f>
        <v>70000</v>
      </c>
      <c r="D477" s="5">
        <f>SUM(D478:D479)</f>
        <v>70000</v>
      </c>
      <c r="E477" s="5">
        <f>SUM(E478:E479)</f>
        <v>70000</v>
      </c>
      <c r="H477" s="41">
        <f t="shared" si="51"/>
        <v>70000</v>
      </c>
    </row>
    <row r="478" spans="1:8" ht="15" hidden="1" customHeight="1" outlineLevel="3">
      <c r="A478" s="28"/>
      <c r="B478" s="28" t="s">
        <v>383</v>
      </c>
      <c r="C478" s="30">
        <v>20000</v>
      </c>
      <c r="D478" s="30">
        <f t="shared" ref="D478:E481" si="57">C478</f>
        <v>20000</v>
      </c>
      <c r="E478" s="30">
        <f t="shared" si="57"/>
        <v>20000</v>
      </c>
      <c r="H478" s="41">
        <f t="shared" si="51"/>
        <v>20000</v>
      </c>
    </row>
    <row r="479" spans="1:8" ht="15" hidden="1" customHeight="1" outlineLevel="3">
      <c r="A479" s="28"/>
      <c r="B479" s="28" t="s">
        <v>384</v>
      </c>
      <c r="C479" s="30">
        <v>50000</v>
      </c>
      <c r="D479" s="30">
        <f t="shared" si="57"/>
        <v>50000</v>
      </c>
      <c r="E479" s="30">
        <f t="shared" si="57"/>
        <v>50000</v>
      </c>
      <c r="H479" s="41">
        <f t="shared" si="51"/>
        <v>50000</v>
      </c>
    </row>
    <row r="480" spans="1:8" hidden="1" outlineLevel="2">
      <c r="A480" s="6">
        <v>2202</v>
      </c>
      <c r="B480" s="4" t="s">
        <v>386</v>
      </c>
      <c r="C480" s="5">
        <v>25000</v>
      </c>
      <c r="D480" s="5">
        <f t="shared" si="57"/>
        <v>25000</v>
      </c>
      <c r="E480" s="5">
        <f t="shared" si="57"/>
        <v>25000</v>
      </c>
      <c r="H480" s="41">
        <f t="shared" si="51"/>
        <v>25000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478800</v>
      </c>
      <c r="D483" s="35">
        <f>D484+D504+D509+D522+D528+D538</f>
        <v>478800</v>
      </c>
      <c r="E483" s="35">
        <f>E484+E504+E509+E522+E528+E538</f>
        <v>478800</v>
      </c>
      <c r="G483" s="39" t="s">
        <v>592</v>
      </c>
      <c r="H483" s="41">
        <f t="shared" si="51"/>
        <v>478800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367200</v>
      </c>
      <c r="D484" s="32">
        <f>D485+D486+D490+D491+D494+D497+D500+D501+D502+D503</f>
        <v>367200</v>
      </c>
      <c r="E484" s="32">
        <f>E485+E486+E490+E491+E494+E497+E500+E501+E502+E503</f>
        <v>367200</v>
      </c>
      <c r="H484" s="41">
        <f t="shared" si="51"/>
        <v>367200</v>
      </c>
    </row>
    <row r="485" spans="1:10" hidden="1" outlineLevel="2">
      <c r="A485" s="6">
        <v>3302</v>
      </c>
      <c r="B485" s="4" t="s">
        <v>391</v>
      </c>
      <c r="C485" s="5">
        <v>100000</v>
      </c>
      <c r="D485" s="5">
        <f>C485</f>
        <v>100000</v>
      </c>
      <c r="E485" s="5">
        <f>D485</f>
        <v>100000</v>
      </c>
      <c r="H485" s="41">
        <f t="shared" si="51"/>
        <v>100000</v>
      </c>
    </row>
    <row r="486" spans="1:10" hidden="1" outlineLevel="2">
      <c r="A486" s="6">
        <v>3302</v>
      </c>
      <c r="B486" s="4" t="s">
        <v>392</v>
      </c>
      <c r="C486" s="5">
        <f>SUM(C487:C489)</f>
        <v>100000</v>
      </c>
      <c r="D486" s="5">
        <f>SUM(D487:D489)</f>
        <v>100000</v>
      </c>
      <c r="E486" s="5">
        <f>SUM(E487:E489)</f>
        <v>100000</v>
      </c>
      <c r="H486" s="41">
        <f t="shared" si="51"/>
        <v>100000</v>
      </c>
    </row>
    <row r="487" spans="1:10" ht="15" hidden="1" customHeight="1" outlineLevel="3">
      <c r="A487" s="28"/>
      <c r="B487" s="28" t="s">
        <v>393</v>
      </c>
      <c r="C487" s="30">
        <v>80000</v>
      </c>
      <c r="D487" s="30">
        <f>C487</f>
        <v>80000</v>
      </c>
      <c r="E487" s="30">
        <f>D487</f>
        <v>80000</v>
      </c>
      <c r="H487" s="41">
        <f t="shared" si="51"/>
        <v>80000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50000</v>
      </c>
      <c r="D494" s="5">
        <f>SUM(D495:D496)</f>
        <v>50000</v>
      </c>
      <c r="E494" s="5">
        <f>SUM(E495:E496)</f>
        <v>50000</v>
      </c>
      <c r="H494" s="41">
        <f t="shared" si="51"/>
        <v>50000</v>
      </c>
    </row>
    <row r="495" spans="1:10" ht="15" hidden="1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  <c r="H495" s="41">
        <f t="shared" si="51"/>
        <v>10000</v>
      </c>
    </row>
    <row r="496" spans="1:10" ht="15" hidden="1" customHeight="1" outlineLevel="3">
      <c r="A496" s="28"/>
      <c r="B496" s="28" t="s">
        <v>402</v>
      </c>
      <c r="C496" s="30">
        <v>40000</v>
      </c>
      <c r="D496" s="30">
        <f>C496</f>
        <v>40000</v>
      </c>
      <c r="E496" s="30">
        <f>D496</f>
        <v>40000</v>
      </c>
      <c r="H496" s="41">
        <f t="shared" si="51"/>
        <v>40000</v>
      </c>
    </row>
    <row r="497" spans="1:12" hidden="1" outlineLevel="2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  <c r="H497" s="41">
        <f t="shared" si="51"/>
        <v>4000</v>
      </c>
    </row>
    <row r="498" spans="1:12" ht="15" hidden="1" customHeight="1" outlineLevel="3">
      <c r="A498" s="28"/>
      <c r="B498" s="28" t="s">
        <v>404</v>
      </c>
      <c r="C498" s="30">
        <v>4000</v>
      </c>
      <c r="D498" s="30">
        <f t="shared" ref="D498:E503" si="59">C498</f>
        <v>4000</v>
      </c>
      <c r="E498" s="30">
        <f t="shared" si="59"/>
        <v>4000</v>
      </c>
      <c r="H498" s="41">
        <f t="shared" si="51"/>
        <v>4000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110000</v>
      </c>
      <c r="D500" s="5">
        <f t="shared" si="59"/>
        <v>110000</v>
      </c>
      <c r="E500" s="5">
        <f t="shared" si="59"/>
        <v>110000</v>
      </c>
      <c r="H500" s="41">
        <f t="shared" si="51"/>
        <v>110000</v>
      </c>
    </row>
    <row r="501" spans="1:12" hidden="1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86000</v>
      </c>
      <c r="D509" s="32">
        <f>D510+D511+D512+D513+D517+D518+D519+D520+D521</f>
        <v>86000</v>
      </c>
      <c r="E509" s="32">
        <f>E510+E511+E512+E513+E517+E518+E519+E520+E521</f>
        <v>86000</v>
      </c>
      <c r="F509" s="51"/>
      <c r="H509" s="41">
        <f t="shared" si="51"/>
        <v>86000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12000</v>
      </c>
      <c r="D513" s="5">
        <f>SUM(D514:D516)</f>
        <v>12000</v>
      </c>
      <c r="E513" s="5">
        <f>SUM(E514:E516)</f>
        <v>12000</v>
      </c>
      <c r="H513" s="41">
        <f t="shared" si="51"/>
        <v>12000</v>
      </c>
    </row>
    <row r="514" spans="1:8" ht="15" hidden="1" customHeight="1" outlineLevel="3">
      <c r="A514" s="29"/>
      <c r="B514" s="28" t="s">
        <v>419</v>
      </c>
      <c r="C514" s="30">
        <v>12000</v>
      </c>
      <c r="D514" s="30">
        <f t="shared" ref="D514:E521" si="62">C514</f>
        <v>12000</v>
      </c>
      <c r="E514" s="30">
        <f t="shared" si="62"/>
        <v>12000</v>
      </c>
      <c r="H514" s="41">
        <f t="shared" ref="H514:H577" si="63">C514</f>
        <v>12000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hidden="1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62000</v>
      </c>
      <c r="D520" s="5">
        <f t="shared" si="62"/>
        <v>62000</v>
      </c>
      <c r="E520" s="5">
        <f t="shared" si="62"/>
        <v>62000</v>
      </c>
      <c r="H520" s="41">
        <f t="shared" si="63"/>
        <v>62000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13600</v>
      </c>
      <c r="D538" s="32">
        <f>SUM(D539:D544)</f>
        <v>13600</v>
      </c>
      <c r="E538" s="32">
        <f>SUM(E539:E544)</f>
        <v>13600</v>
      </c>
      <c r="H538" s="41">
        <f t="shared" si="63"/>
        <v>13600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8600</v>
      </c>
      <c r="D540" s="5">
        <f t="shared" ref="D540:E543" si="66">C540</f>
        <v>8600</v>
      </c>
      <c r="E540" s="5">
        <f t="shared" si="66"/>
        <v>8600</v>
      </c>
      <c r="H540" s="41">
        <f t="shared" si="63"/>
        <v>8600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159048</v>
      </c>
      <c r="D547" s="35">
        <f>D548+D549</f>
        <v>159048</v>
      </c>
      <c r="E547" s="35">
        <f>E548+E549</f>
        <v>159048</v>
      </c>
      <c r="G547" s="39" t="s">
        <v>593</v>
      </c>
      <c r="H547" s="41">
        <f t="shared" si="63"/>
        <v>159048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159048</v>
      </c>
      <c r="D549" s="32">
        <f>C549</f>
        <v>159048</v>
      </c>
      <c r="E549" s="32">
        <f>D549</f>
        <v>159048</v>
      </c>
      <c r="H549" s="41">
        <f t="shared" si="63"/>
        <v>159048</v>
      </c>
    </row>
    <row r="550" spans="1:10" collapsed="1">
      <c r="A550" s="180" t="s">
        <v>455</v>
      </c>
      <c r="B550" s="181"/>
      <c r="C550" s="36">
        <f>C551</f>
        <v>151000</v>
      </c>
      <c r="D550" s="36">
        <f>D551</f>
        <v>151000</v>
      </c>
      <c r="E550" s="36">
        <f>E551</f>
        <v>151000</v>
      </c>
      <c r="G550" s="39" t="s">
        <v>59</v>
      </c>
      <c r="H550" s="41">
        <f t="shared" si="63"/>
        <v>151000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151000</v>
      </c>
      <c r="D551" s="33">
        <f>D552+D556</f>
        <v>151000</v>
      </c>
      <c r="E551" s="33">
        <f>E552+E556</f>
        <v>151000</v>
      </c>
      <c r="G551" s="39" t="s">
        <v>594</v>
      </c>
      <c r="H551" s="41">
        <f t="shared" si="63"/>
        <v>151000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151000</v>
      </c>
      <c r="D552" s="32">
        <f>SUM(D553:D555)</f>
        <v>151000</v>
      </c>
      <c r="E552" s="32">
        <f>SUM(E553:E555)</f>
        <v>151000</v>
      </c>
      <c r="H552" s="41">
        <f t="shared" si="63"/>
        <v>151000</v>
      </c>
    </row>
    <row r="553" spans="1:10" hidden="1" outlineLevel="2" collapsed="1">
      <c r="A553" s="6">
        <v>5500</v>
      </c>
      <c r="B553" s="4" t="s">
        <v>458</v>
      </c>
      <c r="C553" s="5">
        <v>151000</v>
      </c>
      <c r="D553" s="5">
        <f t="shared" ref="D553:E555" si="67">C553</f>
        <v>151000</v>
      </c>
      <c r="E553" s="5">
        <f t="shared" si="67"/>
        <v>151000</v>
      </c>
      <c r="H553" s="41">
        <f t="shared" si="63"/>
        <v>151000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7300559</v>
      </c>
      <c r="D559" s="37">
        <f>D560+D716+D725</f>
        <v>7300559</v>
      </c>
      <c r="E559" s="37">
        <f>E560+E716+E725</f>
        <v>7300559</v>
      </c>
      <c r="G559" s="39" t="s">
        <v>62</v>
      </c>
      <c r="H559" s="41">
        <f t="shared" si="63"/>
        <v>7300559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6991185</v>
      </c>
      <c r="D560" s="36">
        <f>D561+D638+D642+D645</f>
        <v>6991185</v>
      </c>
      <c r="E560" s="36">
        <f>E561+E638+E642+E645</f>
        <v>6991185</v>
      </c>
      <c r="G560" s="39" t="s">
        <v>61</v>
      </c>
      <c r="H560" s="41">
        <f t="shared" si="63"/>
        <v>6991185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6673528</v>
      </c>
      <c r="D561" s="38">
        <f>D562+D567+D568+D569+D576+D577+D581+D584+D585+D586+D587+D592+D595+D599+D603+D610+D616+D628</f>
        <v>6673528</v>
      </c>
      <c r="E561" s="38">
        <f>E562+E567+E568+E569+E576+E577+E581+E584+E585+E586+E587+E592+E595+E599+E603+E610+E616+E628</f>
        <v>6673528</v>
      </c>
      <c r="G561" s="39" t="s">
        <v>595</v>
      </c>
      <c r="H561" s="41">
        <f t="shared" si="63"/>
        <v>6673528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55528</v>
      </c>
      <c r="D562" s="32">
        <f>SUM(D563:D566)</f>
        <v>55528</v>
      </c>
      <c r="E562" s="32">
        <f>SUM(E563:E566)</f>
        <v>55528</v>
      </c>
      <c r="H562" s="41">
        <f t="shared" si="63"/>
        <v>55528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55528</v>
      </c>
      <c r="D566" s="5">
        <f t="shared" si="68"/>
        <v>55528</v>
      </c>
      <c r="E566" s="5">
        <f t="shared" si="68"/>
        <v>55528</v>
      </c>
      <c r="H566" s="41">
        <f t="shared" si="63"/>
        <v>55528</v>
      </c>
    </row>
    <row r="567" spans="1:10" hidden="1" outlineLevel="1">
      <c r="A567" s="174" t="s">
        <v>467</v>
      </c>
      <c r="B567" s="175"/>
      <c r="C567" s="31">
        <v>50000</v>
      </c>
      <c r="D567" s="31">
        <f>C567</f>
        <v>50000</v>
      </c>
      <c r="E567" s="31">
        <f>D567</f>
        <v>50000</v>
      </c>
      <c r="H567" s="41">
        <f t="shared" si="63"/>
        <v>50000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1840000</v>
      </c>
      <c r="D569" s="32">
        <f>SUM(D570:D575)</f>
        <v>1840000</v>
      </c>
      <c r="E569" s="32">
        <f>SUM(E570:E575)</f>
        <v>1840000</v>
      </c>
      <c r="H569" s="41">
        <f t="shared" si="63"/>
        <v>1840000</v>
      </c>
    </row>
    <row r="570" spans="1:10" hidden="1" outlineLevel="2">
      <c r="A570" s="7">
        <v>6603</v>
      </c>
      <c r="B570" s="4" t="s">
        <v>474</v>
      </c>
      <c r="C570" s="5">
        <v>620000</v>
      </c>
      <c r="D570" s="5">
        <f>C570</f>
        <v>620000</v>
      </c>
      <c r="E570" s="5">
        <f>D570</f>
        <v>620000</v>
      </c>
      <c r="H570" s="41">
        <f t="shared" si="63"/>
        <v>620000</v>
      </c>
    </row>
    <row r="571" spans="1:10" hidden="1" outlineLevel="2">
      <c r="A571" s="7">
        <v>6603</v>
      </c>
      <c r="B571" s="4" t="s">
        <v>475</v>
      </c>
      <c r="C571" s="5">
        <v>135000</v>
      </c>
      <c r="D571" s="5">
        <f t="shared" ref="D571:E575" si="69">C571</f>
        <v>135000</v>
      </c>
      <c r="E571" s="5">
        <f t="shared" si="69"/>
        <v>135000</v>
      </c>
      <c r="H571" s="41">
        <f t="shared" si="63"/>
        <v>135000</v>
      </c>
    </row>
    <row r="572" spans="1:10" hidden="1" outlineLevel="2">
      <c r="A572" s="7">
        <v>6603</v>
      </c>
      <c r="B572" s="4" t="s">
        <v>476</v>
      </c>
      <c r="C572" s="5">
        <v>1060000</v>
      </c>
      <c r="D572" s="5">
        <f t="shared" si="69"/>
        <v>1060000</v>
      </c>
      <c r="E572" s="5">
        <f t="shared" si="69"/>
        <v>1060000</v>
      </c>
      <c r="H572" s="41">
        <f t="shared" si="63"/>
        <v>1060000</v>
      </c>
    </row>
    <row r="573" spans="1:10" hidden="1" outlineLevel="2">
      <c r="A573" s="7">
        <v>6603</v>
      </c>
      <c r="B573" s="4" t="s">
        <v>477</v>
      </c>
      <c r="C573" s="5">
        <v>25000</v>
      </c>
      <c r="D573" s="5">
        <f t="shared" si="69"/>
        <v>25000</v>
      </c>
      <c r="E573" s="5">
        <f t="shared" si="69"/>
        <v>25000</v>
      </c>
      <c r="H573" s="41">
        <f t="shared" si="63"/>
        <v>25000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30000</v>
      </c>
      <c r="D576" s="32">
        <f>C576</f>
        <v>30000</v>
      </c>
      <c r="E576" s="32">
        <f>D576</f>
        <v>30000</v>
      </c>
      <c r="H576" s="41">
        <f t="shared" si="63"/>
        <v>30000</v>
      </c>
    </row>
    <row r="577" spans="1:8" hidden="1" outlineLevel="1">
      <c r="A577" s="174" t="s">
        <v>481</v>
      </c>
      <c r="B577" s="175"/>
      <c r="C577" s="32">
        <f>SUM(C578:C580)</f>
        <v>58600</v>
      </c>
      <c r="D577" s="32">
        <f>SUM(D578:D580)</f>
        <v>58600</v>
      </c>
      <c r="E577" s="32">
        <f>SUM(E578:E580)</f>
        <v>58600</v>
      </c>
      <c r="H577" s="41">
        <f t="shared" si="63"/>
        <v>58600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8600</v>
      </c>
      <c r="D579" s="5">
        <f t="shared" si="70"/>
        <v>8600</v>
      </c>
      <c r="E579" s="5">
        <f t="shared" si="70"/>
        <v>8600</v>
      </c>
      <c r="H579" s="41">
        <f t="shared" si="71"/>
        <v>8600</v>
      </c>
    </row>
    <row r="580" spans="1:8" hidden="1" outlineLevel="2">
      <c r="A580" s="7">
        <v>6605</v>
      </c>
      <c r="B580" s="4" t="s">
        <v>484</v>
      </c>
      <c r="C580" s="5">
        <v>50000</v>
      </c>
      <c r="D580" s="5">
        <f t="shared" si="70"/>
        <v>50000</v>
      </c>
      <c r="E580" s="5">
        <f t="shared" si="70"/>
        <v>50000</v>
      </c>
      <c r="H580" s="41">
        <f t="shared" si="71"/>
        <v>50000</v>
      </c>
    </row>
    <row r="581" spans="1:8" hidden="1" outlineLevel="1">
      <c r="A581" s="174" t="s">
        <v>485</v>
      </c>
      <c r="B581" s="175"/>
      <c r="C581" s="32">
        <f>SUM(C582:C583)</f>
        <v>400000</v>
      </c>
      <c r="D581" s="32">
        <f>SUM(D582:D583)</f>
        <v>400000</v>
      </c>
      <c r="E581" s="32">
        <f>SUM(E582:E583)</f>
        <v>400000</v>
      </c>
      <c r="H581" s="41">
        <f t="shared" si="71"/>
        <v>400000</v>
      </c>
    </row>
    <row r="582" spans="1:8" hidden="1" outlineLevel="2">
      <c r="A582" s="7">
        <v>6606</v>
      </c>
      <c r="B582" s="4" t="s">
        <v>486</v>
      </c>
      <c r="C582" s="5">
        <v>300000</v>
      </c>
      <c r="D582" s="5">
        <f t="shared" ref="D582:E586" si="72">C582</f>
        <v>300000</v>
      </c>
      <c r="E582" s="5">
        <f t="shared" si="72"/>
        <v>300000</v>
      </c>
      <c r="H582" s="41">
        <f t="shared" si="71"/>
        <v>300000</v>
      </c>
    </row>
    <row r="583" spans="1:8" hidden="1" outlineLevel="2">
      <c r="A583" s="7">
        <v>6606</v>
      </c>
      <c r="B583" s="4" t="s">
        <v>487</v>
      </c>
      <c r="C583" s="5">
        <v>100000</v>
      </c>
      <c r="D583" s="5">
        <f t="shared" si="72"/>
        <v>100000</v>
      </c>
      <c r="E583" s="5">
        <f t="shared" si="72"/>
        <v>100000</v>
      </c>
      <c r="H583" s="41">
        <f t="shared" si="71"/>
        <v>100000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2000000</v>
      </c>
      <c r="D585" s="32">
        <f t="shared" si="72"/>
        <v>2000000</v>
      </c>
      <c r="E585" s="32">
        <f t="shared" si="72"/>
        <v>2000000</v>
      </c>
      <c r="H585" s="41">
        <f t="shared" si="71"/>
        <v>2000000</v>
      </c>
    </row>
    <row r="586" spans="1:8" hidden="1" outlineLevel="1" collapsed="1">
      <c r="A586" s="174" t="s">
        <v>490</v>
      </c>
      <c r="B586" s="175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hidden="1" outlineLevel="1">
      <c r="A587" s="174" t="s">
        <v>491</v>
      </c>
      <c r="B587" s="175"/>
      <c r="C587" s="32">
        <f>SUM(C588:C591)</f>
        <v>240000</v>
      </c>
      <c r="D587" s="32">
        <f>SUM(D588:D591)</f>
        <v>240000</v>
      </c>
      <c r="E587" s="32">
        <f>SUM(E588:E591)</f>
        <v>240000</v>
      </c>
      <c r="H587" s="41">
        <f t="shared" si="71"/>
        <v>240000</v>
      </c>
    </row>
    <row r="588" spans="1:8" hidden="1" outlineLevel="2">
      <c r="A588" s="7">
        <v>6610</v>
      </c>
      <c r="B588" s="4" t="s">
        <v>492</v>
      </c>
      <c r="C588" s="5">
        <v>160000</v>
      </c>
      <c r="D588" s="5">
        <f>C588</f>
        <v>160000</v>
      </c>
      <c r="E588" s="5">
        <f>D588</f>
        <v>160000</v>
      </c>
      <c r="H588" s="41">
        <f t="shared" si="71"/>
        <v>160000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480000</v>
      </c>
      <c r="D595" s="32">
        <f>SUM(D596:D598)</f>
        <v>480000</v>
      </c>
      <c r="E595" s="32">
        <f>SUM(E596:E598)</f>
        <v>480000</v>
      </c>
      <c r="H595" s="41">
        <f t="shared" si="71"/>
        <v>480000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200000</v>
      </c>
      <c r="D597" s="5">
        <f t="shared" ref="D597:E598" si="74">C597</f>
        <v>200000</v>
      </c>
      <c r="E597" s="5">
        <f t="shared" si="74"/>
        <v>200000</v>
      </c>
      <c r="H597" s="41">
        <f t="shared" si="71"/>
        <v>200000</v>
      </c>
    </row>
    <row r="598" spans="1:8" hidden="1" outlineLevel="2">
      <c r="A598" s="7">
        <v>6612</v>
      </c>
      <c r="B598" s="4" t="s">
        <v>501</v>
      </c>
      <c r="C598" s="5">
        <v>280000</v>
      </c>
      <c r="D598" s="5">
        <f t="shared" si="74"/>
        <v>280000</v>
      </c>
      <c r="E598" s="5">
        <f t="shared" si="74"/>
        <v>280000</v>
      </c>
      <c r="H598" s="41">
        <f t="shared" si="71"/>
        <v>280000</v>
      </c>
    </row>
    <row r="599" spans="1:8" hidden="1" outlineLevel="1">
      <c r="A599" s="174" t="s">
        <v>503</v>
      </c>
      <c r="B599" s="175"/>
      <c r="C599" s="32">
        <f>SUM(C600:C602)</f>
        <v>1050000</v>
      </c>
      <c r="D599" s="32">
        <f>SUM(D600:D602)</f>
        <v>1050000</v>
      </c>
      <c r="E599" s="32">
        <f>SUM(E600:E602)</f>
        <v>1050000</v>
      </c>
      <c r="H599" s="41">
        <f t="shared" si="71"/>
        <v>1050000</v>
      </c>
    </row>
    <row r="600" spans="1:8" hidden="1" outlineLevel="2">
      <c r="A600" s="7">
        <v>6613</v>
      </c>
      <c r="B600" s="4" t="s">
        <v>504</v>
      </c>
      <c r="C600" s="5">
        <v>350000</v>
      </c>
      <c r="D600" s="5">
        <f t="shared" ref="D600:E602" si="75">C600</f>
        <v>350000</v>
      </c>
      <c r="E600" s="5">
        <f t="shared" si="75"/>
        <v>350000</v>
      </c>
      <c r="H600" s="41">
        <f t="shared" si="71"/>
        <v>350000</v>
      </c>
    </row>
    <row r="601" spans="1:8" hidden="1" outlineLevel="2">
      <c r="A601" s="7">
        <v>6613</v>
      </c>
      <c r="B601" s="4" t="s">
        <v>505</v>
      </c>
      <c r="C601" s="5">
        <v>550000</v>
      </c>
      <c r="D601" s="5">
        <f t="shared" si="75"/>
        <v>550000</v>
      </c>
      <c r="E601" s="5">
        <f t="shared" si="75"/>
        <v>550000</v>
      </c>
      <c r="H601" s="41">
        <f t="shared" si="71"/>
        <v>550000</v>
      </c>
    </row>
    <row r="602" spans="1:8" hidden="1" outlineLevel="2">
      <c r="A602" s="7">
        <v>6613</v>
      </c>
      <c r="B602" s="4" t="s">
        <v>501</v>
      </c>
      <c r="C602" s="5">
        <v>150000</v>
      </c>
      <c r="D602" s="5">
        <f t="shared" si="75"/>
        <v>150000</v>
      </c>
      <c r="E602" s="5">
        <f t="shared" si="75"/>
        <v>150000</v>
      </c>
      <c r="H602" s="41">
        <f t="shared" si="71"/>
        <v>150000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190000</v>
      </c>
      <c r="D610" s="32">
        <f>SUM(D611:D615)</f>
        <v>190000</v>
      </c>
      <c r="E610" s="32">
        <f>SUM(E611:E615)</f>
        <v>190000</v>
      </c>
      <c r="H610" s="41">
        <f t="shared" si="71"/>
        <v>190000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40000</v>
      </c>
      <c r="D613" s="5">
        <f t="shared" si="77"/>
        <v>40000</v>
      </c>
      <c r="E613" s="5">
        <f t="shared" si="77"/>
        <v>40000</v>
      </c>
      <c r="H613" s="41">
        <f t="shared" si="71"/>
        <v>40000</v>
      </c>
    </row>
    <row r="614" spans="1:8" hidden="1" outlineLevel="2">
      <c r="A614" s="7">
        <v>6615</v>
      </c>
      <c r="B614" s="4" t="s">
        <v>517</v>
      </c>
      <c r="C614" s="5">
        <v>150000</v>
      </c>
      <c r="D614" s="5">
        <f t="shared" si="77"/>
        <v>150000</v>
      </c>
      <c r="E614" s="5">
        <f t="shared" si="77"/>
        <v>150000</v>
      </c>
      <c r="H614" s="41">
        <f t="shared" si="71"/>
        <v>150000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209400</v>
      </c>
      <c r="D616" s="32">
        <f>SUM(D617:D627)</f>
        <v>209400</v>
      </c>
      <c r="E616" s="32">
        <f>SUM(E617:E627)</f>
        <v>209400</v>
      </c>
      <c r="H616" s="41">
        <f t="shared" si="71"/>
        <v>209400</v>
      </c>
    </row>
    <row r="617" spans="1:8" hidden="1" outlineLevel="2">
      <c r="A617" s="7">
        <v>6616</v>
      </c>
      <c r="B617" s="4" t="s">
        <v>520</v>
      </c>
      <c r="C617" s="5">
        <v>59400</v>
      </c>
      <c r="D617" s="5">
        <f>C617</f>
        <v>59400</v>
      </c>
      <c r="E617" s="5">
        <f>D617</f>
        <v>59400</v>
      </c>
      <c r="H617" s="41">
        <f t="shared" si="71"/>
        <v>59400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150000</v>
      </c>
      <c r="D620" s="5">
        <f t="shared" si="78"/>
        <v>150000</v>
      </c>
      <c r="E620" s="5">
        <f t="shared" si="78"/>
        <v>150000</v>
      </c>
      <c r="H620" s="41">
        <f t="shared" si="71"/>
        <v>150000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60000</v>
      </c>
      <c r="D628" s="32">
        <f>SUM(D629:D637)</f>
        <v>60000</v>
      </c>
      <c r="E628" s="32">
        <f>SUM(E629:E637)</f>
        <v>60000</v>
      </c>
      <c r="H628" s="41">
        <f t="shared" si="71"/>
        <v>60000</v>
      </c>
    </row>
    <row r="629" spans="1:10" hidden="1" outlineLevel="2">
      <c r="A629" s="7">
        <v>6617</v>
      </c>
      <c r="B629" s="4" t="s">
        <v>532</v>
      </c>
      <c r="C629" s="5">
        <v>60000</v>
      </c>
      <c r="D629" s="5">
        <f>C629</f>
        <v>60000</v>
      </c>
      <c r="E629" s="5">
        <f>D629</f>
        <v>60000</v>
      </c>
      <c r="H629" s="41">
        <f t="shared" si="71"/>
        <v>60000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317657</v>
      </c>
      <c r="D642" s="38">
        <f>D643+D644</f>
        <v>317657</v>
      </c>
      <c r="E642" s="38">
        <f>E643+E644</f>
        <v>317657</v>
      </c>
      <c r="G642" s="39" t="s">
        <v>597</v>
      </c>
      <c r="H642" s="41">
        <f t="shared" ref="H642:H705" si="81">C642</f>
        <v>317657</v>
      </c>
      <c r="I642" s="42"/>
      <c r="J642" s="40" t="b">
        <f>AND(H642=I642)</f>
        <v>0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317657</v>
      </c>
      <c r="D644" s="32">
        <f>C644</f>
        <v>317657</v>
      </c>
      <c r="E644" s="32">
        <f>D644</f>
        <v>317657</v>
      </c>
      <c r="H644" s="41">
        <f t="shared" si="81"/>
        <v>317657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309374</v>
      </c>
      <c r="D716" s="36">
        <f>D717</f>
        <v>309374</v>
      </c>
      <c r="E716" s="36">
        <f>E717</f>
        <v>309374</v>
      </c>
      <c r="G716" s="39" t="s">
        <v>66</v>
      </c>
      <c r="H716" s="41">
        <f t="shared" si="92"/>
        <v>309374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309374</v>
      </c>
      <c r="D717" s="33">
        <f>D718+D722</f>
        <v>309374</v>
      </c>
      <c r="E717" s="33">
        <f>E718+E722</f>
        <v>309374</v>
      </c>
      <c r="G717" s="39" t="s">
        <v>599</v>
      </c>
      <c r="H717" s="41">
        <f t="shared" si="92"/>
        <v>309374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309374</v>
      </c>
      <c r="D718" s="31">
        <f>SUM(D719:D721)</f>
        <v>309374</v>
      </c>
      <c r="E718" s="31">
        <f>SUM(E719:E721)</f>
        <v>309374</v>
      </c>
      <c r="H718" s="41">
        <f t="shared" si="92"/>
        <v>309374</v>
      </c>
    </row>
    <row r="719" spans="1:10" ht="15" hidden="1" customHeight="1" outlineLevel="2">
      <c r="A719" s="6">
        <v>10950</v>
      </c>
      <c r="B719" s="4" t="s">
        <v>572</v>
      </c>
      <c r="C719" s="5">
        <v>309374</v>
      </c>
      <c r="D719" s="5">
        <f>C719</f>
        <v>309374</v>
      </c>
      <c r="E719" s="5">
        <f>D719</f>
        <v>309374</v>
      </c>
      <c r="H719" s="41">
        <f t="shared" si="92"/>
        <v>309374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50" zoomScaleNormal="150" workbookViewId="0">
      <selection activeCell="C68" sqref="C68"/>
    </sheetView>
  </sheetViews>
  <sheetFormatPr defaultColWidth="9.140625" defaultRowHeight="15" outlineLevelRow="3"/>
  <cols>
    <col min="1" max="1" width="7" bestFit="1" customWidth="1"/>
    <col min="2" max="2" width="47.28515625" customWidth="1"/>
    <col min="3" max="3" width="28" customWidth="1"/>
    <col min="4" max="4" width="20.7109375" customWidth="1"/>
    <col min="5" max="5" width="18.28515625" customWidth="1"/>
    <col min="7" max="7" width="15.5703125" bestFit="1" customWidth="1"/>
    <col min="8" max="8" width="26.28515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21055847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10046700</v>
      </c>
      <c r="D2" s="26">
        <f>D3+D67</f>
        <v>10046700</v>
      </c>
      <c r="E2" s="26">
        <f>E3+E67</f>
        <v>10046700</v>
      </c>
      <c r="G2" s="39" t="s">
        <v>60</v>
      </c>
      <c r="H2" s="41">
        <f>C2</f>
        <v>10046700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7560500</v>
      </c>
      <c r="D3" s="23">
        <f>D4+D11+D38+D61</f>
        <v>7560500</v>
      </c>
      <c r="E3" s="23">
        <f>E4+E11+E38+E61</f>
        <v>7560500</v>
      </c>
      <c r="G3" s="39" t="s">
        <v>57</v>
      </c>
      <c r="H3" s="41">
        <f t="shared" ref="H3:H66" si="0">C3</f>
        <v>7560500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5620000</v>
      </c>
      <c r="D4" s="21">
        <f>SUM(D5:D10)</f>
        <v>5620000</v>
      </c>
      <c r="E4" s="21">
        <f>SUM(E5:E10)</f>
        <v>5620000</v>
      </c>
      <c r="F4" s="17"/>
      <c r="G4" s="39" t="s">
        <v>53</v>
      </c>
      <c r="H4" s="41">
        <f t="shared" si="0"/>
        <v>5620000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470000</v>
      </c>
      <c r="D5" s="2">
        <f>C5</f>
        <v>470000</v>
      </c>
      <c r="E5" s="2">
        <f>D5</f>
        <v>470000</v>
      </c>
      <c r="F5" s="17"/>
      <c r="G5" s="17"/>
      <c r="H5" s="41">
        <f t="shared" si="0"/>
        <v>470000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1200000</v>
      </c>
      <c r="D6" s="2">
        <f t="shared" ref="D6:E10" si="1">C6</f>
        <v>1200000</v>
      </c>
      <c r="E6" s="2">
        <f t="shared" si="1"/>
        <v>1200000</v>
      </c>
      <c r="F6" s="17"/>
      <c r="G6" s="17"/>
      <c r="H6" s="41">
        <f t="shared" si="0"/>
        <v>1200000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3500000</v>
      </c>
      <c r="D7" s="2">
        <f t="shared" si="1"/>
        <v>3500000</v>
      </c>
      <c r="E7" s="2">
        <f t="shared" si="1"/>
        <v>3500000</v>
      </c>
      <c r="F7" s="17"/>
      <c r="G7" s="17"/>
      <c r="H7" s="41">
        <f t="shared" si="0"/>
        <v>3500000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400000</v>
      </c>
      <c r="D8" s="2">
        <f t="shared" si="1"/>
        <v>400000</v>
      </c>
      <c r="E8" s="2">
        <f t="shared" si="1"/>
        <v>400000</v>
      </c>
      <c r="F8" s="17"/>
      <c r="G8" s="17"/>
      <c r="H8" s="41">
        <f t="shared" si="0"/>
        <v>400000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40000</v>
      </c>
      <c r="D9" s="2">
        <f t="shared" si="1"/>
        <v>40000</v>
      </c>
      <c r="E9" s="2">
        <f t="shared" si="1"/>
        <v>40000</v>
      </c>
      <c r="F9" s="17"/>
      <c r="G9" s="17"/>
      <c r="H9" s="41">
        <f t="shared" si="0"/>
        <v>40000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854500</v>
      </c>
      <c r="D11" s="21">
        <f>SUM(D12:D37)</f>
        <v>854500</v>
      </c>
      <c r="E11" s="21">
        <f>SUM(E12:E37)</f>
        <v>854500</v>
      </c>
      <c r="F11" s="17"/>
      <c r="G11" s="39" t="s">
        <v>54</v>
      </c>
      <c r="H11" s="41">
        <f t="shared" si="0"/>
        <v>854500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50000</v>
      </c>
      <c r="D17" s="2">
        <f t="shared" si="2"/>
        <v>50000</v>
      </c>
      <c r="E17" s="2">
        <f t="shared" si="2"/>
        <v>50000</v>
      </c>
      <c r="H17" s="41">
        <f t="shared" si="0"/>
        <v>50000</v>
      </c>
    </row>
    <row r="18" spans="1:8" hidden="1" outlineLevel="1">
      <c r="A18" s="3">
        <v>2203</v>
      </c>
      <c r="B18" s="1" t="s">
        <v>130</v>
      </c>
      <c r="C18" s="2">
        <v>100000</v>
      </c>
      <c r="D18" s="2">
        <f t="shared" si="2"/>
        <v>100000</v>
      </c>
      <c r="E18" s="2">
        <f t="shared" si="2"/>
        <v>100000</v>
      </c>
      <c r="H18" s="41">
        <f t="shared" si="0"/>
        <v>100000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20000</v>
      </c>
      <c r="D21" s="2">
        <f t="shared" si="2"/>
        <v>20000</v>
      </c>
      <c r="E21" s="2">
        <f t="shared" si="2"/>
        <v>20000</v>
      </c>
      <c r="H21" s="41">
        <f t="shared" si="0"/>
        <v>20000</v>
      </c>
    </row>
    <row r="22" spans="1:8" hidden="1" outlineLevel="1">
      <c r="A22" s="3">
        <v>2302</v>
      </c>
      <c r="B22" s="1" t="s">
        <v>134</v>
      </c>
      <c r="C22" s="2">
        <v>5000</v>
      </c>
      <c r="D22" s="2">
        <f t="shared" si="2"/>
        <v>5000</v>
      </c>
      <c r="E22" s="2">
        <f t="shared" si="2"/>
        <v>5000</v>
      </c>
      <c r="H22" s="41">
        <f t="shared" si="0"/>
        <v>5000</v>
      </c>
    </row>
    <row r="23" spans="1:8" hidden="1" outlineLevel="1">
      <c r="A23" s="3">
        <v>2303</v>
      </c>
      <c r="B23" s="1" t="s">
        <v>135</v>
      </c>
      <c r="C23" s="2">
        <v>5000</v>
      </c>
      <c r="D23" s="2">
        <f t="shared" si="2"/>
        <v>5000</v>
      </c>
      <c r="E23" s="2">
        <f t="shared" si="2"/>
        <v>5000</v>
      </c>
      <c r="H23" s="41">
        <f t="shared" si="0"/>
        <v>5000</v>
      </c>
    </row>
    <row r="24" spans="1:8" hidden="1" outlineLevel="1">
      <c r="A24" s="3">
        <v>2304</v>
      </c>
      <c r="B24" s="1" t="s">
        <v>136</v>
      </c>
      <c r="C24" s="2">
        <v>5000</v>
      </c>
      <c r="D24" s="2">
        <f t="shared" si="2"/>
        <v>5000</v>
      </c>
      <c r="E24" s="2">
        <f t="shared" si="2"/>
        <v>5000</v>
      </c>
      <c r="H24" s="41">
        <f t="shared" si="0"/>
        <v>5000</v>
      </c>
    </row>
    <row r="25" spans="1:8" hidden="1" outlineLevel="1">
      <c r="A25" s="3">
        <v>2305</v>
      </c>
      <c r="B25" s="1" t="s">
        <v>137</v>
      </c>
      <c r="C25" s="2">
        <v>2000</v>
      </c>
      <c r="D25" s="2">
        <f t="shared" si="2"/>
        <v>2000</v>
      </c>
      <c r="E25" s="2">
        <f t="shared" si="2"/>
        <v>2000</v>
      </c>
      <c r="H25" s="41">
        <f t="shared" si="0"/>
        <v>2000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>
        <v>2500</v>
      </c>
      <c r="D28" s="2">
        <f t="shared" si="2"/>
        <v>2500</v>
      </c>
      <c r="E28" s="2">
        <f t="shared" si="2"/>
        <v>2500</v>
      </c>
      <c r="H28" s="41">
        <f t="shared" si="0"/>
        <v>2500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260000</v>
      </c>
      <c r="D32" s="2">
        <f t="shared" si="3"/>
        <v>260000</v>
      </c>
      <c r="E32" s="2">
        <f t="shared" si="3"/>
        <v>260000</v>
      </c>
      <c r="H32" s="41">
        <f t="shared" si="0"/>
        <v>260000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220000</v>
      </c>
      <c r="D34" s="2">
        <f t="shared" si="3"/>
        <v>220000</v>
      </c>
      <c r="E34" s="2">
        <f t="shared" si="3"/>
        <v>220000</v>
      </c>
      <c r="H34" s="41">
        <f t="shared" si="0"/>
        <v>220000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180000</v>
      </c>
      <c r="D36" s="2">
        <f t="shared" si="3"/>
        <v>180000</v>
      </c>
      <c r="E36" s="2">
        <f t="shared" si="3"/>
        <v>180000</v>
      </c>
      <c r="H36" s="41">
        <f t="shared" si="0"/>
        <v>180000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936000</v>
      </c>
      <c r="D38" s="21">
        <f>SUM(D39:D60)</f>
        <v>936000</v>
      </c>
      <c r="E38" s="21">
        <f>SUM(E39:E60)</f>
        <v>936000</v>
      </c>
      <c r="G38" s="39" t="s">
        <v>55</v>
      </c>
      <c r="H38" s="41">
        <f t="shared" si="0"/>
        <v>936000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  <c r="H39" s="41">
        <f t="shared" si="0"/>
        <v>50000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17000</v>
      </c>
      <c r="D41" s="2">
        <f t="shared" si="4"/>
        <v>17000</v>
      </c>
      <c r="E41" s="2">
        <f t="shared" si="4"/>
        <v>17000</v>
      </c>
      <c r="H41" s="41">
        <f t="shared" si="0"/>
        <v>17000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hidden="1" outlineLevel="1">
      <c r="A48" s="20">
        <v>3206</v>
      </c>
      <c r="B48" s="20" t="s">
        <v>17</v>
      </c>
      <c r="C48" s="2">
        <v>220000</v>
      </c>
      <c r="D48" s="2">
        <f t="shared" si="4"/>
        <v>220000</v>
      </c>
      <c r="E48" s="2">
        <f t="shared" si="4"/>
        <v>220000</v>
      </c>
      <c r="H48" s="41">
        <f t="shared" si="0"/>
        <v>220000</v>
      </c>
    </row>
    <row r="49" spans="1:10" hidden="1" outlineLevel="1">
      <c r="A49" s="20">
        <v>3207</v>
      </c>
      <c r="B49" s="20" t="s">
        <v>149</v>
      </c>
      <c r="C49" s="2">
        <v>6000</v>
      </c>
      <c r="D49" s="2">
        <f t="shared" si="4"/>
        <v>6000</v>
      </c>
      <c r="E49" s="2">
        <f t="shared" si="4"/>
        <v>6000</v>
      </c>
      <c r="H49" s="41">
        <f t="shared" si="0"/>
        <v>6000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350000</v>
      </c>
      <c r="D55" s="2">
        <f t="shared" si="4"/>
        <v>350000</v>
      </c>
      <c r="E55" s="2">
        <f t="shared" si="4"/>
        <v>350000</v>
      </c>
      <c r="H55" s="41">
        <f t="shared" si="0"/>
        <v>350000</v>
      </c>
    </row>
    <row r="56" spans="1:10" hidden="1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hidden="1" outlineLevel="1">
      <c r="A57" s="20">
        <v>3304</v>
      </c>
      <c r="B57" s="20" t="s">
        <v>155</v>
      </c>
      <c r="C57" s="2">
        <v>100000</v>
      </c>
      <c r="D57" s="2">
        <f t="shared" si="5"/>
        <v>100000</v>
      </c>
      <c r="E57" s="2">
        <f t="shared" si="5"/>
        <v>100000</v>
      </c>
      <c r="H57" s="41">
        <f t="shared" si="0"/>
        <v>100000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 collapsed="1">
      <c r="A61" s="166" t="s">
        <v>158</v>
      </c>
      <c r="B61" s="167"/>
      <c r="C61" s="22">
        <f>SUM(C62:C66)</f>
        <v>150000</v>
      </c>
      <c r="D61" s="22">
        <f>SUM(D62:D66)</f>
        <v>150000</v>
      </c>
      <c r="E61" s="22">
        <f>SUM(E62:E66)</f>
        <v>150000</v>
      </c>
      <c r="G61" s="39" t="s">
        <v>105</v>
      </c>
      <c r="H61" s="41">
        <f t="shared" si="0"/>
        <v>150000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150000</v>
      </c>
      <c r="D65" s="2">
        <f t="shared" si="6"/>
        <v>150000</v>
      </c>
      <c r="E65" s="2">
        <f t="shared" si="6"/>
        <v>150000</v>
      </c>
      <c r="H65" s="41">
        <f t="shared" si="0"/>
        <v>150000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2486200</v>
      </c>
      <c r="D67" s="25">
        <f>D97+D68</f>
        <v>2486200</v>
      </c>
      <c r="E67" s="25">
        <f>E97+E68</f>
        <v>2486200</v>
      </c>
      <c r="G67" s="39" t="s">
        <v>59</v>
      </c>
      <c r="H67" s="41">
        <f t="shared" ref="H67:H130" si="7">C67</f>
        <v>2486200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367200</v>
      </c>
      <c r="D68" s="21">
        <f>SUM(D69:D96)</f>
        <v>367200</v>
      </c>
      <c r="E68" s="21">
        <f>SUM(E69:E96)</f>
        <v>367200</v>
      </c>
      <c r="G68" s="39" t="s">
        <v>56</v>
      </c>
      <c r="H68" s="41">
        <f t="shared" si="7"/>
        <v>367200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50000</v>
      </c>
      <c r="D73" s="2">
        <f t="shared" si="8"/>
        <v>50000</v>
      </c>
      <c r="E73" s="2">
        <f t="shared" si="8"/>
        <v>50000</v>
      </c>
      <c r="H73" s="41">
        <f t="shared" si="7"/>
        <v>50000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20000</v>
      </c>
      <c r="D76" s="2">
        <f t="shared" si="8"/>
        <v>20000</v>
      </c>
      <c r="E76" s="2">
        <f t="shared" si="8"/>
        <v>20000</v>
      </c>
      <c r="H76" s="41">
        <f t="shared" si="7"/>
        <v>20000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255000</v>
      </c>
      <c r="D79" s="2">
        <f t="shared" si="8"/>
        <v>255000</v>
      </c>
      <c r="E79" s="2">
        <f t="shared" si="8"/>
        <v>255000</v>
      </c>
      <c r="H79" s="41">
        <f t="shared" si="7"/>
        <v>255000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27200</v>
      </c>
      <c r="D83" s="2">
        <f t="shared" si="8"/>
        <v>27200</v>
      </c>
      <c r="E83" s="2">
        <f t="shared" si="8"/>
        <v>27200</v>
      </c>
      <c r="H83" s="41">
        <f t="shared" si="7"/>
        <v>27200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2119000</v>
      </c>
      <c r="D97" s="21">
        <f>SUM(D98:D113)</f>
        <v>2119000</v>
      </c>
      <c r="E97" s="21">
        <f>SUM(E98:E113)</f>
        <v>2119000</v>
      </c>
      <c r="G97" s="39" t="s">
        <v>58</v>
      </c>
      <c r="H97" s="41">
        <f t="shared" si="7"/>
        <v>2119000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2100000</v>
      </c>
      <c r="D98" s="2">
        <f>C98</f>
        <v>2100000</v>
      </c>
      <c r="E98" s="2">
        <f>D98</f>
        <v>2100000</v>
      </c>
      <c r="H98" s="41">
        <f t="shared" si="7"/>
        <v>2100000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9000</v>
      </c>
      <c r="D101" s="2">
        <f t="shared" si="10"/>
        <v>9000</v>
      </c>
      <c r="E101" s="2">
        <f t="shared" si="10"/>
        <v>9000</v>
      </c>
      <c r="H101" s="41">
        <f t="shared" si="7"/>
        <v>9000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8000</v>
      </c>
      <c r="D103" s="2">
        <f t="shared" si="10"/>
        <v>8000</v>
      </c>
      <c r="E103" s="2">
        <f t="shared" si="10"/>
        <v>8000</v>
      </c>
      <c r="H103" s="41">
        <f t="shared" si="7"/>
        <v>8000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2000</v>
      </c>
      <c r="D109" s="2">
        <f t="shared" si="10"/>
        <v>2000</v>
      </c>
      <c r="E109" s="2">
        <f t="shared" si="10"/>
        <v>2000</v>
      </c>
      <c r="H109" s="41">
        <f t="shared" si="7"/>
        <v>2000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11009147</v>
      </c>
      <c r="D114" s="26">
        <f>D115+D152+D177</f>
        <v>11009147</v>
      </c>
      <c r="E114" s="26">
        <f>E115+E152+E177</f>
        <v>11009147</v>
      </c>
      <c r="G114" s="39" t="s">
        <v>62</v>
      </c>
      <c r="H114" s="41">
        <f t="shared" si="7"/>
        <v>11009147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10088620</v>
      </c>
      <c r="D115" s="23">
        <f>D116+D135</f>
        <v>10088620</v>
      </c>
      <c r="E115" s="23">
        <f>E116+E135</f>
        <v>10088620</v>
      </c>
      <c r="G115" s="39" t="s">
        <v>61</v>
      </c>
      <c r="H115" s="41">
        <f t="shared" si="7"/>
        <v>10088620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990217</v>
      </c>
      <c r="D116" s="21">
        <f>D117+D120+D123+D126+D129+D132</f>
        <v>990217</v>
      </c>
      <c r="E116" s="21">
        <f>E117+E120+E123+E126+E129+E132</f>
        <v>990217</v>
      </c>
      <c r="G116" s="39" t="s">
        <v>583</v>
      </c>
      <c r="H116" s="41">
        <f t="shared" si="7"/>
        <v>990217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990217</v>
      </c>
      <c r="D117" s="2">
        <f>D118+D119</f>
        <v>990217</v>
      </c>
      <c r="E117" s="2">
        <f>E118+E119</f>
        <v>990217</v>
      </c>
      <c r="H117" s="41">
        <f t="shared" si="7"/>
        <v>990217</v>
      </c>
    </row>
    <row r="118" spans="1:10" ht="15" hidden="1" customHeight="1" outlineLevel="2">
      <c r="A118" s="131"/>
      <c r="B118" s="130" t="s">
        <v>855</v>
      </c>
      <c r="C118" s="129">
        <v>48621</v>
      </c>
      <c r="D118" s="129">
        <f>C118</f>
        <v>48621</v>
      </c>
      <c r="E118" s="129">
        <f>D118</f>
        <v>48621</v>
      </c>
      <c r="H118" s="41">
        <f t="shared" si="7"/>
        <v>48621</v>
      </c>
    </row>
    <row r="119" spans="1:10" ht="15" hidden="1" customHeight="1" outlineLevel="2">
      <c r="A119" s="131"/>
      <c r="B119" s="130" t="s">
        <v>860</v>
      </c>
      <c r="C119" s="129">
        <v>941596</v>
      </c>
      <c r="D119" s="129">
        <f>C119</f>
        <v>941596</v>
      </c>
      <c r="E119" s="129">
        <f>D119</f>
        <v>941596</v>
      </c>
      <c r="H119" s="41">
        <f t="shared" si="7"/>
        <v>941596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9098403</v>
      </c>
      <c r="D135" s="21">
        <f>D136+D140+D143+D146+D149</f>
        <v>9098403</v>
      </c>
      <c r="E135" s="21">
        <f>E136+E140+E143+E146+E149</f>
        <v>9098403</v>
      </c>
      <c r="G135" s="39" t="s">
        <v>584</v>
      </c>
      <c r="H135" s="41">
        <f t="shared" si="11"/>
        <v>9098403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9098403</v>
      </c>
      <c r="D136" s="2">
        <f>D137+D138+D139</f>
        <v>9098403</v>
      </c>
      <c r="E136" s="2">
        <f>E137+E138+E139</f>
        <v>9098403</v>
      </c>
      <c r="H136" s="41">
        <f t="shared" si="11"/>
        <v>9098403</v>
      </c>
    </row>
    <row r="137" spans="1:10" ht="15" hidden="1" customHeight="1" outlineLevel="2">
      <c r="A137" s="131"/>
      <c r="B137" s="130" t="s">
        <v>855</v>
      </c>
      <c r="C137" s="129">
        <v>5600000</v>
      </c>
      <c r="D137" s="129">
        <f>C137</f>
        <v>5600000</v>
      </c>
      <c r="E137" s="129">
        <f>D137</f>
        <v>5600000</v>
      </c>
      <c r="H137" s="41">
        <f t="shared" si="11"/>
        <v>5600000</v>
      </c>
    </row>
    <row r="138" spans="1:10" ht="15" hidden="1" customHeight="1" outlineLevel="2">
      <c r="A138" s="131"/>
      <c r="B138" s="130" t="s">
        <v>862</v>
      </c>
      <c r="C138" s="129">
        <v>2800000</v>
      </c>
      <c r="D138" s="129">
        <f t="shared" ref="D138:E139" si="12">C138</f>
        <v>2800000</v>
      </c>
      <c r="E138" s="129">
        <f t="shared" si="12"/>
        <v>2800000</v>
      </c>
      <c r="H138" s="41">
        <f t="shared" si="11"/>
        <v>2800000</v>
      </c>
    </row>
    <row r="139" spans="1:10" ht="15" hidden="1" customHeight="1" outlineLevel="2">
      <c r="A139" s="131"/>
      <c r="B139" s="130" t="s">
        <v>861</v>
      </c>
      <c r="C139" s="129">
        <v>698403</v>
      </c>
      <c r="D139" s="129">
        <f t="shared" si="12"/>
        <v>698403</v>
      </c>
      <c r="E139" s="129">
        <f t="shared" si="12"/>
        <v>698403</v>
      </c>
      <c r="H139" s="41">
        <f t="shared" si="11"/>
        <v>698403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920527</v>
      </c>
      <c r="D152" s="23">
        <f>D153+D163+D170</f>
        <v>920527</v>
      </c>
      <c r="E152" s="23">
        <f>E153+E163+E170</f>
        <v>920527</v>
      </c>
      <c r="G152" s="39" t="s">
        <v>66</v>
      </c>
      <c r="H152" s="41">
        <f t="shared" si="11"/>
        <v>920527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920527</v>
      </c>
      <c r="D153" s="21">
        <f>D154+D157+D160</f>
        <v>920527</v>
      </c>
      <c r="E153" s="21">
        <f>E154+E157+E160</f>
        <v>920527</v>
      </c>
      <c r="G153" s="39" t="s">
        <v>585</v>
      </c>
      <c r="H153" s="41">
        <f t="shared" si="11"/>
        <v>920527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920527</v>
      </c>
      <c r="D154" s="2">
        <f>D155+D156</f>
        <v>920527</v>
      </c>
      <c r="E154" s="2">
        <f>E155+E156</f>
        <v>920527</v>
      </c>
      <c r="H154" s="41">
        <f t="shared" si="11"/>
        <v>920527</v>
      </c>
    </row>
    <row r="155" spans="1:10" ht="15" hidden="1" customHeight="1" outlineLevel="2">
      <c r="A155" s="131"/>
      <c r="B155" s="130" t="s">
        <v>855</v>
      </c>
      <c r="C155" s="129">
        <v>223585</v>
      </c>
      <c r="D155" s="129">
        <f>C155</f>
        <v>223585</v>
      </c>
      <c r="E155" s="129">
        <f>D155</f>
        <v>223585</v>
      </c>
      <c r="H155" s="41">
        <f t="shared" si="11"/>
        <v>223585</v>
      </c>
    </row>
    <row r="156" spans="1:10" ht="15" hidden="1" customHeight="1" outlineLevel="2">
      <c r="A156" s="131"/>
      <c r="B156" s="130" t="s">
        <v>860</v>
      </c>
      <c r="C156" s="129">
        <v>696942</v>
      </c>
      <c r="D156" s="129">
        <f>C156</f>
        <v>696942</v>
      </c>
      <c r="E156" s="129">
        <f>D156</f>
        <v>696942</v>
      </c>
      <c r="H156" s="41">
        <f t="shared" si="11"/>
        <v>696942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9896700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9696700</v>
      </c>
      <c r="D257" s="37">
        <f>D258+D550</f>
        <v>5852974</v>
      </c>
      <c r="E257" s="37">
        <f>E258+E550</f>
        <v>5852974</v>
      </c>
      <c r="G257" s="39" t="s">
        <v>60</v>
      </c>
      <c r="H257" s="41">
        <f>C257</f>
        <v>9696700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9526700</v>
      </c>
      <c r="D258" s="36">
        <f>D259+D339+D483+D547</f>
        <v>5682974</v>
      </c>
      <c r="E258" s="36">
        <f>E259+E339+E483+E547</f>
        <v>5682974</v>
      </c>
      <c r="G258" s="39" t="s">
        <v>57</v>
      </c>
      <c r="H258" s="41">
        <f t="shared" ref="H258:H321" si="21">C258</f>
        <v>9526700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5614767</v>
      </c>
      <c r="D259" s="33">
        <f>D260+D263+D314</f>
        <v>1774041</v>
      </c>
      <c r="E259" s="33">
        <f>E260+E263+E314</f>
        <v>1774041</v>
      </c>
      <c r="G259" s="39" t="s">
        <v>590</v>
      </c>
      <c r="H259" s="41">
        <f t="shared" si="21"/>
        <v>5614767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8160</v>
      </c>
      <c r="D260" s="32">
        <f>SUM(D261:D262)</f>
        <v>8160</v>
      </c>
      <c r="E260" s="32">
        <f>SUM(E261:E262)</f>
        <v>8160</v>
      </c>
      <c r="H260" s="41">
        <f t="shared" si="21"/>
        <v>8160</v>
      </c>
    </row>
    <row r="261" spans="1:10" hidden="1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  <c r="H261" s="41">
        <f t="shared" si="21"/>
        <v>1200</v>
      </c>
    </row>
    <row r="262" spans="1:10" hidden="1" outlineLevel="2">
      <c r="A262" s="6">
        <v>1100</v>
      </c>
      <c r="B262" s="4" t="s">
        <v>33</v>
      </c>
      <c r="C262" s="5">
        <v>6960</v>
      </c>
      <c r="D262" s="5">
        <f>C262</f>
        <v>6960</v>
      </c>
      <c r="E262" s="5">
        <f>D262</f>
        <v>6960</v>
      </c>
      <c r="H262" s="41">
        <f t="shared" si="21"/>
        <v>6960</v>
      </c>
    </row>
    <row r="263" spans="1:10" hidden="1" outlineLevel="1">
      <c r="A263" s="174" t="s">
        <v>269</v>
      </c>
      <c r="B263" s="175"/>
      <c r="C263" s="32">
        <f>C264+C265+C289+C296+C298+C302+C305+C308+C313</f>
        <v>5487433</v>
      </c>
      <c r="D263" s="32">
        <f>D264+D265+D289+D296+D298+D302+D305+D308+D313</f>
        <v>1765881</v>
      </c>
      <c r="E263" s="32">
        <f>E264+E265+E289+E296+E298+E302+E305+E308+E313</f>
        <v>1765881</v>
      </c>
      <c r="H263" s="41">
        <f t="shared" si="21"/>
        <v>5487433</v>
      </c>
    </row>
    <row r="264" spans="1:10" hidden="1" outlineLevel="2">
      <c r="A264" s="6">
        <v>1101</v>
      </c>
      <c r="B264" s="4" t="s">
        <v>34</v>
      </c>
      <c r="C264" s="5">
        <v>1765881</v>
      </c>
      <c r="D264" s="5">
        <f>C264</f>
        <v>1765881</v>
      </c>
      <c r="E264" s="5">
        <f>D264</f>
        <v>1765881</v>
      </c>
      <c r="H264" s="41">
        <f t="shared" si="21"/>
        <v>1765881</v>
      </c>
    </row>
    <row r="265" spans="1:10" hidden="1" outlineLevel="2">
      <c r="A265" s="6">
        <v>1101</v>
      </c>
      <c r="B265" s="4" t="s">
        <v>35</v>
      </c>
      <c r="C265" s="5">
        <v>2506858</v>
      </c>
      <c r="D265" s="5">
        <f>SUM(D266:D288)</f>
        <v>0</v>
      </c>
      <c r="E265" s="5">
        <f>SUM(E266:E288)</f>
        <v>0</v>
      </c>
      <c r="H265" s="41">
        <f t="shared" si="21"/>
        <v>2506858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74629</v>
      </c>
      <c r="D289" s="5">
        <f>SUM(D290:D295)</f>
        <v>0</v>
      </c>
      <c r="E289" s="5">
        <f>SUM(E290:E295)</f>
        <v>0</v>
      </c>
      <c r="H289" s="41">
        <f t="shared" si="21"/>
        <v>74629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2100</v>
      </c>
      <c r="D296" s="5">
        <f>SUM(D297)</f>
        <v>0</v>
      </c>
      <c r="E296" s="5">
        <f>SUM(E297)</f>
        <v>0</v>
      </c>
      <c r="H296" s="41">
        <f t="shared" si="21"/>
        <v>2100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138393</v>
      </c>
      <c r="D298" s="5">
        <f>SUM(D299:D301)</f>
        <v>0</v>
      </c>
      <c r="E298" s="5">
        <f>SUM(E299:E301)</f>
        <v>0</v>
      </c>
      <c r="H298" s="41">
        <f t="shared" si="21"/>
        <v>138393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102000</v>
      </c>
      <c r="D302" s="5">
        <f>SUM(D303:D304)</f>
        <v>0</v>
      </c>
      <c r="E302" s="5">
        <f>SUM(E303:E304)</f>
        <v>0</v>
      </c>
      <c r="H302" s="41">
        <f t="shared" si="21"/>
        <v>102000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58888</v>
      </c>
      <c r="D305" s="5">
        <f>SUM(D306:D307)</f>
        <v>0</v>
      </c>
      <c r="E305" s="5">
        <f>SUM(E306:E307)</f>
        <v>0</v>
      </c>
      <c r="H305" s="41">
        <f t="shared" si="21"/>
        <v>58888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838684</v>
      </c>
      <c r="D308" s="5">
        <f>SUM(D309:D312)</f>
        <v>0</v>
      </c>
      <c r="E308" s="5">
        <f>SUM(E309:E312)</f>
        <v>0</v>
      </c>
      <c r="H308" s="41">
        <f t="shared" si="21"/>
        <v>838684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119174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119174</v>
      </c>
    </row>
    <row r="315" spans="1:8" hidden="1" outlineLevel="2">
      <c r="A315" s="6">
        <v>1102</v>
      </c>
      <c r="B315" s="4" t="s">
        <v>65</v>
      </c>
      <c r="C315" s="5">
        <v>25235</v>
      </c>
      <c r="D315" s="5">
        <f>SUM(D316:D324)</f>
        <v>0</v>
      </c>
      <c r="E315" s="5">
        <f>SUM(E316:E324)</f>
        <v>0</v>
      </c>
      <c r="H315" s="41">
        <f t="shared" si="21"/>
        <v>25235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81569</v>
      </c>
      <c r="D325" s="5">
        <f>SUM(D326:D327)</f>
        <v>0</v>
      </c>
      <c r="E325" s="5">
        <f>SUM(E326:E327)</f>
        <v>0</v>
      </c>
      <c r="H325" s="41">
        <f t="shared" si="28"/>
        <v>81569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700</v>
      </c>
      <c r="D328" s="5">
        <f>SUM(D329:D330)</f>
        <v>0</v>
      </c>
      <c r="E328" s="5">
        <f>SUM(E329:E330)</f>
        <v>0</v>
      </c>
      <c r="H328" s="41">
        <f t="shared" si="28"/>
        <v>700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11670</v>
      </c>
      <c r="D331" s="5">
        <f>SUM(D332:D335)</f>
        <v>0</v>
      </c>
      <c r="E331" s="5">
        <f>SUM(E332:E335)</f>
        <v>0</v>
      </c>
      <c r="H331" s="41">
        <f t="shared" si="28"/>
        <v>11670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3205500</v>
      </c>
      <c r="D339" s="33">
        <f>D340+D444+D482</f>
        <v>3202500</v>
      </c>
      <c r="E339" s="33">
        <f>E340+E444+E482</f>
        <v>3202500</v>
      </c>
      <c r="G339" s="39" t="s">
        <v>591</v>
      </c>
      <c r="H339" s="41">
        <f t="shared" si="28"/>
        <v>3205500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2735500</v>
      </c>
      <c r="D340" s="32">
        <f>D341+D342+D343+D344+D347+D348+D353+D356+D357+D362+D367+BH290668+D371+D372+D373+D376+D377+D378+D382+D388+D391+D392+D395+D398+D399+D404+D407+D408+D409+D412+D415+D416+D419+D420+D421+D422+D429+D443</f>
        <v>2732500</v>
      </c>
      <c r="E340" s="32">
        <f>E341+E342+E343+E344+E347+E348+E353+E356+E357+E362+E367+BI290668+E371+E372+E373+E376+E377+E378+E382+E388+E391+E392+E395+E398+E399+E404+E407+E408+E409+E412+E415+E416+E419+E420+E421+E422+E429+E443</f>
        <v>2732500</v>
      </c>
      <c r="H340" s="41">
        <f t="shared" si="28"/>
        <v>2735500</v>
      </c>
    </row>
    <row r="341" spans="1:10" hidden="1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  <c r="H341" s="41">
        <f t="shared" si="28"/>
        <v>2000</v>
      </c>
    </row>
    <row r="342" spans="1:10" hidden="1" outlineLevel="2">
      <c r="A342" s="6">
        <v>2201</v>
      </c>
      <c r="B342" s="4" t="s">
        <v>40</v>
      </c>
      <c r="C342" s="5">
        <v>35000</v>
      </c>
      <c r="D342" s="5">
        <f t="shared" ref="D342:E343" si="31">C342</f>
        <v>35000</v>
      </c>
      <c r="E342" s="5">
        <f t="shared" si="31"/>
        <v>35000</v>
      </c>
      <c r="H342" s="41">
        <f t="shared" si="28"/>
        <v>35000</v>
      </c>
    </row>
    <row r="343" spans="1:10" hidden="1" outlineLevel="2">
      <c r="A343" s="6">
        <v>2201</v>
      </c>
      <c r="B343" s="4" t="s">
        <v>41</v>
      </c>
      <c r="C343" s="5">
        <v>800000</v>
      </c>
      <c r="D343" s="5">
        <f t="shared" si="31"/>
        <v>800000</v>
      </c>
      <c r="E343" s="5">
        <f t="shared" si="31"/>
        <v>800000</v>
      </c>
      <c r="H343" s="41">
        <f t="shared" si="28"/>
        <v>800000</v>
      </c>
    </row>
    <row r="344" spans="1:10" hidden="1" outlineLevel="2">
      <c r="A344" s="6">
        <v>2201</v>
      </c>
      <c r="B344" s="4" t="s">
        <v>273</v>
      </c>
      <c r="C344" s="5">
        <f>SUM(C345:C346)</f>
        <v>55000</v>
      </c>
      <c r="D344" s="5">
        <f>SUM(D345:D346)</f>
        <v>55000</v>
      </c>
      <c r="E344" s="5">
        <f>SUM(E345:E346)</f>
        <v>55000</v>
      </c>
      <c r="H344" s="41">
        <f t="shared" si="28"/>
        <v>55000</v>
      </c>
    </row>
    <row r="345" spans="1:10" hidden="1" outlineLevel="3">
      <c r="A345" s="29"/>
      <c r="B345" s="28" t="s">
        <v>274</v>
      </c>
      <c r="C345" s="30">
        <v>35000</v>
      </c>
      <c r="D345" s="30">
        <f t="shared" ref="D345:E347" si="32">C345</f>
        <v>35000</v>
      </c>
      <c r="E345" s="30">
        <f t="shared" si="32"/>
        <v>35000</v>
      </c>
      <c r="H345" s="41">
        <f t="shared" si="28"/>
        <v>35000</v>
      </c>
    </row>
    <row r="346" spans="1:10" hidden="1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hidden="1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hidden="1" outlineLevel="2">
      <c r="A348" s="6">
        <v>2201</v>
      </c>
      <c r="B348" s="4" t="s">
        <v>277</v>
      </c>
      <c r="C348" s="5">
        <f>SUM(C349:C352)</f>
        <v>270000</v>
      </c>
      <c r="D348" s="5">
        <f>SUM(D349:D352)</f>
        <v>270000</v>
      </c>
      <c r="E348" s="5">
        <f>SUM(E349:E352)</f>
        <v>270000</v>
      </c>
      <c r="H348" s="41">
        <f t="shared" si="28"/>
        <v>270000</v>
      </c>
    </row>
    <row r="349" spans="1:10" hidden="1" outlineLevel="3">
      <c r="A349" s="29"/>
      <c r="B349" s="28" t="s">
        <v>278</v>
      </c>
      <c r="C349" s="30">
        <v>220000</v>
      </c>
      <c r="D349" s="30">
        <f>C349</f>
        <v>220000</v>
      </c>
      <c r="E349" s="30">
        <f>D349</f>
        <v>220000</v>
      </c>
      <c r="H349" s="41">
        <f t="shared" si="28"/>
        <v>220000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30000</v>
      </c>
      <c r="D351" s="30">
        <f t="shared" si="33"/>
        <v>30000</v>
      </c>
      <c r="E351" s="30">
        <f t="shared" si="33"/>
        <v>30000</v>
      </c>
      <c r="H351" s="41">
        <f t="shared" si="28"/>
        <v>30000</v>
      </c>
    </row>
    <row r="352" spans="1:10" hidden="1" outlineLevel="3">
      <c r="A352" s="29"/>
      <c r="B352" s="28" t="s">
        <v>281</v>
      </c>
      <c r="C352" s="30">
        <v>20000</v>
      </c>
      <c r="D352" s="30">
        <f t="shared" si="33"/>
        <v>20000</v>
      </c>
      <c r="E352" s="30">
        <f t="shared" si="33"/>
        <v>20000</v>
      </c>
      <c r="H352" s="41">
        <f t="shared" si="28"/>
        <v>20000</v>
      </c>
    </row>
    <row r="353" spans="1:8" hidden="1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hidden="1" outlineLevel="2">
      <c r="A357" s="6">
        <v>2201</v>
      </c>
      <c r="B357" s="4" t="s">
        <v>285</v>
      </c>
      <c r="C357" s="5">
        <f>SUM(C358:C361)</f>
        <v>55000</v>
      </c>
      <c r="D357" s="5">
        <f>SUM(D358:D361)</f>
        <v>55000</v>
      </c>
      <c r="E357" s="5">
        <f>SUM(E358:E361)</f>
        <v>55000</v>
      </c>
      <c r="H357" s="41">
        <f t="shared" si="28"/>
        <v>55000</v>
      </c>
    </row>
    <row r="358" spans="1:8" hidden="1" outlineLevel="3">
      <c r="A358" s="29"/>
      <c r="B358" s="28" t="s">
        <v>286</v>
      </c>
      <c r="C358" s="30">
        <v>49000</v>
      </c>
      <c r="D358" s="30">
        <f>C358</f>
        <v>49000</v>
      </c>
      <c r="E358" s="30">
        <f>D358</f>
        <v>49000</v>
      </c>
      <c r="H358" s="41">
        <f t="shared" si="28"/>
        <v>49000</v>
      </c>
    </row>
    <row r="359" spans="1:8" hidden="1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hidden="1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hidden="1" outlineLevel="3">
      <c r="A361" s="29"/>
      <c r="B361" s="28" t="s">
        <v>289</v>
      </c>
      <c r="C361" s="30">
        <v>1000</v>
      </c>
      <c r="D361" s="30">
        <f t="shared" si="35"/>
        <v>1000</v>
      </c>
      <c r="E361" s="30">
        <f t="shared" si="35"/>
        <v>1000</v>
      </c>
      <c r="H361" s="41">
        <f t="shared" si="28"/>
        <v>1000</v>
      </c>
    </row>
    <row r="362" spans="1:8" hidden="1" outlineLevel="2">
      <c r="A362" s="6">
        <v>2201</v>
      </c>
      <c r="B362" s="4" t="s">
        <v>290</v>
      </c>
      <c r="C362" s="5">
        <f>SUM(C363:C366)</f>
        <v>660000</v>
      </c>
      <c r="D362" s="5">
        <f>SUM(D363:D366)</f>
        <v>660000</v>
      </c>
      <c r="E362" s="5">
        <f>SUM(E363:E366)</f>
        <v>660000</v>
      </c>
      <c r="H362" s="41">
        <f t="shared" si="28"/>
        <v>660000</v>
      </c>
    </row>
    <row r="363" spans="1:8" hidden="1" outlineLevel="3">
      <c r="A363" s="29"/>
      <c r="B363" s="28" t="s">
        <v>291</v>
      </c>
      <c r="C363" s="30">
        <v>70000</v>
      </c>
      <c r="D363" s="30">
        <f>C363</f>
        <v>70000</v>
      </c>
      <c r="E363" s="30">
        <f>D363</f>
        <v>70000</v>
      </c>
      <c r="H363" s="41">
        <f t="shared" si="28"/>
        <v>70000</v>
      </c>
    </row>
    <row r="364" spans="1:8" hidden="1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hidden="1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hidden="1" outlineLevel="3">
      <c r="A366" s="29"/>
      <c r="B366" s="28" t="s">
        <v>294</v>
      </c>
      <c r="C366" s="30">
        <v>480000</v>
      </c>
      <c r="D366" s="30">
        <f t="shared" si="36"/>
        <v>480000</v>
      </c>
      <c r="E366" s="30">
        <f t="shared" si="36"/>
        <v>480000</v>
      </c>
      <c r="H366" s="41">
        <f t="shared" si="28"/>
        <v>480000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hidden="1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f t="shared" si="37"/>
        <v>25000</v>
      </c>
      <c r="H372" s="41">
        <f t="shared" si="28"/>
        <v>25000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  <c r="H373" s="41">
        <f t="shared" si="28"/>
        <v>3000</v>
      </c>
    </row>
    <row r="374" spans="1:8" hidden="1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hidden="1" outlineLevel="3">
      <c r="A375" s="29"/>
      <c r="B375" s="28" t="s">
        <v>300</v>
      </c>
      <c r="C375" s="30">
        <v>1000</v>
      </c>
      <c r="D375" s="30">
        <f t="shared" si="38"/>
        <v>1000</v>
      </c>
      <c r="E375" s="30">
        <f t="shared" si="38"/>
        <v>1000</v>
      </c>
      <c r="H375" s="41">
        <f t="shared" si="28"/>
        <v>1000</v>
      </c>
    </row>
    <row r="376" spans="1:8" hidden="1" outlineLevel="2">
      <c r="A376" s="6">
        <v>2201</v>
      </c>
      <c r="B376" s="4" t="s">
        <v>301</v>
      </c>
      <c r="C376" s="5">
        <v>4000</v>
      </c>
      <c r="D376" s="5">
        <f t="shared" si="38"/>
        <v>4000</v>
      </c>
      <c r="E376" s="5">
        <f t="shared" si="38"/>
        <v>4000</v>
      </c>
      <c r="H376" s="41">
        <f t="shared" si="28"/>
        <v>4000</v>
      </c>
    </row>
    <row r="377" spans="1:8" hidden="1" outlineLevel="2" collapsed="1">
      <c r="A377" s="6">
        <v>2201</v>
      </c>
      <c r="B377" s="4" t="s">
        <v>302</v>
      </c>
      <c r="C377" s="5">
        <v>7000</v>
      </c>
      <c r="D377" s="5">
        <f t="shared" si="38"/>
        <v>7000</v>
      </c>
      <c r="E377" s="5">
        <f t="shared" si="38"/>
        <v>7000</v>
      </c>
      <c r="H377" s="41">
        <f t="shared" si="28"/>
        <v>7000</v>
      </c>
    </row>
    <row r="378" spans="1:8" hidden="1" outlineLevel="2">
      <c r="A378" s="6">
        <v>2201</v>
      </c>
      <c r="B378" s="4" t="s">
        <v>303</v>
      </c>
      <c r="C378" s="5">
        <f>SUM(C379:C381)</f>
        <v>52000</v>
      </c>
      <c r="D378" s="5">
        <f>SUM(D379:D381)</f>
        <v>52000</v>
      </c>
      <c r="E378" s="5">
        <f>SUM(E379:E381)</f>
        <v>52000</v>
      </c>
      <c r="H378" s="41">
        <f t="shared" si="28"/>
        <v>52000</v>
      </c>
    </row>
    <row r="379" spans="1:8" hidden="1" outlineLevel="3">
      <c r="A379" s="29"/>
      <c r="B379" s="28" t="s">
        <v>46</v>
      </c>
      <c r="C379" s="30">
        <v>35000</v>
      </c>
      <c r="D379" s="30">
        <f>C379</f>
        <v>35000</v>
      </c>
      <c r="E379" s="30">
        <f>D379</f>
        <v>35000</v>
      </c>
      <c r="H379" s="41">
        <f t="shared" si="28"/>
        <v>35000</v>
      </c>
    </row>
    <row r="380" spans="1:8" hidden="1" outlineLevel="3">
      <c r="A380" s="29"/>
      <c r="B380" s="28" t="s">
        <v>113</v>
      </c>
      <c r="C380" s="30">
        <v>7000</v>
      </c>
      <c r="D380" s="30">
        <f t="shared" ref="D380:E381" si="39">C380</f>
        <v>7000</v>
      </c>
      <c r="E380" s="30">
        <f t="shared" si="39"/>
        <v>7000</v>
      </c>
      <c r="H380" s="41">
        <f t="shared" si="28"/>
        <v>7000</v>
      </c>
    </row>
    <row r="381" spans="1:8" hidden="1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hidden="1" outlineLevel="2">
      <c r="A382" s="6">
        <v>2201</v>
      </c>
      <c r="B382" s="4" t="s">
        <v>114</v>
      </c>
      <c r="C382" s="5">
        <f>SUM(C383:C387)</f>
        <v>25000</v>
      </c>
      <c r="D382" s="5">
        <f>SUM(D383:D387)</f>
        <v>25000</v>
      </c>
      <c r="E382" s="5">
        <f>SUM(E383:E387)</f>
        <v>25000</v>
      </c>
      <c r="H382" s="41">
        <f t="shared" si="28"/>
        <v>25000</v>
      </c>
    </row>
    <row r="383" spans="1:8" hidden="1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hidden="1" outlineLevel="3">
      <c r="A384" s="29"/>
      <c r="B384" s="28" t="s">
        <v>305</v>
      </c>
      <c r="C384" s="30">
        <v>6000</v>
      </c>
      <c r="D384" s="30">
        <f t="shared" ref="D384:E387" si="40">C384</f>
        <v>6000</v>
      </c>
      <c r="E384" s="30">
        <f t="shared" si="40"/>
        <v>6000</v>
      </c>
      <c r="H384" s="41">
        <f t="shared" si="28"/>
        <v>6000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hidden="1" outlineLevel="3">
      <c r="A387" s="29"/>
      <c r="B387" s="28" t="s">
        <v>308</v>
      </c>
      <c r="C387" s="30">
        <v>10000</v>
      </c>
      <c r="D387" s="30">
        <f t="shared" si="40"/>
        <v>10000</v>
      </c>
      <c r="E387" s="30">
        <f t="shared" si="40"/>
        <v>10000</v>
      </c>
      <c r="H387" s="41">
        <f t="shared" si="41"/>
        <v>10000</v>
      </c>
    </row>
    <row r="388" spans="1:8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hidden="1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hidden="1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hidden="1" outlineLevel="2">
      <c r="A391" s="6">
        <v>2201</v>
      </c>
      <c r="B391" s="4" t="s">
        <v>311</v>
      </c>
      <c r="C391" s="5">
        <v>10000</v>
      </c>
      <c r="D391" s="5">
        <f t="shared" si="42"/>
        <v>10000</v>
      </c>
      <c r="E391" s="5">
        <f t="shared" si="42"/>
        <v>10000</v>
      </c>
      <c r="H391" s="41">
        <f t="shared" si="41"/>
        <v>10000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100000</v>
      </c>
      <c r="D392" s="5">
        <f>SUM(D393:D394)</f>
        <v>100000</v>
      </c>
      <c r="E392" s="5">
        <f>SUM(E393:E394)</f>
        <v>100000</v>
      </c>
      <c r="H392" s="41">
        <f t="shared" si="41"/>
        <v>100000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100000</v>
      </c>
      <c r="D394" s="30">
        <f>C394</f>
        <v>100000</v>
      </c>
      <c r="E394" s="30">
        <f>D394</f>
        <v>100000</v>
      </c>
      <c r="H394" s="41">
        <f t="shared" si="41"/>
        <v>100000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8000</v>
      </c>
      <c r="D399" s="5">
        <f>SUM(D400:D403)</f>
        <v>8000</v>
      </c>
      <c r="E399" s="5">
        <f>SUM(E400:E403)</f>
        <v>8000</v>
      </c>
      <c r="H399" s="41">
        <f t="shared" si="41"/>
        <v>8000</v>
      </c>
    </row>
    <row r="400" spans="1:8" hidden="1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hidden="1" outlineLevel="3">
      <c r="A401" s="29"/>
      <c r="B401" s="28" t="s">
        <v>319</v>
      </c>
      <c r="C401" s="30">
        <v>6000</v>
      </c>
      <c r="D401" s="30">
        <f t="shared" ref="D401:E403" si="44">C401</f>
        <v>6000</v>
      </c>
      <c r="E401" s="30">
        <f t="shared" si="44"/>
        <v>6000</v>
      </c>
      <c r="H401" s="41">
        <f t="shared" si="41"/>
        <v>6000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25000</v>
      </c>
      <c r="D409" s="5">
        <f>SUM(D410:D411)</f>
        <v>25000</v>
      </c>
      <c r="E409" s="5">
        <f>SUM(E410:E411)</f>
        <v>25000</v>
      </c>
      <c r="H409" s="41">
        <f t="shared" si="41"/>
        <v>25000</v>
      </c>
    </row>
    <row r="410" spans="1:8" hidden="1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hidden="1" outlineLevel="3">
      <c r="A411" s="29"/>
      <c r="B411" s="28" t="s">
        <v>50</v>
      </c>
      <c r="C411" s="30">
        <v>10000</v>
      </c>
      <c r="D411" s="30">
        <f>C411</f>
        <v>10000</v>
      </c>
      <c r="E411" s="30">
        <f>D411</f>
        <v>10000</v>
      </c>
      <c r="H411" s="41">
        <f t="shared" si="41"/>
        <v>10000</v>
      </c>
    </row>
    <row r="412" spans="1:8" hidden="1" outlineLevel="2">
      <c r="A412" s="6">
        <v>2201</v>
      </c>
      <c r="B412" s="4" t="s">
        <v>117</v>
      </c>
      <c r="C412" s="5">
        <f>SUM(C413:C414)</f>
        <v>85000</v>
      </c>
      <c r="D412" s="5">
        <f>SUM(D413:D414)</f>
        <v>85000</v>
      </c>
      <c r="E412" s="5">
        <f>SUM(E413:E414)</f>
        <v>85000</v>
      </c>
      <c r="H412" s="41">
        <f t="shared" si="41"/>
        <v>85000</v>
      </c>
    </row>
    <row r="413" spans="1:8" hidden="1" outlineLevel="3" collapsed="1">
      <c r="A413" s="29"/>
      <c r="B413" s="28" t="s">
        <v>328</v>
      </c>
      <c r="C413" s="30">
        <v>30000</v>
      </c>
      <c r="D413" s="30">
        <f t="shared" ref="D413:E415" si="46">C413</f>
        <v>30000</v>
      </c>
      <c r="E413" s="30">
        <f t="shared" si="46"/>
        <v>30000</v>
      </c>
      <c r="H413" s="41">
        <f t="shared" si="41"/>
        <v>30000</v>
      </c>
    </row>
    <row r="414" spans="1:8" hidden="1" outlineLevel="3">
      <c r="A414" s="29"/>
      <c r="B414" s="28" t="s">
        <v>329</v>
      </c>
      <c r="C414" s="30">
        <v>55000</v>
      </c>
      <c r="D414" s="30">
        <f t="shared" si="46"/>
        <v>55000</v>
      </c>
      <c r="E414" s="30">
        <f t="shared" si="46"/>
        <v>55000</v>
      </c>
      <c r="H414" s="41">
        <f t="shared" si="41"/>
        <v>55000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hidden="1" outlineLevel="2" collapsed="1">
      <c r="A416" s="6">
        <v>2201</v>
      </c>
      <c r="B416" s="4" t="s">
        <v>332</v>
      </c>
      <c r="C416" s="5">
        <v>3000</v>
      </c>
      <c r="D416" s="5">
        <f>SUM(D417:D418)</f>
        <v>0</v>
      </c>
      <c r="E416" s="5">
        <f>SUM(E417:E418)</f>
        <v>0</v>
      </c>
      <c r="H416" s="41">
        <f t="shared" si="41"/>
        <v>3000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5000</v>
      </c>
      <c r="D421" s="5">
        <f t="shared" si="47"/>
        <v>5000</v>
      </c>
      <c r="E421" s="5">
        <f t="shared" si="47"/>
        <v>5000</v>
      </c>
      <c r="H421" s="41">
        <f t="shared" si="41"/>
        <v>5000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13500</v>
      </c>
      <c r="D422" s="5">
        <f>SUM(D423:D428)</f>
        <v>13500</v>
      </c>
      <c r="E422" s="5">
        <f>SUM(E423:E428)</f>
        <v>13500</v>
      </c>
      <c r="H422" s="41">
        <f t="shared" si="41"/>
        <v>13500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1500</v>
      </c>
      <c r="D424" s="30">
        <f t="shared" ref="D424:E428" si="48">C424</f>
        <v>1500</v>
      </c>
      <c r="E424" s="30">
        <f t="shared" si="48"/>
        <v>1500</v>
      </c>
      <c r="H424" s="41">
        <f t="shared" si="41"/>
        <v>1500</v>
      </c>
    </row>
    <row r="425" spans="1:8" hidden="1" outlineLevel="3">
      <c r="A425" s="29"/>
      <c r="B425" s="28" t="s">
        <v>338</v>
      </c>
      <c r="C425" s="30">
        <v>6000</v>
      </c>
      <c r="D425" s="30">
        <f t="shared" si="48"/>
        <v>6000</v>
      </c>
      <c r="E425" s="30">
        <f t="shared" si="48"/>
        <v>6000</v>
      </c>
      <c r="H425" s="41">
        <f t="shared" si="41"/>
        <v>6000</v>
      </c>
    </row>
    <row r="426" spans="1:8" hidden="1" outlineLevel="3">
      <c r="A426" s="29"/>
      <c r="B426" s="28" t="s">
        <v>339</v>
      </c>
      <c r="C426" s="30">
        <v>6000</v>
      </c>
      <c r="D426" s="30">
        <f t="shared" si="48"/>
        <v>6000</v>
      </c>
      <c r="E426" s="30">
        <f t="shared" si="48"/>
        <v>6000</v>
      </c>
      <c r="H426" s="41">
        <f t="shared" si="41"/>
        <v>6000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412000</v>
      </c>
      <c r="D429" s="5">
        <f>SUM(D430:D442)</f>
        <v>412000</v>
      </c>
      <c r="E429" s="5">
        <f>SUM(E430:E442)</f>
        <v>412000</v>
      </c>
      <c r="H429" s="41">
        <f t="shared" si="41"/>
        <v>412000</v>
      </c>
    </row>
    <row r="430" spans="1:8" hidden="1" outlineLevel="3">
      <c r="A430" s="29"/>
      <c r="B430" s="28" t="s">
        <v>343</v>
      </c>
      <c r="C430" s="30">
        <v>60000</v>
      </c>
      <c r="D430" s="30">
        <f>C430</f>
        <v>60000</v>
      </c>
      <c r="E430" s="30">
        <f>D430</f>
        <v>60000</v>
      </c>
      <c r="H430" s="41">
        <f t="shared" si="41"/>
        <v>60000</v>
      </c>
    </row>
    <row r="431" spans="1:8" hidden="1" outlineLevel="3">
      <c r="A431" s="29"/>
      <c r="B431" s="28" t="s">
        <v>344</v>
      </c>
      <c r="C431" s="30">
        <v>150000</v>
      </c>
      <c r="D431" s="30">
        <f t="shared" ref="D431:E442" si="49">C431</f>
        <v>150000</v>
      </c>
      <c r="E431" s="30">
        <f t="shared" si="49"/>
        <v>150000</v>
      </c>
      <c r="H431" s="41">
        <f t="shared" si="41"/>
        <v>150000</v>
      </c>
    </row>
    <row r="432" spans="1:8" hidden="1" outlineLevel="3">
      <c r="A432" s="29"/>
      <c r="B432" s="28" t="s">
        <v>345</v>
      </c>
      <c r="C432" s="30">
        <v>31000</v>
      </c>
      <c r="D432" s="30">
        <f t="shared" si="49"/>
        <v>31000</v>
      </c>
      <c r="E432" s="30">
        <f t="shared" si="49"/>
        <v>31000</v>
      </c>
      <c r="H432" s="41">
        <f t="shared" si="41"/>
        <v>31000</v>
      </c>
    </row>
    <row r="433" spans="1:8" hidden="1" outlineLevel="3">
      <c r="A433" s="29"/>
      <c r="B433" s="28" t="s">
        <v>346</v>
      </c>
      <c r="C433" s="30">
        <v>30000</v>
      </c>
      <c r="D433" s="30">
        <f t="shared" si="49"/>
        <v>30000</v>
      </c>
      <c r="E433" s="30">
        <f t="shared" si="49"/>
        <v>30000</v>
      </c>
      <c r="H433" s="41">
        <f t="shared" si="41"/>
        <v>30000</v>
      </c>
    </row>
    <row r="434" spans="1:8" hidden="1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5000</v>
      </c>
      <c r="D436" s="30">
        <f t="shared" si="49"/>
        <v>5000</v>
      </c>
      <c r="E436" s="30">
        <f t="shared" si="49"/>
        <v>5000</v>
      </c>
      <c r="H436" s="41">
        <f t="shared" si="41"/>
        <v>5000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40000</v>
      </c>
      <c r="D439" s="30">
        <f t="shared" si="49"/>
        <v>40000</v>
      </c>
      <c r="E439" s="30">
        <f t="shared" si="49"/>
        <v>40000</v>
      </c>
      <c r="H439" s="41">
        <f t="shared" si="41"/>
        <v>40000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45000</v>
      </c>
      <c r="D441" s="30">
        <f t="shared" si="49"/>
        <v>45000</v>
      </c>
      <c r="E441" s="30">
        <f t="shared" si="49"/>
        <v>45000</v>
      </c>
      <c r="H441" s="41">
        <f t="shared" si="41"/>
        <v>45000</v>
      </c>
    </row>
    <row r="442" spans="1:8" hidden="1" outlineLevel="3">
      <c r="A442" s="29"/>
      <c r="B442" s="28" t="s">
        <v>355</v>
      </c>
      <c r="C442" s="30">
        <v>50000</v>
      </c>
      <c r="D442" s="30">
        <f t="shared" si="49"/>
        <v>50000</v>
      </c>
      <c r="E442" s="30">
        <f t="shared" si="49"/>
        <v>50000</v>
      </c>
      <c r="H442" s="41">
        <f t="shared" si="41"/>
        <v>50000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470000</v>
      </c>
      <c r="D444" s="32">
        <f>D445+D454+D455+D459+D462+D463+D468+D474+D477+D480+D481+D450</f>
        <v>470000</v>
      </c>
      <c r="E444" s="32">
        <f>E445+E454+E455+E459+E462+E463+E468+E474+E477+E480+E481+E450</f>
        <v>470000</v>
      </c>
      <c r="H444" s="41">
        <f t="shared" si="41"/>
        <v>470000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240000</v>
      </c>
      <c r="D445" s="5">
        <f>SUM(D446:D449)</f>
        <v>240000</v>
      </c>
      <c r="E445" s="5">
        <f>SUM(E446:E449)</f>
        <v>240000</v>
      </c>
      <c r="H445" s="41">
        <f t="shared" si="41"/>
        <v>240000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25000</v>
      </c>
      <c r="D447" s="30">
        <f t="shared" ref="D447:E449" si="50">C447</f>
        <v>25000</v>
      </c>
      <c r="E447" s="30">
        <f t="shared" si="50"/>
        <v>25000</v>
      </c>
      <c r="H447" s="41">
        <f t="shared" si="41"/>
        <v>25000</v>
      </c>
    </row>
    <row r="448" spans="1:8" ht="15" hidden="1" customHeight="1" outlineLevel="3">
      <c r="A448" s="28"/>
      <c r="B448" s="28" t="s">
        <v>361</v>
      </c>
      <c r="C448" s="30">
        <v>150000</v>
      </c>
      <c r="D448" s="30">
        <f t="shared" si="50"/>
        <v>150000</v>
      </c>
      <c r="E448" s="30">
        <f t="shared" si="50"/>
        <v>150000</v>
      </c>
      <c r="H448" s="41">
        <f t="shared" si="41"/>
        <v>150000</v>
      </c>
    </row>
    <row r="449" spans="1:8" ht="15" hidden="1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12000</v>
      </c>
      <c r="D456" s="30">
        <f>C456</f>
        <v>12000</v>
      </c>
      <c r="E456" s="30">
        <f>D456</f>
        <v>12000</v>
      </c>
      <c r="H456" s="41">
        <f t="shared" si="51"/>
        <v>12000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66000</v>
      </c>
      <c r="D459" s="5">
        <f>SUM(D460:D461)</f>
        <v>66000</v>
      </c>
      <c r="E459" s="5">
        <f>SUM(E460:E461)</f>
        <v>66000</v>
      </c>
      <c r="H459" s="41">
        <f t="shared" si="51"/>
        <v>66000</v>
      </c>
    </row>
    <row r="460" spans="1:8" ht="15" hidden="1" customHeight="1" outlineLevel="3">
      <c r="A460" s="28"/>
      <c r="B460" s="28" t="s">
        <v>369</v>
      </c>
      <c r="C460" s="30">
        <v>60000</v>
      </c>
      <c r="D460" s="30">
        <f t="shared" ref="D460:E462" si="54">C460</f>
        <v>60000</v>
      </c>
      <c r="E460" s="30">
        <f t="shared" si="54"/>
        <v>60000</v>
      </c>
      <c r="H460" s="41">
        <f t="shared" si="51"/>
        <v>60000</v>
      </c>
    </row>
    <row r="461" spans="1:8" ht="15" hidden="1" customHeight="1" outlineLevel="3">
      <c r="A461" s="28"/>
      <c r="B461" s="28" t="s">
        <v>370</v>
      </c>
      <c r="C461" s="30">
        <v>6000</v>
      </c>
      <c r="D461" s="30">
        <f t="shared" si="54"/>
        <v>6000</v>
      </c>
      <c r="E461" s="30">
        <f t="shared" si="54"/>
        <v>6000</v>
      </c>
      <c r="H461" s="41">
        <f t="shared" si="51"/>
        <v>6000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13000</v>
      </c>
      <c r="D463" s="5">
        <f>SUM(D464:D467)</f>
        <v>13000</v>
      </c>
      <c r="E463" s="5">
        <f>SUM(E464:E467)</f>
        <v>13000</v>
      </c>
      <c r="H463" s="41">
        <f t="shared" si="51"/>
        <v>13000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6000</v>
      </c>
      <c r="D466" s="30">
        <f t="shared" si="55"/>
        <v>6000</v>
      </c>
      <c r="E466" s="30">
        <f t="shared" si="55"/>
        <v>6000</v>
      </c>
      <c r="H466" s="41">
        <f t="shared" si="51"/>
        <v>6000</v>
      </c>
    </row>
    <row r="467" spans="1:8" ht="15" hidden="1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hidden="1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  <c r="H468" s="41">
        <f t="shared" si="51"/>
        <v>1000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1000</v>
      </c>
      <c r="D470" s="30">
        <f t="shared" ref="D470:E473" si="56">C470</f>
        <v>1000</v>
      </c>
      <c r="E470" s="30">
        <f t="shared" si="56"/>
        <v>1000</v>
      </c>
      <c r="H470" s="41">
        <f t="shared" si="51"/>
        <v>1000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25000</v>
      </c>
      <c r="D474" s="5">
        <f>SUM(D475:D476)</f>
        <v>25000</v>
      </c>
      <c r="E474" s="5">
        <f>SUM(E475:E476)</f>
        <v>25000</v>
      </c>
      <c r="H474" s="41">
        <f t="shared" si="51"/>
        <v>25000</v>
      </c>
    </row>
    <row r="475" spans="1:8" ht="15" hidden="1" customHeight="1" outlineLevel="3">
      <c r="A475" s="28"/>
      <c r="B475" s="28" t="s">
        <v>383</v>
      </c>
      <c r="C475" s="30">
        <v>25000</v>
      </c>
      <c r="D475" s="30">
        <f>C475</f>
        <v>25000</v>
      </c>
      <c r="E475" s="30">
        <f>D475</f>
        <v>25000</v>
      </c>
      <c r="H475" s="41">
        <f t="shared" si="51"/>
        <v>25000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30000</v>
      </c>
      <c r="D477" s="5">
        <f>SUM(D478:D479)</f>
        <v>30000</v>
      </c>
      <c r="E477" s="5">
        <f>SUM(E478:E479)</f>
        <v>30000</v>
      </c>
      <c r="H477" s="41">
        <f t="shared" si="51"/>
        <v>30000</v>
      </c>
    </row>
    <row r="478" spans="1:8" ht="15" hidden="1" customHeight="1" outlineLevel="3">
      <c r="A478" s="28"/>
      <c r="B478" s="28" t="s">
        <v>383</v>
      </c>
      <c r="C478" s="30">
        <v>30000</v>
      </c>
      <c r="D478" s="30">
        <f t="shared" ref="D478:E481" si="57">C478</f>
        <v>30000</v>
      </c>
      <c r="E478" s="30">
        <f t="shared" si="57"/>
        <v>30000</v>
      </c>
      <c r="H478" s="41">
        <f t="shared" si="51"/>
        <v>30000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30000</v>
      </c>
      <c r="D480" s="5">
        <f t="shared" si="57"/>
        <v>30000</v>
      </c>
      <c r="E480" s="5">
        <f t="shared" si="57"/>
        <v>30000</v>
      </c>
      <c r="H480" s="41">
        <f t="shared" si="51"/>
        <v>30000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577800</v>
      </c>
      <c r="D483" s="35">
        <f>D484+D504+D509+D522+D528+D538</f>
        <v>577800</v>
      </c>
      <c r="E483" s="35">
        <f>E484+E504+E509+E522+E528+E538</f>
        <v>577800</v>
      </c>
      <c r="G483" s="39" t="s">
        <v>592</v>
      </c>
      <c r="H483" s="41">
        <f t="shared" si="51"/>
        <v>577800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450200</v>
      </c>
      <c r="D484" s="32">
        <f>D485+D486+D490+D491+D494+D497+D500+D501+D502+D503</f>
        <v>450200</v>
      </c>
      <c r="E484" s="32">
        <f>E485+E486+E490+E491+E494+E497+E500+E501+E502+E503</f>
        <v>450200</v>
      </c>
      <c r="H484" s="41">
        <f t="shared" si="51"/>
        <v>450200</v>
      </c>
    </row>
    <row r="485" spans="1:10" hidden="1" outlineLevel="2">
      <c r="A485" s="6">
        <v>3302</v>
      </c>
      <c r="B485" s="4" t="s">
        <v>391</v>
      </c>
      <c r="C485" s="5">
        <v>152000</v>
      </c>
      <c r="D485" s="5">
        <f>C485</f>
        <v>152000</v>
      </c>
      <c r="E485" s="5">
        <f>D485</f>
        <v>152000</v>
      </c>
      <c r="H485" s="41">
        <f t="shared" si="51"/>
        <v>152000</v>
      </c>
    </row>
    <row r="486" spans="1:10" hidden="1" outlineLevel="2">
      <c r="A486" s="6">
        <v>3302</v>
      </c>
      <c r="B486" s="4" t="s">
        <v>392</v>
      </c>
      <c r="C486" s="5">
        <f>SUM(C487:C489)</f>
        <v>120000</v>
      </c>
      <c r="D486" s="5">
        <f>SUM(D487:D489)</f>
        <v>120000</v>
      </c>
      <c r="E486" s="5">
        <f>SUM(E487:E489)</f>
        <v>120000</v>
      </c>
      <c r="H486" s="41">
        <f t="shared" si="51"/>
        <v>120000</v>
      </c>
    </row>
    <row r="487" spans="1:10" ht="15" hidden="1" customHeight="1" outlineLevel="3">
      <c r="A487" s="28"/>
      <c r="B487" s="28" t="s">
        <v>393</v>
      </c>
      <c r="C487" s="30">
        <v>90000</v>
      </c>
      <c r="D487" s="30">
        <f>C487</f>
        <v>90000</v>
      </c>
      <c r="E487" s="30">
        <f>D487</f>
        <v>90000</v>
      </c>
      <c r="H487" s="41">
        <f t="shared" si="51"/>
        <v>90000</v>
      </c>
    </row>
    <row r="488" spans="1:10" ht="15" hidden="1" customHeight="1" outlineLevel="3">
      <c r="A488" s="28"/>
      <c r="B488" s="28" t="s">
        <v>394</v>
      </c>
      <c r="C488" s="30">
        <v>30000</v>
      </c>
      <c r="D488" s="30">
        <f t="shared" ref="D488:E489" si="58">C488</f>
        <v>30000</v>
      </c>
      <c r="E488" s="30">
        <f t="shared" si="58"/>
        <v>30000</v>
      </c>
      <c r="H488" s="41">
        <f t="shared" si="51"/>
        <v>30000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60000</v>
      </c>
      <c r="D494" s="5">
        <f>SUM(D495:D496)</f>
        <v>60000</v>
      </c>
      <c r="E494" s="5">
        <f>SUM(E495:E496)</f>
        <v>60000</v>
      </c>
      <c r="H494" s="41">
        <f t="shared" si="51"/>
        <v>60000</v>
      </c>
    </row>
    <row r="495" spans="1:10" ht="15" hidden="1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  <c r="H495" s="41">
        <f t="shared" si="51"/>
        <v>10000</v>
      </c>
    </row>
    <row r="496" spans="1:10" ht="15" hidden="1" customHeight="1" outlineLevel="3">
      <c r="A496" s="28"/>
      <c r="B496" s="28" t="s">
        <v>402</v>
      </c>
      <c r="C496" s="30">
        <v>50000</v>
      </c>
      <c r="D496" s="30">
        <f>C496</f>
        <v>50000</v>
      </c>
      <c r="E496" s="30">
        <f>D496</f>
        <v>50000</v>
      </c>
      <c r="H496" s="41">
        <f t="shared" si="51"/>
        <v>50000</v>
      </c>
    </row>
    <row r="497" spans="1:12" hidden="1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  <c r="H497" s="41">
        <f t="shared" si="51"/>
        <v>5000</v>
      </c>
    </row>
    <row r="498" spans="1:12" ht="15" hidden="1" customHeight="1" outlineLevel="3">
      <c r="A498" s="28"/>
      <c r="B498" s="28" t="s">
        <v>404</v>
      </c>
      <c r="C498" s="30">
        <v>5000</v>
      </c>
      <c r="D498" s="30">
        <f t="shared" ref="D498:E503" si="59">C498</f>
        <v>5000</v>
      </c>
      <c r="E498" s="30">
        <f t="shared" si="59"/>
        <v>5000</v>
      </c>
      <c r="H498" s="41">
        <f t="shared" si="51"/>
        <v>5000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110000</v>
      </c>
      <c r="D500" s="5">
        <f t="shared" si="59"/>
        <v>110000</v>
      </c>
      <c r="E500" s="5">
        <f t="shared" si="59"/>
        <v>110000</v>
      </c>
      <c r="H500" s="41">
        <f t="shared" si="51"/>
        <v>110000</v>
      </c>
    </row>
    <row r="501" spans="1:12" hidden="1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hidden="1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12000</v>
      </c>
      <c r="D504" s="32">
        <f>SUM(D505:D508)</f>
        <v>12000</v>
      </c>
      <c r="E504" s="32">
        <f>SUM(E505:E508)</f>
        <v>12000</v>
      </c>
      <c r="H504" s="41">
        <f t="shared" si="51"/>
        <v>12000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100000</v>
      </c>
      <c r="D509" s="32">
        <f>D510+D511+D512+D513+D517+D518+D519+D520+D521</f>
        <v>100000</v>
      </c>
      <c r="E509" s="32">
        <f>E510+E511+E512+E513+E517+E518+E519+E520+E521</f>
        <v>100000</v>
      </c>
      <c r="F509" s="51"/>
      <c r="H509" s="41">
        <f t="shared" si="51"/>
        <v>100000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hidden="1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hidden="1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80000</v>
      </c>
      <c r="D520" s="5">
        <f t="shared" si="62"/>
        <v>80000</v>
      </c>
      <c r="E520" s="5">
        <f t="shared" si="62"/>
        <v>80000</v>
      </c>
      <c r="H520" s="41">
        <f t="shared" si="63"/>
        <v>80000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15600</v>
      </c>
      <c r="D538" s="32">
        <f>SUM(D539:D544)</f>
        <v>15600</v>
      </c>
      <c r="E538" s="32">
        <f>SUM(E539:E544)</f>
        <v>15600</v>
      </c>
      <c r="H538" s="41">
        <f t="shared" si="63"/>
        <v>15600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10600</v>
      </c>
      <c r="D540" s="5">
        <f t="shared" ref="D540:E543" si="66">C540</f>
        <v>10600</v>
      </c>
      <c r="E540" s="5">
        <f t="shared" si="66"/>
        <v>10600</v>
      </c>
      <c r="H540" s="41">
        <f t="shared" si="63"/>
        <v>10600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128633</v>
      </c>
      <c r="D547" s="35">
        <f>D548+D549</f>
        <v>128633</v>
      </c>
      <c r="E547" s="35">
        <f>E548+E549</f>
        <v>128633</v>
      </c>
      <c r="G547" s="39" t="s">
        <v>593</v>
      </c>
      <c r="H547" s="41">
        <f t="shared" si="63"/>
        <v>128633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128633</v>
      </c>
      <c r="D549" s="32">
        <f>C549</f>
        <v>128633</v>
      </c>
      <c r="E549" s="32">
        <f>D549</f>
        <v>128633</v>
      </c>
      <c r="H549" s="41">
        <f t="shared" si="63"/>
        <v>128633</v>
      </c>
    </row>
    <row r="550" spans="1:10" collapsed="1">
      <c r="A550" s="180" t="s">
        <v>455</v>
      </c>
      <c r="B550" s="181"/>
      <c r="C550" s="36">
        <f>C551</f>
        <v>170000</v>
      </c>
      <c r="D550" s="36">
        <f>D551</f>
        <v>170000</v>
      </c>
      <c r="E550" s="36">
        <f>E551</f>
        <v>170000</v>
      </c>
      <c r="G550" s="39" t="s">
        <v>59</v>
      </c>
      <c r="H550" s="41">
        <f t="shared" si="63"/>
        <v>170000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170000</v>
      </c>
      <c r="D551" s="33">
        <f>D552+D556</f>
        <v>170000</v>
      </c>
      <c r="E551" s="33">
        <f>E552+E556</f>
        <v>170000</v>
      </c>
      <c r="G551" s="39" t="s">
        <v>594</v>
      </c>
      <c r="H551" s="41">
        <f t="shared" si="63"/>
        <v>170000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170000</v>
      </c>
      <c r="D552" s="32">
        <f>SUM(D553:D555)</f>
        <v>170000</v>
      </c>
      <c r="E552" s="32">
        <f>SUM(E553:E555)</f>
        <v>170000</v>
      </c>
      <c r="H552" s="41">
        <f t="shared" si="63"/>
        <v>170000</v>
      </c>
    </row>
    <row r="553" spans="1:10" hidden="1" outlineLevel="2" collapsed="1">
      <c r="A553" s="6">
        <v>5500</v>
      </c>
      <c r="B553" s="4" t="s">
        <v>458</v>
      </c>
      <c r="C553" s="5">
        <v>170000</v>
      </c>
      <c r="D553" s="5">
        <f t="shared" ref="D553:E555" si="67">C553</f>
        <v>170000</v>
      </c>
      <c r="E553" s="5">
        <f t="shared" si="67"/>
        <v>170000</v>
      </c>
      <c r="H553" s="41">
        <f t="shared" si="63"/>
        <v>170000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200000</v>
      </c>
      <c r="D559" s="37">
        <f>D560+D716+D725</f>
        <v>200000</v>
      </c>
      <c r="E559" s="37">
        <f>E560+E716+E725</f>
        <v>200000</v>
      </c>
      <c r="G559" s="39" t="s">
        <v>62</v>
      </c>
      <c r="H559" s="41">
        <f t="shared" si="63"/>
        <v>200000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200000</v>
      </c>
      <c r="D560" s="36">
        <f>D561+D638+D642+D645</f>
        <v>200000</v>
      </c>
      <c r="E560" s="36">
        <f>E561+E638+E642+E645</f>
        <v>200000</v>
      </c>
      <c r="G560" s="39" t="s">
        <v>61</v>
      </c>
      <c r="H560" s="41">
        <f t="shared" si="63"/>
        <v>200000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200000</v>
      </c>
      <c r="D561" s="38">
        <f>D562+D567+D568+D569+D576+D577+D581+D584+D585+D586+D587+D592+D595+D599+D603+D610+D616+D628</f>
        <v>200000</v>
      </c>
      <c r="E561" s="38">
        <f>E562+E567+E568+E569+E576+E577+E581+E584+E585+E586+E587+E592+E595+E599+E603+E610+E616+E628</f>
        <v>200000</v>
      </c>
      <c r="G561" s="39" t="s">
        <v>595</v>
      </c>
      <c r="H561" s="41">
        <f t="shared" si="63"/>
        <v>200000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200000</v>
      </c>
      <c r="D562" s="32">
        <f>SUM(D563:D566)</f>
        <v>200000</v>
      </c>
      <c r="E562" s="32">
        <f>SUM(E563:E566)</f>
        <v>200000</v>
      </c>
      <c r="H562" s="41">
        <f t="shared" si="63"/>
        <v>200000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200000</v>
      </c>
      <c r="D566" s="5">
        <f t="shared" si="68"/>
        <v>200000</v>
      </c>
      <c r="E566" s="5">
        <f t="shared" si="68"/>
        <v>200000</v>
      </c>
      <c r="H566" s="41">
        <f t="shared" si="63"/>
        <v>200000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710" zoomScaleNormal="100" workbookViewId="0">
      <selection activeCell="C732" sqref="C73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11310000</v>
      </c>
      <c r="D2" s="26">
        <f>D3+D67</f>
        <v>11310000</v>
      </c>
      <c r="E2" s="26">
        <f>E3+E67</f>
        <v>11310000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8492000</v>
      </c>
      <c r="D3" s="23">
        <f>D4+D11+D38+D61</f>
        <v>8492000</v>
      </c>
      <c r="E3" s="23">
        <f>E4+E11+E38+E61</f>
        <v>8492000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6304000</v>
      </c>
      <c r="D4" s="21">
        <f>SUM(D5:D10)</f>
        <v>6304000</v>
      </c>
      <c r="E4" s="21">
        <f>SUM(E5:E10)</f>
        <v>6304000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650000</v>
      </c>
      <c r="D5" s="2">
        <f>C5</f>
        <v>650000</v>
      </c>
      <c r="E5" s="2">
        <f>D5</f>
        <v>650000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1000000</v>
      </c>
      <c r="D6" s="2">
        <f t="shared" ref="D6:E10" si="0">C6</f>
        <v>1000000</v>
      </c>
      <c r="E6" s="2">
        <f t="shared" si="0"/>
        <v>1000000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4200000</v>
      </c>
      <c r="D7" s="2">
        <f t="shared" si="0"/>
        <v>4200000</v>
      </c>
      <c r="E7" s="2">
        <f t="shared" si="0"/>
        <v>4200000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400000</v>
      </c>
      <c r="D8" s="2">
        <f t="shared" si="0"/>
        <v>400000</v>
      </c>
      <c r="E8" s="2">
        <f t="shared" si="0"/>
        <v>400000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</v>
      </c>
      <c r="D9" s="2">
        <f t="shared" si="0"/>
        <v>50000</v>
      </c>
      <c r="E9" s="2">
        <f t="shared" si="0"/>
        <v>50000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</v>
      </c>
      <c r="D10" s="2">
        <f t="shared" si="0"/>
        <v>4000</v>
      </c>
      <c r="E10" s="2">
        <f t="shared" si="0"/>
        <v>4000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1084000</v>
      </c>
      <c r="D11" s="21">
        <f>SUM(D12:D37)</f>
        <v>1084000</v>
      </c>
      <c r="E11" s="21">
        <f>SUM(E12:E37)</f>
        <v>1084000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>
        <v>50000</v>
      </c>
      <c r="D17" s="2">
        <f t="shared" si="1"/>
        <v>50000</v>
      </c>
      <c r="E17" s="2">
        <f t="shared" si="1"/>
        <v>50000</v>
      </c>
    </row>
    <row r="18" spans="1:5" outlineLevel="1">
      <c r="A18" s="3">
        <v>2203</v>
      </c>
      <c r="B18" s="1" t="s">
        <v>130</v>
      </c>
      <c r="C18" s="2">
        <v>150000</v>
      </c>
      <c r="D18" s="2">
        <f t="shared" si="1"/>
        <v>150000</v>
      </c>
      <c r="E18" s="2">
        <f t="shared" si="1"/>
        <v>150000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>
        <v>20000</v>
      </c>
      <c r="D21" s="2">
        <f t="shared" si="1"/>
        <v>20000</v>
      </c>
      <c r="E21" s="2">
        <f t="shared" si="1"/>
        <v>20000</v>
      </c>
    </row>
    <row r="22" spans="1:5" outlineLevel="1">
      <c r="A22" s="3">
        <v>2302</v>
      </c>
      <c r="B22" s="1" t="s">
        <v>134</v>
      </c>
      <c r="C22" s="2">
        <v>5000</v>
      </c>
      <c r="D22" s="2">
        <f t="shared" si="1"/>
        <v>5000</v>
      </c>
      <c r="E22" s="2">
        <f t="shared" si="1"/>
        <v>5000</v>
      </c>
    </row>
    <row r="23" spans="1:5" outlineLevel="1">
      <c r="A23" s="3">
        <v>2303</v>
      </c>
      <c r="B23" s="1" t="s">
        <v>135</v>
      </c>
      <c r="C23" s="2">
        <v>5000</v>
      </c>
      <c r="D23" s="2">
        <f t="shared" si="1"/>
        <v>5000</v>
      </c>
      <c r="E23" s="2">
        <f t="shared" si="1"/>
        <v>5000</v>
      </c>
    </row>
    <row r="24" spans="1:5" outlineLevel="1">
      <c r="A24" s="3">
        <v>2304</v>
      </c>
      <c r="B24" s="1" t="s">
        <v>136</v>
      </c>
      <c r="C24" s="2">
        <v>5000</v>
      </c>
      <c r="D24" s="2">
        <f t="shared" si="1"/>
        <v>5000</v>
      </c>
      <c r="E24" s="2">
        <f t="shared" si="1"/>
        <v>5000</v>
      </c>
    </row>
    <row r="25" spans="1:5" outlineLevel="1">
      <c r="A25" s="3">
        <v>2305</v>
      </c>
      <c r="B25" s="1" t="s">
        <v>137</v>
      </c>
      <c r="C25" s="2">
        <v>2000</v>
      </c>
      <c r="D25" s="2">
        <f t="shared" si="1"/>
        <v>2000</v>
      </c>
      <c r="E25" s="2">
        <f t="shared" si="1"/>
        <v>2000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>
        <v>2000</v>
      </c>
      <c r="D28" s="2">
        <f t="shared" si="1"/>
        <v>2000</v>
      </c>
      <c r="E28" s="2">
        <f t="shared" si="1"/>
        <v>2000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280000</v>
      </c>
      <c r="D32" s="2">
        <f t="shared" si="2"/>
        <v>280000</v>
      </c>
      <c r="E32" s="2">
        <f t="shared" si="2"/>
        <v>280000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400000</v>
      </c>
      <c r="D34" s="2">
        <f t="shared" si="2"/>
        <v>400000</v>
      </c>
      <c r="E34" s="2">
        <f t="shared" si="2"/>
        <v>400000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 outlineLevel="1">
      <c r="A36" s="3">
        <v>2406</v>
      </c>
      <c r="B36" s="1" t="s">
        <v>9</v>
      </c>
      <c r="C36" s="2">
        <v>160000</v>
      </c>
      <c r="D36" s="2">
        <f t="shared" si="2"/>
        <v>160000</v>
      </c>
      <c r="E36" s="2">
        <f t="shared" si="2"/>
        <v>160000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954000</v>
      </c>
      <c r="D38" s="21">
        <f>SUM(D39:D60)</f>
        <v>954000</v>
      </c>
      <c r="E38" s="21">
        <f>SUM(E39:E60)</f>
        <v>954000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65000</v>
      </c>
      <c r="D39" s="2">
        <f>C39</f>
        <v>65000</v>
      </c>
      <c r="E39" s="2">
        <f>D39</f>
        <v>65000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3">C40</f>
        <v>20000</v>
      </c>
      <c r="E40" s="2">
        <f t="shared" si="3"/>
        <v>20000</v>
      </c>
    </row>
    <row r="41" spans="1:10" outlineLevel="1">
      <c r="A41" s="20">
        <v>3103</v>
      </c>
      <c r="B41" s="20" t="s">
        <v>13</v>
      </c>
      <c r="C41" s="2">
        <v>40000</v>
      </c>
      <c r="D41" s="2">
        <f t="shared" si="3"/>
        <v>40000</v>
      </c>
      <c r="E41" s="2">
        <f t="shared" si="3"/>
        <v>40000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3"/>
        <v>1000</v>
      </c>
      <c r="E47" s="2">
        <f t="shared" si="3"/>
        <v>1000</v>
      </c>
    </row>
    <row r="48" spans="1:10" outlineLevel="1">
      <c r="A48" s="20">
        <v>3206</v>
      </c>
      <c r="B48" s="20" t="s">
        <v>17</v>
      </c>
      <c r="C48" s="2">
        <v>200000</v>
      </c>
      <c r="D48" s="2">
        <f t="shared" si="3"/>
        <v>200000</v>
      </c>
      <c r="E48" s="2">
        <f t="shared" si="3"/>
        <v>200000</v>
      </c>
    </row>
    <row r="49" spans="1:10" outlineLevel="1">
      <c r="A49" s="20">
        <v>3207</v>
      </c>
      <c r="B49" s="20" t="s">
        <v>149</v>
      </c>
      <c r="C49" s="2">
        <v>6000</v>
      </c>
      <c r="D49" s="2">
        <f t="shared" si="3"/>
        <v>6000</v>
      </c>
      <c r="E49" s="2">
        <f t="shared" si="3"/>
        <v>6000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350000</v>
      </c>
      <c r="D55" s="2">
        <f t="shared" si="3"/>
        <v>350000</v>
      </c>
      <c r="E55" s="2">
        <f t="shared" si="3"/>
        <v>350000</v>
      </c>
    </row>
    <row r="56" spans="1:10" outlineLevel="1">
      <c r="A56" s="20">
        <v>3303</v>
      </c>
      <c r="B56" s="20" t="s">
        <v>154</v>
      </c>
      <c r="C56" s="2">
        <v>150000</v>
      </c>
      <c r="D56" s="2">
        <f t="shared" ref="D56:E60" si="4">C56</f>
        <v>150000</v>
      </c>
      <c r="E56" s="2">
        <f t="shared" si="4"/>
        <v>150000</v>
      </c>
    </row>
    <row r="57" spans="1:10" outlineLevel="1">
      <c r="A57" s="20">
        <v>3304</v>
      </c>
      <c r="B57" s="20" t="s">
        <v>155</v>
      </c>
      <c r="C57" s="2">
        <v>100000</v>
      </c>
      <c r="D57" s="2">
        <f t="shared" si="4"/>
        <v>100000</v>
      </c>
      <c r="E57" s="2">
        <f t="shared" si="4"/>
        <v>100000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4"/>
        <v>10000</v>
      </c>
      <c r="E60" s="2">
        <f t="shared" si="4"/>
        <v>10000</v>
      </c>
    </row>
    <row r="61" spans="1:10">
      <c r="A61" s="166" t="s">
        <v>158</v>
      </c>
      <c r="B61" s="167"/>
      <c r="C61" s="22">
        <f>SUM(C62:C66)</f>
        <v>150000</v>
      </c>
      <c r="D61" s="22">
        <f>SUM(D62:D66)</f>
        <v>150000</v>
      </c>
      <c r="E61" s="22">
        <f>SUM(E62:E66)</f>
        <v>150000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150000</v>
      </c>
      <c r="D65" s="2">
        <f t="shared" si="5"/>
        <v>150000</v>
      </c>
      <c r="E65" s="2">
        <f t="shared" si="5"/>
        <v>150000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2818000</v>
      </c>
      <c r="D67" s="25">
        <f>D97+D68</f>
        <v>2818000</v>
      </c>
      <c r="E67" s="25">
        <f>E97+E68</f>
        <v>2818000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387000</v>
      </c>
      <c r="D68" s="21">
        <f>SUM(D69:D96)</f>
        <v>387000</v>
      </c>
      <c r="E68" s="21">
        <f>SUM(E69:E96)</f>
        <v>387000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50000</v>
      </c>
      <c r="D73" s="2">
        <f t="shared" si="6"/>
        <v>50000</v>
      </c>
      <c r="E73" s="2">
        <f t="shared" si="6"/>
        <v>50000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20000</v>
      </c>
      <c r="D76" s="2">
        <f t="shared" si="6"/>
        <v>20000</v>
      </c>
      <c r="E76" s="2">
        <f t="shared" si="6"/>
        <v>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270000</v>
      </c>
      <c r="D79" s="2">
        <f t="shared" si="6"/>
        <v>270000</v>
      </c>
      <c r="E79" s="2">
        <f t="shared" si="6"/>
        <v>270000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32000</v>
      </c>
      <c r="D83" s="2">
        <f t="shared" si="6"/>
        <v>32000</v>
      </c>
      <c r="E83" s="2">
        <f t="shared" si="6"/>
        <v>32000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15000</v>
      </c>
      <c r="D95" s="2">
        <f t="shared" si="7"/>
        <v>15000</v>
      </c>
      <c r="E95" s="2">
        <f t="shared" si="7"/>
        <v>15000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2431000</v>
      </c>
      <c r="D97" s="21">
        <f>SUM(D98:D113)</f>
        <v>2431000</v>
      </c>
      <c r="E97" s="21">
        <f>SUM(E98:E113)</f>
        <v>2431000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2400000</v>
      </c>
      <c r="D98" s="2">
        <f>C98</f>
        <v>2400000</v>
      </c>
      <c r="E98" s="2">
        <f>D98</f>
        <v>2400000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12000</v>
      </c>
      <c r="D101" s="2">
        <f t="shared" si="8"/>
        <v>12000</v>
      </c>
      <c r="E101" s="2">
        <f t="shared" si="8"/>
        <v>12000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15000</v>
      </c>
      <c r="D103" s="2">
        <f t="shared" si="8"/>
        <v>15000</v>
      </c>
      <c r="E103" s="2">
        <f t="shared" si="8"/>
        <v>15000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8"/>
        <v>2000</v>
      </c>
      <c r="E113" s="2">
        <f t="shared" si="8"/>
        <v>2000</v>
      </c>
    </row>
    <row r="114" spans="1:10">
      <c r="A114" s="170" t="s">
        <v>62</v>
      </c>
      <c r="B114" s="171"/>
      <c r="C114" s="26">
        <f>C115+C152+C177</f>
        <v>12803180</v>
      </c>
      <c r="D114" s="26">
        <f>D115+D152+D177</f>
        <v>12803180</v>
      </c>
      <c r="E114" s="26">
        <f>E115+E152+E177</f>
        <v>12803180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12803180</v>
      </c>
      <c r="D115" s="23">
        <f>D116+D135</f>
        <v>12803180</v>
      </c>
      <c r="E115" s="23">
        <f>E116+E135</f>
        <v>12803180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1006970</v>
      </c>
      <c r="D116" s="21">
        <f>D117+D120+D123+D126+D129+D132</f>
        <v>1006970</v>
      </c>
      <c r="E116" s="21">
        <f>E117+E120+E123+E126+E129+E132</f>
        <v>1006970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1006970</v>
      </c>
      <c r="D117" s="2">
        <f>D118+D119</f>
        <v>1006970</v>
      </c>
      <c r="E117" s="2">
        <f>E118+E119</f>
        <v>1006970</v>
      </c>
    </row>
    <row r="118" spans="1:10" ht="15" customHeight="1" outlineLevel="2">
      <c r="A118" s="131"/>
      <c r="B118" s="130" t="s">
        <v>855</v>
      </c>
      <c r="C118" s="129">
        <v>170374</v>
      </c>
      <c r="D118" s="129">
        <f>C118</f>
        <v>170374</v>
      </c>
      <c r="E118" s="129">
        <f>D118</f>
        <v>170374</v>
      </c>
    </row>
    <row r="119" spans="1:10" ht="15" customHeight="1" outlineLevel="2">
      <c r="A119" s="131"/>
      <c r="B119" s="130" t="s">
        <v>860</v>
      </c>
      <c r="C119" s="129">
        <v>836596</v>
      </c>
      <c r="D119" s="129">
        <f>C119</f>
        <v>836596</v>
      </c>
      <c r="E119" s="129">
        <f>D119</f>
        <v>836596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11796210</v>
      </c>
      <c r="D135" s="21">
        <f>D136+D140+D143+D146+D149</f>
        <v>11796210</v>
      </c>
      <c r="E135" s="21">
        <f>E136+E140+E143+E146+E149</f>
        <v>11796210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11143280</v>
      </c>
      <c r="D136" s="2">
        <f>D137+D138+D139</f>
        <v>11143280</v>
      </c>
      <c r="E136" s="2">
        <f>E137+E138+E139</f>
        <v>11143280</v>
      </c>
    </row>
    <row r="137" spans="1:10" ht="15" customHeight="1" outlineLevel="2">
      <c r="A137" s="131"/>
      <c r="B137" s="130" t="s">
        <v>855</v>
      </c>
      <c r="C137" s="129">
        <v>7800000</v>
      </c>
      <c r="D137" s="129">
        <f>C137</f>
        <v>7800000</v>
      </c>
      <c r="E137" s="129">
        <f>D137</f>
        <v>7800000</v>
      </c>
    </row>
    <row r="138" spans="1:10" ht="15" customHeight="1" outlineLevel="2">
      <c r="A138" s="131"/>
      <c r="B138" s="130" t="s">
        <v>862</v>
      </c>
      <c r="C138" s="129">
        <v>2500000</v>
      </c>
      <c r="D138" s="129">
        <f t="shared" ref="D138:E139" si="9">C138</f>
        <v>2500000</v>
      </c>
      <c r="E138" s="129">
        <f t="shared" si="9"/>
        <v>2500000</v>
      </c>
    </row>
    <row r="139" spans="1:10" ht="15" customHeight="1" outlineLevel="2">
      <c r="A139" s="131"/>
      <c r="B139" s="130" t="s">
        <v>861</v>
      </c>
      <c r="C139" s="129">
        <v>843280</v>
      </c>
      <c r="D139" s="129">
        <f t="shared" si="9"/>
        <v>843280</v>
      </c>
      <c r="E139" s="129">
        <f t="shared" si="9"/>
        <v>843280</v>
      </c>
    </row>
    <row r="140" spans="1:10" ht="15" customHeight="1" outlineLevel="1">
      <c r="A140" s="3">
        <v>8002</v>
      </c>
      <c r="B140" s="1" t="s">
        <v>204</v>
      </c>
      <c r="C140" s="2">
        <f>C141+C142</f>
        <v>652930</v>
      </c>
      <c r="D140" s="2">
        <f>D141+D142</f>
        <v>652930</v>
      </c>
      <c r="E140" s="2">
        <f>E141+E142</f>
        <v>652930</v>
      </c>
    </row>
    <row r="141" spans="1:10" ht="15" customHeight="1" outlineLevel="2">
      <c r="A141" s="131"/>
      <c r="B141" s="130" t="s">
        <v>855</v>
      </c>
      <c r="C141" s="129">
        <v>277060</v>
      </c>
      <c r="D141" s="129">
        <f>C141</f>
        <v>277060</v>
      </c>
      <c r="E141" s="129">
        <f>D141</f>
        <v>277060</v>
      </c>
    </row>
    <row r="142" spans="1:10" ht="15" customHeight="1" outlineLevel="2">
      <c r="A142" s="131"/>
      <c r="B142" s="130" t="s">
        <v>860</v>
      </c>
      <c r="C142" s="129">
        <v>375870</v>
      </c>
      <c r="D142" s="129">
        <f>C142</f>
        <v>375870</v>
      </c>
      <c r="E142" s="129">
        <f>D142</f>
        <v>375870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11110000</v>
      </c>
      <c r="D257" s="37">
        <f>D258+D551</f>
        <v>6418200</v>
      </c>
      <c r="E257" s="37">
        <f>E258+E551</f>
        <v>6418200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10922000</v>
      </c>
      <c r="D258" s="36">
        <f>D259+D339+D483+D548</f>
        <v>6230200</v>
      </c>
      <c r="E258" s="36">
        <f>E259+E339+E483+E548</f>
        <v>6230200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6717070</v>
      </c>
      <c r="D259" s="33">
        <f>D260+D263+D314</f>
        <v>2028270</v>
      </c>
      <c r="E259" s="33">
        <f>E260+E263+E314</f>
        <v>2028270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8160</v>
      </c>
      <c r="D260" s="32">
        <f>SUM(D261:D262)</f>
        <v>8160</v>
      </c>
      <c r="E260" s="32">
        <f>SUM(E261:E262)</f>
        <v>8160</v>
      </c>
    </row>
    <row r="261" spans="1:10" outlineLevel="2">
      <c r="A261" s="7">
        <v>1100</v>
      </c>
      <c r="B261" s="4" t="s">
        <v>32</v>
      </c>
      <c r="C261" s="5">
        <v>1200</v>
      </c>
      <c r="D261" s="5">
        <f>C261</f>
        <v>1200</v>
      </c>
      <c r="E261" s="5">
        <f>D261</f>
        <v>1200</v>
      </c>
    </row>
    <row r="262" spans="1:10" outlineLevel="2">
      <c r="A262" s="6">
        <v>1100</v>
      </c>
      <c r="B262" s="4" t="s">
        <v>33</v>
      </c>
      <c r="C262" s="5">
        <v>6960</v>
      </c>
      <c r="D262" s="5">
        <f>C262</f>
        <v>6960</v>
      </c>
      <c r="E262" s="5">
        <f>D262</f>
        <v>6960</v>
      </c>
    </row>
    <row r="263" spans="1:10" outlineLevel="1">
      <c r="A263" s="174" t="s">
        <v>269</v>
      </c>
      <c r="B263" s="175"/>
      <c r="C263" s="32">
        <f>C264+C265+C289+C296+C298+C302+C305+C308+C313</f>
        <v>6661607</v>
      </c>
      <c r="D263" s="32">
        <f>D264+D265+D289+D296+D298+D302+D305+D308+D313</f>
        <v>2020110</v>
      </c>
      <c r="E263" s="32">
        <f>E264+E265+E289+E296+E298+E302+E305+E308+E313</f>
        <v>2020110</v>
      </c>
    </row>
    <row r="264" spans="1:10" outlineLevel="2">
      <c r="A264" s="6">
        <v>1101</v>
      </c>
      <c r="B264" s="4" t="s">
        <v>34</v>
      </c>
      <c r="C264" s="5">
        <v>2020110</v>
      </c>
      <c r="D264" s="5">
        <f>C264</f>
        <v>2020110</v>
      </c>
      <c r="E264" s="5">
        <f>D264</f>
        <v>2020110</v>
      </c>
    </row>
    <row r="265" spans="1:10" outlineLevel="2">
      <c r="A265" s="6">
        <v>1101</v>
      </c>
      <c r="B265" s="4" t="s">
        <v>35</v>
      </c>
      <c r="C265" s="5">
        <v>3228976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97148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2100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161000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110000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58888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983385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47303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39925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700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6678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3352000</v>
      </c>
      <c r="D339" s="33">
        <f>D340+D444+D482</f>
        <v>3349000</v>
      </c>
      <c r="E339" s="33">
        <f>E340+E444+E482</f>
        <v>3349000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2941000</v>
      </c>
      <c r="D340" s="32">
        <f>D341+D342+D343+D344+D347+D348+D353+D356+D357+D362+D367+BH290669+D371+D372+D373+D376+D377+D378+D382+D388+D391+D392+D395+D398+D399+D404+D407+D408+D409+D412+D415+D416+D419+D420+D421+D422+D429+D443</f>
        <v>2938000</v>
      </c>
      <c r="E340" s="32">
        <f>E341+E342+E343+E344+E347+E348+E353+E356+E357+E362+E367+BI290669+E371+E372+E373+E376+E377+E378+E382+E388+E391+E392+E395+E398+E399+E404+E407+E408+E409+E412+E415+E416+E419+E420+E421+E422+E429+E443</f>
        <v>2938000</v>
      </c>
    </row>
    <row r="341" spans="1:10" outlineLevel="2">
      <c r="A341" s="6">
        <v>2201</v>
      </c>
      <c r="B341" s="34" t="s">
        <v>272</v>
      </c>
      <c r="C341" s="5">
        <v>2000</v>
      </c>
      <c r="D341" s="5">
        <f>C341</f>
        <v>2000</v>
      </c>
      <c r="E341" s="5">
        <f>D341</f>
        <v>2000</v>
      </c>
    </row>
    <row r="342" spans="1:10" outlineLevel="2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 outlineLevel="2">
      <c r="A343" s="6">
        <v>2201</v>
      </c>
      <c r="B343" s="4" t="s">
        <v>41</v>
      </c>
      <c r="C343" s="5">
        <v>860000</v>
      </c>
      <c r="D343" s="5">
        <f t="shared" si="26"/>
        <v>860000</v>
      </c>
      <c r="E343" s="5">
        <f t="shared" si="26"/>
        <v>860000</v>
      </c>
    </row>
    <row r="344" spans="1:10" outlineLevel="2">
      <c r="A344" s="6">
        <v>2201</v>
      </c>
      <c r="B344" s="4" t="s">
        <v>273</v>
      </c>
      <c r="C344" s="5">
        <f>SUM(C345:C346)</f>
        <v>45000</v>
      </c>
      <c r="D344" s="5">
        <f>SUM(D345:D346)</f>
        <v>45000</v>
      </c>
      <c r="E344" s="5">
        <f>SUM(E345:E346)</f>
        <v>45000</v>
      </c>
    </row>
    <row r="345" spans="1:10" outlineLevel="3">
      <c r="A345" s="29"/>
      <c r="B345" s="28" t="s">
        <v>274</v>
      </c>
      <c r="C345" s="30">
        <v>30000</v>
      </c>
      <c r="D345" s="30">
        <f t="shared" ref="D345:E347" si="27">C345</f>
        <v>30000</v>
      </c>
      <c r="E345" s="30">
        <f t="shared" si="27"/>
        <v>30000</v>
      </c>
    </row>
    <row r="346" spans="1:10" outlineLevel="3">
      <c r="A346" s="29"/>
      <c r="B346" s="28" t="s">
        <v>275</v>
      </c>
      <c r="C346" s="30">
        <v>15000</v>
      </c>
      <c r="D346" s="30">
        <f t="shared" si="27"/>
        <v>15000</v>
      </c>
      <c r="E346" s="30">
        <f t="shared" si="27"/>
        <v>15000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 outlineLevel="2">
      <c r="A348" s="6">
        <v>2201</v>
      </c>
      <c r="B348" s="4" t="s">
        <v>277</v>
      </c>
      <c r="C348" s="5">
        <f>SUM(C349:C352)</f>
        <v>300000</v>
      </c>
      <c r="D348" s="5">
        <f>SUM(D349:D352)</f>
        <v>300000</v>
      </c>
      <c r="E348" s="5">
        <f>SUM(E349:E352)</f>
        <v>300000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40000</v>
      </c>
      <c r="D351" s="30">
        <f t="shared" si="28"/>
        <v>40000</v>
      </c>
      <c r="E351" s="30">
        <f t="shared" si="28"/>
        <v>40000</v>
      </c>
    </row>
    <row r="352" spans="1:10" outlineLevel="3">
      <c r="A352" s="29"/>
      <c r="B352" s="28" t="s">
        <v>281</v>
      </c>
      <c r="C352" s="30">
        <v>230000</v>
      </c>
      <c r="D352" s="30">
        <f t="shared" si="28"/>
        <v>230000</v>
      </c>
      <c r="E352" s="30">
        <f t="shared" si="28"/>
        <v>230000</v>
      </c>
    </row>
    <row r="353" spans="1:5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</row>
    <row r="354" spans="1:5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outlineLevel="3">
      <c r="A355" s="29"/>
      <c r="B355" s="28" t="s">
        <v>283</v>
      </c>
      <c r="C355" s="30">
        <v>1000</v>
      </c>
      <c r="D355" s="30">
        <f t="shared" si="29"/>
        <v>1000</v>
      </c>
      <c r="E355" s="30">
        <f t="shared" si="29"/>
        <v>1000</v>
      </c>
    </row>
    <row r="356" spans="1:5" outlineLevel="2">
      <c r="A356" s="6">
        <v>2201</v>
      </c>
      <c r="B356" s="4" t="s">
        <v>284</v>
      </c>
      <c r="C356" s="5">
        <v>10000</v>
      </c>
      <c r="D356" s="5">
        <f t="shared" si="29"/>
        <v>10000</v>
      </c>
      <c r="E356" s="5">
        <f t="shared" si="29"/>
        <v>10000</v>
      </c>
    </row>
    <row r="357" spans="1:5" outlineLevel="2">
      <c r="A357" s="6">
        <v>2201</v>
      </c>
      <c r="B357" s="4" t="s">
        <v>285</v>
      </c>
      <c r="C357" s="5">
        <f>SUM(C358:C361)</f>
        <v>66000</v>
      </c>
      <c r="D357" s="5">
        <f>SUM(D358:D361)</f>
        <v>66000</v>
      </c>
      <c r="E357" s="5">
        <f>SUM(E358:E361)</f>
        <v>66000</v>
      </c>
    </row>
    <row r="358" spans="1:5" outlineLevel="3">
      <c r="A358" s="29"/>
      <c r="B358" s="28" t="s">
        <v>286</v>
      </c>
      <c r="C358" s="30">
        <v>60000</v>
      </c>
      <c r="D358" s="30">
        <f>C358</f>
        <v>60000</v>
      </c>
      <c r="E358" s="30">
        <f>D358</f>
        <v>60000</v>
      </c>
    </row>
    <row r="359" spans="1:5" outlineLevel="3">
      <c r="A359" s="29"/>
      <c r="B359" s="28" t="s">
        <v>287</v>
      </c>
      <c r="C359" s="30">
        <v>1500</v>
      </c>
      <c r="D359" s="30">
        <f t="shared" ref="D359:E361" si="30">C359</f>
        <v>1500</v>
      </c>
      <c r="E359" s="30">
        <f t="shared" si="30"/>
        <v>1500</v>
      </c>
    </row>
    <row r="360" spans="1:5" outlineLevel="3">
      <c r="A360" s="29"/>
      <c r="B360" s="28" t="s">
        <v>288</v>
      </c>
      <c r="C360" s="30">
        <v>3500</v>
      </c>
      <c r="D360" s="30">
        <f t="shared" si="30"/>
        <v>3500</v>
      </c>
      <c r="E360" s="30">
        <f t="shared" si="30"/>
        <v>3500</v>
      </c>
    </row>
    <row r="361" spans="1:5" outlineLevel="3">
      <c r="A361" s="29"/>
      <c r="B361" s="28" t="s">
        <v>289</v>
      </c>
      <c r="C361" s="30">
        <v>1000</v>
      </c>
      <c r="D361" s="30">
        <f t="shared" si="30"/>
        <v>1000</v>
      </c>
      <c r="E361" s="30">
        <f t="shared" si="30"/>
        <v>1000</v>
      </c>
    </row>
    <row r="362" spans="1:5" outlineLevel="2">
      <c r="A362" s="6">
        <v>2201</v>
      </c>
      <c r="B362" s="4" t="s">
        <v>290</v>
      </c>
      <c r="C362" s="5">
        <f>SUM(C363:C366)</f>
        <v>730000</v>
      </c>
      <c r="D362" s="5">
        <f>SUM(D363:D366)</f>
        <v>730000</v>
      </c>
      <c r="E362" s="5">
        <f>SUM(E363:E366)</f>
        <v>730000</v>
      </c>
    </row>
    <row r="363" spans="1:5" outlineLevel="3">
      <c r="A363" s="29"/>
      <c r="B363" s="28" t="s">
        <v>291</v>
      </c>
      <c r="C363" s="30">
        <v>100000</v>
      </c>
      <c r="D363" s="30">
        <f>C363</f>
        <v>100000</v>
      </c>
      <c r="E363" s="30">
        <f>D363</f>
        <v>100000</v>
      </c>
    </row>
    <row r="364" spans="1:5" outlineLevel="3">
      <c r="A364" s="29"/>
      <c r="B364" s="28" t="s">
        <v>292</v>
      </c>
      <c r="C364" s="30">
        <v>110000</v>
      </c>
      <c r="D364" s="30">
        <f t="shared" ref="D364:E366" si="31">C364</f>
        <v>110000</v>
      </c>
      <c r="E364" s="30">
        <f t="shared" si="31"/>
        <v>110000</v>
      </c>
    </row>
    <row r="365" spans="1:5" outlineLevel="3">
      <c r="A365" s="29"/>
      <c r="B365" s="28" t="s">
        <v>293</v>
      </c>
      <c r="C365" s="30">
        <v>10000</v>
      </c>
      <c r="D365" s="30">
        <f t="shared" si="31"/>
        <v>10000</v>
      </c>
      <c r="E365" s="30">
        <f t="shared" si="31"/>
        <v>10000</v>
      </c>
    </row>
    <row r="366" spans="1:5" outlineLevel="3">
      <c r="A366" s="29"/>
      <c r="B366" s="28" t="s">
        <v>294</v>
      </c>
      <c r="C366" s="30">
        <v>510000</v>
      </c>
      <c r="D366" s="30">
        <f t="shared" si="31"/>
        <v>510000</v>
      </c>
      <c r="E366" s="30">
        <f t="shared" si="31"/>
        <v>510000</v>
      </c>
    </row>
    <row r="367" spans="1:5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20000</v>
      </c>
      <c r="D371" s="5">
        <f t="shared" si="32"/>
        <v>20000</v>
      </c>
      <c r="E371" s="5">
        <f t="shared" si="32"/>
        <v>20000</v>
      </c>
    </row>
    <row r="372" spans="1:5" outlineLevel="2">
      <c r="A372" s="6">
        <v>2201</v>
      </c>
      <c r="B372" s="4" t="s">
        <v>45</v>
      </c>
      <c r="C372" s="5">
        <v>25000</v>
      </c>
      <c r="D372" s="5">
        <f t="shared" si="32"/>
        <v>25000</v>
      </c>
      <c r="E372" s="5">
        <f t="shared" si="32"/>
        <v>25000</v>
      </c>
    </row>
    <row r="373" spans="1:5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 outlineLevel="3">
      <c r="A374" s="29"/>
      <c r="B374" s="28" t="s">
        <v>299</v>
      </c>
      <c r="C374" s="30">
        <v>2000</v>
      </c>
      <c r="D374" s="30">
        <f t="shared" ref="D374:E377" si="33">C374</f>
        <v>2000</v>
      </c>
      <c r="E374" s="30">
        <f t="shared" si="33"/>
        <v>2000</v>
      </c>
    </row>
    <row r="375" spans="1:5" outlineLevel="3">
      <c r="A375" s="29"/>
      <c r="B375" s="28" t="s">
        <v>300</v>
      </c>
      <c r="C375" s="30">
        <v>1000</v>
      </c>
      <c r="D375" s="30">
        <f t="shared" si="33"/>
        <v>1000</v>
      </c>
      <c r="E375" s="30">
        <f t="shared" si="33"/>
        <v>1000</v>
      </c>
    </row>
    <row r="376" spans="1:5" outlineLevel="2">
      <c r="A376" s="6">
        <v>2201</v>
      </c>
      <c r="B376" s="4" t="s">
        <v>301</v>
      </c>
      <c r="C376" s="5">
        <v>4000</v>
      </c>
      <c r="D376" s="5">
        <f t="shared" si="33"/>
        <v>4000</v>
      </c>
      <c r="E376" s="5">
        <f t="shared" si="33"/>
        <v>4000</v>
      </c>
    </row>
    <row r="377" spans="1:5" outlineLevel="2" collapsed="1">
      <c r="A377" s="6">
        <v>2201</v>
      </c>
      <c r="B377" s="4" t="s">
        <v>302</v>
      </c>
      <c r="C377" s="5">
        <v>7000</v>
      </c>
      <c r="D377" s="5">
        <f t="shared" si="33"/>
        <v>7000</v>
      </c>
      <c r="E377" s="5">
        <f t="shared" si="33"/>
        <v>7000</v>
      </c>
    </row>
    <row r="378" spans="1:5" outlineLevel="2">
      <c r="A378" s="6">
        <v>2201</v>
      </c>
      <c r="B378" s="4" t="s">
        <v>303</v>
      </c>
      <c r="C378" s="5">
        <f>SUM(C379:C381)</f>
        <v>60000</v>
      </c>
      <c r="D378" s="5">
        <f>SUM(D379:D381)</f>
        <v>60000</v>
      </c>
      <c r="E378" s="5">
        <f>SUM(E379:E381)</f>
        <v>60000</v>
      </c>
    </row>
    <row r="379" spans="1:5" outlineLevel="3">
      <c r="A379" s="29"/>
      <c r="B379" s="28" t="s">
        <v>46</v>
      </c>
      <c r="C379" s="30">
        <v>35000</v>
      </c>
      <c r="D379" s="30">
        <f>C379</f>
        <v>35000</v>
      </c>
      <c r="E379" s="30">
        <f>D379</f>
        <v>35000</v>
      </c>
    </row>
    <row r="380" spans="1:5" outlineLevel="3">
      <c r="A380" s="29"/>
      <c r="B380" s="28" t="s">
        <v>113</v>
      </c>
      <c r="C380" s="30">
        <v>15000</v>
      </c>
      <c r="D380" s="30">
        <f t="shared" ref="D380:E381" si="34">C380</f>
        <v>15000</v>
      </c>
      <c r="E380" s="30">
        <f t="shared" si="34"/>
        <v>15000</v>
      </c>
    </row>
    <row r="381" spans="1:5" outlineLevel="3">
      <c r="A381" s="29"/>
      <c r="B381" s="28" t="s">
        <v>47</v>
      </c>
      <c r="C381" s="30">
        <v>10000</v>
      </c>
      <c r="D381" s="30">
        <f t="shared" si="34"/>
        <v>10000</v>
      </c>
      <c r="E381" s="30">
        <f t="shared" si="34"/>
        <v>10000</v>
      </c>
    </row>
    <row r="382" spans="1:5" outlineLevel="2">
      <c r="A382" s="6">
        <v>2201</v>
      </c>
      <c r="B382" s="4" t="s">
        <v>114</v>
      </c>
      <c r="C382" s="5">
        <f>SUM(C383:C387)</f>
        <v>25000</v>
      </c>
      <c r="D382" s="5">
        <f>SUM(D383:D387)</f>
        <v>25000</v>
      </c>
      <c r="E382" s="5">
        <f>SUM(E383:E387)</f>
        <v>25000</v>
      </c>
    </row>
    <row r="383" spans="1:5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</row>
    <row r="384" spans="1:5" outlineLevel="3">
      <c r="A384" s="29"/>
      <c r="B384" s="28" t="s">
        <v>305</v>
      </c>
      <c r="C384" s="30">
        <v>6000</v>
      </c>
      <c r="D384" s="30">
        <f t="shared" ref="D384:E387" si="35">C384</f>
        <v>6000</v>
      </c>
      <c r="E384" s="30">
        <f t="shared" si="35"/>
        <v>6000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6000</v>
      </c>
      <c r="D386" s="30">
        <f t="shared" si="35"/>
        <v>6000</v>
      </c>
      <c r="E386" s="30">
        <f t="shared" si="35"/>
        <v>6000</v>
      </c>
    </row>
    <row r="387" spans="1:5" outlineLevel="3">
      <c r="A387" s="29"/>
      <c r="B387" s="28" t="s">
        <v>308</v>
      </c>
      <c r="C387" s="30">
        <v>10000</v>
      </c>
      <c r="D387" s="30">
        <f t="shared" si="35"/>
        <v>10000</v>
      </c>
      <c r="E387" s="30">
        <f t="shared" si="35"/>
        <v>10000</v>
      </c>
    </row>
    <row r="388" spans="1:5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</row>
    <row r="389" spans="1:5" outlineLevel="3">
      <c r="A389" s="29"/>
      <c r="B389" s="28" t="s">
        <v>48</v>
      </c>
      <c r="C389" s="30">
        <v>5000</v>
      </c>
      <c r="D389" s="30">
        <f t="shared" ref="D389:E391" si="36">C389</f>
        <v>5000</v>
      </c>
      <c r="E389" s="30">
        <f t="shared" si="36"/>
        <v>5000</v>
      </c>
    </row>
    <row r="390" spans="1:5" outlineLevel="3">
      <c r="A390" s="29"/>
      <c r="B390" s="28" t="s">
        <v>310</v>
      </c>
      <c r="C390" s="30">
        <v>1000</v>
      </c>
      <c r="D390" s="30">
        <f t="shared" si="36"/>
        <v>1000</v>
      </c>
      <c r="E390" s="30">
        <f t="shared" si="36"/>
        <v>1000</v>
      </c>
    </row>
    <row r="391" spans="1:5" outlineLevel="2">
      <c r="A391" s="6">
        <v>2201</v>
      </c>
      <c r="B391" s="4" t="s">
        <v>311</v>
      </c>
      <c r="C391" s="5">
        <v>5000</v>
      </c>
      <c r="D391" s="5">
        <f t="shared" si="36"/>
        <v>5000</v>
      </c>
      <c r="E391" s="5">
        <f t="shared" si="36"/>
        <v>5000</v>
      </c>
    </row>
    <row r="392" spans="1:5" outlineLevel="2" collapsed="1">
      <c r="A392" s="6">
        <v>2201</v>
      </c>
      <c r="B392" s="4" t="s">
        <v>312</v>
      </c>
      <c r="C392" s="5">
        <f>SUM(C393:C394)</f>
        <v>100000</v>
      </c>
      <c r="D392" s="5">
        <f>SUM(D393:D394)</f>
        <v>100000</v>
      </c>
      <c r="E392" s="5">
        <f>SUM(E393:E394)</f>
        <v>100000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100000</v>
      </c>
      <c r="D394" s="30">
        <f>C394</f>
        <v>100000</v>
      </c>
      <c r="E394" s="30">
        <f>D394</f>
        <v>100000</v>
      </c>
    </row>
    <row r="395" spans="1:5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</row>
    <row r="396" spans="1:5" outlineLevel="3">
      <c r="A396" s="29"/>
      <c r="B396" s="28" t="s">
        <v>315</v>
      </c>
      <c r="C396" s="30">
        <v>2000</v>
      </c>
      <c r="D396" s="30">
        <f t="shared" ref="D396:E398" si="37">C396</f>
        <v>2000</v>
      </c>
      <c r="E396" s="30">
        <f t="shared" si="37"/>
        <v>2000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8000</v>
      </c>
      <c r="D399" s="5">
        <f>SUM(D400:D403)</f>
        <v>8000</v>
      </c>
      <c r="E399" s="5">
        <f>SUM(E400:E403)</f>
        <v>8000</v>
      </c>
    </row>
    <row r="400" spans="1:5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 outlineLevel="3">
      <c r="A401" s="29"/>
      <c r="B401" s="28" t="s">
        <v>319</v>
      </c>
      <c r="C401" s="30">
        <v>6000</v>
      </c>
      <c r="D401" s="30">
        <f t="shared" ref="D401:E403" si="38">C401</f>
        <v>6000</v>
      </c>
      <c r="E401" s="30">
        <f t="shared" si="38"/>
        <v>6000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1000</v>
      </c>
      <c r="D403" s="30">
        <f t="shared" si="38"/>
        <v>1000</v>
      </c>
      <c r="E403" s="30">
        <f t="shared" si="38"/>
        <v>1000</v>
      </c>
    </row>
    <row r="404" spans="1:5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2000</v>
      </c>
      <c r="D406" s="30">
        <f t="shared" si="39"/>
        <v>2000</v>
      </c>
      <c r="E406" s="30">
        <f t="shared" si="39"/>
        <v>2000</v>
      </c>
    </row>
    <row r="407" spans="1:5" outlineLevel="2">
      <c r="A407" s="6">
        <v>2201</v>
      </c>
      <c r="B407" s="4" t="s">
        <v>325</v>
      </c>
      <c r="C407" s="5">
        <v>2000</v>
      </c>
      <c r="D407" s="5">
        <f t="shared" si="39"/>
        <v>2000</v>
      </c>
      <c r="E407" s="5">
        <f t="shared" si="39"/>
        <v>2000</v>
      </c>
    </row>
    <row r="408" spans="1:5" outlineLevel="2" collapsed="1">
      <c r="A408" s="6">
        <v>2201</v>
      </c>
      <c r="B408" s="4" t="s">
        <v>326</v>
      </c>
      <c r="C408" s="5">
        <v>4000</v>
      </c>
      <c r="D408" s="5">
        <f t="shared" si="39"/>
        <v>4000</v>
      </c>
      <c r="E408" s="5">
        <f t="shared" si="39"/>
        <v>4000</v>
      </c>
    </row>
    <row r="409" spans="1:5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</row>
    <row r="410" spans="1:5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</row>
    <row r="411" spans="1:5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</row>
    <row r="412" spans="1:5" outlineLevel="2">
      <c r="A412" s="6">
        <v>2201</v>
      </c>
      <c r="B412" s="4" t="s">
        <v>117</v>
      </c>
      <c r="C412" s="5">
        <f>SUM(C413:C414)</f>
        <v>85000</v>
      </c>
      <c r="D412" s="5">
        <f>SUM(D413:D414)</f>
        <v>85000</v>
      </c>
      <c r="E412" s="5">
        <f>SUM(E413:E414)</f>
        <v>85000</v>
      </c>
    </row>
    <row r="413" spans="1:5" outlineLevel="3" collapsed="1">
      <c r="A413" s="29"/>
      <c r="B413" s="28" t="s">
        <v>328</v>
      </c>
      <c r="C413" s="30">
        <v>30000</v>
      </c>
      <c r="D413" s="30">
        <f t="shared" ref="D413:E415" si="40">C413</f>
        <v>30000</v>
      </c>
      <c r="E413" s="30">
        <f t="shared" si="40"/>
        <v>30000</v>
      </c>
    </row>
    <row r="414" spans="1:5" outlineLevel="3">
      <c r="A414" s="29"/>
      <c r="B414" s="28" t="s">
        <v>329</v>
      </c>
      <c r="C414" s="30">
        <v>55000</v>
      </c>
      <c r="D414" s="30">
        <f t="shared" si="40"/>
        <v>55000</v>
      </c>
      <c r="E414" s="30">
        <f t="shared" si="40"/>
        <v>55000</v>
      </c>
    </row>
    <row r="415" spans="1:5" outlineLevel="2">
      <c r="A415" s="6">
        <v>2201</v>
      </c>
      <c r="B415" s="4" t="s">
        <v>118</v>
      </c>
      <c r="C415" s="5">
        <v>5000</v>
      </c>
      <c r="D415" s="5">
        <f t="shared" si="40"/>
        <v>5000</v>
      </c>
      <c r="E415" s="5">
        <f t="shared" si="40"/>
        <v>5000</v>
      </c>
    </row>
    <row r="416" spans="1:5" outlineLevel="2" collapsed="1">
      <c r="A416" s="6">
        <v>2201</v>
      </c>
      <c r="B416" s="4" t="s">
        <v>332</v>
      </c>
      <c r="C416" s="5">
        <v>3000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17000</v>
      </c>
      <c r="D421" s="5">
        <f t="shared" si="41"/>
        <v>17000</v>
      </c>
      <c r="E421" s="5">
        <f t="shared" si="41"/>
        <v>17000</v>
      </c>
    </row>
    <row r="422" spans="1:5" outlineLevel="2" collapsed="1">
      <c r="A422" s="6">
        <v>2201</v>
      </c>
      <c r="B422" s="4" t="s">
        <v>119</v>
      </c>
      <c r="C422" s="5">
        <f>SUM(C423:C428)</f>
        <v>10500</v>
      </c>
      <c r="D422" s="5">
        <f>SUM(D423:D428)</f>
        <v>10500</v>
      </c>
      <c r="E422" s="5">
        <f>SUM(E423:E428)</f>
        <v>10500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1500</v>
      </c>
      <c r="D424" s="30">
        <f t="shared" ref="D424:E428" si="42">C424</f>
        <v>1500</v>
      </c>
      <c r="E424" s="30">
        <f t="shared" si="42"/>
        <v>1500</v>
      </c>
    </row>
    <row r="425" spans="1:5" outlineLevel="3">
      <c r="A425" s="29"/>
      <c r="B425" s="28" t="s">
        <v>338</v>
      </c>
      <c r="C425" s="30">
        <v>6000</v>
      </c>
      <c r="D425" s="30">
        <f t="shared" si="42"/>
        <v>6000</v>
      </c>
      <c r="E425" s="30">
        <f t="shared" si="42"/>
        <v>6000</v>
      </c>
    </row>
    <row r="426" spans="1:5" outlineLevel="3">
      <c r="A426" s="29"/>
      <c r="B426" s="28" t="s">
        <v>339</v>
      </c>
      <c r="C426" s="30">
        <v>3000</v>
      </c>
      <c r="D426" s="30">
        <f t="shared" si="42"/>
        <v>3000</v>
      </c>
      <c r="E426" s="30">
        <f t="shared" si="42"/>
        <v>3000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465500</v>
      </c>
      <c r="D429" s="5">
        <f>SUM(D430:D442)</f>
        <v>465500</v>
      </c>
      <c r="E429" s="5">
        <f>SUM(E430:E442)</f>
        <v>465500</v>
      </c>
    </row>
    <row r="430" spans="1:5" outlineLevel="3">
      <c r="A430" s="29"/>
      <c r="B430" s="28" t="s">
        <v>343</v>
      </c>
      <c r="C430" s="30">
        <v>40000</v>
      </c>
      <c r="D430" s="30">
        <f>C430</f>
        <v>40000</v>
      </c>
      <c r="E430" s="30">
        <f>D430</f>
        <v>40000</v>
      </c>
    </row>
    <row r="431" spans="1:5" outlineLevel="3">
      <c r="A431" s="29"/>
      <c r="B431" s="28" t="s">
        <v>344</v>
      </c>
      <c r="C431" s="30">
        <v>250000</v>
      </c>
      <c r="D431" s="30">
        <f t="shared" ref="D431:E442" si="43">C431</f>
        <v>250000</v>
      </c>
      <c r="E431" s="30">
        <f t="shared" si="43"/>
        <v>250000</v>
      </c>
    </row>
    <row r="432" spans="1:5" outlineLevel="3">
      <c r="A432" s="29"/>
      <c r="B432" s="28" t="s">
        <v>345</v>
      </c>
      <c r="C432" s="30">
        <v>30000</v>
      </c>
      <c r="D432" s="30">
        <f t="shared" si="43"/>
        <v>30000</v>
      </c>
      <c r="E432" s="30">
        <f t="shared" si="43"/>
        <v>30000</v>
      </c>
    </row>
    <row r="433" spans="1:5" outlineLevel="3">
      <c r="A433" s="29"/>
      <c r="B433" s="28" t="s">
        <v>346</v>
      </c>
      <c r="C433" s="30">
        <v>35000</v>
      </c>
      <c r="D433" s="30">
        <f t="shared" si="43"/>
        <v>35000</v>
      </c>
      <c r="E433" s="30">
        <f t="shared" si="43"/>
        <v>35000</v>
      </c>
    </row>
    <row r="434" spans="1:5" outlineLevel="3">
      <c r="A434" s="29"/>
      <c r="B434" s="28" t="s">
        <v>347</v>
      </c>
      <c r="C434" s="30">
        <v>500</v>
      </c>
      <c r="D434" s="30">
        <f t="shared" si="43"/>
        <v>500</v>
      </c>
      <c r="E434" s="30">
        <f t="shared" si="43"/>
        <v>500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35000</v>
      </c>
      <c r="D439" s="30">
        <f t="shared" si="43"/>
        <v>35000</v>
      </c>
      <c r="E439" s="30">
        <f t="shared" si="43"/>
        <v>35000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25000</v>
      </c>
      <c r="D441" s="30">
        <f t="shared" si="43"/>
        <v>25000</v>
      </c>
      <c r="E441" s="30">
        <f t="shared" si="43"/>
        <v>25000</v>
      </c>
    </row>
    <row r="442" spans="1:5" outlineLevel="3">
      <c r="A442" s="29"/>
      <c r="B442" s="28" t="s">
        <v>355</v>
      </c>
      <c r="C442" s="30">
        <v>50000</v>
      </c>
      <c r="D442" s="30">
        <f t="shared" si="43"/>
        <v>50000</v>
      </c>
      <c r="E442" s="30">
        <f t="shared" si="43"/>
        <v>50000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411000</v>
      </c>
      <c r="D444" s="32">
        <f>D445+D454+D455+D459+D462+D463+D468+D474+D477+D480+D481+D450</f>
        <v>411000</v>
      </c>
      <c r="E444" s="32">
        <f>E445+E454+E455+E459+E462+E463+E468+E474+E477+E480+E481+E450</f>
        <v>411000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240000</v>
      </c>
      <c r="D445" s="5">
        <f>SUM(D446:D449)</f>
        <v>240000</v>
      </c>
      <c r="E445" s="5">
        <f>SUM(E446:E449)</f>
        <v>240000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25000</v>
      </c>
      <c r="D447" s="30">
        <f t="shared" ref="D447:E449" si="44">C447</f>
        <v>25000</v>
      </c>
      <c r="E447" s="30">
        <f t="shared" si="44"/>
        <v>25000</v>
      </c>
    </row>
    <row r="448" spans="1:5" ht="15" customHeight="1" outlineLevel="3">
      <c r="A448" s="28"/>
      <c r="B448" s="28" t="s">
        <v>361</v>
      </c>
      <c r="C448" s="30">
        <v>150000</v>
      </c>
      <c r="D448" s="30">
        <f t="shared" si="44"/>
        <v>150000</v>
      </c>
      <c r="E448" s="30">
        <f t="shared" si="44"/>
        <v>150000</v>
      </c>
    </row>
    <row r="449" spans="1:5" ht="15" customHeight="1" outlineLevel="3">
      <c r="A449" s="28"/>
      <c r="B449" s="28" t="s">
        <v>362</v>
      </c>
      <c r="C449" s="30">
        <v>60000</v>
      </c>
      <c r="D449" s="30">
        <f t="shared" si="44"/>
        <v>60000</v>
      </c>
      <c r="E449" s="30">
        <f t="shared" si="44"/>
        <v>60000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</row>
    <row r="455" spans="1:5" outlineLevel="2">
      <c r="A455" s="6">
        <v>2202</v>
      </c>
      <c r="B455" s="4" t="s">
        <v>120</v>
      </c>
      <c r="C455" s="5">
        <f>SUM(C456:C458)</f>
        <v>13000</v>
      </c>
      <c r="D455" s="5">
        <f>SUM(D456:D458)</f>
        <v>13000</v>
      </c>
      <c r="E455" s="5">
        <f>SUM(E456:E458)</f>
        <v>13000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30000</v>
      </c>
      <c r="D459" s="5">
        <f>SUM(D460:D461)</f>
        <v>30000</v>
      </c>
      <c r="E459" s="5">
        <f>SUM(E460:E461)</f>
        <v>30000</v>
      </c>
    </row>
    <row r="460" spans="1:5" ht="15" customHeight="1" outlineLevel="3">
      <c r="A460" s="28"/>
      <c r="B460" s="28" t="s">
        <v>369</v>
      </c>
      <c r="C460" s="30">
        <v>20000</v>
      </c>
      <c r="D460" s="30">
        <f t="shared" ref="D460:E462" si="47">C460</f>
        <v>20000</v>
      </c>
      <c r="E460" s="30">
        <f t="shared" si="47"/>
        <v>20000</v>
      </c>
    </row>
    <row r="461" spans="1:5" ht="15" customHeight="1" outlineLevel="3">
      <c r="A461" s="28"/>
      <c r="B461" s="28" t="s">
        <v>370</v>
      </c>
      <c r="C461" s="30">
        <v>10000</v>
      </c>
      <c r="D461" s="30">
        <f t="shared" si="47"/>
        <v>10000</v>
      </c>
      <c r="E461" s="30">
        <f t="shared" si="47"/>
        <v>10000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12000</v>
      </c>
      <c r="D463" s="5">
        <f>SUM(D464:D467)</f>
        <v>12000</v>
      </c>
      <c r="E463" s="5">
        <f>SUM(E464:E467)</f>
        <v>12000</v>
      </c>
    </row>
    <row r="464" spans="1:5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</row>
    <row r="465" spans="1:5" ht="15" customHeight="1" outlineLevel="3">
      <c r="A465" s="28"/>
      <c r="B465" s="28" t="s">
        <v>374</v>
      </c>
      <c r="C465" s="30">
        <v>1000</v>
      </c>
      <c r="D465" s="30">
        <f t="shared" ref="D465:E467" si="48">C465</f>
        <v>1000</v>
      </c>
      <c r="E465" s="30">
        <f t="shared" si="48"/>
        <v>1000</v>
      </c>
    </row>
    <row r="466" spans="1:5" ht="15" customHeight="1" outlineLevel="3">
      <c r="A466" s="28"/>
      <c r="B466" s="28" t="s">
        <v>375</v>
      </c>
      <c r="C466" s="30">
        <v>5000</v>
      </c>
      <c r="D466" s="30">
        <f t="shared" si="48"/>
        <v>5000</v>
      </c>
      <c r="E466" s="30">
        <f t="shared" si="48"/>
        <v>5000</v>
      </c>
    </row>
    <row r="467" spans="1:5" ht="15" customHeight="1" outlineLevel="3">
      <c r="A467" s="28"/>
      <c r="B467" s="28" t="s">
        <v>376</v>
      </c>
      <c r="C467" s="30">
        <v>1000</v>
      </c>
      <c r="D467" s="30">
        <f t="shared" si="48"/>
        <v>1000</v>
      </c>
      <c r="E467" s="30">
        <f t="shared" si="48"/>
        <v>1000</v>
      </c>
    </row>
    <row r="468" spans="1:5" outlineLevel="2">
      <c r="A468" s="6">
        <v>2202</v>
      </c>
      <c r="B468" s="4" t="s">
        <v>377</v>
      </c>
      <c r="C468" s="5">
        <f>SUM(C469:C473)</f>
        <v>1000</v>
      </c>
      <c r="D468" s="5">
        <f>SUM(D469:D473)</f>
        <v>1000</v>
      </c>
      <c r="E468" s="5">
        <f>SUM(E469:E473)</f>
        <v>1000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1000</v>
      </c>
      <c r="D470" s="30">
        <f t="shared" ref="D470:E473" si="49">C470</f>
        <v>1000</v>
      </c>
      <c r="E470" s="30">
        <f t="shared" si="49"/>
        <v>1000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15000</v>
      </c>
      <c r="D474" s="5">
        <f>SUM(D475:D476)</f>
        <v>15000</v>
      </c>
      <c r="E474" s="5">
        <f>SUM(E475:E476)</f>
        <v>15000</v>
      </c>
    </row>
    <row r="475" spans="1:5" ht="15" customHeight="1" outlineLevel="3">
      <c r="A475" s="28"/>
      <c r="B475" s="28" t="s">
        <v>383</v>
      </c>
      <c r="C475" s="30">
        <v>15000</v>
      </c>
      <c r="D475" s="30">
        <f>C475</f>
        <v>15000</v>
      </c>
      <c r="E475" s="30">
        <f>D475</f>
        <v>15000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30000</v>
      </c>
      <c r="D477" s="5">
        <f>SUM(D478:D479)</f>
        <v>30000</v>
      </c>
      <c r="E477" s="5">
        <f>SUM(E478:E479)</f>
        <v>30000</v>
      </c>
    </row>
    <row r="478" spans="1:5" ht="15" customHeight="1" outlineLevel="3">
      <c r="A478" s="28"/>
      <c r="B478" s="28" t="s">
        <v>383</v>
      </c>
      <c r="C478" s="30">
        <v>30000</v>
      </c>
      <c r="D478" s="30">
        <f t="shared" ref="D478:E481" si="50">C478</f>
        <v>30000</v>
      </c>
      <c r="E478" s="30">
        <f t="shared" si="50"/>
        <v>30000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30000</v>
      </c>
      <c r="D480" s="5">
        <f t="shared" si="50"/>
        <v>30000</v>
      </c>
      <c r="E480" s="5">
        <f t="shared" si="50"/>
        <v>30000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705510</v>
      </c>
      <c r="D483" s="35">
        <f>D484+D504+D510+D523+D529+D539+D509</f>
        <v>705510</v>
      </c>
      <c r="E483" s="35">
        <f>E484+E504+E510+E523+E529+E539+E509</f>
        <v>705510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C485+C486+C491+C494+C497+C500+C501+C502</f>
        <v>400200</v>
      </c>
      <c r="D484" s="32">
        <f>D485+D486+D490+D491+D494+D497+D500+D501+D502+D503</f>
        <v>400200</v>
      </c>
      <c r="E484" s="32">
        <f>E485+E486+E490+E491+E494+E497+E500+E501+E502+E503</f>
        <v>400200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</row>
    <row r="486" spans="1:10" outlineLevel="2">
      <c r="A486" s="6">
        <v>3302</v>
      </c>
      <c r="B486" s="4" t="s">
        <v>392</v>
      </c>
      <c r="C486" s="5">
        <f>C487+C488</f>
        <v>140000</v>
      </c>
      <c r="D486" s="5">
        <f>SUM(D487:D489)</f>
        <v>140000</v>
      </c>
      <c r="E486" s="5">
        <f>SUM(E487:E489)</f>
        <v>140000</v>
      </c>
    </row>
    <row r="487" spans="1:10" ht="15" customHeight="1" outlineLevel="3">
      <c r="A487" s="28"/>
      <c r="B487" s="28" t="s">
        <v>393</v>
      </c>
      <c r="C487" s="30">
        <v>100000</v>
      </c>
      <c r="D487" s="30">
        <f>C487</f>
        <v>100000</v>
      </c>
      <c r="E487" s="30">
        <f>D487</f>
        <v>100000</v>
      </c>
    </row>
    <row r="488" spans="1:10" ht="15" customHeight="1" outlineLevel="3">
      <c r="A488" s="28"/>
      <c r="B488" s="28" t="s">
        <v>394</v>
      </c>
      <c r="C488" s="30">
        <v>40000</v>
      </c>
      <c r="D488" s="30">
        <f t="shared" ref="D488:E489" si="51">C488</f>
        <v>40000</v>
      </c>
      <c r="E488" s="30">
        <f t="shared" si="51"/>
        <v>40000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60000</v>
      </c>
      <c r="D494" s="5">
        <f>SUM(D495:D496)</f>
        <v>60000</v>
      </c>
      <c r="E494" s="5">
        <f>SUM(E495:E496)</f>
        <v>60000</v>
      </c>
    </row>
    <row r="495" spans="1:10" ht="15" customHeight="1" outlineLevel="3">
      <c r="A495" s="28"/>
      <c r="B495" s="28" t="s">
        <v>401</v>
      </c>
      <c r="C495" s="30">
        <v>10000</v>
      </c>
      <c r="D495" s="30">
        <f>C495</f>
        <v>10000</v>
      </c>
      <c r="E495" s="30">
        <f>D495</f>
        <v>10000</v>
      </c>
    </row>
    <row r="496" spans="1:10" ht="15" customHeight="1" outlineLevel="3">
      <c r="A496" s="28"/>
      <c r="B496" s="28" t="s">
        <v>402</v>
      </c>
      <c r="C496" s="30">
        <v>50000</v>
      </c>
      <c r="D496" s="30">
        <f>C496</f>
        <v>50000</v>
      </c>
      <c r="E496" s="30">
        <f>D496</f>
        <v>50000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12" ht="15" customHeight="1" outlineLevel="3">
      <c r="A498" s="28"/>
      <c r="B498" s="28" t="s">
        <v>404</v>
      </c>
      <c r="C498" s="30">
        <v>5000</v>
      </c>
      <c r="D498" s="30">
        <f t="shared" ref="D498:E503" si="52">C498</f>
        <v>5000</v>
      </c>
      <c r="E498" s="30">
        <f t="shared" si="52"/>
        <v>5000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190000</v>
      </c>
      <c r="D500" s="5">
        <f t="shared" si="52"/>
        <v>190000</v>
      </c>
      <c r="E500" s="5">
        <f t="shared" si="52"/>
        <v>190000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2"/>
        <v>1000</v>
      </c>
      <c r="E501" s="5">
        <f t="shared" si="52"/>
        <v>1000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2"/>
        <v>2000</v>
      </c>
      <c r="E502" s="5">
        <f t="shared" si="52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12000</v>
      </c>
      <c r="D504" s="32">
        <f>SUM(D505:D508)</f>
        <v>12000</v>
      </c>
      <c r="E504" s="32">
        <f>SUM(E505:E508)</f>
        <v>12000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53"/>
        <v>2000</v>
      </c>
      <c r="E507" s="5">
        <f t="shared" si="53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950</v>
      </c>
      <c r="B509" s="175"/>
      <c r="C509" s="32">
        <v>180000</v>
      </c>
      <c r="D509" s="32">
        <f t="shared" si="53"/>
        <v>180000</v>
      </c>
      <c r="E509" s="32">
        <f t="shared" si="53"/>
        <v>180000</v>
      </c>
    </row>
    <row r="510" spans="1:12" outlineLevel="1">
      <c r="A510" s="174" t="s">
        <v>414</v>
      </c>
      <c r="B510" s="175"/>
      <c r="C510" s="32">
        <f>C511+C512+C513+C514+C518+C519+C520+C521+C522</f>
        <v>97000</v>
      </c>
      <c r="D510" s="32">
        <f>D511+D512+D513+D514+D518+D519+D520+D521+D522</f>
        <v>97000</v>
      </c>
      <c r="E510" s="32">
        <f>E511+E512+E513+E514+E518+E519+E520+E521+E522</f>
        <v>97000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1000</v>
      </c>
      <c r="D511" s="5">
        <f>C511</f>
        <v>1000</v>
      </c>
      <c r="E511" s="5">
        <f>D511</f>
        <v>1000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6000</v>
      </c>
      <c r="D514" s="5">
        <f>SUM(D515:D517)</f>
        <v>6000</v>
      </c>
      <c r="E514" s="5">
        <f>SUM(E515:E517)</f>
        <v>6000</v>
      </c>
    </row>
    <row r="515" spans="1:5" ht="15" customHeight="1" outlineLevel="3">
      <c r="A515" s="29"/>
      <c r="B515" s="28" t="s">
        <v>419</v>
      </c>
      <c r="C515" s="30">
        <v>6000</v>
      </c>
      <c r="D515" s="30">
        <f t="shared" ref="D515:E522" si="55">C515</f>
        <v>6000</v>
      </c>
      <c r="E515" s="30">
        <f t="shared" si="55"/>
        <v>6000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 outlineLevel="2">
      <c r="A519" s="6">
        <v>3305</v>
      </c>
      <c r="B519" s="4" t="s">
        <v>423</v>
      </c>
      <c r="C519" s="5">
        <v>5000</v>
      </c>
      <c r="D519" s="5">
        <f t="shared" si="55"/>
        <v>5000</v>
      </c>
      <c r="E519" s="5">
        <f t="shared" si="55"/>
        <v>5000</v>
      </c>
    </row>
    <row r="520" spans="1:5" outlineLevel="2">
      <c r="A520" s="6">
        <v>3305</v>
      </c>
      <c r="B520" s="4" t="s">
        <v>424</v>
      </c>
      <c r="C520" s="5">
        <v>2000</v>
      </c>
      <c r="D520" s="5">
        <f t="shared" si="55"/>
        <v>2000</v>
      </c>
      <c r="E520" s="5">
        <f t="shared" si="55"/>
        <v>2000</v>
      </c>
    </row>
    <row r="521" spans="1:5" outlineLevel="2">
      <c r="A521" s="6">
        <v>3305</v>
      </c>
      <c r="B521" s="4" t="s">
        <v>425</v>
      </c>
      <c r="C521" s="5">
        <v>80000</v>
      </c>
      <c r="D521" s="5">
        <f t="shared" si="55"/>
        <v>80000</v>
      </c>
      <c r="E521" s="5">
        <f t="shared" si="55"/>
        <v>80000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16310</v>
      </c>
      <c r="D539" s="32">
        <f>SUM(D540:D545)</f>
        <v>16310</v>
      </c>
      <c r="E539" s="32">
        <f>SUM(E540:E545)</f>
        <v>16310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11310</v>
      </c>
      <c r="D541" s="5">
        <f t="shared" ref="D541:E544" si="58">C541</f>
        <v>11310</v>
      </c>
      <c r="E541" s="5">
        <f t="shared" si="58"/>
        <v>11310</v>
      </c>
    </row>
    <row r="542" spans="1:5" outlineLevel="2" collapsed="1">
      <c r="A542" s="6">
        <v>3310</v>
      </c>
      <c r="B542" s="4" t="s">
        <v>444</v>
      </c>
      <c r="C542" s="5">
        <v>5000</v>
      </c>
      <c r="D542" s="5">
        <f t="shared" si="58"/>
        <v>5000</v>
      </c>
      <c r="E542" s="5">
        <f t="shared" si="58"/>
        <v>5000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147420</v>
      </c>
      <c r="D548" s="35">
        <f>D549+D550</f>
        <v>147420</v>
      </c>
      <c r="E548" s="35">
        <f>E549+E550</f>
        <v>147420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147420</v>
      </c>
      <c r="D550" s="32">
        <f>C550</f>
        <v>147420</v>
      </c>
      <c r="E550" s="32">
        <f>D550</f>
        <v>147420</v>
      </c>
    </row>
    <row r="551" spans="1:10">
      <c r="A551" s="180" t="s">
        <v>455</v>
      </c>
      <c r="B551" s="181"/>
      <c r="C551" s="36">
        <f>C552</f>
        <v>188000</v>
      </c>
      <c r="D551" s="36">
        <f>D552</f>
        <v>188000</v>
      </c>
      <c r="E551" s="36">
        <f>E552</f>
        <v>188000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188000</v>
      </c>
      <c r="D552" s="33">
        <f>D553+D557</f>
        <v>188000</v>
      </c>
      <c r="E552" s="33">
        <f>E553+E557</f>
        <v>188000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188000</v>
      </c>
      <c r="D553" s="32">
        <f>SUM(D554:D556)</f>
        <v>188000</v>
      </c>
      <c r="E553" s="32">
        <f>SUM(E554:E556)</f>
        <v>188000</v>
      </c>
    </row>
    <row r="554" spans="1:10" outlineLevel="2" collapsed="1">
      <c r="A554" s="6">
        <v>5500</v>
      </c>
      <c r="B554" s="4" t="s">
        <v>458</v>
      </c>
      <c r="C554" s="5">
        <v>188000</v>
      </c>
      <c r="D554" s="5">
        <f t="shared" ref="D554:E556" si="59">C554</f>
        <v>188000</v>
      </c>
      <c r="E554" s="5">
        <f t="shared" si="59"/>
        <v>188000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13003180</v>
      </c>
      <c r="D560" s="37">
        <f>D561+D717+D726</f>
        <v>13003180</v>
      </c>
      <c r="E560" s="37">
        <f>E561+E717+E726</f>
        <v>13003180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12643180</v>
      </c>
      <c r="D561" s="36">
        <f>D562+D639+D643+D646</f>
        <v>12643180</v>
      </c>
      <c r="E561" s="36">
        <f>E562+E639+E643+E646</f>
        <v>12643180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12548600</v>
      </c>
      <c r="D562" s="38">
        <f>D563+D568+D569+D570+D577+D578+D582+D585+D586+D587+D588+D593+D596+D600+D604+D611+D617+D629</f>
        <v>12548600</v>
      </c>
      <c r="E562" s="38">
        <f>E563+E568+E569+E570+E577+E578+E582+E585+E586+E587+E588+E593+E596+E600+E604+E611+E617+E629</f>
        <v>12548600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200000</v>
      </c>
      <c r="D563" s="32">
        <f>SUM(D564:D567)</f>
        <v>200000</v>
      </c>
      <c r="E563" s="32">
        <f>SUM(E564:E567)</f>
        <v>200000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200000</v>
      </c>
      <c r="D567" s="5">
        <f t="shared" si="60"/>
        <v>200000</v>
      </c>
      <c r="E567" s="5">
        <f t="shared" si="60"/>
        <v>200000</v>
      </c>
    </row>
    <row r="568" spans="1:10" outlineLevel="1">
      <c r="A568" s="174" t="s">
        <v>467</v>
      </c>
      <c r="B568" s="175"/>
      <c r="C568" s="31">
        <v>150000</v>
      </c>
      <c r="D568" s="31">
        <f>C568</f>
        <v>150000</v>
      </c>
      <c r="E568" s="31">
        <f>D568</f>
        <v>150000</v>
      </c>
    </row>
    <row r="569" spans="1:10" outlineLevel="1">
      <c r="A569" s="174" t="s">
        <v>472</v>
      </c>
      <c r="B569" s="175"/>
      <c r="C569" s="32">
        <v>150000</v>
      </c>
      <c r="D569" s="32">
        <f>C569</f>
        <v>150000</v>
      </c>
      <c r="E569" s="32">
        <f>D569</f>
        <v>150000</v>
      </c>
    </row>
    <row r="570" spans="1:10" outlineLevel="1">
      <c r="A570" s="174" t="s">
        <v>473</v>
      </c>
      <c r="B570" s="175"/>
      <c r="C570" s="32">
        <f>SUM(C571:C576)</f>
        <v>5250000</v>
      </c>
      <c r="D570" s="32">
        <f>SUM(D571:D576)</f>
        <v>5250000</v>
      </c>
      <c r="E570" s="32">
        <f>SUM(E571:E576)</f>
        <v>5250000</v>
      </c>
    </row>
    <row r="571" spans="1:10" outlineLevel="2">
      <c r="A571" s="7">
        <v>6603</v>
      </c>
      <c r="B571" s="4" t="s">
        <v>474</v>
      </c>
      <c r="C571" s="5">
        <v>750000</v>
      </c>
      <c r="D571" s="5">
        <f>C571</f>
        <v>750000</v>
      </c>
      <c r="E571" s="5">
        <f>D571</f>
        <v>750000</v>
      </c>
    </row>
    <row r="572" spans="1:10" outlineLevel="2">
      <c r="A572" s="7">
        <v>6603</v>
      </c>
      <c r="B572" s="4" t="s">
        <v>475</v>
      </c>
      <c r="C572" s="5">
        <v>2500000</v>
      </c>
      <c r="D572" s="5">
        <f t="shared" ref="D572:E576" si="61">C572</f>
        <v>2500000</v>
      </c>
      <c r="E572" s="5">
        <f t="shared" si="61"/>
        <v>2500000</v>
      </c>
    </row>
    <row r="573" spans="1:10" outlineLevel="2">
      <c r="A573" s="7">
        <v>6603</v>
      </c>
      <c r="B573" s="4" t="s">
        <v>476</v>
      </c>
      <c r="C573" s="5">
        <v>2000000</v>
      </c>
      <c r="D573" s="5">
        <f t="shared" si="61"/>
        <v>2000000</v>
      </c>
      <c r="E573" s="5">
        <f t="shared" si="61"/>
        <v>2000000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30000</v>
      </c>
      <c r="D577" s="32">
        <f>C577</f>
        <v>30000</v>
      </c>
      <c r="E577" s="32">
        <f>D577</f>
        <v>30000</v>
      </c>
    </row>
    <row r="578" spans="1:5" outlineLevel="1">
      <c r="A578" s="174" t="s">
        <v>481</v>
      </c>
      <c r="B578" s="175"/>
      <c r="C578" s="32">
        <f>SUM(C579:C581)</f>
        <v>58600</v>
      </c>
      <c r="D578" s="32">
        <f>SUM(D579:D581)</f>
        <v>58600</v>
      </c>
      <c r="E578" s="32">
        <f>SUM(E579:E581)</f>
        <v>58600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8600</v>
      </c>
      <c r="D580" s="5">
        <f t="shared" si="62"/>
        <v>8600</v>
      </c>
      <c r="E580" s="5">
        <f t="shared" si="62"/>
        <v>8600</v>
      </c>
    </row>
    <row r="581" spans="1:5" outlineLevel="2">
      <c r="A581" s="7">
        <v>6605</v>
      </c>
      <c r="B581" s="4" t="s">
        <v>484</v>
      </c>
      <c r="C581" s="5">
        <v>50000</v>
      </c>
      <c r="D581" s="5">
        <f t="shared" si="62"/>
        <v>50000</v>
      </c>
      <c r="E581" s="5">
        <f t="shared" si="62"/>
        <v>50000</v>
      </c>
    </row>
    <row r="582" spans="1:5" outlineLevel="1">
      <c r="A582" s="174" t="s">
        <v>485</v>
      </c>
      <c r="B582" s="175"/>
      <c r="C582" s="32">
        <f>SUM(C583:C584)</f>
        <v>250000</v>
      </c>
      <c r="D582" s="32">
        <f>SUM(D583:D584)</f>
        <v>250000</v>
      </c>
      <c r="E582" s="32">
        <f>SUM(E583:E584)</f>
        <v>250000</v>
      </c>
    </row>
    <row r="583" spans="1:5" outlineLevel="2">
      <c r="A583" s="7">
        <v>6606</v>
      </c>
      <c r="B583" s="4" t="s">
        <v>486</v>
      </c>
      <c r="C583" s="5">
        <v>150000</v>
      </c>
      <c r="D583" s="5">
        <f t="shared" ref="D583:E587" si="63">C583</f>
        <v>150000</v>
      </c>
      <c r="E583" s="5">
        <f t="shared" si="63"/>
        <v>150000</v>
      </c>
    </row>
    <row r="584" spans="1:5" outlineLevel="2">
      <c r="A584" s="7">
        <v>6606</v>
      </c>
      <c r="B584" s="4" t="s">
        <v>487</v>
      </c>
      <c r="C584" s="5">
        <v>100000</v>
      </c>
      <c r="D584" s="5">
        <f t="shared" si="63"/>
        <v>100000</v>
      </c>
      <c r="E584" s="5">
        <f t="shared" si="63"/>
        <v>100000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1300000</v>
      </c>
      <c r="D586" s="32">
        <f t="shared" si="63"/>
        <v>1300000</v>
      </c>
      <c r="E586" s="32">
        <f t="shared" si="63"/>
        <v>1300000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500000</v>
      </c>
      <c r="D588" s="32">
        <f>SUM(D589:D592)</f>
        <v>500000</v>
      </c>
      <c r="E588" s="32">
        <f>SUM(E589:E592)</f>
        <v>500000</v>
      </c>
    </row>
    <row r="589" spans="1:5" outlineLevel="2">
      <c r="A589" s="7">
        <v>6610</v>
      </c>
      <c r="B589" s="4" t="s">
        <v>492</v>
      </c>
      <c r="C589" s="5">
        <v>500000</v>
      </c>
      <c r="D589" s="5">
        <f>C589</f>
        <v>500000</v>
      </c>
      <c r="E589" s="5">
        <f>D589</f>
        <v>500000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700000</v>
      </c>
      <c r="D596" s="32">
        <f>SUM(D597:D599)</f>
        <v>700000</v>
      </c>
      <c r="E596" s="32">
        <f>SUM(E597:E599)</f>
        <v>700000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700000</v>
      </c>
      <c r="D598" s="5">
        <f t="shared" ref="D598:E599" si="65">C598</f>
        <v>700000</v>
      </c>
      <c r="E598" s="5">
        <f t="shared" si="65"/>
        <v>700000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2450000</v>
      </c>
      <c r="D600" s="32">
        <f>SUM(D601:D603)</f>
        <v>2450000</v>
      </c>
      <c r="E600" s="32">
        <f>SUM(E601:E603)</f>
        <v>2450000</v>
      </c>
    </row>
    <row r="601" spans="1:5" outlineLevel="2">
      <c r="A601" s="7">
        <v>6613</v>
      </c>
      <c r="B601" s="4" t="s">
        <v>504</v>
      </c>
      <c r="C601" s="5">
        <v>700000</v>
      </c>
      <c r="D601" s="5">
        <f t="shared" ref="D601:E603" si="66">C601</f>
        <v>700000</v>
      </c>
      <c r="E601" s="5">
        <f t="shared" si="66"/>
        <v>700000</v>
      </c>
    </row>
    <row r="602" spans="1:5" outlineLevel="2">
      <c r="A602" s="7">
        <v>6613</v>
      </c>
      <c r="B602" s="4" t="s">
        <v>505</v>
      </c>
      <c r="C602" s="5">
        <v>1400000</v>
      </c>
      <c r="D602" s="5">
        <f t="shared" si="66"/>
        <v>1400000</v>
      </c>
      <c r="E602" s="5">
        <f t="shared" si="66"/>
        <v>1400000</v>
      </c>
    </row>
    <row r="603" spans="1:5" outlineLevel="2">
      <c r="A603" s="7">
        <v>6613</v>
      </c>
      <c r="B603" s="4" t="s">
        <v>501</v>
      </c>
      <c r="C603" s="5">
        <v>350000</v>
      </c>
      <c r="D603" s="5">
        <f t="shared" si="66"/>
        <v>350000</v>
      </c>
      <c r="E603" s="5">
        <f t="shared" si="66"/>
        <v>350000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560000</v>
      </c>
      <c r="D611" s="32">
        <f>SUM(D612:D616)</f>
        <v>560000</v>
      </c>
      <c r="E611" s="32">
        <f>SUM(E612:E616)</f>
        <v>560000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440000</v>
      </c>
      <c r="D613" s="5">
        <f t="shared" ref="D613:E616" si="68">C613</f>
        <v>440000</v>
      </c>
      <c r="E613" s="5">
        <f t="shared" si="68"/>
        <v>440000</v>
      </c>
    </row>
    <row r="614" spans="1:5" outlineLevel="2">
      <c r="A614" s="7">
        <v>6615</v>
      </c>
      <c r="B614" s="4" t="s">
        <v>516</v>
      </c>
      <c r="C614" s="5">
        <v>50000</v>
      </c>
      <c r="D614" s="5">
        <f t="shared" si="68"/>
        <v>50000</v>
      </c>
      <c r="E614" s="5">
        <f t="shared" si="68"/>
        <v>50000</v>
      </c>
    </row>
    <row r="615" spans="1:5" outlineLevel="2">
      <c r="A615" s="7">
        <v>6615</v>
      </c>
      <c r="B615" s="4" t="s">
        <v>517</v>
      </c>
      <c r="C615" s="5">
        <v>70000</v>
      </c>
      <c r="D615" s="5">
        <f t="shared" si="68"/>
        <v>70000</v>
      </c>
      <c r="E615" s="5">
        <f t="shared" si="68"/>
        <v>70000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500000</v>
      </c>
      <c r="D617" s="32">
        <f>SUM(D618:D628)</f>
        <v>500000</v>
      </c>
      <c r="E617" s="32">
        <f>SUM(E618:E628)</f>
        <v>500000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400000</v>
      </c>
      <c r="D621" s="5">
        <f t="shared" si="69"/>
        <v>400000</v>
      </c>
      <c r="E621" s="5">
        <f t="shared" si="69"/>
        <v>400000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100000</v>
      </c>
      <c r="D628" s="5">
        <f t="shared" si="69"/>
        <v>100000</v>
      </c>
      <c r="E628" s="5">
        <f t="shared" si="69"/>
        <v>100000</v>
      </c>
    </row>
    <row r="629" spans="1:10" outlineLevel="1">
      <c r="A629" s="174" t="s">
        <v>531</v>
      </c>
      <c r="B629" s="175"/>
      <c r="C629" s="32">
        <f>SUM(C630:C638)</f>
        <v>450000</v>
      </c>
      <c r="D629" s="32">
        <f>SUM(D630:D638)</f>
        <v>450000</v>
      </c>
      <c r="E629" s="32">
        <f>SUM(E630:E638)</f>
        <v>450000</v>
      </c>
    </row>
    <row r="630" spans="1:10" outlineLevel="2">
      <c r="A630" s="7">
        <v>6617</v>
      </c>
      <c r="B630" s="4" t="s">
        <v>532</v>
      </c>
      <c r="C630" s="5">
        <v>450000</v>
      </c>
      <c r="D630" s="5">
        <f>C630</f>
        <v>450000</v>
      </c>
      <c r="E630" s="5">
        <f>D630</f>
        <v>450000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94580</v>
      </c>
      <c r="D643" s="38">
        <f>D644+D645</f>
        <v>94580</v>
      </c>
      <c r="E643" s="38">
        <f>E644+E645</f>
        <v>94580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94580</v>
      </c>
      <c r="D645" s="32">
        <f>C645</f>
        <v>94580</v>
      </c>
      <c r="E645" s="32">
        <f>D645</f>
        <v>94580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360000</v>
      </c>
      <c r="D717" s="36">
        <f>D718</f>
        <v>360000</v>
      </c>
      <c r="E717" s="36">
        <f>E718</f>
        <v>360000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360000</v>
      </c>
      <c r="D718" s="33">
        <f>D719+D723</f>
        <v>360000</v>
      </c>
      <c r="E718" s="33">
        <f>E719+E723</f>
        <v>360000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360000</v>
      </c>
      <c r="D719" s="31">
        <f>SUM(D720:D722)</f>
        <v>360000</v>
      </c>
      <c r="E719" s="31">
        <f>SUM(E720:E722)</f>
        <v>360000</v>
      </c>
    </row>
    <row r="720" spans="1:10" ht="15" customHeight="1" outlineLevel="2">
      <c r="A720" s="6">
        <v>10950</v>
      </c>
      <c r="B720" s="4" t="s">
        <v>572</v>
      </c>
      <c r="C720" s="5">
        <v>360000</v>
      </c>
      <c r="D720" s="5">
        <f>C720</f>
        <v>360000</v>
      </c>
      <c r="E720" s="5">
        <f>D720</f>
        <v>360000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rightToLeft="1" topLeftCell="A34" workbookViewId="0">
      <selection activeCell="B56" sqref="B56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C5+C19+C22+C25+C35+C38+C41</f>
        <v>3749446</v>
      </c>
      <c r="D4" s="143">
        <f t="shared" si="0"/>
        <v>6617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SUM(C6:C18)</f>
        <v>6760</v>
      </c>
      <c r="D5" s="145">
        <f t="shared" si="1"/>
        <v>6617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954</v>
      </c>
      <c r="B6" s="10">
        <v>2016</v>
      </c>
      <c r="C6" s="10">
        <v>250</v>
      </c>
      <c r="D6" s="10">
        <v>250</v>
      </c>
      <c r="E6" s="10"/>
      <c r="F6" s="10"/>
      <c r="G6" s="10"/>
      <c r="H6" s="10"/>
      <c r="I6" s="10"/>
    </row>
    <row r="7" spans="1:9">
      <c r="A7" s="10" t="s">
        <v>73</v>
      </c>
      <c r="B7" s="10">
        <v>2016</v>
      </c>
      <c r="C7" s="10">
        <v>600</v>
      </c>
      <c r="D7" s="10">
        <v>457</v>
      </c>
      <c r="E7" s="10"/>
      <c r="F7" s="10"/>
      <c r="G7" s="10">
        <v>143</v>
      </c>
      <c r="H7" s="10"/>
      <c r="I7" s="10"/>
    </row>
    <row r="8" spans="1:9">
      <c r="A8" s="10" t="s">
        <v>955</v>
      </c>
      <c r="B8" s="10">
        <v>2016</v>
      </c>
      <c r="C8" s="247">
        <v>1100</v>
      </c>
      <c r="D8" s="247">
        <v>1100</v>
      </c>
      <c r="E8" s="10"/>
      <c r="F8" s="10"/>
      <c r="G8" s="10"/>
      <c r="H8" s="10"/>
      <c r="I8" s="10"/>
    </row>
    <row r="9" spans="1:9">
      <c r="A9" s="10" t="s">
        <v>956</v>
      </c>
      <c r="B9" s="10">
        <v>2016</v>
      </c>
      <c r="C9" s="247">
        <v>720</v>
      </c>
      <c r="D9" s="247">
        <v>720</v>
      </c>
      <c r="E9" s="10"/>
      <c r="F9" s="10"/>
      <c r="G9" s="10"/>
      <c r="H9" s="10"/>
      <c r="I9" s="10"/>
    </row>
    <row r="10" spans="1:9">
      <c r="A10" s="10" t="s">
        <v>957</v>
      </c>
      <c r="B10" s="10">
        <v>2016</v>
      </c>
      <c r="C10" s="247">
        <v>750</v>
      </c>
      <c r="D10" s="247">
        <v>750</v>
      </c>
      <c r="E10" s="10"/>
      <c r="F10" s="10"/>
      <c r="G10" s="10"/>
      <c r="H10" s="10"/>
      <c r="I10" s="10"/>
    </row>
    <row r="11" spans="1:9">
      <c r="A11" s="10" t="s">
        <v>958</v>
      </c>
      <c r="B11" s="10">
        <v>2016</v>
      </c>
      <c r="C11" s="247">
        <v>800</v>
      </c>
      <c r="D11" s="247">
        <v>800</v>
      </c>
      <c r="E11" s="10"/>
      <c r="F11" s="10"/>
      <c r="G11" s="10"/>
      <c r="H11" s="10"/>
      <c r="I11" s="10"/>
    </row>
    <row r="12" spans="1:9">
      <c r="A12" s="10" t="s">
        <v>959</v>
      </c>
      <c r="B12" s="10">
        <v>2016</v>
      </c>
      <c r="C12" s="247">
        <v>160</v>
      </c>
      <c r="D12" s="247">
        <v>160</v>
      </c>
      <c r="E12" s="10"/>
      <c r="F12" s="10"/>
      <c r="G12" s="10"/>
      <c r="H12" s="10"/>
      <c r="I12" s="10"/>
    </row>
    <row r="13" spans="1:9">
      <c r="A13" s="10" t="s">
        <v>960</v>
      </c>
      <c r="B13" s="10">
        <v>2016</v>
      </c>
      <c r="C13" s="247">
        <v>50</v>
      </c>
      <c r="D13" s="247">
        <v>50</v>
      </c>
      <c r="E13" s="10"/>
      <c r="F13" s="10"/>
      <c r="G13" s="10"/>
      <c r="H13" s="10"/>
      <c r="I13" s="10"/>
    </row>
    <row r="14" spans="1:9">
      <c r="A14" s="10" t="s">
        <v>961</v>
      </c>
      <c r="B14" s="10">
        <v>2016</v>
      </c>
      <c r="C14" s="247">
        <v>200</v>
      </c>
      <c r="D14" s="247">
        <v>200</v>
      </c>
      <c r="E14" s="10"/>
      <c r="F14" s="10"/>
      <c r="G14" s="10"/>
      <c r="H14" s="10"/>
      <c r="I14" s="10"/>
    </row>
    <row r="15" spans="1:9">
      <c r="A15" s="10" t="s">
        <v>962</v>
      </c>
      <c r="B15" s="10">
        <v>2016</v>
      </c>
      <c r="C15" s="247">
        <v>1950</v>
      </c>
      <c r="D15" s="247">
        <v>1950</v>
      </c>
      <c r="E15" s="10"/>
      <c r="F15" s="10"/>
      <c r="G15" s="10"/>
      <c r="H15" s="10"/>
      <c r="I15" s="10"/>
    </row>
    <row r="16" spans="1:9">
      <c r="A16" s="10" t="s">
        <v>923</v>
      </c>
      <c r="B16" s="10">
        <v>2016</v>
      </c>
      <c r="C16" s="247">
        <v>50</v>
      </c>
      <c r="D16" s="247">
        <v>50</v>
      </c>
      <c r="E16" s="10"/>
      <c r="F16" s="10"/>
      <c r="G16" s="10"/>
      <c r="H16" s="10"/>
      <c r="I16" s="10"/>
    </row>
    <row r="17" spans="1:9">
      <c r="A17" s="10" t="s">
        <v>963</v>
      </c>
      <c r="B17" s="10">
        <v>2016</v>
      </c>
      <c r="C17" s="247">
        <v>30</v>
      </c>
      <c r="D17" s="247">
        <v>30</v>
      </c>
      <c r="E17" s="10"/>
      <c r="F17" s="10"/>
      <c r="G17" s="10"/>
      <c r="H17" s="10"/>
      <c r="I17" s="10"/>
    </row>
    <row r="18" spans="1:9">
      <c r="A18" s="10" t="s">
        <v>964</v>
      </c>
      <c r="B18" s="10">
        <v>2016</v>
      </c>
      <c r="C18" s="10">
        <v>100</v>
      </c>
      <c r="D18" s="10">
        <v>100</v>
      </c>
      <c r="E18" s="10"/>
      <c r="F18" s="10"/>
      <c r="G18" s="10"/>
      <c r="H18" s="10"/>
      <c r="I18" s="10"/>
    </row>
    <row r="19" spans="1:9">
      <c r="A19" s="144" t="s">
        <v>912</v>
      </c>
      <c r="B19" s="144"/>
      <c r="C19" s="144">
        <f t="shared" ref="C19:I19" si="2">SUM(C20:C21)</f>
        <v>0</v>
      </c>
      <c r="D19" s="144">
        <f t="shared" si="2"/>
        <v>0</v>
      </c>
      <c r="E19" s="144">
        <f t="shared" si="2"/>
        <v>0</v>
      </c>
      <c r="F19" s="144">
        <f t="shared" si="2"/>
        <v>0</v>
      </c>
      <c r="G19" s="144">
        <f t="shared" si="2"/>
        <v>0</v>
      </c>
      <c r="H19" s="144">
        <f t="shared" si="2"/>
        <v>0</v>
      </c>
      <c r="I19" s="144">
        <f t="shared" si="2"/>
        <v>0</v>
      </c>
    </row>
    <row r="20" spans="1:9">
      <c r="A20" s="10"/>
      <c r="B20" s="10"/>
      <c r="C20" s="10">
        <f t="shared" ref="C20" si="3">SUM(C21:C22)</f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4">SUM(C22:C23)</f>
        <v>0</v>
      </c>
      <c r="D21" s="10"/>
      <c r="E21" s="10"/>
      <c r="F21" s="10"/>
      <c r="G21" s="10"/>
      <c r="H21" s="10"/>
      <c r="I21" s="10"/>
    </row>
    <row r="22" spans="1:9">
      <c r="A22" s="144" t="s">
        <v>913</v>
      </c>
      <c r="B22" s="144"/>
      <c r="C22" s="144">
        <f t="shared" ref="C22" si="5">SUM(C23:C24)</f>
        <v>0</v>
      </c>
      <c r="D22" s="144">
        <f t="shared" ref="D22:I22" si="6">SUM(D23:D24)</f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>
        <f t="shared" ref="C23" si="7">SUM(C24:C25)</f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8">SUM(C25:C26)</f>
        <v>0</v>
      </c>
      <c r="D24" s="10"/>
      <c r="E24" s="10"/>
      <c r="F24" s="10"/>
      <c r="G24" s="10"/>
      <c r="H24" s="10"/>
      <c r="I24" s="10"/>
    </row>
    <row r="25" spans="1:9">
      <c r="A25" s="144" t="s">
        <v>914</v>
      </c>
      <c r="B25" s="144"/>
      <c r="C25" s="144">
        <f t="shared" ref="C25" si="9">SUM(C26:C27)</f>
        <v>0</v>
      </c>
      <c r="D25" s="144">
        <f t="shared" ref="D25:I25" si="10">SUM(D26:D27)</f>
        <v>0</v>
      </c>
      <c r="E25" s="144">
        <f t="shared" si="10"/>
        <v>0</v>
      </c>
      <c r="F25" s="144">
        <f t="shared" si="10"/>
        <v>0</v>
      </c>
      <c r="G25" s="144">
        <f t="shared" si="10"/>
        <v>0</v>
      </c>
      <c r="H25" s="144">
        <f t="shared" si="10"/>
        <v>0</v>
      </c>
      <c r="I25" s="144">
        <f t="shared" si="10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44" t="s">
        <v>915</v>
      </c>
      <c r="B35" s="144"/>
      <c r="C35" s="144">
        <f t="shared" ref="C35" si="11">SUM(C36:C37)</f>
        <v>2897274</v>
      </c>
      <c r="D35" s="144">
        <f t="shared" ref="D35:H35" si="12">SUM(D36:D37)</f>
        <v>0</v>
      </c>
      <c r="E35" s="144">
        <f t="shared" si="12"/>
        <v>0</v>
      </c>
      <c r="F35" s="144">
        <f t="shared" si="12"/>
        <v>0</v>
      </c>
      <c r="G35" s="144">
        <f t="shared" si="12"/>
        <v>0</v>
      </c>
      <c r="H35" s="144">
        <f t="shared" si="12"/>
        <v>0</v>
      </c>
      <c r="I35" s="144"/>
    </row>
    <row r="36" spans="1:9">
      <c r="A36" s="10"/>
      <c r="B36" s="10"/>
      <c r="C36" s="10">
        <f t="shared" ref="C36" si="13">SUM(C37:C38)</f>
        <v>1790614</v>
      </c>
      <c r="D36" s="10"/>
      <c r="E36" s="10"/>
      <c r="F36" s="10"/>
      <c r="G36" s="10"/>
      <c r="H36" s="10"/>
      <c r="I36" s="10"/>
    </row>
    <row r="37" spans="1:9">
      <c r="A37" s="10"/>
      <c r="B37" s="10"/>
      <c r="C37" s="10">
        <f t="shared" ref="C37" si="14">SUM(C38:C39)</f>
        <v>1106660</v>
      </c>
      <c r="D37" s="10"/>
      <c r="E37" s="10"/>
      <c r="F37" s="10"/>
      <c r="G37" s="10"/>
      <c r="H37" s="10"/>
      <c r="I37" s="10"/>
    </row>
    <row r="38" spans="1:9">
      <c r="A38" s="144" t="s">
        <v>916</v>
      </c>
      <c r="B38" s="144"/>
      <c r="C38" s="144">
        <f t="shared" ref="C38" si="15">SUM(C39:C40)</f>
        <v>683954</v>
      </c>
      <c r="D38" s="144">
        <f t="shared" ref="D38:I38" si="16">SUM(D39:D40)</f>
        <v>0</v>
      </c>
      <c r="E38" s="144">
        <f t="shared" si="16"/>
        <v>0</v>
      </c>
      <c r="F38" s="144">
        <f t="shared" si="16"/>
        <v>0</v>
      </c>
      <c r="G38" s="144">
        <f t="shared" si="16"/>
        <v>0</v>
      </c>
      <c r="H38" s="144">
        <f t="shared" si="16"/>
        <v>0</v>
      </c>
      <c r="I38" s="144">
        <f t="shared" si="16"/>
        <v>0</v>
      </c>
    </row>
    <row r="39" spans="1:9">
      <c r="A39" s="10"/>
      <c r="B39" s="10"/>
      <c r="C39" s="10">
        <f t="shared" ref="C39" si="17">SUM(C40:C41)</f>
        <v>422706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ref="C40" si="18">SUM(C41:C42)</f>
        <v>261248</v>
      </c>
      <c r="D40" s="10"/>
      <c r="E40" s="10"/>
      <c r="F40" s="10"/>
      <c r="G40" s="10"/>
      <c r="H40" s="10"/>
      <c r="I40" s="10"/>
    </row>
    <row r="41" spans="1:9">
      <c r="A41" s="144" t="s">
        <v>917</v>
      </c>
      <c r="B41" s="144"/>
      <c r="C41" s="144">
        <f t="shared" ref="C41" si="19">SUM(C42:C43)</f>
        <v>161458</v>
      </c>
      <c r="D41" s="144"/>
      <c r="E41" s="144">
        <f t="shared" ref="E41:I41" si="20">E42+E45</f>
        <v>0</v>
      </c>
      <c r="F41" s="144">
        <f t="shared" si="20"/>
        <v>0</v>
      </c>
      <c r="G41" s="144">
        <f t="shared" si="20"/>
        <v>0</v>
      </c>
      <c r="H41" s="144">
        <f t="shared" si="20"/>
        <v>0</v>
      </c>
      <c r="I41" s="144">
        <f t="shared" si="20"/>
        <v>0</v>
      </c>
    </row>
    <row r="42" spans="1:9">
      <c r="A42" s="146" t="s">
        <v>918</v>
      </c>
      <c r="B42" s="146"/>
      <c r="C42" s="146">
        <f t="shared" ref="C42" si="21">SUM(C43:C44)</f>
        <v>99790</v>
      </c>
      <c r="D42" s="146">
        <f t="shared" ref="D42:I42" si="22">SUM(D43:D44)</f>
        <v>0</v>
      </c>
      <c r="E42" s="146">
        <f t="shared" si="22"/>
        <v>0</v>
      </c>
      <c r="F42" s="146">
        <f t="shared" si="22"/>
        <v>0</v>
      </c>
      <c r="G42" s="146">
        <f t="shared" si="22"/>
        <v>0</v>
      </c>
      <c r="H42" s="146">
        <f t="shared" si="22"/>
        <v>0</v>
      </c>
      <c r="I42" s="146">
        <f t="shared" si="22"/>
        <v>0</v>
      </c>
    </row>
    <row r="43" spans="1:9">
      <c r="A43" s="10"/>
      <c r="B43" s="10"/>
      <c r="C43" s="10">
        <f t="shared" ref="C43" si="23">SUM(C44:C45)</f>
        <v>61668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ref="C44" si="24">SUM(C45:C46)</f>
        <v>38122</v>
      </c>
      <c r="D44" s="10"/>
      <c r="E44" s="10"/>
      <c r="F44" s="10"/>
      <c r="G44" s="10"/>
      <c r="H44" s="10"/>
      <c r="I44" s="10"/>
    </row>
    <row r="45" spans="1:9">
      <c r="A45" s="146" t="s">
        <v>919</v>
      </c>
      <c r="B45" s="146"/>
      <c r="C45" s="146">
        <f t="shared" ref="C45" si="25">SUM(C46:C47)</f>
        <v>23546</v>
      </c>
      <c r="D45" s="146"/>
      <c r="E45" s="146">
        <f t="shared" ref="E45:I45" si="26">SUM(E46:E47)</f>
        <v>0</v>
      </c>
      <c r="F45" s="146">
        <f t="shared" si="26"/>
        <v>0</v>
      </c>
      <c r="G45" s="146">
        <f t="shared" si="26"/>
        <v>0</v>
      </c>
      <c r="H45" s="146">
        <f t="shared" si="26"/>
        <v>0</v>
      </c>
      <c r="I45" s="146">
        <f t="shared" si="26"/>
        <v>0</v>
      </c>
    </row>
    <row r="46" spans="1:9">
      <c r="A46" s="10"/>
      <c r="B46" s="10"/>
      <c r="C46" s="10">
        <f t="shared" ref="C46" si="27">SUM(C47:C48)</f>
        <v>14576</v>
      </c>
      <c r="D46" s="10"/>
      <c r="E46" s="10"/>
      <c r="F46" s="10"/>
      <c r="G46" s="10"/>
      <c r="H46" s="10"/>
      <c r="I46" s="10"/>
    </row>
    <row r="47" spans="1:9">
      <c r="A47" s="10"/>
      <c r="B47" s="10"/>
      <c r="C47" s="10">
        <f t="shared" ref="C47" si="28">SUM(C48:C49)</f>
        <v>8970</v>
      </c>
      <c r="D47" s="10"/>
      <c r="E47" s="10"/>
      <c r="F47" s="10"/>
      <c r="G47" s="10"/>
      <c r="H47" s="10"/>
      <c r="I47" s="10"/>
    </row>
    <row r="48" spans="1:9">
      <c r="A48" s="147" t="s">
        <v>920</v>
      </c>
      <c r="B48" s="147"/>
      <c r="C48" s="147">
        <f t="shared" ref="C48" si="29">SUM(C49:C50)</f>
        <v>5606</v>
      </c>
      <c r="D48" s="147">
        <f t="shared" ref="D48:I48" si="30">D49+D61+D64+D67+D70+D73+D76+D83+D86</f>
        <v>1834</v>
      </c>
      <c r="E48" s="147">
        <f t="shared" si="30"/>
        <v>935</v>
      </c>
      <c r="F48" s="147">
        <f t="shared" si="30"/>
        <v>392</v>
      </c>
      <c r="G48" s="147">
        <f t="shared" si="30"/>
        <v>0</v>
      </c>
      <c r="H48" s="147">
        <f t="shared" si="30"/>
        <v>0</v>
      </c>
      <c r="I48" s="147">
        <f t="shared" si="30"/>
        <v>0</v>
      </c>
    </row>
    <row r="49" spans="1:9">
      <c r="A49" s="144" t="s">
        <v>911</v>
      </c>
      <c r="B49" s="144"/>
      <c r="C49" s="144">
        <f t="shared" ref="C49" si="31">SUM(C50:C51)</f>
        <v>3364</v>
      </c>
      <c r="D49" s="144">
        <f t="shared" ref="D49:I49" si="32">SUM(D50:D60)</f>
        <v>1834</v>
      </c>
      <c r="E49" s="144">
        <f t="shared" si="32"/>
        <v>935</v>
      </c>
      <c r="F49" s="144">
        <f t="shared" si="32"/>
        <v>392</v>
      </c>
      <c r="G49" s="144">
        <f t="shared" si="32"/>
        <v>0</v>
      </c>
      <c r="H49" s="144">
        <f t="shared" si="32"/>
        <v>0</v>
      </c>
      <c r="I49" s="144">
        <f t="shared" si="32"/>
        <v>0</v>
      </c>
    </row>
    <row r="50" spans="1:9">
      <c r="A50" s="10" t="s">
        <v>965</v>
      </c>
      <c r="B50" s="10">
        <v>2015</v>
      </c>
      <c r="C50" s="10">
        <v>2242</v>
      </c>
      <c r="D50" s="10">
        <v>603</v>
      </c>
      <c r="E50" s="10">
        <v>697</v>
      </c>
      <c r="F50" s="10">
        <v>320</v>
      </c>
      <c r="G50" s="10"/>
      <c r="H50" s="10"/>
      <c r="I50" s="10"/>
    </row>
    <row r="51" spans="1:9">
      <c r="A51" s="10" t="s">
        <v>966</v>
      </c>
      <c r="B51" s="10">
        <v>2015</v>
      </c>
      <c r="C51" s="10">
        <v>1122</v>
      </c>
      <c r="D51" s="10">
        <v>1122</v>
      </c>
      <c r="E51" s="10"/>
      <c r="F51" s="10"/>
      <c r="G51" s="10"/>
      <c r="H51" s="10"/>
      <c r="I51" s="10"/>
    </row>
    <row r="52" spans="1:9">
      <c r="A52" s="10" t="s">
        <v>967</v>
      </c>
      <c r="B52" s="10">
        <v>2014</v>
      </c>
      <c r="C52" s="10">
        <v>148</v>
      </c>
      <c r="D52" s="10">
        <v>8</v>
      </c>
      <c r="E52" s="10">
        <v>98</v>
      </c>
      <c r="F52" s="10">
        <v>42</v>
      </c>
      <c r="G52" s="10"/>
      <c r="H52" s="10"/>
      <c r="I52" s="10"/>
    </row>
    <row r="53" spans="1:9">
      <c r="A53" s="10" t="s">
        <v>968</v>
      </c>
      <c r="B53" s="10">
        <v>2014</v>
      </c>
      <c r="C53" s="10">
        <v>131</v>
      </c>
      <c r="D53" s="10">
        <v>21</v>
      </c>
      <c r="E53" s="10">
        <v>70</v>
      </c>
      <c r="F53" s="10">
        <v>30</v>
      </c>
      <c r="G53" s="10"/>
      <c r="H53" s="10"/>
      <c r="I53" s="10"/>
    </row>
    <row r="54" spans="1:9">
      <c r="A54" s="10" t="s">
        <v>969</v>
      </c>
      <c r="B54" s="10">
        <v>2015</v>
      </c>
      <c r="C54" s="10">
        <v>80</v>
      </c>
      <c r="D54" s="10">
        <v>80</v>
      </c>
      <c r="E54" s="10"/>
      <c r="F54" s="10"/>
      <c r="G54" s="10"/>
      <c r="H54" s="10"/>
      <c r="I54" s="10"/>
    </row>
    <row r="55" spans="1:9">
      <c r="A55" s="10" t="s">
        <v>964</v>
      </c>
      <c r="B55" s="10">
        <v>2015</v>
      </c>
      <c r="C55" s="10">
        <v>70</v>
      </c>
      <c r="D55" s="10"/>
      <c r="E55" s="10">
        <v>70</v>
      </c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44" t="s">
        <v>912</v>
      </c>
      <c r="B61" s="144"/>
      <c r="C61" s="144">
        <f t="shared" ref="C61" si="33">SUM(C62:C63)</f>
        <v>0</v>
      </c>
      <c r="D61" s="144">
        <f t="shared" ref="D61:I61" si="34">SUM(D62:D63)</f>
        <v>0</v>
      </c>
      <c r="E61" s="144">
        <f t="shared" si="34"/>
        <v>0</v>
      </c>
      <c r="F61" s="144">
        <f t="shared" si="34"/>
        <v>0</v>
      </c>
      <c r="G61" s="144">
        <f t="shared" si="34"/>
        <v>0</v>
      </c>
      <c r="H61" s="144">
        <f t="shared" si="34"/>
        <v>0</v>
      </c>
      <c r="I61" s="144">
        <f t="shared" si="34"/>
        <v>0</v>
      </c>
    </row>
    <row r="62" spans="1:9">
      <c r="A62" s="10"/>
      <c r="B62" s="10"/>
      <c r="C62" s="10">
        <f t="shared" ref="C62" si="35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36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913</v>
      </c>
      <c r="B64" s="144"/>
      <c r="C64" s="144">
        <f t="shared" ref="C64" si="37">SUM(C65:C66)</f>
        <v>0</v>
      </c>
      <c r="D64" s="144">
        <f t="shared" ref="D64:I64" si="38">SUM(D65:D66)</f>
        <v>0</v>
      </c>
      <c r="E64" s="144">
        <f t="shared" si="38"/>
        <v>0</v>
      </c>
      <c r="F64" s="144">
        <f t="shared" si="38"/>
        <v>0</v>
      </c>
      <c r="G64" s="144">
        <f t="shared" si="38"/>
        <v>0</v>
      </c>
      <c r="H64" s="144">
        <f t="shared" si="38"/>
        <v>0</v>
      </c>
      <c r="I64" s="144">
        <f t="shared" si="38"/>
        <v>0</v>
      </c>
    </row>
    <row r="65" spans="1:9">
      <c r="A65" s="10"/>
      <c r="B65" s="10"/>
      <c r="C65" s="10">
        <f t="shared" ref="C65" si="39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40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914</v>
      </c>
      <c r="B67" s="144"/>
      <c r="C67" s="144">
        <f t="shared" ref="C67" si="41">SUM(C68:C69)</f>
        <v>0</v>
      </c>
      <c r="D67" s="144">
        <f t="shared" ref="D67:I67" si="42">SUM(D68:D69)</f>
        <v>0</v>
      </c>
      <c r="E67" s="144">
        <f t="shared" si="42"/>
        <v>0</v>
      </c>
      <c r="F67" s="144">
        <f t="shared" si="42"/>
        <v>0</v>
      </c>
      <c r="G67" s="144">
        <f t="shared" si="42"/>
        <v>0</v>
      </c>
      <c r="H67" s="144">
        <f t="shared" si="42"/>
        <v>0</v>
      </c>
      <c r="I67" s="144">
        <f t="shared" si="42"/>
        <v>0</v>
      </c>
    </row>
    <row r="68" spans="1:9">
      <c r="A68" s="10"/>
      <c r="B68" s="10"/>
      <c r="C68" s="10">
        <f t="shared" ref="C68" si="43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44">SUM(C70:C71)</f>
        <v>0</v>
      </c>
      <c r="D69" s="10"/>
      <c r="E69" s="10"/>
      <c r="F69" s="10"/>
      <c r="G69" s="10"/>
      <c r="H69" s="10"/>
      <c r="I69" s="10"/>
    </row>
    <row r="70" spans="1:9">
      <c r="A70" s="144" t="s">
        <v>915</v>
      </c>
      <c r="B70" s="144"/>
      <c r="C70" s="144">
        <f t="shared" ref="C70" si="45">SUM(C71:C72)</f>
        <v>0</v>
      </c>
      <c r="D70" s="144">
        <f t="shared" ref="D70:I70" si="46">SUM(D71:D72)</f>
        <v>0</v>
      </c>
      <c r="E70" s="144">
        <f t="shared" si="46"/>
        <v>0</v>
      </c>
      <c r="F70" s="144">
        <f t="shared" si="46"/>
        <v>0</v>
      </c>
      <c r="G70" s="144">
        <f t="shared" si="46"/>
        <v>0</v>
      </c>
      <c r="H70" s="144">
        <f t="shared" si="46"/>
        <v>0</v>
      </c>
      <c r="I70" s="144">
        <f t="shared" si="46"/>
        <v>0</v>
      </c>
    </row>
    <row r="71" spans="1:9">
      <c r="A71" s="10"/>
      <c r="B71" s="10"/>
      <c r="C71" s="10">
        <f t="shared" ref="C71" si="47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48">SUM(C73:C74)</f>
        <v>0</v>
      </c>
      <c r="D72" s="10"/>
      <c r="E72" s="10"/>
      <c r="F72" s="10"/>
      <c r="G72" s="10"/>
      <c r="H72" s="10"/>
      <c r="I72" s="10"/>
    </row>
    <row r="73" spans="1:9">
      <c r="A73" s="144" t="s">
        <v>916</v>
      </c>
      <c r="B73" s="144"/>
      <c r="C73" s="144">
        <f t="shared" ref="C73" si="49">SUM(C74:C75)</f>
        <v>0</v>
      </c>
      <c r="D73" s="144">
        <f t="shared" ref="D73:H73" si="50">SUM(D74:D75)</f>
        <v>0</v>
      </c>
      <c r="E73" s="144">
        <f t="shared" si="50"/>
        <v>0</v>
      </c>
      <c r="F73" s="144">
        <f t="shared" si="50"/>
        <v>0</v>
      </c>
      <c r="G73" s="144">
        <f t="shared" si="50"/>
        <v>0</v>
      </c>
      <c r="H73" s="144">
        <f t="shared" si="50"/>
        <v>0</v>
      </c>
      <c r="I73" s="144"/>
    </row>
    <row r="74" spans="1:9">
      <c r="A74" s="10"/>
      <c r="B74" s="10"/>
      <c r="C74" s="10">
        <f t="shared" ref="C74" si="51">SUM(C75:C76)</f>
        <v>0</v>
      </c>
      <c r="D74" s="10"/>
      <c r="E74" s="10"/>
      <c r="F74" s="10"/>
      <c r="G74" s="10"/>
      <c r="H74" s="10"/>
      <c r="I74" s="10"/>
    </row>
    <row r="75" spans="1:9">
      <c r="A75" s="10"/>
      <c r="B75" s="10"/>
      <c r="C75" s="10">
        <f t="shared" ref="C75" si="52">SUM(C76:C77)</f>
        <v>0</v>
      </c>
      <c r="D75" s="10"/>
      <c r="E75" s="10"/>
      <c r="F75" s="10"/>
      <c r="G75" s="10"/>
      <c r="H75" s="10"/>
      <c r="I75" s="10"/>
    </row>
    <row r="76" spans="1:9">
      <c r="A76" s="144" t="s">
        <v>917</v>
      </c>
      <c r="B76" s="144"/>
      <c r="C76" s="144">
        <f t="shared" ref="C76" si="53">SUM(C77:C78)</f>
        <v>0</v>
      </c>
      <c r="D76" s="144">
        <f t="shared" ref="D76:I76" si="54">D77+D80</f>
        <v>0</v>
      </c>
      <c r="E76" s="144">
        <f t="shared" si="54"/>
        <v>0</v>
      </c>
      <c r="F76" s="144">
        <f t="shared" si="54"/>
        <v>0</v>
      </c>
      <c r="G76" s="144">
        <f t="shared" si="54"/>
        <v>0</v>
      </c>
      <c r="H76" s="144">
        <f t="shared" si="54"/>
        <v>0</v>
      </c>
      <c r="I76" s="144">
        <f t="shared" si="54"/>
        <v>0</v>
      </c>
    </row>
    <row r="77" spans="1:9">
      <c r="A77" s="146" t="s">
        <v>918</v>
      </c>
      <c r="B77" s="146"/>
      <c r="C77" s="146">
        <f t="shared" ref="C77" si="55">SUM(C78:C79)</f>
        <v>0</v>
      </c>
      <c r="D77" s="146">
        <f t="shared" ref="D77:I77" si="56">SUM(D78:D79)</f>
        <v>0</v>
      </c>
      <c r="E77" s="146">
        <f t="shared" si="56"/>
        <v>0</v>
      </c>
      <c r="F77" s="146">
        <f t="shared" si="56"/>
        <v>0</v>
      </c>
      <c r="G77" s="146">
        <f t="shared" si="56"/>
        <v>0</v>
      </c>
      <c r="H77" s="146">
        <f t="shared" si="56"/>
        <v>0</v>
      </c>
      <c r="I77" s="146">
        <f t="shared" si="56"/>
        <v>0</v>
      </c>
    </row>
    <row r="78" spans="1:9">
      <c r="A78" s="10"/>
      <c r="B78" s="10"/>
      <c r="C78" s="10">
        <f t="shared" ref="C78" si="57">SUM(C79:C80)</f>
        <v>0</v>
      </c>
      <c r="D78" s="10"/>
      <c r="E78" s="10"/>
      <c r="F78" s="10"/>
      <c r="G78" s="10"/>
      <c r="H78" s="10"/>
      <c r="I78" s="10"/>
    </row>
    <row r="79" spans="1:9">
      <c r="A79" s="10"/>
      <c r="B79" s="10"/>
      <c r="C79" s="10">
        <f t="shared" ref="C79" si="58">SUM(C80:C81)</f>
        <v>0</v>
      </c>
      <c r="D79" s="10"/>
      <c r="E79" s="10"/>
      <c r="F79" s="10"/>
      <c r="G79" s="10"/>
      <c r="H79" s="10"/>
      <c r="I79" s="10"/>
    </row>
    <row r="80" spans="1:9">
      <c r="A80" s="146" t="s">
        <v>919</v>
      </c>
      <c r="B80" s="146"/>
      <c r="C80" s="146">
        <f t="shared" ref="C80" si="59">SUM(C81:C82)</f>
        <v>0</v>
      </c>
      <c r="D80" s="146">
        <f t="shared" ref="D80:I80" si="60">SUM(D81:D82)</f>
        <v>0</v>
      </c>
      <c r="E80" s="146">
        <f t="shared" si="60"/>
        <v>0</v>
      </c>
      <c r="F80" s="146">
        <f t="shared" si="60"/>
        <v>0</v>
      </c>
      <c r="G80" s="146">
        <f t="shared" si="60"/>
        <v>0</v>
      </c>
      <c r="H80" s="146">
        <f t="shared" si="60"/>
        <v>0</v>
      </c>
      <c r="I80" s="146">
        <f t="shared" si="60"/>
        <v>0</v>
      </c>
    </row>
    <row r="81" spans="1:9">
      <c r="A81" s="10"/>
      <c r="B81" s="10"/>
      <c r="C81" s="10">
        <f t="shared" ref="C81" si="61">SUM(C82:C83)</f>
        <v>0</v>
      </c>
      <c r="D81" s="10"/>
      <c r="E81" s="10"/>
      <c r="F81" s="10"/>
      <c r="G81" s="10"/>
      <c r="H81" s="10"/>
      <c r="I81" s="10"/>
    </row>
    <row r="82" spans="1:9">
      <c r="A82" s="10"/>
      <c r="B82" s="10"/>
      <c r="C82" s="10">
        <f t="shared" ref="C82" si="62">SUM(C83:C84)</f>
        <v>0</v>
      </c>
      <c r="D82" s="10"/>
      <c r="E82" s="10"/>
      <c r="F82" s="10"/>
      <c r="G82" s="10"/>
      <c r="H82" s="10"/>
      <c r="I82" s="10"/>
    </row>
    <row r="83" spans="1:9">
      <c r="A83" s="144" t="s">
        <v>924</v>
      </c>
      <c r="B83" s="144"/>
      <c r="C83" s="144">
        <f t="shared" ref="C83" si="63">SUM(C84:C85)</f>
        <v>0</v>
      </c>
      <c r="D83" s="144">
        <f t="shared" ref="D83:I83" si="64">SUM(D84:D85)</f>
        <v>0</v>
      </c>
      <c r="E83" s="144">
        <f t="shared" si="64"/>
        <v>0</v>
      </c>
      <c r="F83" s="144">
        <f t="shared" si="64"/>
        <v>0</v>
      </c>
      <c r="G83" s="144">
        <f t="shared" si="64"/>
        <v>0</v>
      </c>
      <c r="H83" s="144">
        <f t="shared" si="64"/>
        <v>0</v>
      </c>
      <c r="I83" s="144">
        <f t="shared" si="64"/>
        <v>0</v>
      </c>
    </row>
    <row r="84" spans="1:9">
      <c r="A84" s="10"/>
      <c r="B84" s="10"/>
      <c r="C84" s="10">
        <f t="shared" ref="C84" si="65">SUM(C85:C86)</f>
        <v>0</v>
      </c>
      <c r="D84" s="10"/>
      <c r="E84" s="10"/>
      <c r="F84" s="10"/>
      <c r="G84" s="10"/>
      <c r="H84" s="10"/>
      <c r="I84" s="10"/>
    </row>
    <row r="85" spans="1:9">
      <c r="A85" s="10"/>
      <c r="B85" s="10"/>
      <c r="C85" s="10">
        <f t="shared" ref="C85" si="66">SUM(C86:C87)</f>
        <v>0</v>
      </c>
      <c r="D85" s="10"/>
      <c r="E85" s="10"/>
      <c r="F85" s="10"/>
      <c r="G85" s="10"/>
      <c r="H85" s="10"/>
      <c r="I85" s="10"/>
    </row>
    <row r="86" spans="1:9">
      <c r="A86" s="144" t="s">
        <v>925</v>
      </c>
      <c r="B86" s="144"/>
      <c r="C86" s="144">
        <f t="shared" ref="C86" si="67">SUM(C87:C88)</f>
        <v>0</v>
      </c>
      <c r="D86" s="144"/>
      <c r="E86" s="144"/>
      <c r="F86" s="144"/>
      <c r="G86" s="144"/>
      <c r="H86" s="144"/>
      <c r="I86" s="144"/>
    </row>
    <row r="87" spans="1:9">
      <c r="A87" s="144" t="s">
        <v>926</v>
      </c>
      <c r="B87" s="144"/>
      <c r="C87" s="144">
        <f t="shared" ref="C87" si="68">SUM(C88:C89)</f>
        <v>0</v>
      </c>
      <c r="D87" s="144"/>
      <c r="E87" s="144"/>
      <c r="F87" s="144">
        <f t="shared" ref="F87" si="69">F86+F83+F76+F73+F70+F67+F64+F61+F49+F41+F38+F35+F25+F22+F19+F5</f>
        <v>392</v>
      </c>
      <c r="G87" s="144"/>
      <c r="H87" s="144"/>
      <c r="I87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rightToLeft="1" tabSelected="1" topLeftCell="A28" workbookViewId="0">
      <selection activeCell="A49" sqref="A49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C5+C11+C14+C17+C20+C23+C26</f>
        <v>6800</v>
      </c>
      <c r="D4" s="143">
        <f t="shared" si="0"/>
        <v>5792</v>
      </c>
      <c r="E4" s="143">
        <f t="shared" si="0"/>
        <v>865</v>
      </c>
      <c r="F4" s="143">
        <f t="shared" si="0"/>
        <v>0</v>
      </c>
      <c r="G4" s="143">
        <f t="shared" si="0"/>
        <v>143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SUM(C6:C10)</f>
        <v>6700</v>
      </c>
      <c r="D5" s="145">
        <f t="shared" si="1"/>
        <v>5692</v>
      </c>
      <c r="E5" s="145">
        <f t="shared" si="1"/>
        <v>865</v>
      </c>
      <c r="F5" s="145">
        <f t="shared" si="1"/>
        <v>0</v>
      </c>
      <c r="G5" s="145">
        <f t="shared" si="1"/>
        <v>143</v>
      </c>
      <c r="H5" s="145">
        <f t="shared" si="1"/>
        <v>0</v>
      </c>
      <c r="I5" s="145">
        <f t="shared" si="1"/>
        <v>0</v>
      </c>
    </row>
    <row r="6" spans="1:9">
      <c r="A6" s="10" t="s">
        <v>970</v>
      </c>
      <c r="B6" s="10" t="s">
        <v>971</v>
      </c>
      <c r="C6" s="10">
        <v>1500</v>
      </c>
      <c r="D6" s="10">
        <v>492</v>
      </c>
      <c r="E6" s="10">
        <v>865</v>
      </c>
      <c r="F6" s="10"/>
      <c r="G6" s="10">
        <v>143</v>
      </c>
      <c r="H6" s="10"/>
      <c r="I6" s="10"/>
    </row>
    <row r="7" spans="1:9">
      <c r="A7" s="10" t="s">
        <v>972</v>
      </c>
      <c r="B7" s="10" t="s">
        <v>971</v>
      </c>
      <c r="C7" s="10">
        <v>2000</v>
      </c>
      <c r="D7" s="10">
        <v>2000</v>
      </c>
      <c r="E7" s="10"/>
      <c r="F7" s="10"/>
      <c r="G7" s="10"/>
      <c r="H7" s="10"/>
      <c r="I7" s="10"/>
    </row>
    <row r="8" spans="1:9">
      <c r="A8" s="10" t="s">
        <v>973</v>
      </c>
      <c r="B8" s="10" t="s">
        <v>971</v>
      </c>
      <c r="C8" s="10">
        <v>1500</v>
      </c>
      <c r="D8" s="10">
        <v>1500</v>
      </c>
      <c r="E8" s="10"/>
      <c r="F8" s="10"/>
      <c r="G8" s="10"/>
      <c r="H8" s="10"/>
      <c r="I8" s="10"/>
    </row>
    <row r="9" spans="1:9">
      <c r="A9" s="10" t="s">
        <v>974</v>
      </c>
      <c r="B9" s="10">
        <v>2017</v>
      </c>
      <c r="C9" s="10">
        <v>1000</v>
      </c>
      <c r="D9" s="10">
        <v>1000</v>
      </c>
      <c r="E9" s="10"/>
      <c r="F9" s="10"/>
      <c r="G9" s="10"/>
      <c r="H9" s="10"/>
      <c r="I9" s="10"/>
    </row>
    <row r="10" spans="1:9">
      <c r="A10" s="10" t="s">
        <v>975</v>
      </c>
      <c r="B10" s="10" t="s">
        <v>971</v>
      </c>
      <c r="C10" s="10">
        <v>700</v>
      </c>
      <c r="D10" s="10">
        <v>700</v>
      </c>
      <c r="E10" s="10"/>
      <c r="F10" s="10"/>
      <c r="G10" s="10"/>
      <c r="H10" s="10"/>
      <c r="I10" s="10"/>
    </row>
    <row r="11" spans="1:9">
      <c r="A11" s="144" t="s">
        <v>912</v>
      </c>
      <c r="B11" s="144"/>
      <c r="C11" s="144">
        <f t="shared" ref="C10:C71" si="2">SUM(D11:G11)</f>
        <v>0</v>
      </c>
      <c r="D11" s="144">
        <f t="shared" ref="D11:I11" si="3">SUM(D12:D13)</f>
        <v>0</v>
      </c>
      <c r="E11" s="144">
        <f t="shared" si="3"/>
        <v>0</v>
      </c>
      <c r="F11" s="144">
        <f t="shared" si="3"/>
        <v>0</v>
      </c>
      <c r="G11" s="144">
        <f t="shared" si="3"/>
        <v>0</v>
      </c>
      <c r="H11" s="144">
        <f t="shared" si="3"/>
        <v>0</v>
      </c>
      <c r="I11" s="144">
        <f t="shared" si="3"/>
        <v>0</v>
      </c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44" t="s">
        <v>913</v>
      </c>
      <c r="B14" s="144"/>
      <c r="C14" s="144">
        <f t="shared" si="2"/>
        <v>100</v>
      </c>
      <c r="D14" s="144">
        <f t="shared" ref="D14:I14" si="4">SUM(D15:D16)</f>
        <v>100</v>
      </c>
      <c r="E14" s="144">
        <f t="shared" si="4"/>
        <v>0</v>
      </c>
      <c r="F14" s="144">
        <f t="shared" si="4"/>
        <v>0</v>
      </c>
      <c r="G14" s="144">
        <f t="shared" si="4"/>
        <v>0</v>
      </c>
      <c r="H14" s="144">
        <f t="shared" si="4"/>
        <v>0</v>
      </c>
      <c r="I14" s="144">
        <f t="shared" si="4"/>
        <v>0</v>
      </c>
    </row>
    <row r="15" spans="1:9">
      <c r="A15" s="10" t="s">
        <v>976</v>
      </c>
      <c r="B15" s="10">
        <v>2017</v>
      </c>
      <c r="C15" s="10">
        <v>100</v>
      </c>
      <c r="D15" s="10">
        <v>100</v>
      </c>
      <c r="E15" s="10"/>
      <c r="F15" s="10"/>
      <c r="G15" s="10"/>
      <c r="H15" s="10"/>
      <c r="I15" s="10"/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44" t="s">
        <v>914</v>
      </c>
      <c r="B17" s="144"/>
      <c r="C17" s="144">
        <f t="shared" si="2"/>
        <v>0</v>
      </c>
      <c r="D17" s="144">
        <f t="shared" ref="D17:I17" si="5">SUM(D18:D19)</f>
        <v>0</v>
      </c>
      <c r="E17" s="144">
        <f t="shared" si="5"/>
        <v>0</v>
      </c>
      <c r="F17" s="144">
        <f t="shared" si="5"/>
        <v>0</v>
      </c>
      <c r="G17" s="144">
        <f t="shared" si="5"/>
        <v>0</v>
      </c>
      <c r="H17" s="144">
        <f t="shared" si="5"/>
        <v>0</v>
      </c>
      <c r="I17" s="144">
        <f t="shared" si="5"/>
        <v>0</v>
      </c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44" t="s">
        <v>915</v>
      </c>
      <c r="B20" s="144"/>
      <c r="C20" s="144">
        <f t="shared" si="2"/>
        <v>0</v>
      </c>
      <c r="D20" s="144">
        <f t="shared" ref="D20:I20" si="6">SUM(D21:D22)</f>
        <v>0</v>
      </c>
      <c r="E20" s="144">
        <f t="shared" si="6"/>
        <v>0</v>
      </c>
      <c r="F20" s="144">
        <f t="shared" si="6"/>
        <v>0</v>
      </c>
      <c r="G20" s="144">
        <f t="shared" si="6"/>
        <v>0</v>
      </c>
      <c r="H20" s="144">
        <f t="shared" si="6"/>
        <v>0</v>
      </c>
      <c r="I20" s="144">
        <f t="shared" si="6"/>
        <v>0</v>
      </c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44" t="s">
        <v>916</v>
      </c>
      <c r="B23" s="144"/>
      <c r="C23" s="144">
        <f t="shared" si="2"/>
        <v>0</v>
      </c>
      <c r="D23" s="144">
        <f t="shared" ref="D23:I23" si="7">SUM(D24:D25)</f>
        <v>0</v>
      </c>
      <c r="E23" s="144">
        <f t="shared" si="7"/>
        <v>0</v>
      </c>
      <c r="F23" s="144">
        <f t="shared" si="7"/>
        <v>0</v>
      </c>
      <c r="G23" s="144">
        <f t="shared" si="7"/>
        <v>0</v>
      </c>
      <c r="H23" s="144">
        <f t="shared" si="7"/>
        <v>0</v>
      </c>
      <c r="I23" s="144">
        <f t="shared" si="7"/>
        <v>0</v>
      </c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44" t="s">
        <v>917</v>
      </c>
      <c r="B26" s="144"/>
      <c r="C26" s="144">
        <f t="shared" si="2"/>
        <v>0</v>
      </c>
      <c r="D26" s="144">
        <f t="shared" ref="D26:I26" si="8">D27+D30</f>
        <v>0</v>
      </c>
      <c r="E26" s="144">
        <f t="shared" si="8"/>
        <v>0</v>
      </c>
      <c r="F26" s="144">
        <f t="shared" si="8"/>
        <v>0</v>
      </c>
      <c r="G26" s="144">
        <f t="shared" si="8"/>
        <v>0</v>
      </c>
      <c r="H26" s="144">
        <f t="shared" si="8"/>
        <v>0</v>
      </c>
      <c r="I26" s="144">
        <f t="shared" si="8"/>
        <v>0</v>
      </c>
    </row>
    <row r="27" spans="1:9">
      <c r="A27" s="146" t="s">
        <v>918</v>
      </c>
      <c r="B27" s="146"/>
      <c r="C27" s="146">
        <f t="shared" si="2"/>
        <v>0</v>
      </c>
      <c r="D27" s="146">
        <f t="shared" ref="D27:I27" si="9">SUM(D28:D29)</f>
        <v>0</v>
      </c>
      <c r="E27" s="146">
        <f t="shared" si="9"/>
        <v>0</v>
      </c>
      <c r="F27" s="146">
        <f t="shared" si="9"/>
        <v>0</v>
      </c>
      <c r="G27" s="146">
        <f t="shared" si="9"/>
        <v>0</v>
      </c>
      <c r="H27" s="146">
        <f t="shared" si="9"/>
        <v>0</v>
      </c>
      <c r="I27" s="146">
        <f t="shared" si="9"/>
        <v>0</v>
      </c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46" t="s">
        <v>919</v>
      </c>
      <c r="B30" s="146"/>
      <c r="C30" s="146">
        <f t="shared" si="2"/>
        <v>0</v>
      </c>
      <c r="D30" s="146">
        <f t="shared" ref="D30:I30" si="10">SUM(D31:D32)</f>
        <v>0</v>
      </c>
      <c r="E30" s="146">
        <f t="shared" si="10"/>
        <v>0</v>
      </c>
      <c r="F30" s="146">
        <f t="shared" si="10"/>
        <v>0</v>
      </c>
      <c r="G30" s="146">
        <f t="shared" si="10"/>
        <v>0</v>
      </c>
      <c r="H30" s="146">
        <f t="shared" si="10"/>
        <v>0</v>
      </c>
      <c r="I30" s="146">
        <f t="shared" si="10"/>
        <v>0</v>
      </c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47" t="s">
        <v>920</v>
      </c>
      <c r="B33" s="147"/>
      <c r="C33" s="147">
        <f t="shared" si="2"/>
        <v>6586</v>
      </c>
      <c r="D33" s="147">
        <f t="shared" ref="D33:I33" si="11">D34+D49+D52+D55+D58+D61+D64+D71+D74</f>
        <v>6443</v>
      </c>
      <c r="E33" s="147">
        <f t="shared" si="11"/>
        <v>0</v>
      </c>
      <c r="F33" s="147">
        <f t="shared" si="11"/>
        <v>0</v>
      </c>
      <c r="G33" s="147">
        <f t="shared" si="11"/>
        <v>143</v>
      </c>
      <c r="H33" s="147">
        <f t="shared" si="11"/>
        <v>0</v>
      </c>
      <c r="I33" s="147">
        <f t="shared" si="11"/>
        <v>0</v>
      </c>
    </row>
    <row r="34" spans="1:9">
      <c r="A34" s="144" t="s">
        <v>911</v>
      </c>
      <c r="B34" s="144"/>
      <c r="C34" s="144">
        <f t="shared" si="2"/>
        <v>6586</v>
      </c>
      <c r="D34" s="144">
        <f t="shared" ref="D34:I34" si="12">SUM(D35:D48)</f>
        <v>6443</v>
      </c>
      <c r="E34" s="144">
        <f t="shared" si="12"/>
        <v>0</v>
      </c>
      <c r="F34" s="144">
        <f t="shared" si="12"/>
        <v>0</v>
      </c>
      <c r="G34" s="144">
        <f t="shared" si="12"/>
        <v>143</v>
      </c>
      <c r="H34" s="144">
        <f t="shared" si="12"/>
        <v>0</v>
      </c>
      <c r="I34" s="144">
        <f t="shared" si="12"/>
        <v>0</v>
      </c>
    </row>
    <row r="35" spans="1:9">
      <c r="A35" s="10" t="s">
        <v>921</v>
      </c>
      <c r="B35" s="10" t="s">
        <v>977</v>
      </c>
      <c r="C35" s="10">
        <v>2242</v>
      </c>
      <c r="D35" s="10">
        <v>2099</v>
      </c>
      <c r="E35" s="10"/>
      <c r="F35" s="10"/>
      <c r="G35" s="10">
        <v>143</v>
      </c>
      <c r="H35" s="10"/>
      <c r="I35" s="10"/>
    </row>
    <row r="36" spans="1:9">
      <c r="A36" s="10" t="s">
        <v>978</v>
      </c>
      <c r="B36" s="10" t="s">
        <v>977</v>
      </c>
      <c r="C36" s="10">
        <v>720</v>
      </c>
      <c r="D36" s="10">
        <v>620</v>
      </c>
      <c r="E36" s="10"/>
      <c r="F36" s="10"/>
      <c r="G36" s="10"/>
      <c r="H36" s="10"/>
      <c r="I36" s="10"/>
    </row>
    <row r="37" spans="1:9">
      <c r="A37" s="10" t="s">
        <v>979</v>
      </c>
      <c r="B37" s="10" t="s">
        <v>977</v>
      </c>
      <c r="C37" s="10">
        <v>600</v>
      </c>
      <c r="D37" s="10">
        <v>466</v>
      </c>
      <c r="E37" s="10"/>
      <c r="F37" s="10"/>
      <c r="G37" s="10"/>
      <c r="H37" s="10"/>
      <c r="I37" s="10"/>
    </row>
    <row r="38" spans="1:9">
      <c r="A38" s="10" t="s">
        <v>958</v>
      </c>
      <c r="B38" s="10">
        <v>2017</v>
      </c>
      <c r="C38" s="10">
        <v>800</v>
      </c>
      <c r="D38" s="10">
        <v>440</v>
      </c>
      <c r="E38" s="10"/>
      <c r="F38" s="10"/>
      <c r="G38" s="10"/>
      <c r="H38" s="10"/>
      <c r="I38" s="10"/>
    </row>
    <row r="39" spans="1:9">
      <c r="A39" s="10" t="s">
        <v>959</v>
      </c>
      <c r="B39" s="10" t="s">
        <v>977</v>
      </c>
      <c r="C39" s="10">
        <v>160</v>
      </c>
      <c r="D39" s="10">
        <v>160</v>
      </c>
      <c r="E39" s="10"/>
      <c r="F39" s="10"/>
      <c r="G39" s="10"/>
      <c r="H39" s="10"/>
      <c r="I39" s="10"/>
    </row>
    <row r="40" spans="1:9">
      <c r="A40" s="10" t="s">
        <v>961</v>
      </c>
      <c r="B40" s="10">
        <v>2017</v>
      </c>
      <c r="C40" s="10">
        <v>200</v>
      </c>
      <c r="D40" s="10">
        <v>369</v>
      </c>
      <c r="E40" s="10"/>
      <c r="F40" s="10"/>
      <c r="G40" s="10"/>
      <c r="H40" s="10"/>
      <c r="I40" s="10"/>
    </row>
    <row r="41" spans="1:9">
      <c r="A41" s="10" t="s">
        <v>969</v>
      </c>
      <c r="B41" s="10" t="s">
        <v>977</v>
      </c>
      <c r="C41" s="10">
        <v>80</v>
      </c>
      <c r="D41" s="10">
        <v>339</v>
      </c>
      <c r="E41" s="10"/>
      <c r="F41" s="10"/>
      <c r="G41" s="10"/>
      <c r="H41" s="10"/>
      <c r="I41" s="10"/>
    </row>
    <row r="42" spans="1:9">
      <c r="A42" s="10" t="s">
        <v>922</v>
      </c>
      <c r="B42" s="10" t="s">
        <v>977</v>
      </c>
      <c r="C42" s="10">
        <v>1950</v>
      </c>
      <c r="D42" s="10">
        <v>1950</v>
      </c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48"/>
      <c r="B47" s="148"/>
      <c r="C47" s="148">
        <f t="shared" si="2"/>
        <v>0</v>
      </c>
      <c r="D47" s="148"/>
      <c r="E47" s="148"/>
      <c r="F47" s="148"/>
      <c r="G47" s="148"/>
      <c r="H47" s="148"/>
      <c r="I47" s="148"/>
    </row>
    <row r="48" spans="1:9">
      <c r="A48" s="10"/>
      <c r="B48" s="10"/>
      <c r="C48" s="10">
        <f t="shared" si="2"/>
        <v>0</v>
      </c>
      <c r="D48" s="10"/>
      <c r="E48" s="10"/>
      <c r="F48" s="10"/>
      <c r="G48" s="10"/>
      <c r="H48" s="10"/>
      <c r="I48" s="10"/>
    </row>
    <row r="49" spans="1:9">
      <c r="A49" s="144" t="s">
        <v>912</v>
      </c>
      <c r="B49" s="144"/>
      <c r="C49" s="144">
        <f t="shared" si="2"/>
        <v>0</v>
      </c>
      <c r="D49" s="144">
        <f t="shared" ref="D49:I49" si="13">SUM(D50:D51)</f>
        <v>0</v>
      </c>
      <c r="E49" s="144">
        <f t="shared" si="13"/>
        <v>0</v>
      </c>
      <c r="F49" s="144">
        <f t="shared" si="13"/>
        <v>0</v>
      </c>
      <c r="G49" s="144">
        <f t="shared" si="13"/>
        <v>0</v>
      </c>
      <c r="H49" s="144">
        <f t="shared" si="13"/>
        <v>0</v>
      </c>
      <c r="I49" s="144">
        <f t="shared" si="13"/>
        <v>0</v>
      </c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si="2"/>
        <v>0</v>
      </c>
      <c r="D52" s="144">
        <f t="shared" ref="D52:I52" si="14">SUM(D53:D54)</f>
        <v>0</v>
      </c>
      <c r="E52" s="144">
        <f t="shared" si="14"/>
        <v>0</v>
      </c>
      <c r="F52" s="144">
        <f t="shared" si="14"/>
        <v>0</v>
      </c>
      <c r="G52" s="144">
        <f t="shared" si="14"/>
        <v>0</v>
      </c>
      <c r="H52" s="144">
        <f t="shared" si="14"/>
        <v>0</v>
      </c>
      <c r="I52" s="144">
        <f t="shared" si="14"/>
        <v>0</v>
      </c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si="2"/>
        <v>0</v>
      </c>
      <c r="D55" s="144">
        <f t="shared" ref="D55:I55" si="15">SUM(D56:D57)</f>
        <v>0</v>
      </c>
      <c r="E55" s="144">
        <f t="shared" si="15"/>
        <v>0</v>
      </c>
      <c r="F55" s="144">
        <f t="shared" si="15"/>
        <v>0</v>
      </c>
      <c r="G55" s="144">
        <f t="shared" si="15"/>
        <v>0</v>
      </c>
      <c r="H55" s="144">
        <f t="shared" si="15"/>
        <v>0</v>
      </c>
      <c r="I55" s="144">
        <f t="shared" si="15"/>
        <v>0</v>
      </c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si="2"/>
        <v>0</v>
      </c>
      <c r="D58" s="144">
        <f t="shared" ref="D58:I58" si="16">SUM(D59:D60)</f>
        <v>0</v>
      </c>
      <c r="E58" s="144">
        <f t="shared" si="16"/>
        <v>0</v>
      </c>
      <c r="F58" s="144">
        <f t="shared" si="16"/>
        <v>0</v>
      </c>
      <c r="G58" s="144">
        <f t="shared" si="16"/>
        <v>0</v>
      </c>
      <c r="H58" s="144">
        <f t="shared" si="16"/>
        <v>0</v>
      </c>
      <c r="I58" s="144">
        <f t="shared" si="16"/>
        <v>0</v>
      </c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si="2"/>
        <v>0</v>
      </c>
      <c r="D61" s="144">
        <f t="shared" ref="D61:H61" si="17">SUM(D62:D63)</f>
        <v>0</v>
      </c>
      <c r="E61" s="144">
        <f t="shared" si="17"/>
        <v>0</v>
      </c>
      <c r="F61" s="144">
        <f t="shared" si="17"/>
        <v>0</v>
      </c>
      <c r="G61" s="144">
        <f t="shared" si="17"/>
        <v>0</v>
      </c>
      <c r="H61" s="144">
        <f t="shared" si="17"/>
        <v>0</v>
      </c>
      <c r="I61" s="144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si="2"/>
        <v>0</v>
      </c>
      <c r="D64" s="144">
        <f t="shared" ref="D64:I64" si="18">D65+D68</f>
        <v>0</v>
      </c>
      <c r="E64" s="144">
        <f t="shared" si="18"/>
        <v>0</v>
      </c>
      <c r="F64" s="144">
        <f t="shared" si="18"/>
        <v>0</v>
      </c>
      <c r="G64" s="144">
        <f t="shared" si="18"/>
        <v>0</v>
      </c>
      <c r="H64" s="144">
        <f t="shared" si="18"/>
        <v>0</v>
      </c>
      <c r="I64" s="144">
        <f t="shared" si="18"/>
        <v>0</v>
      </c>
    </row>
    <row r="65" spans="1:9">
      <c r="A65" s="146" t="s">
        <v>918</v>
      </c>
      <c r="B65" s="146"/>
      <c r="C65" s="146">
        <f t="shared" si="2"/>
        <v>0</v>
      </c>
      <c r="D65" s="146">
        <f t="shared" ref="D65:I65" si="19">SUM(D66:D67)</f>
        <v>0</v>
      </c>
      <c r="E65" s="146">
        <f t="shared" si="19"/>
        <v>0</v>
      </c>
      <c r="F65" s="146">
        <f t="shared" si="19"/>
        <v>0</v>
      </c>
      <c r="G65" s="146">
        <f t="shared" si="19"/>
        <v>0</v>
      </c>
      <c r="H65" s="146">
        <f t="shared" si="19"/>
        <v>0</v>
      </c>
      <c r="I65" s="146">
        <f t="shared" si="19"/>
        <v>0</v>
      </c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46" t="s">
        <v>919</v>
      </c>
      <c r="B68" s="146"/>
      <c r="C68" s="146">
        <f t="shared" si="2"/>
        <v>0</v>
      </c>
      <c r="D68" s="146">
        <f t="shared" ref="D68:I68" si="20">SUM(D69:D70)</f>
        <v>0</v>
      </c>
      <c r="E68" s="146">
        <f t="shared" si="20"/>
        <v>0</v>
      </c>
      <c r="F68" s="146">
        <f t="shared" si="20"/>
        <v>0</v>
      </c>
      <c r="G68" s="146">
        <f t="shared" si="20"/>
        <v>0</v>
      </c>
      <c r="H68" s="146">
        <f t="shared" si="20"/>
        <v>0</v>
      </c>
      <c r="I68" s="146">
        <f t="shared" si="20"/>
        <v>0</v>
      </c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44" t="s">
        <v>924</v>
      </c>
      <c r="B71" s="144"/>
      <c r="C71" s="144">
        <f t="shared" si="2"/>
        <v>0</v>
      </c>
      <c r="D71" s="144">
        <f t="shared" ref="D71:I71" si="21">SUM(D72:D73)</f>
        <v>0</v>
      </c>
      <c r="E71" s="144">
        <f t="shared" si="21"/>
        <v>0</v>
      </c>
      <c r="F71" s="144">
        <f t="shared" si="21"/>
        <v>0</v>
      </c>
      <c r="G71" s="144">
        <f t="shared" si="21"/>
        <v>0</v>
      </c>
      <c r="H71" s="144">
        <f t="shared" si="21"/>
        <v>0</v>
      </c>
      <c r="I71" s="144">
        <f t="shared" si="21"/>
        <v>0</v>
      </c>
    </row>
    <row r="72" spans="1:9">
      <c r="A72" s="10"/>
      <c r="B72" s="10"/>
      <c r="C72" s="10">
        <f t="shared" ref="C72:C75" si="22">SUM(D72:G72)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si="22"/>
        <v>0</v>
      </c>
      <c r="D73" s="10"/>
      <c r="E73" s="10"/>
      <c r="F73" s="10"/>
      <c r="G73" s="10"/>
      <c r="H73" s="10"/>
      <c r="I73" s="10"/>
    </row>
    <row r="74" spans="1:9">
      <c r="A74" s="144" t="s">
        <v>925</v>
      </c>
      <c r="B74" s="144"/>
      <c r="C74" s="144">
        <f t="shared" si="22"/>
        <v>0</v>
      </c>
      <c r="D74" s="144"/>
      <c r="E74" s="144"/>
      <c r="F74" s="144"/>
      <c r="G74" s="144"/>
      <c r="H74" s="144"/>
      <c r="I74" s="144"/>
    </row>
    <row r="75" spans="1:9">
      <c r="A75" s="144" t="s">
        <v>926</v>
      </c>
      <c r="B75" s="144"/>
      <c r="C75" s="144">
        <f t="shared" si="22"/>
        <v>13386</v>
      </c>
      <c r="D75" s="144">
        <f t="shared" ref="D75:I75" si="23">D74+D71+D64+D61+D58+D55+D52+D49+D34+D26+D23+D20+D17+D14+D11+D5</f>
        <v>12235</v>
      </c>
      <c r="E75" s="144">
        <f t="shared" si="23"/>
        <v>865</v>
      </c>
      <c r="F75" s="144">
        <f t="shared" si="23"/>
        <v>0</v>
      </c>
      <c r="G75" s="144">
        <f t="shared" si="23"/>
        <v>286</v>
      </c>
      <c r="H75" s="144">
        <f t="shared" si="23"/>
        <v>0</v>
      </c>
      <c r="I75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2018-02-18T17:37:35Z</dcterms:modified>
</cp:coreProperties>
</file>