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سليانة\"/>
    </mc:Choice>
  </mc:AlternateContent>
  <xr:revisionPtr revIDLastSave="0" documentId="10_ncr:8100000_{0CC42B6D-1E15-4665-9EB0-4F0F72866A4B}" xr6:coauthVersionLast="33" xr6:coauthVersionMax="33" xr10:uidLastSave="{00000000-0000-0000-0000-000000000000}"/>
  <bookViews>
    <workbookView xWindow="10460" yWindow="90" windowWidth="10040" windowHeight="7700" tabRatio="963" firstSheet="4" activeTab="4" xr2:uid="{00000000-000D-0000-FFFF-FFFF00000000}"/>
  </bookViews>
  <sheets>
    <sheet name="ميزانية 2012" sheetId="26" r:id="rId1"/>
    <sheet name="ميزانية 2013" sheetId="27" r:id="rId2"/>
    <sheet name="ميزانية 2014" sheetId="28" r:id="rId3"/>
    <sheet name="ميزانية 2015" sheetId="21" r:id="rId4"/>
    <sheet name="PAI 2016" sheetId="30" r:id="rId5"/>
    <sheet name="ميزانية 2016 " sheetId="23" r:id="rId6"/>
    <sheet name="قائمة في الأعوان" sheetId="3" r:id="rId7"/>
    <sheet name="قائمة في العملة " sheetId="22" r:id="rId8"/>
    <sheet name="مرافق البلدية " sheetId="29" r:id="rId9"/>
    <sheet name="الملك البلدي" sheetId="17" r:id="rId10"/>
    <sheet name="المجلس البلدي" sheetId="5" r:id="rId11"/>
    <sheet name="النشاط البلدي2014" sheetId="6" r:id="rId12"/>
    <sheet name="النشاط  البلدي2015" sheetId="18" r:id="rId13"/>
    <sheet name="المنشئات العمومية" sheetId="7" r:id="rId14"/>
    <sheet name="التنظيم الهيكلي " sheetId="25" r:id="rId15"/>
    <sheet name="التنظيم الهيكلي" sheetId="8" r:id="rId16"/>
    <sheet name="الأحياء" sheetId="11" r:id="rId17"/>
    <sheet name="المشاريع" sheetId="12" r:id="rId18"/>
    <sheet name="وسائل النقل " sheetId="24" r:id="rId19"/>
    <sheet name="قانون الإطار" sheetId="15" r:id="rId20"/>
  </sheets>
  <externalReferences>
    <externalReference r:id="rId21"/>
  </externalReferences>
  <definedNames>
    <definedName name="_xlnm.Print_Area" localSheetId="7">'قائمة في العملة '!$A$1:$C$27</definedName>
  </definedNames>
  <calcPr calcId="162913"/>
</workbook>
</file>

<file path=xl/calcChain.xml><?xml version="1.0" encoding="utf-8"?>
<calcChain xmlns="http://schemas.openxmlformats.org/spreadsheetml/2006/main">
  <c r="H25" i="30" l="1"/>
  <c r="H74" i="30"/>
  <c r="H26" i="30"/>
  <c r="C5" i="30"/>
  <c r="C73" i="30"/>
  <c r="C72" i="30"/>
  <c r="C71" i="30"/>
  <c r="J70" i="30"/>
  <c r="I70" i="30"/>
  <c r="G70" i="30"/>
  <c r="F70" i="30"/>
  <c r="E70" i="30"/>
  <c r="D70" i="30"/>
  <c r="C69" i="30"/>
  <c r="C68" i="30"/>
  <c r="J67" i="30"/>
  <c r="I67" i="30"/>
  <c r="G67" i="30"/>
  <c r="F67" i="30"/>
  <c r="E67" i="30"/>
  <c r="D67" i="30"/>
  <c r="C66" i="30"/>
  <c r="C65" i="30"/>
  <c r="J64" i="30"/>
  <c r="J63" i="30" s="1"/>
  <c r="I64" i="30"/>
  <c r="I63" i="30" s="1"/>
  <c r="G64" i="30"/>
  <c r="G63" i="30" s="1"/>
  <c r="F64" i="30"/>
  <c r="F63" i="30" s="1"/>
  <c r="E64" i="30"/>
  <c r="E63" i="30" s="1"/>
  <c r="D64" i="30"/>
  <c r="C62" i="30"/>
  <c r="C61" i="30"/>
  <c r="I60" i="30"/>
  <c r="G60" i="30"/>
  <c r="F60" i="30"/>
  <c r="E60" i="30"/>
  <c r="D60" i="30"/>
  <c r="C59" i="30"/>
  <c r="C58" i="30"/>
  <c r="J57" i="30"/>
  <c r="I57" i="30"/>
  <c r="G57" i="30"/>
  <c r="F57" i="30"/>
  <c r="E57" i="30"/>
  <c r="D57" i="30"/>
  <c r="C56" i="30"/>
  <c r="C55" i="30"/>
  <c r="J54" i="30"/>
  <c r="I54" i="30"/>
  <c r="G54" i="30"/>
  <c r="F54" i="30"/>
  <c r="E54" i="30"/>
  <c r="D54" i="30"/>
  <c r="C53" i="30"/>
  <c r="C52" i="30"/>
  <c r="J51" i="30"/>
  <c r="I51" i="30"/>
  <c r="G51" i="30"/>
  <c r="F51" i="30"/>
  <c r="E51" i="30"/>
  <c r="D51" i="30"/>
  <c r="C50" i="30"/>
  <c r="C49" i="30"/>
  <c r="J48" i="30"/>
  <c r="I48" i="30"/>
  <c r="G48" i="30"/>
  <c r="F48" i="30"/>
  <c r="E48" i="30"/>
  <c r="D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J33" i="30"/>
  <c r="I33" i="30"/>
  <c r="G33" i="30"/>
  <c r="G32" i="30" s="1"/>
  <c r="F33" i="30"/>
  <c r="E33" i="30"/>
  <c r="D33" i="30"/>
  <c r="C31" i="30"/>
  <c r="C30" i="30"/>
  <c r="J29" i="30"/>
  <c r="I29" i="30"/>
  <c r="G29" i="30"/>
  <c r="F29" i="30"/>
  <c r="E29" i="30"/>
  <c r="D29" i="30"/>
  <c r="C28" i="30"/>
  <c r="J26" i="30"/>
  <c r="J25" i="30" s="1"/>
  <c r="I26" i="30"/>
  <c r="G26" i="30"/>
  <c r="F26" i="30"/>
  <c r="E26" i="30"/>
  <c r="E25" i="30" s="1"/>
  <c r="D26" i="30"/>
  <c r="C24" i="30"/>
  <c r="C23" i="30"/>
  <c r="J22" i="30"/>
  <c r="I22" i="30"/>
  <c r="G22" i="30"/>
  <c r="F22" i="30"/>
  <c r="E22" i="30"/>
  <c r="D22" i="30"/>
  <c r="C21" i="30"/>
  <c r="C20" i="30"/>
  <c r="J19" i="30"/>
  <c r="I19" i="30"/>
  <c r="G19" i="30"/>
  <c r="F19" i="30"/>
  <c r="E19" i="30"/>
  <c r="D19" i="30"/>
  <c r="J16" i="30"/>
  <c r="I16" i="30"/>
  <c r="G16" i="30"/>
  <c r="F16" i="30"/>
  <c r="E16" i="30"/>
  <c r="D16" i="30"/>
  <c r="C15" i="30"/>
  <c r="C14" i="30"/>
  <c r="J13" i="30"/>
  <c r="I13" i="30"/>
  <c r="G13" i="30"/>
  <c r="F13" i="30"/>
  <c r="E13" i="30"/>
  <c r="D13" i="30"/>
  <c r="C12" i="30"/>
  <c r="C11" i="30"/>
  <c r="J10" i="30"/>
  <c r="I10" i="30"/>
  <c r="G10" i="30"/>
  <c r="F10" i="30"/>
  <c r="E10" i="30"/>
  <c r="D10" i="30"/>
  <c r="J5" i="30"/>
  <c r="I5" i="30"/>
  <c r="G5" i="30"/>
  <c r="F5" i="30"/>
  <c r="E5" i="30"/>
  <c r="D5" i="30"/>
  <c r="C13" i="30" l="1"/>
  <c r="F25" i="30"/>
  <c r="F74" i="30" s="1"/>
  <c r="G25" i="30"/>
  <c r="G74" i="30" s="1"/>
  <c r="C64" i="30"/>
  <c r="C67" i="30"/>
  <c r="C70" i="30"/>
  <c r="C33" i="30"/>
  <c r="C29" i="30"/>
  <c r="C57" i="30"/>
  <c r="F32" i="30"/>
  <c r="J4" i="30"/>
  <c r="E4" i="30"/>
  <c r="J74" i="30"/>
  <c r="F4" i="30"/>
  <c r="C51" i="30"/>
  <c r="I32" i="30"/>
  <c r="C54" i="30"/>
  <c r="D63" i="30"/>
  <c r="C63" i="30" s="1"/>
  <c r="G4" i="30"/>
  <c r="C16" i="30"/>
  <c r="C19" i="30"/>
  <c r="C22" i="30"/>
  <c r="D25" i="30"/>
  <c r="D4" i="30" s="1"/>
  <c r="I25" i="30"/>
  <c r="I4" i="30" s="1"/>
  <c r="C48" i="30"/>
  <c r="E32" i="30"/>
  <c r="J32" i="30"/>
  <c r="C60" i="30"/>
  <c r="E74" i="30"/>
  <c r="C10" i="30"/>
  <c r="C26" i="30"/>
  <c r="C19" i="29"/>
  <c r="C17" i="29"/>
  <c r="C15" i="29"/>
  <c r="C6" i="29"/>
  <c r="C315" i="28"/>
  <c r="C325" i="28"/>
  <c r="H325" i="28" s="1"/>
  <c r="C328" i="28"/>
  <c r="C331" i="28"/>
  <c r="C260" i="28"/>
  <c r="C265" i="28"/>
  <c r="C289" i="28"/>
  <c r="C296" i="28"/>
  <c r="C298" i="28"/>
  <c r="C302" i="28"/>
  <c r="C305" i="28"/>
  <c r="C308" i="28"/>
  <c r="C429" i="28"/>
  <c r="H429" i="28" s="1"/>
  <c r="C422" i="28"/>
  <c r="H422" i="28" s="1"/>
  <c r="C416" i="28"/>
  <c r="C412" i="28"/>
  <c r="C409" i="28"/>
  <c r="H409" i="28" s="1"/>
  <c r="C404" i="28"/>
  <c r="H404" i="28" s="1"/>
  <c r="C399" i="28"/>
  <c r="C395" i="28"/>
  <c r="C392" i="28"/>
  <c r="C388" i="28"/>
  <c r="H388" i="28" s="1"/>
  <c r="C382" i="28"/>
  <c r="C378" i="28"/>
  <c r="C373" i="28"/>
  <c r="H373" i="28" s="1"/>
  <c r="C368" i="28"/>
  <c r="H368" i="28" s="1"/>
  <c r="C362" i="28"/>
  <c r="C357" i="28"/>
  <c r="C353" i="28"/>
  <c r="C348" i="28"/>
  <c r="H348" i="28" s="1"/>
  <c r="C344" i="28"/>
  <c r="C340" i="28" s="1"/>
  <c r="C504" i="28"/>
  <c r="H504" i="28" s="1"/>
  <c r="C497" i="28"/>
  <c r="C494" i="28"/>
  <c r="C491" i="28"/>
  <c r="C486" i="28"/>
  <c r="H486" i="28" s="1"/>
  <c r="C477" i="28"/>
  <c r="C474" i="28"/>
  <c r="C468" i="28"/>
  <c r="C463" i="28"/>
  <c r="H463" i="28" s="1"/>
  <c r="C459" i="28"/>
  <c r="C455" i="28"/>
  <c r="C450" i="28"/>
  <c r="C445" i="28"/>
  <c r="C552" i="28"/>
  <c r="C551" i="28" s="1"/>
  <c r="C550" i="28" s="1"/>
  <c r="C547" i="28"/>
  <c r="C544" i="28"/>
  <c r="C531" i="28"/>
  <c r="C529" i="28"/>
  <c r="C528" i="28" s="1"/>
  <c r="C522" i="28"/>
  <c r="H522" i="28" s="1"/>
  <c r="C513" i="28"/>
  <c r="C509" i="28" s="1"/>
  <c r="C556" i="28"/>
  <c r="C562" i="28"/>
  <c r="C569" i="28"/>
  <c r="C577" i="28"/>
  <c r="C581" i="28"/>
  <c r="C587" i="28"/>
  <c r="C592" i="28"/>
  <c r="H592" i="28" s="1"/>
  <c r="C595" i="28"/>
  <c r="C599" i="28"/>
  <c r="C603" i="28"/>
  <c r="H603" i="28" s="1"/>
  <c r="C610" i="28"/>
  <c r="H610" i="28" s="1"/>
  <c r="C616" i="28"/>
  <c r="C628" i="28"/>
  <c r="C638" i="28"/>
  <c r="C642" i="28"/>
  <c r="C646" i="28"/>
  <c r="C653" i="28"/>
  <c r="C661" i="28"/>
  <c r="H661" i="28" s="1"/>
  <c r="C665" i="28"/>
  <c r="H665" i="28" s="1"/>
  <c r="C671" i="28"/>
  <c r="C676" i="28"/>
  <c r="C679" i="28"/>
  <c r="C683" i="28"/>
  <c r="H683" i="28" s="1"/>
  <c r="C687" i="28"/>
  <c r="H687" i="28" s="1"/>
  <c r="C694" i="28"/>
  <c r="C700" i="28"/>
  <c r="H700" i="28" s="1"/>
  <c r="C718" i="28"/>
  <c r="H718" i="28" s="1"/>
  <c r="C722" i="28"/>
  <c r="D723" i="28"/>
  <c r="E723" i="28" s="1"/>
  <c r="D691" i="28"/>
  <c r="E691" i="28" s="1"/>
  <c r="D673" i="28"/>
  <c r="H635" i="28"/>
  <c r="D600" i="28"/>
  <c r="E600" i="28" s="1"/>
  <c r="D584" i="28"/>
  <c r="E584" i="28" s="1"/>
  <c r="D553" i="28"/>
  <c r="E553" i="28" s="1"/>
  <c r="H526" i="28"/>
  <c r="D488" i="28"/>
  <c r="E488" i="28" s="1"/>
  <c r="H474" i="28"/>
  <c r="D456" i="28"/>
  <c r="E456" i="28" s="1"/>
  <c r="D375" i="28"/>
  <c r="E375" i="28" s="1"/>
  <c r="D354" i="28"/>
  <c r="H302" i="28"/>
  <c r="C97" i="28"/>
  <c r="C68" i="28"/>
  <c r="C61" i="28"/>
  <c r="C38" i="28"/>
  <c r="C11" i="28"/>
  <c r="C4" i="28"/>
  <c r="H4" i="28" s="1"/>
  <c r="J4" i="28" s="1"/>
  <c r="D778" i="28"/>
  <c r="D777" i="28" s="1"/>
  <c r="C777" i="28"/>
  <c r="D776" i="28"/>
  <c r="E776" i="28" s="1"/>
  <c r="E775" i="28"/>
  <c r="D775" i="28"/>
  <c r="D774" i="28"/>
  <c r="E774" i="28" s="1"/>
  <c r="E773" i="28"/>
  <c r="D773" i="28"/>
  <c r="C772" i="28"/>
  <c r="C771" i="28" s="1"/>
  <c r="D770" i="28"/>
  <c r="E770" i="28" s="1"/>
  <c r="E769" i="28"/>
  <c r="E768" i="28" s="1"/>
  <c r="E767" i="28" s="1"/>
  <c r="D769" i="28"/>
  <c r="C768" i="28"/>
  <c r="C767" i="28" s="1"/>
  <c r="E766" i="28"/>
  <c r="E765" i="28" s="1"/>
  <c r="D766" i="28"/>
  <c r="D765" i="28"/>
  <c r="C765" i="28"/>
  <c r="D764" i="28"/>
  <c r="E764" i="28" s="1"/>
  <c r="D763" i="28"/>
  <c r="E763" i="28" s="1"/>
  <c r="D762" i="28"/>
  <c r="E762" i="28" s="1"/>
  <c r="E761" i="28" s="1"/>
  <c r="E760" i="28" s="1"/>
  <c r="D761" i="28"/>
  <c r="D760" i="28" s="1"/>
  <c r="C761" i="28"/>
  <c r="C760" i="28" s="1"/>
  <c r="D759" i="28"/>
  <c r="E759" i="28" s="1"/>
  <c r="D758" i="28"/>
  <c r="E758" i="28" s="1"/>
  <c r="D757" i="28"/>
  <c r="E757" i="28" s="1"/>
  <c r="C756" i="28"/>
  <c r="C755" i="28"/>
  <c r="D754" i="28"/>
  <c r="E754" i="28" s="1"/>
  <c r="D753" i="28"/>
  <c r="E753" i="28" s="1"/>
  <c r="D752" i="28"/>
  <c r="E752" i="28" s="1"/>
  <c r="D751" i="28"/>
  <c r="C751" i="28"/>
  <c r="C750" i="28" s="1"/>
  <c r="D749" i="28"/>
  <c r="E749" i="28" s="1"/>
  <c r="D748" i="28"/>
  <c r="E748" i="28" s="1"/>
  <c r="D747" i="28"/>
  <c r="E747" i="28" s="1"/>
  <c r="E746" i="28" s="1"/>
  <c r="C746" i="28"/>
  <c r="E745" i="28"/>
  <c r="E744" i="28" s="1"/>
  <c r="D745" i="28"/>
  <c r="D744" i="28" s="1"/>
  <c r="C744" i="28"/>
  <c r="C743" i="28" s="1"/>
  <c r="E742" i="28"/>
  <c r="E741" i="28" s="1"/>
  <c r="D742" i="28"/>
  <c r="D741" i="28"/>
  <c r="C741" i="28"/>
  <c r="D740" i="28"/>
  <c r="D739" i="28" s="1"/>
  <c r="C739" i="28"/>
  <c r="D738" i="28"/>
  <c r="E738" i="28" s="1"/>
  <c r="E737" i="28"/>
  <c r="D737" i="28"/>
  <c r="D736" i="28"/>
  <c r="E736" i="28" s="1"/>
  <c r="E734" i="28" s="1"/>
  <c r="E733" i="28" s="1"/>
  <c r="E735" i="28"/>
  <c r="D735" i="28"/>
  <c r="D734" i="28"/>
  <c r="D733" i="28" s="1"/>
  <c r="C734" i="28"/>
  <c r="C733" i="28" s="1"/>
  <c r="D732" i="28"/>
  <c r="C731" i="28"/>
  <c r="C730" i="28" s="1"/>
  <c r="D729" i="28"/>
  <c r="E729" i="28" s="1"/>
  <c r="E727" i="28" s="1"/>
  <c r="E728" i="28"/>
  <c r="D728" i="28"/>
  <c r="D727" i="28"/>
  <c r="C727" i="28"/>
  <c r="H724" i="28"/>
  <c r="D724" i="28"/>
  <c r="E724" i="28" s="1"/>
  <c r="H721" i="28"/>
  <c r="D721" i="28"/>
  <c r="E721" i="28" s="1"/>
  <c r="H720" i="28"/>
  <c r="D720" i="28"/>
  <c r="E720" i="28" s="1"/>
  <c r="H719" i="28"/>
  <c r="D719" i="28"/>
  <c r="E719" i="28" s="1"/>
  <c r="H715" i="28"/>
  <c r="D715" i="28"/>
  <c r="E715" i="28" s="1"/>
  <c r="H712" i="28"/>
  <c r="D712" i="28"/>
  <c r="E712" i="28" s="1"/>
  <c r="H711" i="28"/>
  <c r="D711" i="28"/>
  <c r="E711" i="28" s="1"/>
  <c r="H710" i="28"/>
  <c r="D710" i="28"/>
  <c r="E710" i="28" s="1"/>
  <c r="H708" i="28"/>
  <c r="E708" i="28"/>
  <c r="D708" i="28"/>
  <c r="H707" i="28"/>
  <c r="D707" i="28"/>
  <c r="E707" i="28" s="1"/>
  <c r="H706" i="28"/>
  <c r="D706" i="28"/>
  <c r="E706" i="28" s="1"/>
  <c r="H705" i="28"/>
  <c r="D705" i="28"/>
  <c r="E705" i="28" s="1"/>
  <c r="H704" i="28"/>
  <c r="D704" i="28"/>
  <c r="E704" i="28" s="1"/>
  <c r="H703" i="28"/>
  <c r="D703" i="28"/>
  <c r="E703" i="28" s="1"/>
  <c r="H702" i="28"/>
  <c r="D702" i="28"/>
  <c r="E702" i="28" s="1"/>
  <c r="H701" i="28"/>
  <c r="D701" i="28"/>
  <c r="E701" i="28" s="1"/>
  <c r="H699" i="28"/>
  <c r="D699" i="28"/>
  <c r="E699" i="28" s="1"/>
  <c r="H698" i="28"/>
  <c r="D698" i="28"/>
  <c r="E698" i="28" s="1"/>
  <c r="H697" i="28"/>
  <c r="D697" i="28"/>
  <c r="E697" i="28" s="1"/>
  <c r="H696" i="28"/>
  <c r="D696" i="28"/>
  <c r="E696" i="28" s="1"/>
  <c r="H695" i="28"/>
  <c r="D695" i="28"/>
  <c r="H694" i="28"/>
  <c r="H693" i="28"/>
  <c r="D693" i="28"/>
  <c r="E693" i="28" s="1"/>
  <c r="H692" i="28"/>
  <c r="D692" i="28"/>
  <c r="E692" i="28" s="1"/>
  <c r="H690" i="28"/>
  <c r="D690" i="28"/>
  <c r="E690" i="28" s="1"/>
  <c r="H689" i="28"/>
  <c r="D689" i="28"/>
  <c r="E689" i="28" s="1"/>
  <c r="H688" i="28"/>
  <c r="E688" i="28"/>
  <c r="D688" i="28"/>
  <c r="H686" i="28"/>
  <c r="D686" i="28"/>
  <c r="E686" i="28" s="1"/>
  <c r="H685" i="28"/>
  <c r="D685" i="28"/>
  <c r="E685" i="28" s="1"/>
  <c r="H684" i="28"/>
  <c r="D684" i="28"/>
  <c r="E684" i="28" s="1"/>
  <c r="H682" i="28"/>
  <c r="D682" i="28"/>
  <c r="E682" i="28" s="1"/>
  <c r="H681" i="28"/>
  <c r="D681" i="28"/>
  <c r="E681" i="28" s="1"/>
  <c r="H680" i="28"/>
  <c r="D680" i="28"/>
  <c r="E680" i="28" s="1"/>
  <c r="H679" i="28"/>
  <c r="H678" i="28"/>
  <c r="D678" i="28"/>
  <c r="E678" i="28" s="1"/>
  <c r="H677" i="28"/>
  <c r="D677" i="28"/>
  <c r="E677" i="28" s="1"/>
  <c r="E676" i="28" s="1"/>
  <c r="H676" i="28"/>
  <c r="H675" i="28"/>
  <c r="D675" i="28"/>
  <c r="E675" i="28" s="1"/>
  <c r="H674" i="28"/>
  <c r="D674" i="28"/>
  <c r="E674" i="28" s="1"/>
  <c r="H672" i="28"/>
  <c r="D672" i="28"/>
  <c r="E672" i="28" s="1"/>
  <c r="H671" i="28"/>
  <c r="H670" i="28"/>
  <c r="D670" i="28"/>
  <c r="E670" i="28" s="1"/>
  <c r="H669" i="28"/>
  <c r="D669" i="28"/>
  <c r="E669" i="28" s="1"/>
  <c r="H668" i="28"/>
  <c r="D668" i="28"/>
  <c r="E668" i="28" s="1"/>
  <c r="H667" i="28"/>
  <c r="D667" i="28"/>
  <c r="E667" i="28" s="1"/>
  <c r="H666" i="28"/>
  <c r="D666" i="28"/>
  <c r="E666" i="28" s="1"/>
  <c r="H664" i="28"/>
  <c r="D664" i="28"/>
  <c r="E664" i="28" s="1"/>
  <c r="H663" i="28"/>
  <c r="D663" i="28"/>
  <c r="E663" i="28" s="1"/>
  <c r="H662" i="28"/>
  <c r="D662" i="28"/>
  <c r="E662" i="28" s="1"/>
  <c r="H660" i="28"/>
  <c r="D660" i="28"/>
  <c r="E660" i="28" s="1"/>
  <c r="H659" i="28"/>
  <c r="D659" i="28"/>
  <c r="E659" i="28" s="1"/>
  <c r="H658" i="28"/>
  <c r="D658" i="28"/>
  <c r="E658" i="28" s="1"/>
  <c r="H657" i="28"/>
  <c r="D657" i="28"/>
  <c r="E657" i="28" s="1"/>
  <c r="H656" i="28"/>
  <c r="D656" i="28"/>
  <c r="E656" i="28" s="1"/>
  <c r="H655" i="28"/>
  <c r="D655" i="28"/>
  <c r="E655" i="28" s="1"/>
  <c r="H654" i="28"/>
  <c r="D654" i="28"/>
  <c r="E654" i="28" s="1"/>
  <c r="H653" i="28"/>
  <c r="H652" i="28"/>
  <c r="D652" i="28"/>
  <c r="E652" i="28" s="1"/>
  <c r="H651" i="28"/>
  <c r="D651" i="28"/>
  <c r="E651" i="28" s="1"/>
  <c r="H650" i="28"/>
  <c r="H649" i="28"/>
  <c r="D649" i="28"/>
  <c r="E649" i="28" s="1"/>
  <c r="H648" i="28"/>
  <c r="D648" i="28"/>
  <c r="E648" i="28" s="1"/>
  <c r="H647" i="28"/>
  <c r="D647" i="28"/>
  <c r="E647" i="28" s="1"/>
  <c r="H646" i="28"/>
  <c r="H644" i="28"/>
  <c r="D644" i="28"/>
  <c r="E644" i="28" s="1"/>
  <c r="H643" i="28"/>
  <c r="D643" i="28"/>
  <c r="E643" i="28" s="1"/>
  <c r="H641" i="28"/>
  <c r="D641" i="28"/>
  <c r="E641" i="28" s="1"/>
  <c r="H640" i="28"/>
  <c r="D640" i="28"/>
  <c r="E640" i="28" s="1"/>
  <c r="H639" i="28"/>
  <c r="D639" i="28"/>
  <c r="E639" i="28" s="1"/>
  <c r="H638" i="28"/>
  <c r="J638" i="28" s="1"/>
  <c r="H637" i="28"/>
  <c r="D637" i="28"/>
  <c r="E637" i="28" s="1"/>
  <c r="H636" i="28"/>
  <c r="D636" i="28"/>
  <c r="E636" i="28" s="1"/>
  <c r="D635" i="28"/>
  <c r="E635" i="28" s="1"/>
  <c r="H634" i="28"/>
  <c r="D634" i="28"/>
  <c r="E634" i="28" s="1"/>
  <c r="H633" i="28"/>
  <c r="D633" i="28"/>
  <c r="E633" i="28" s="1"/>
  <c r="H632" i="28"/>
  <c r="D632" i="28"/>
  <c r="E632" i="28" s="1"/>
  <c r="H631" i="28"/>
  <c r="D631" i="28"/>
  <c r="E631" i="28" s="1"/>
  <c r="H630" i="28"/>
  <c r="D630" i="28"/>
  <c r="E630" i="28" s="1"/>
  <c r="H629" i="28"/>
  <c r="D629" i="28"/>
  <c r="E629" i="28" s="1"/>
  <c r="H628" i="28"/>
  <c r="H627" i="28"/>
  <c r="D627" i="28"/>
  <c r="E627" i="28" s="1"/>
  <c r="H626" i="28"/>
  <c r="D626" i="28"/>
  <c r="E626" i="28" s="1"/>
  <c r="H625" i="28"/>
  <c r="D625" i="28"/>
  <c r="E625" i="28" s="1"/>
  <c r="H624" i="28"/>
  <c r="D624" i="28"/>
  <c r="E624" i="28" s="1"/>
  <c r="H623" i="28"/>
  <c r="D623" i="28"/>
  <c r="E623" i="28" s="1"/>
  <c r="H622" i="28"/>
  <c r="D622" i="28"/>
  <c r="E622" i="28" s="1"/>
  <c r="H621" i="28"/>
  <c r="D621" i="28"/>
  <c r="E621" i="28" s="1"/>
  <c r="H620" i="28"/>
  <c r="D620" i="28"/>
  <c r="E620" i="28" s="1"/>
  <c r="H619" i="28"/>
  <c r="D619" i="28"/>
  <c r="E619" i="28" s="1"/>
  <c r="H618" i="28"/>
  <c r="D618" i="28"/>
  <c r="E618" i="28" s="1"/>
  <c r="H617" i="28"/>
  <c r="D617" i="28"/>
  <c r="E617" i="28" s="1"/>
  <c r="H616" i="28"/>
  <c r="H615" i="28"/>
  <c r="D615" i="28"/>
  <c r="E615" i="28" s="1"/>
  <c r="H614" i="28"/>
  <c r="D614" i="28"/>
  <c r="E614" i="28" s="1"/>
  <c r="H613" i="28"/>
  <c r="D613" i="28"/>
  <c r="E613" i="28" s="1"/>
  <c r="H612" i="28"/>
  <c r="D612" i="28"/>
  <c r="E612" i="28" s="1"/>
  <c r="H611" i="28"/>
  <c r="D611" i="28"/>
  <c r="E611" i="28" s="1"/>
  <c r="H609" i="28"/>
  <c r="D609" i="28"/>
  <c r="E609" i="28" s="1"/>
  <c r="H608" i="28"/>
  <c r="E608" i="28"/>
  <c r="D608" i="28"/>
  <c r="H607" i="28"/>
  <c r="D607" i="28"/>
  <c r="E607" i="28" s="1"/>
  <c r="H606" i="28"/>
  <c r="D606" i="28"/>
  <c r="E606" i="28" s="1"/>
  <c r="H605" i="28"/>
  <c r="D605" i="28"/>
  <c r="E605" i="28" s="1"/>
  <c r="H604" i="28"/>
  <c r="D604" i="28"/>
  <c r="E604" i="28" s="1"/>
  <c r="H602" i="28"/>
  <c r="D602" i="28"/>
  <c r="E602" i="28" s="1"/>
  <c r="H601" i="28"/>
  <c r="D601" i="28"/>
  <c r="E601" i="28" s="1"/>
  <c r="H599" i="28"/>
  <c r="H598" i="28"/>
  <c r="D598" i="28"/>
  <c r="E598" i="28" s="1"/>
  <c r="H597" i="28"/>
  <c r="D597" i="28"/>
  <c r="E597" i="28" s="1"/>
  <c r="H596" i="28"/>
  <c r="D596" i="28"/>
  <c r="E596" i="28" s="1"/>
  <c r="H595" i="28"/>
  <c r="H594" i="28"/>
  <c r="D594" i="28"/>
  <c r="E594" i="28" s="1"/>
  <c r="H593" i="28"/>
  <c r="D593" i="28"/>
  <c r="H591" i="28"/>
  <c r="D591" i="28"/>
  <c r="E591" i="28" s="1"/>
  <c r="H590" i="28"/>
  <c r="D590" i="28"/>
  <c r="E590" i="28" s="1"/>
  <c r="H589" i="28"/>
  <c r="D589" i="28"/>
  <c r="E589" i="28" s="1"/>
  <c r="H588" i="28"/>
  <c r="D588" i="28"/>
  <c r="D587" i="28" s="1"/>
  <c r="H587" i="28"/>
  <c r="H586" i="28"/>
  <c r="D586" i="28"/>
  <c r="E586" i="28" s="1"/>
  <c r="H585" i="28"/>
  <c r="D585" i="28"/>
  <c r="E585" i="28" s="1"/>
  <c r="H583" i="28"/>
  <c r="D583" i="28"/>
  <c r="E583" i="28" s="1"/>
  <c r="H582" i="28"/>
  <c r="D582" i="28"/>
  <c r="E582" i="28" s="1"/>
  <c r="H581" i="28"/>
  <c r="H580" i="28"/>
  <c r="D580" i="28"/>
  <c r="E580" i="28" s="1"/>
  <c r="H579" i="28"/>
  <c r="D579" i="28"/>
  <c r="E579" i="28" s="1"/>
  <c r="H578" i="28"/>
  <c r="D578" i="28"/>
  <c r="E578" i="28" s="1"/>
  <c r="H577" i="28"/>
  <c r="H576" i="28"/>
  <c r="D576" i="28"/>
  <c r="E576" i="28" s="1"/>
  <c r="H575" i="28"/>
  <c r="D575" i="28"/>
  <c r="E575" i="28" s="1"/>
  <c r="H574" i="28"/>
  <c r="D574" i="28"/>
  <c r="E574" i="28" s="1"/>
  <c r="H573" i="28"/>
  <c r="D573" i="28"/>
  <c r="E573" i="28" s="1"/>
  <c r="H572" i="28"/>
  <c r="D572" i="28"/>
  <c r="E572" i="28" s="1"/>
  <c r="H571" i="28"/>
  <c r="D571" i="28"/>
  <c r="E571" i="28" s="1"/>
  <c r="H570" i="28"/>
  <c r="D570" i="28"/>
  <c r="E570" i="28" s="1"/>
  <c r="H568" i="28"/>
  <c r="D568" i="28"/>
  <c r="E568" i="28" s="1"/>
  <c r="H567" i="28"/>
  <c r="D567" i="28"/>
  <c r="E567" i="28" s="1"/>
  <c r="H566" i="28"/>
  <c r="D566" i="28"/>
  <c r="E566" i="28" s="1"/>
  <c r="H565" i="28"/>
  <c r="D565" i="28"/>
  <c r="E565" i="28" s="1"/>
  <c r="H564" i="28"/>
  <c r="D564" i="28"/>
  <c r="E564" i="28" s="1"/>
  <c r="H563" i="28"/>
  <c r="D563" i="28"/>
  <c r="E563" i="28" s="1"/>
  <c r="H562" i="28"/>
  <c r="H555" i="28"/>
  <c r="D555" i="28"/>
  <c r="E555" i="28" s="1"/>
  <c r="H554" i="28"/>
  <c r="D554" i="28"/>
  <c r="E554" i="28" s="1"/>
  <c r="H552" i="28"/>
  <c r="H549" i="28"/>
  <c r="D549" i="28"/>
  <c r="E549" i="28" s="1"/>
  <c r="H546" i="28"/>
  <c r="D546" i="28"/>
  <c r="E546" i="28" s="1"/>
  <c r="H545" i="28"/>
  <c r="D545" i="28"/>
  <c r="E545" i="28" s="1"/>
  <c r="H543" i="28"/>
  <c r="D543" i="28"/>
  <c r="E543" i="28" s="1"/>
  <c r="H542" i="28"/>
  <c r="D542" i="28"/>
  <c r="E542" i="28" s="1"/>
  <c r="H541" i="28"/>
  <c r="D541" i="28"/>
  <c r="E541" i="28" s="1"/>
  <c r="H540" i="28"/>
  <c r="D540" i="28"/>
  <c r="E540" i="28" s="1"/>
  <c r="H539" i="28"/>
  <c r="D539" i="28"/>
  <c r="E539" i="28" s="1"/>
  <c r="H537" i="28"/>
  <c r="D537" i="28"/>
  <c r="E537" i="28" s="1"/>
  <c r="H536" i="28"/>
  <c r="D536" i="28"/>
  <c r="E536" i="28" s="1"/>
  <c r="H534" i="28"/>
  <c r="D534" i="28"/>
  <c r="E534" i="28" s="1"/>
  <c r="H533" i="28"/>
  <c r="D533" i="28"/>
  <c r="E533" i="28" s="1"/>
  <c r="H532" i="28"/>
  <c r="D532" i="28"/>
  <c r="E532" i="28" s="1"/>
  <c r="H531" i="28"/>
  <c r="H530" i="28"/>
  <c r="D530" i="28"/>
  <c r="D529" i="28" s="1"/>
  <c r="H529" i="28"/>
  <c r="H527" i="28"/>
  <c r="D527" i="28"/>
  <c r="E527" i="28" s="1"/>
  <c r="H524" i="28"/>
  <c r="D524" i="28"/>
  <c r="E524" i="28" s="1"/>
  <c r="H523" i="28"/>
  <c r="D523" i="28"/>
  <c r="E523" i="28" s="1"/>
  <c r="H521" i="28"/>
  <c r="D521" i="28"/>
  <c r="E521" i="28" s="1"/>
  <c r="H520" i="28"/>
  <c r="D520" i="28"/>
  <c r="E520" i="28" s="1"/>
  <c r="H519" i="28"/>
  <c r="D519" i="28"/>
  <c r="E519" i="28" s="1"/>
  <c r="H518" i="28"/>
  <c r="D518" i="28"/>
  <c r="E518" i="28" s="1"/>
  <c r="H517" i="28"/>
  <c r="D517" i="28"/>
  <c r="E517" i="28" s="1"/>
  <c r="H516" i="28"/>
  <c r="D516" i="28"/>
  <c r="E516" i="28" s="1"/>
  <c r="H515" i="28"/>
  <c r="D515" i="28"/>
  <c r="E515" i="28" s="1"/>
  <c r="H514" i="28"/>
  <c r="D514" i="28"/>
  <c r="E514" i="28" s="1"/>
  <c r="H513" i="28"/>
  <c r="H512" i="28"/>
  <c r="D512" i="28"/>
  <c r="E512" i="28" s="1"/>
  <c r="H511" i="28"/>
  <c r="D511" i="28"/>
  <c r="E511" i="28" s="1"/>
  <c r="H510" i="28"/>
  <c r="D510" i="28"/>
  <c r="E510" i="28" s="1"/>
  <c r="H508" i="28"/>
  <c r="D508" i="28"/>
  <c r="E508" i="28" s="1"/>
  <c r="H507" i="28"/>
  <c r="E507" i="28"/>
  <c r="D507" i="28"/>
  <c r="H505" i="28"/>
  <c r="D505" i="28"/>
  <c r="E505" i="28" s="1"/>
  <c r="H503" i="28"/>
  <c r="D503" i="28"/>
  <c r="E503" i="28" s="1"/>
  <c r="H502" i="28"/>
  <c r="E502" i="28"/>
  <c r="D502" i="28"/>
  <c r="H501" i="28"/>
  <c r="D501" i="28"/>
  <c r="E501" i="28" s="1"/>
  <c r="H500" i="28"/>
  <c r="D500" i="28"/>
  <c r="E500" i="28" s="1"/>
  <c r="H499" i="28"/>
  <c r="D499" i="28"/>
  <c r="E499" i="28" s="1"/>
  <c r="H498" i="28"/>
  <c r="D498" i="28"/>
  <c r="E498" i="28" s="1"/>
  <c r="H497" i="28"/>
  <c r="H496" i="28"/>
  <c r="D496" i="28"/>
  <c r="E496" i="28" s="1"/>
  <c r="H495" i="28"/>
  <c r="D495" i="28"/>
  <c r="E495" i="28" s="1"/>
  <c r="H494" i="28"/>
  <c r="H493" i="28"/>
  <c r="D493" i="28"/>
  <c r="E493" i="28" s="1"/>
  <c r="H492" i="28"/>
  <c r="D492" i="28"/>
  <c r="H491" i="28"/>
  <c r="H490" i="28"/>
  <c r="D490" i="28"/>
  <c r="E490" i="28" s="1"/>
  <c r="H489" i="28"/>
  <c r="D489" i="28"/>
  <c r="E489" i="28" s="1"/>
  <c r="H487" i="28"/>
  <c r="D487" i="28"/>
  <c r="H485" i="28"/>
  <c r="D485" i="28"/>
  <c r="E485" i="28" s="1"/>
  <c r="H482" i="28"/>
  <c r="H479" i="28"/>
  <c r="D479" i="28"/>
  <c r="E479" i="28" s="1"/>
  <c r="H478" i="28"/>
  <c r="D478" i="28"/>
  <c r="E478" i="28" s="1"/>
  <c r="H477" i="28"/>
  <c r="H476" i="28"/>
  <c r="D476" i="28"/>
  <c r="E476" i="28" s="1"/>
  <c r="H475" i="28"/>
  <c r="D475" i="28"/>
  <c r="E475" i="28" s="1"/>
  <c r="H473" i="28"/>
  <c r="D473" i="28"/>
  <c r="E473" i="28" s="1"/>
  <c r="H472" i="28"/>
  <c r="D472" i="28"/>
  <c r="E472" i="28" s="1"/>
  <c r="H471" i="28"/>
  <c r="D471" i="28"/>
  <c r="E471" i="28" s="1"/>
  <c r="H470" i="28"/>
  <c r="D470" i="28"/>
  <c r="H469" i="28"/>
  <c r="D469" i="28"/>
  <c r="E469" i="28" s="1"/>
  <c r="H468" i="28"/>
  <c r="H467" i="28"/>
  <c r="D467" i="28"/>
  <c r="E467" i="28" s="1"/>
  <c r="H466" i="28"/>
  <c r="D466" i="28"/>
  <c r="E466" i="28" s="1"/>
  <c r="H465" i="28"/>
  <c r="D465" i="28"/>
  <c r="E465" i="28" s="1"/>
  <c r="H464" i="28"/>
  <c r="D464" i="28"/>
  <c r="E464" i="28" s="1"/>
  <c r="H462" i="28"/>
  <c r="D462" i="28"/>
  <c r="E462" i="28" s="1"/>
  <c r="H461" i="28"/>
  <c r="D461" i="28"/>
  <c r="E461" i="28" s="1"/>
  <c r="H460" i="28"/>
  <c r="D460" i="28"/>
  <c r="E460" i="28" s="1"/>
  <c r="H459" i="28"/>
  <c r="H458" i="28"/>
  <c r="D458" i="28"/>
  <c r="E458" i="28" s="1"/>
  <c r="H457" i="28"/>
  <c r="D457" i="28"/>
  <c r="E457" i="28" s="1"/>
  <c r="H455" i="28"/>
  <c r="H454" i="28"/>
  <c r="D454" i="28"/>
  <c r="E454" i="28" s="1"/>
  <c r="H453" i="28"/>
  <c r="D453" i="28"/>
  <c r="E453" i="28" s="1"/>
  <c r="H452" i="28"/>
  <c r="D452" i="28"/>
  <c r="E452" i="28" s="1"/>
  <c r="H451" i="28"/>
  <c r="D451" i="28"/>
  <c r="E451" i="28" s="1"/>
  <c r="H450" i="28"/>
  <c r="H449" i="28"/>
  <c r="D449" i="28"/>
  <c r="E449" i="28" s="1"/>
  <c r="H448" i="28"/>
  <c r="D448" i="28"/>
  <c r="E448" i="28" s="1"/>
  <c r="H447" i="28"/>
  <c r="D447" i="28"/>
  <c r="E447" i="28" s="1"/>
  <c r="H446" i="28"/>
  <c r="D446" i="28"/>
  <c r="E446" i="28" s="1"/>
  <c r="H443" i="28"/>
  <c r="D443" i="28"/>
  <c r="E443" i="28" s="1"/>
  <c r="H442" i="28"/>
  <c r="D442" i="28"/>
  <c r="E442" i="28" s="1"/>
  <c r="H440" i="28"/>
  <c r="D440" i="28"/>
  <c r="E440" i="28" s="1"/>
  <c r="H439" i="28"/>
  <c r="D439" i="28"/>
  <c r="E439" i="28" s="1"/>
  <c r="H438" i="28"/>
  <c r="D438" i="28"/>
  <c r="E438" i="28" s="1"/>
  <c r="H437" i="28"/>
  <c r="D437" i="28"/>
  <c r="E437" i="28" s="1"/>
  <c r="H436" i="28"/>
  <c r="D436" i="28"/>
  <c r="E436" i="28" s="1"/>
  <c r="H435" i="28"/>
  <c r="D435" i="28"/>
  <c r="E435" i="28" s="1"/>
  <c r="H434" i="28"/>
  <c r="D434" i="28"/>
  <c r="E434" i="28" s="1"/>
  <c r="H433" i="28"/>
  <c r="D433" i="28"/>
  <c r="E433" i="28" s="1"/>
  <c r="H432" i="28"/>
  <c r="D432" i="28"/>
  <c r="E432" i="28" s="1"/>
  <c r="H431" i="28"/>
  <c r="D431" i="28"/>
  <c r="E431" i="28" s="1"/>
  <c r="H430" i="28"/>
  <c r="D430" i="28"/>
  <c r="E430" i="28" s="1"/>
  <c r="H428" i="28"/>
  <c r="D428" i="28"/>
  <c r="E428" i="28" s="1"/>
  <c r="H427" i="28"/>
  <c r="D427" i="28"/>
  <c r="E427" i="28" s="1"/>
  <c r="H426" i="28"/>
  <c r="D426" i="28"/>
  <c r="E426" i="28" s="1"/>
  <c r="H425" i="28"/>
  <c r="E425" i="28"/>
  <c r="D425" i="28"/>
  <c r="H424" i="28"/>
  <c r="D424" i="28"/>
  <c r="E424" i="28" s="1"/>
  <c r="H423" i="28"/>
  <c r="D423" i="28"/>
  <c r="H421" i="28"/>
  <c r="D421" i="28"/>
  <c r="E421" i="28" s="1"/>
  <c r="H420" i="28"/>
  <c r="D420" i="28"/>
  <c r="E420" i="28" s="1"/>
  <c r="H419" i="28"/>
  <c r="D419" i="28"/>
  <c r="E419" i="28" s="1"/>
  <c r="H418" i="28"/>
  <c r="D418" i="28"/>
  <c r="E418" i="28" s="1"/>
  <c r="H417" i="28"/>
  <c r="D417" i="28"/>
  <c r="E417" i="28" s="1"/>
  <c r="H416" i="28"/>
  <c r="H415" i="28"/>
  <c r="D415" i="28"/>
  <c r="E415" i="28" s="1"/>
  <c r="H414" i="28"/>
  <c r="D414" i="28"/>
  <c r="E414" i="28" s="1"/>
  <c r="H413" i="28"/>
  <c r="D413" i="28"/>
  <c r="E413" i="28" s="1"/>
  <c r="H412" i="28"/>
  <c r="H411" i="28"/>
  <c r="D411" i="28"/>
  <c r="E411" i="28" s="1"/>
  <c r="H410" i="28"/>
  <c r="D410" i="28"/>
  <c r="E410" i="28" s="1"/>
  <c r="H408" i="28"/>
  <c r="D408" i="28"/>
  <c r="E408" i="28" s="1"/>
  <c r="H407" i="28"/>
  <c r="D407" i="28"/>
  <c r="E407" i="28" s="1"/>
  <c r="H406" i="28"/>
  <c r="D406" i="28"/>
  <c r="E406" i="28" s="1"/>
  <c r="H405" i="28"/>
  <c r="D405" i="28"/>
  <c r="E405" i="28" s="1"/>
  <c r="H403" i="28"/>
  <c r="D403" i="28"/>
  <c r="E403" i="28" s="1"/>
  <c r="H402" i="28"/>
  <c r="D402" i="28"/>
  <c r="E402" i="28" s="1"/>
  <c r="H401" i="28"/>
  <c r="D401" i="28"/>
  <c r="E401" i="28" s="1"/>
  <c r="H400" i="28"/>
  <c r="D400" i="28"/>
  <c r="E400" i="28" s="1"/>
  <c r="H399" i="28"/>
  <c r="H398" i="28"/>
  <c r="D398" i="28"/>
  <c r="E398" i="28" s="1"/>
  <c r="H397" i="28"/>
  <c r="D397" i="28"/>
  <c r="E397" i="28" s="1"/>
  <c r="H396" i="28"/>
  <c r="D396" i="28"/>
  <c r="E396" i="28" s="1"/>
  <c r="H395" i="28"/>
  <c r="H394" i="28"/>
  <c r="D394" i="28"/>
  <c r="E394" i="28" s="1"/>
  <c r="H393" i="28"/>
  <c r="D393" i="28"/>
  <c r="E393" i="28" s="1"/>
  <c r="H392" i="28"/>
  <c r="H391" i="28"/>
  <c r="D391" i="28"/>
  <c r="E391" i="28" s="1"/>
  <c r="H390" i="28"/>
  <c r="D390" i="28"/>
  <c r="E390" i="28" s="1"/>
  <c r="H389" i="28"/>
  <c r="D389" i="28"/>
  <c r="E389" i="28" s="1"/>
  <c r="H387" i="28"/>
  <c r="D387" i="28"/>
  <c r="E387" i="28" s="1"/>
  <c r="H386" i="28"/>
  <c r="D386" i="28"/>
  <c r="E386" i="28" s="1"/>
  <c r="H385" i="28"/>
  <c r="D385" i="28"/>
  <c r="E385" i="28" s="1"/>
  <c r="H384" i="28"/>
  <c r="D384" i="28"/>
  <c r="E384" i="28" s="1"/>
  <c r="H383" i="28"/>
  <c r="D383" i="28"/>
  <c r="E383" i="28" s="1"/>
  <c r="H382" i="28"/>
  <c r="H381" i="28"/>
  <c r="D381" i="28"/>
  <c r="E381" i="28" s="1"/>
  <c r="H380" i="28"/>
  <c r="D380" i="28"/>
  <c r="E380" i="28" s="1"/>
  <c r="H379" i="28"/>
  <c r="D379" i="28"/>
  <c r="H378" i="28"/>
  <c r="H377" i="28"/>
  <c r="D377" i="28"/>
  <c r="E377" i="28" s="1"/>
  <c r="H376" i="28"/>
  <c r="D376" i="28"/>
  <c r="E376" i="28" s="1"/>
  <c r="H375" i="28"/>
  <c r="H374" i="28"/>
  <c r="D374" i="28"/>
  <c r="H372" i="28"/>
  <c r="D372" i="28"/>
  <c r="E372" i="28" s="1"/>
  <c r="H371" i="28"/>
  <c r="D371" i="28"/>
  <c r="E371" i="28" s="1"/>
  <c r="H370" i="28"/>
  <c r="D370" i="28"/>
  <c r="E370" i="28" s="1"/>
  <c r="H369" i="28"/>
  <c r="D369" i="28"/>
  <c r="H367" i="28"/>
  <c r="D367" i="28"/>
  <c r="E367" i="28" s="1"/>
  <c r="H366" i="28"/>
  <c r="D366" i="28"/>
  <c r="E366" i="28" s="1"/>
  <c r="H365" i="28"/>
  <c r="D365" i="28"/>
  <c r="E365" i="28" s="1"/>
  <c r="H364" i="28"/>
  <c r="D364" i="28"/>
  <c r="E364" i="28" s="1"/>
  <c r="H363" i="28"/>
  <c r="D363" i="28"/>
  <c r="E363" i="28" s="1"/>
  <c r="H362" i="28"/>
  <c r="H361" i="28"/>
  <c r="D361" i="28"/>
  <c r="E361" i="28" s="1"/>
  <c r="H360" i="28"/>
  <c r="D360" i="28"/>
  <c r="E360" i="28" s="1"/>
  <c r="H359" i="28"/>
  <c r="D359" i="28"/>
  <c r="E359" i="28" s="1"/>
  <c r="H358" i="28"/>
  <c r="D358" i="28"/>
  <c r="E358" i="28" s="1"/>
  <c r="H357" i="28"/>
  <c r="H356" i="28"/>
  <c r="D356" i="28"/>
  <c r="E356" i="28" s="1"/>
  <c r="H355" i="28"/>
  <c r="D355" i="28"/>
  <c r="E355" i="28" s="1"/>
  <c r="H353" i="28"/>
  <c r="H352" i="28"/>
  <c r="D352" i="28"/>
  <c r="E352" i="28" s="1"/>
  <c r="H351" i="28"/>
  <c r="D351" i="28"/>
  <c r="E351" i="28" s="1"/>
  <c r="H350" i="28"/>
  <c r="D350" i="28"/>
  <c r="E350" i="28" s="1"/>
  <c r="H349" i="28"/>
  <c r="D349" i="28"/>
  <c r="E349" i="28" s="1"/>
  <c r="H347" i="28"/>
  <c r="D347" i="28"/>
  <c r="E347" i="28" s="1"/>
  <c r="H346" i="28"/>
  <c r="D346" i="28"/>
  <c r="E346" i="28" s="1"/>
  <c r="H345" i="28"/>
  <c r="D345" i="28"/>
  <c r="E345" i="28" s="1"/>
  <c r="H344" i="28"/>
  <c r="H343" i="28"/>
  <c r="D343" i="28"/>
  <c r="E343" i="28" s="1"/>
  <c r="H342" i="28"/>
  <c r="D342" i="28"/>
  <c r="E342" i="28" s="1"/>
  <c r="H341" i="28"/>
  <c r="D341" i="28"/>
  <c r="E341" i="28" s="1"/>
  <c r="H338" i="28"/>
  <c r="D338" i="28"/>
  <c r="E338" i="28" s="1"/>
  <c r="H335" i="28"/>
  <c r="D335" i="28"/>
  <c r="E335" i="28" s="1"/>
  <c r="H334" i="28"/>
  <c r="D334" i="28"/>
  <c r="E334" i="28" s="1"/>
  <c r="H333" i="28"/>
  <c r="D333" i="28"/>
  <c r="E333" i="28" s="1"/>
  <c r="H332" i="28"/>
  <c r="D332" i="28"/>
  <c r="E332" i="28" s="1"/>
  <c r="H331" i="28"/>
  <c r="H330" i="28"/>
  <c r="D330" i="28"/>
  <c r="E330" i="28" s="1"/>
  <c r="H329" i="28"/>
  <c r="D329" i="28"/>
  <c r="E329" i="28" s="1"/>
  <c r="H328" i="28"/>
  <c r="H327" i="28"/>
  <c r="D327" i="28"/>
  <c r="E327" i="28" s="1"/>
  <c r="H326" i="28"/>
  <c r="D326" i="28"/>
  <c r="H324" i="28"/>
  <c r="D324" i="28"/>
  <c r="E324" i="28" s="1"/>
  <c r="H323" i="28"/>
  <c r="D323" i="28"/>
  <c r="E323" i="28" s="1"/>
  <c r="H322" i="28"/>
  <c r="D322" i="28"/>
  <c r="E322" i="28" s="1"/>
  <c r="H321" i="28"/>
  <c r="D321" i="28"/>
  <c r="E321" i="28" s="1"/>
  <c r="H320" i="28"/>
  <c r="D320" i="28"/>
  <c r="E320" i="28" s="1"/>
  <c r="H319" i="28"/>
  <c r="D319" i="28"/>
  <c r="E319" i="28" s="1"/>
  <c r="H318" i="28"/>
  <c r="D318" i="28"/>
  <c r="E318" i="28" s="1"/>
  <c r="H317" i="28"/>
  <c r="D317" i="28"/>
  <c r="E317" i="28" s="1"/>
  <c r="H316" i="28"/>
  <c r="D316" i="28"/>
  <c r="E316" i="28" s="1"/>
  <c r="H313" i="28"/>
  <c r="D313" i="28"/>
  <c r="E313" i="28" s="1"/>
  <c r="H312" i="28"/>
  <c r="D312" i="28"/>
  <c r="E312" i="28" s="1"/>
  <c r="H311" i="28"/>
  <c r="D311" i="28"/>
  <c r="E311" i="28" s="1"/>
  <c r="H310" i="28"/>
  <c r="D310" i="28"/>
  <c r="E310" i="28" s="1"/>
  <c r="H309" i="28"/>
  <c r="D309" i="28"/>
  <c r="E309" i="28" s="1"/>
  <c r="H308" i="28"/>
  <c r="H307" i="28"/>
  <c r="D307" i="28"/>
  <c r="E307" i="28" s="1"/>
  <c r="H306" i="28"/>
  <c r="D306" i="28"/>
  <c r="E306" i="28" s="1"/>
  <c r="E305" i="28" s="1"/>
  <c r="H305" i="28"/>
  <c r="H304" i="28"/>
  <c r="D304" i="28"/>
  <c r="E304" i="28" s="1"/>
  <c r="H303" i="28"/>
  <c r="D303" i="28"/>
  <c r="E303" i="28" s="1"/>
  <c r="H301" i="28"/>
  <c r="D301" i="28"/>
  <c r="E301" i="28" s="1"/>
  <c r="H300" i="28"/>
  <c r="D300" i="28"/>
  <c r="E300" i="28" s="1"/>
  <c r="H299" i="28"/>
  <c r="D299" i="28"/>
  <c r="E299" i="28" s="1"/>
  <c r="H298" i="28"/>
  <c r="H297" i="28"/>
  <c r="D297" i="28"/>
  <c r="D296" i="28" s="1"/>
  <c r="H296" i="28"/>
  <c r="H295" i="28"/>
  <c r="D295" i="28"/>
  <c r="E295" i="28" s="1"/>
  <c r="H294" i="28"/>
  <c r="D294" i="28"/>
  <c r="E294" i="28" s="1"/>
  <c r="H293" i="28"/>
  <c r="D293" i="28"/>
  <c r="E293" i="28" s="1"/>
  <c r="H292" i="28"/>
  <c r="D292" i="28"/>
  <c r="E292" i="28" s="1"/>
  <c r="H291" i="28"/>
  <c r="D291" i="28"/>
  <c r="E291" i="28" s="1"/>
  <c r="H290" i="28"/>
  <c r="D290" i="28"/>
  <c r="E290" i="28" s="1"/>
  <c r="H289" i="28"/>
  <c r="H288" i="28"/>
  <c r="D288" i="28"/>
  <c r="E288" i="28" s="1"/>
  <c r="H287" i="28"/>
  <c r="D287" i="28"/>
  <c r="E287" i="28" s="1"/>
  <c r="H286" i="28"/>
  <c r="D286" i="28"/>
  <c r="E286" i="28" s="1"/>
  <c r="H285" i="28"/>
  <c r="D285" i="28"/>
  <c r="E285" i="28" s="1"/>
  <c r="H284" i="28"/>
  <c r="D284" i="28"/>
  <c r="E284" i="28" s="1"/>
  <c r="H283" i="28"/>
  <c r="D283" i="28"/>
  <c r="E283" i="28" s="1"/>
  <c r="H282" i="28"/>
  <c r="D282" i="28"/>
  <c r="E282" i="28" s="1"/>
  <c r="H281" i="28"/>
  <c r="D281" i="28"/>
  <c r="E281" i="28" s="1"/>
  <c r="H280" i="28"/>
  <c r="D280" i="28"/>
  <c r="E280" i="28" s="1"/>
  <c r="H279" i="28"/>
  <c r="D279" i="28"/>
  <c r="E279" i="28" s="1"/>
  <c r="H278" i="28"/>
  <c r="D278" i="28"/>
  <c r="E278" i="28" s="1"/>
  <c r="H277" i="28"/>
  <c r="D277" i="28"/>
  <c r="E277" i="28" s="1"/>
  <c r="H276" i="28"/>
  <c r="D276" i="28"/>
  <c r="E276" i="28" s="1"/>
  <c r="H275" i="28"/>
  <c r="D275" i="28"/>
  <c r="E275" i="28" s="1"/>
  <c r="H274" i="28"/>
  <c r="D274" i="28"/>
  <c r="E274" i="28" s="1"/>
  <c r="H273" i="28"/>
  <c r="E273" i="28"/>
  <c r="D273" i="28"/>
  <c r="H272" i="28"/>
  <c r="D272" i="28"/>
  <c r="E272" i="28" s="1"/>
  <c r="H271" i="28"/>
  <c r="D271" i="28"/>
  <c r="E271" i="28" s="1"/>
  <c r="H270" i="28"/>
  <c r="D270" i="28"/>
  <c r="E270" i="28" s="1"/>
  <c r="H269" i="28"/>
  <c r="D269" i="28"/>
  <c r="E269" i="28" s="1"/>
  <c r="H268" i="28"/>
  <c r="D268" i="28"/>
  <c r="E268" i="28" s="1"/>
  <c r="H267" i="28"/>
  <c r="D267" i="28"/>
  <c r="E267" i="28" s="1"/>
  <c r="H266" i="28"/>
  <c r="D266" i="28"/>
  <c r="E266" i="28" s="1"/>
  <c r="H265" i="28"/>
  <c r="H264" i="28"/>
  <c r="D264" i="28"/>
  <c r="E264" i="28" s="1"/>
  <c r="H262" i="28"/>
  <c r="D262" i="28"/>
  <c r="E262" i="28" s="1"/>
  <c r="H261" i="28"/>
  <c r="D261" i="28"/>
  <c r="E261" i="28" s="1"/>
  <c r="D252" i="28"/>
  <c r="E252" i="28" s="1"/>
  <c r="D251" i="28"/>
  <c r="C250" i="28"/>
  <c r="E249" i="28"/>
  <c r="D249" i="28"/>
  <c r="E248" i="28"/>
  <c r="D248" i="28"/>
  <c r="E247" i="28"/>
  <c r="D247" i="28"/>
  <c r="E246" i="28"/>
  <c r="D246" i="28"/>
  <c r="E245" i="28"/>
  <c r="D245" i="28"/>
  <c r="C244" i="28"/>
  <c r="C243" i="28" s="1"/>
  <c r="E242" i="28"/>
  <c r="D242" i="28"/>
  <c r="D241" i="28"/>
  <c r="E241" i="28" s="1"/>
  <c r="E239" i="28" s="1"/>
  <c r="E238" i="28" s="1"/>
  <c r="E240" i="28"/>
  <c r="D240" i="28"/>
  <c r="D239" i="28"/>
  <c r="D238" i="28" s="1"/>
  <c r="C239" i="28"/>
  <c r="C238" i="28" s="1"/>
  <c r="D237" i="28"/>
  <c r="D236" i="28" s="1"/>
  <c r="C236" i="28"/>
  <c r="C235" i="28" s="1"/>
  <c r="D235" i="28"/>
  <c r="E234" i="28"/>
  <c r="E233" i="28" s="1"/>
  <c r="D234" i="28"/>
  <c r="D233" i="28"/>
  <c r="C233" i="28"/>
  <c r="D232" i="28"/>
  <c r="E232" i="28" s="1"/>
  <c r="D231" i="28"/>
  <c r="E231" i="28" s="1"/>
  <c r="D230" i="28"/>
  <c r="E230" i="28" s="1"/>
  <c r="D229" i="28"/>
  <c r="D228" i="28" s="1"/>
  <c r="C229" i="28"/>
  <c r="D227" i="28"/>
  <c r="E227" i="28" s="1"/>
  <c r="D226" i="28"/>
  <c r="D225" i="28"/>
  <c r="E225" i="28" s="1"/>
  <c r="D224" i="28"/>
  <c r="E224" i="28" s="1"/>
  <c r="C223" i="28"/>
  <c r="C222" i="28" s="1"/>
  <c r="D221" i="28"/>
  <c r="E221" i="28" s="1"/>
  <c r="E220" i="28" s="1"/>
  <c r="D220" i="28"/>
  <c r="C220" i="28"/>
  <c r="E219" i="28"/>
  <c r="D219" i="28"/>
  <c r="D218" i="28"/>
  <c r="E218" i="28" s="1"/>
  <c r="E216" i="28" s="1"/>
  <c r="E217" i="28"/>
  <c r="D217" i="28"/>
  <c r="D216" i="28"/>
  <c r="C216" i="28"/>
  <c r="E214" i="28"/>
  <c r="E213" i="28" s="1"/>
  <c r="D214" i="28"/>
  <c r="D213" i="28" s="1"/>
  <c r="C213" i="28"/>
  <c r="D212" i="28"/>
  <c r="C211" i="28"/>
  <c r="D210" i="28"/>
  <c r="E210" i="28" s="1"/>
  <c r="E209" i="28"/>
  <c r="D209" i="28"/>
  <c r="D208" i="28"/>
  <c r="D207" i="28" s="1"/>
  <c r="C207" i="28"/>
  <c r="D206" i="28"/>
  <c r="E206" i="28" s="1"/>
  <c r="D205" i="28"/>
  <c r="C204" i="28"/>
  <c r="C203" i="28"/>
  <c r="D202" i="28"/>
  <c r="C201" i="28"/>
  <c r="C200" i="28"/>
  <c r="D199" i="28"/>
  <c r="C198" i="28"/>
  <c r="C197" i="28"/>
  <c r="D196" i="28"/>
  <c r="C195" i="28"/>
  <c r="E194" i="28"/>
  <c r="E193" i="28" s="1"/>
  <c r="D194" i="28"/>
  <c r="D193" i="28" s="1"/>
  <c r="C193" i="28"/>
  <c r="D192" i="28"/>
  <c r="E192" i="28" s="1"/>
  <c r="D191" i="28"/>
  <c r="E191" i="28" s="1"/>
  <c r="D190" i="28"/>
  <c r="E190" i="28" s="1"/>
  <c r="C189" i="28"/>
  <c r="C188" i="28" s="1"/>
  <c r="D187" i="28"/>
  <c r="E187" i="28" s="1"/>
  <c r="D186" i="28"/>
  <c r="D185" i="28" s="1"/>
  <c r="D184" i="28" s="1"/>
  <c r="C185" i="28"/>
  <c r="C184" i="28" s="1"/>
  <c r="D183" i="28"/>
  <c r="D182" i="28" s="1"/>
  <c r="C182" i="28"/>
  <c r="E181" i="28"/>
  <c r="E180" i="28" s="1"/>
  <c r="D181" i="28"/>
  <c r="D180" i="28"/>
  <c r="C180" i="28"/>
  <c r="C179" i="28" s="1"/>
  <c r="H176" i="28"/>
  <c r="D176" i="28"/>
  <c r="E176" i="28" s="1"/>
  <c r="H175" i="28"/>
  <c r="E175" i="28"/>
  <c r="E174" i="28" s="1"/>
  <c r="D175" i="28"/>
  <c r="D174" i="28"/>
  <c r="C174" i="28"/>
  <c r="H174" i="28" s="1"/>
  <c r="H173" i="28"/>
  <c r="D173" i="28"/>
  <c r="E173" i="28" s="1"/>
  <c r="H172" i="28"/>
  <c r="E172" i="28"/>
  <c r="E171" i="28" s="1"/>
  <c r="D172" i="28"/>
  <c r="D171" i="28"/>
  <c r="D170" i="28" s="1"/>
  <c r="C171" i="28"/>
  <c r="H169" i="28"/>
  <c r="D169" i="28"/>
  <c r="E169" i="28" s="1"/>
  <c r="H168" i="28"/>
  <c r="D168" i="28"/>
  <c r="E168" i="28" s="1"/>
  <c r="C167" i="28"/>
  <c r="H167" i="28" s="1"/>
  <c r="H166" i="28"/>
  <c r="E166" i="28"/>
  <c r="D166" i="28"/>
  <c r="H165" i="28"/>
  <c r="D165" i="28"/>
  <c r="E165" i="28" s="1"/>
  <c r="E164" i="28" s="1"/>
  <c r="C164" i="28"/>
  <c r="H164" i="28" s="1"/>
  <c r="H162" i="28"/>
  <c r="D162" i="28"/>
  <c r="E162" i="28" s="1"/>
  <c r="H161" i="28"/>
  <c r="E161" i="28"/>
  <c r="D161" i="28"/>
  <c r="H160" i="28"/>
  <c r="D160" i="28"/>
  <c r="C160" i="28"/>
  <c r="H159" i="28"/>
  <c r="D159" i="28"/>
  <c r="E159" i="28" s="1"/>
  <c r="H158" i="28"/>
  <c r="E158" i="28"/>
  <c r="D158" i="28"/>
  <c r="H157" i="28"/>
  <c r="D157" i="28"/>
  <c r="C157" i="28"/>
  <c r="H156" i="28"/>
  <c r="D156" i="28"/>
  <c r="E156" i="28" s="1"/>
  <c r="H155" i="28"/>
  <c r="E155" i="28"/>
  <c r="D155" i="28"/>
  <c r="H154" i="28"/>
  <c r="D154" i="28"/>
  <c r="D153" i="28" s="1"/>
  <c r="C154" i="28"/>
  <c r="C153" i="28" s="1"/>
  <c r="H153" i="28" s="1"/>
  <c r="J153" i="28" s="1"/>
  <c r="H151" i="28"/>
  <c r="D151" i="28"/>
  <c r="E151" i="28" s="1"/>
  <c r="H150" i="28"/>
  <c r="D150" i="28"/>
  <c r="H149" i="28"/>
  <c r="C149" i="28"/>
  <c r="H148" i="28"/>
  <c r="D148" i="28"/>
  <c r="E148" i="28" s="1"/>
  <c r="H147" i="28"/>
  <c r="D147" i="28"/>
  <c r="H146" i="28"/>
  <c r="C146" i="28"/>
  <c r="H145" i="28"/>
  <c r="D145" i="28"/>
  <c r="E145" i="28" s="1"/>
  <c r="H144" i="28"/>
  <c r="D144" i="28"/>
  <c r="H143" i="28"/>
  <c r="C143" i="28"/>
  <c r="H142" i="28"/>
  <c r="D142" i="28"/>
  <c r="E142" i="28" s="1"/>
  <c r="H141" i="28"/>
  <c r="D141" i="28"/>
  <c r="H140" i="28"/>
  <c r="C140" i="28"/>
  <c r="H139" i="28"/>
  <c r="D139" i="28"/>
  <c r="E139" i="28" s="1"/>
  <c r="H138" i="28"/>
  <c r="D138" i="28"/>
  <c r="E138" i="28" s="1"/>
  <c r="H137" i="28"/>
  <c r="D137" i="28"/>
  <c r="E137" i="28" s="1"/>
  <c r="C136" i="28"/>
  <c r="H136" i="28" s="1"/>
  <c r="H134" i="28"/>
  <c r="D134" i="28"/>
  <c r="E134" i="28" s="1"/>
  <c r="H133" i="28"/>
  <c r="D133" i="28"/>
  <c r="H132" i="28"/>
  <c r="C132" i="28"/>
  <c r="H131" i="28"/>
  <c r="D131" i="28"/>
  <c r="E131" i="28" s="1"/>
  <c r="H130" i="28"/>
  <c r="D130" i="28"/>
  <c r="H129" i="28"/>
  <c r="C129" i="28"/>
  <c r="H128" i="28"/>
  <c r="D128" i="28"/>
  <c r="E128" i="28" s="1"/>
  <c r="H127" i="28"/>
  <c r="D127" i="28"/>
  <c r="H126" i="28"/>
  <c r="C126" i="28"/>
  <c r="H125" i="28"/>
  <c r="D125" i="28"/>
  <c r="E125" i="28" s="1"/>
  <c r="H124" i="28"/>
  <c r="D124" i="28"/>
  <c r="H123" i="28"/>
  <c r="C123" i="28"/>
  <c r="H122" i="28"/>
  <c r="D122" i="28"/>
  <c r="E122" i="28" s="1"/>
  <c r="H121" i="28"/>
  <c r="D121" i="28"/>
  <c r="H120" i="28"/>
  <c r="C120" i="28"/>
  <c r="H119" i="28"/>
  <c r="D119" i="28"/>
  <c r="E119" i="28" s="1"/>
  <c r="H118" i="28"/>
  <c r="D118" i="28"/>
  <c r="E118" i="28" s="1"/>
  <c r="H117" i="28"/>
  <c r="C117" i="28"/>
  <c r="C116" i="28" s="1"/>
  <c r="H113" i="28"/>
  <c r="D113" i="28"/>
  <c r="E113" i="28" s="1"/>
  <c r="H112" i="28"/>
  <c r="D112" i="28"/>
  <c r="E112" i="28" s="1"/>
  <c r="H111" i="28"/>
  <c r="E111" i="28"/>
  <c r="D111" i="28"/>
  <c r="H110" i="28"/>
  <c r="D110" i="28"/>
  <c r="E110" i="28" s="1"/>
  <c r="H109" i="28"/>
  <c r="D109" i="28"/>
  <c r="E109" i="28" s="1"/>
  <c r="H108" i="28"/>
  <c r="D108" i="28"/>
  <c r="E108" i="28" s="1"/>
  <c r="H107" i="28"/>
  <c r="E107" i="28"/>
  <c r="D107" i="28"/>
  <c r="H106" i="28"/>
  <c r="D106" i="28"/>
  <c r="E106" i="28" s="1"/>
  <c r="H105" i="28"/>
  <c r="D105" i="28"/>
  <c r="E105" i="28" s="1"/>
  <c r="H104" i="28"/>
  <c r="D104" i="28"/>
  <c r="E104" i="28" s="1"/>
  <c r="H103" i="28"/>
  <c r="D103" i="28"/>
  <c r="E103" i="28" s="1"/>
  <c r="H102" i="28"/>
  <c r="D102" i="28"/>
  <c r="E102" i="28" s="1"/>
  <c r="H101" i="28"/>
  <c r="D101" i="28"/>
  <c r="E101" i="28" s="1"/>
  <c r="H100" i="28"/>
  <c r="D100" i="28"/>
  <c r="E100" i="28" s="1"/>
  <c r="H99" i="28"/>
  <c r="D99" i="28"/>
  <c r="E99" i="28" s="1"/>
  <c r="H98" i="28"/>
  <c r="D98" i="28"/>
  <c r="E98" i="28" s="1"/>
  <c r="H97" i="28"/>
  <c r="J97" i="28" s="1"/>
  <c r="D97" i="28"/>
  <c r="H96" i="28"/>
  <c r="D96" i="28"/>
  <c r="E96" i="28" s="1"/>
  <c r="H95" i="28"/>
  <c r="E95" i="28"/>
  <c r="D95" i="28"/>
  <c r="H94" i="28"/>
  <c r="D94" i="28"/>
  <c r="E94" i="28" s="1"/>
  <c r="H93" i="28"/>
  <c r="D93" i="28"/>
  <c r="E93" i="28" s="1"/>
  <c r="H92" i="28"/>
  <c r="D92" i="28"/>
  <c r="E92" i="28" s="1"/>
  <c r="H91" i="28"/>
  <c r="E91" i="28"/>
  <c r="D91" i="28"/>
  <c r="H90" i="28"/>
  <c r="D90" i="28"/>
  <c r="E90" i="28" s="1"/>
  <c r="H89" i="28"/>
  <c r="D89" i="28"/>
  <c r="E89" i="28" s="1"/>
  <c r="H88" i="28"/>
  <c r="D88" i="28"/>
  <c r="E88" i="28" s="1"/>
  <c r="H87" i="28"/>
  <c r="E87" i="28"/>
  <c r="D87" i="28"/>
  <c r="H86" i="28"/>
  <c r="D86" i="28"/>
  <c r="E86" i="28" s="1"/>
  <c r="H85" i="28"/>
  <c r="D85" i="28"/>
  <c r="E85" i="28" s="1"/>
  <c r="H84" i="28"/>
  <c r="D84" i="28"/>
  <c r="E84" i="28" s="1"/>
  <c r="H83" i="28"/>
  <c r="D83" i="28"/>
  <c r="E83" i="28" s="1"/>
  <c r="H82" i="28"/>
  <c r="D82" i="28"/>
  <c r="E82" i="28" s="1"/>
  <c r="H81" i="28"/>
  <c r="D81" i="28"/>
  <c r="E81" i="28" s="1"/>
  <c r="H80" i="28"/>
  <c r="D80" i="28"/>
  <c r="E80" i="28" s="1"/>
  <c r="H79" i="28"/>
  <c r="D79" i="28"/>
  <c r="E79" i="28" s="1"/>
  <c r="H78" i="28"/>
  <c r="D78" i="28"/>
  <c r="E78" i="28" s="1"/>
  <c r="H77" i="28"/>
  <c r="D77" i="28"/>
  <c r="E77" i="28" s="1"/>
  <c r="H76" i="28"/>
  <c r="D76" i="28"/>
  <c r="E76" i="28" s="1"/>
  <c r="H75" i="28"/>
  <c r="E75" i="28"/>
  <c r="D75" i="28"/>
  <c r="H74" i="28"/>
  <c r="D74" i="28"/>
  <c r="E74" i="28" s="1"/>
  <c r="H73" i="28"/>
  <c r="D73" i="28"/>
  <c r="E73" i="28" s="1"/>
  <c r="H72" i="28"/>
  <c r="D72" i="28"/>
  <c r="E72" i="28" s="1"/>
  <c r="H71" i="28"/>
  <c r="E71" i="28"/>
  <c r="D71" i="28"/>
  <c r="H70" i="28"/>
  <c r="D70" i="28"/>
  <c r="E70" i="28" s="1"/>
  <c r="H69" i="28"/>
  <c r="D69" i="28"/>
  <c r="E69" i="28" s="1"/>
  <c r="H68" i="28"/>
  <c r="J68" i="28" s="1"/>
  <c r="H66" i="28"/>
  <c r="D66" i="28"/>
  <c r="E66" i="28" s="1"/>
  <c r="H65" i="28"/>
  <c r="D65" i="28"/>
  <c r="E65" i="28" s="1"/>
  <c r="H64" i="28"/>
  <c r="D64" i="28"/>
  <c r="E64" i="28" s="1"/>
  <c r="H63" i="28"/>
  <c r="E63" i="28"/>
  <c r="D63" i="28"/>
  <c r="H62" i="28"/>
  <c r="D62" i="28"/>
  <c r="E62" i="28" s="1"/>
  <c r="H61" i="28"/>
  <c r="J61" i="28" s="1"/>
  <c r="H60" i="28"/>
  <c r="D60" i="28"/>
  <c r="E60" i="28" s="1"/>
  <c r="H59" i="28"/>
  <c r="D59" i="28"/>
  <c r="E59" i="28" s="1"/>
  <c r="H58" i="28"/>
  <c r="D58" i="28"/>
  <c r="E58" i="28" s="1"/>
  <c r="H57" i="28"/>
  <c r="D57" i="28"/>
  <c r="E57" i="28" s="1"/>
  <c r="H56" i="28"/>
  <c r="D56" i="28"/>
  <c r="E56" i="28" s="1"/>
  <c r="H55" i="28"/>
  <c r="D55" i="28"/>
  <c r="E55" i="28" s="1"/>
  <c r="H54" i="28"/>
  <c r="D54" i="28"/>
  <c r="E54" i="28" s="1"/>
  <c r="H53" i="28"/>
  <c r="E53" i="28"/>
  <c r="D53" i="28"/>
  <c r="H52" i="28"/>
  <c r="D52" i="28"/>
  <c r="E52" i="28" s="1"/>
  <c r="H51" i="28"/>
  <c r="D51" i="28"/>
  <c r="E51" i="28" s="1"/>
  <c r="H50" i="28"/>
  <c r="D50" i="28"/>
  <c r="E50" i="28" s="1"/>
  <c r="H49" i="28"/>
  <c r="D49" i="28"/>
  <c r="E49" i="28" s="1"/>
  <c r="H48" i="28"/>
  <c r="D48" i="28"/>
  <c r="E48" i="28" s="1"/>
  <c r="H47" i="28"/>
  <c r="D47" i="28"/>
  <c r="E47" i="28" s="1"/>
  <c r="H46" i="28"/>
  <c r="D46" i="28"/>
  <c r="E46" i="28" s="1"/>
  <c r="H45" i="28"/>
  <c r="E45" i="28"/>
  <c r="D45" i="28"/>
  <c r="H44" i="28"/>
  <c r="D44" i="28"/>
  <c r="E44" i="28" s="1"/>
  <c r="H43" i="28"/>
  <c r="D43" i="28"/>
  <c r="E43" i="28" s="1"/>
  <c r="H42" i="28"/>
  <c r="D42" i="28"/>
  <c r="E42" i="28" s="1"/>
  <c r="H41" i="28"/>
  <c r="D41" i="28"/>
  <c r="E41" i="28" s="1"/>
  <c r="H40" i="28"/>
  <c r="D40" i="28"/>
  <c r="E40" i="28" s="1"/>
  <c r="H39" i="28"/>
  <c r="D39" i="28"/>
  <c r="E39" i="28" s="1"/>
  <c r="H38" i="28"/>
  <c r="J38" i="28" s="1"/>
  <c r="H37" i="28"/>
  <c r="D37" i="28"/>
  <c r="E37" i="28" s="1"/>
  <c r="H36" i="28"/>
  <c r="D36" i="28"/>
  <c r="E36" i="28" s="1"/>
  <c r="H35" i="28"/>
  <c r="E35" i="28"/>
  <c r="D35" i="28"/>
  <c r="H34" i="28"/>
  <c r="D34" i="28"/>
  <c r="E34" i="28" s="1"/>
  <c r="H33" i="28"/>
  <c r="D33" i="28"/>
  <c r="E33" i="28" s="1"/>
  <c r="H32" i="28"/>
  <c r="D32" i="28"/>
  <c r="E32" i="28" s="1"/>
  <c r="H31" i="28"/>
  <c r="D31" i="28"/>
  <c r="E31" i="28" s="1"/>
  <c r="H30" i="28"/>
  <c r="D30" i="28"/>
  <c r="E30" i="28" s="1"/>
  <c r="H29" i="28"/>
  <c r="D29" i="28"/>
  <c r="E29" i="28" s="1"/>
  <c r="H28" i="28"/>
  <c r="D28" i="28"/>
  <c r="H27" i="28"/>
  <c r="D27" i="28"/>
  <c r="E27" i="28" s="1"/>
  <c r="H26" i="28"/>
  <c r="D26" i="28"/>
  <c r="E26" i="28" s="1"/>
  <c r="H25" i="28"/>
  <c r="D25" i="28"/>
  <c r="E25" i="28" s="1"/>
  <c r="H24" i="28"/>
  <c r="D24" i="28"/>
  <c r="E24" i="28" s="1"/>
  <c r="H23" i="28"/>
  <c r="D23" i="28"/>
  <c r="E23" i="28" s="1"/>
  <c r="H22" i="28"/>
  <c r="D22" i="28"/>
  <c r="E22" i="28" s="1"/>
  <c r="H21" i="28"/>
  <c r="D21" i="28"/>
  <c r="E21" i="28" s="1"/>
  <c r="H20" i="28"/>
  <c r="D20" i="28"/>
  <c r="E20" i="28" s="1"/>
  <c r="H19" i="28"/>
  <c r="D19" i="28"/>
  <c r="E19" i="28" s="1"/>
  <c r="H18" i="28"/>
  <c r="D18" i="28"/>
  <c r="E18" i="28" s="1"/>
  <c r="H17" i="28"/>
  <c r="D17" i="28"/>
  <c r="E17" i="28" s="1"/>
  <c r="H16" i="28"/>
  <c r="D16" i="28"/>
  <c r="E16" i="28" s="1"/>
  <c r="H15" i="28"/>
  <c r="D15" i="28"/>
  <c r="E15" i="28" s="1"/>
  <c r="H14" i="28"/>
  <c r="D14" i="28"/>
  <c r="E14" i="28" s="1"/>
  <c r="H13" i="28"/>
  <c r="D13" i="28"/>
  <c r="E13" i="28" s="1"/>
  <c r="H12" i="28"/>
  <c r="D12" i="28"/>
  <c r="E12" i="28" s="1"/>
  <c r="H11" i="28"/>
  <c r="J11" i="28" s="1"/>
  <c r="H10" i="28"/>
  <c r="D10" i="28"/>
  <c r="E10" i="28" s="1"/>
  <c r="H9" i="28"/>
  <c r="E9" i="28"/>
  <c r="D9" i="28"/>
  <c r="H8" i="28"/>
  <c r="D8" i="28"/>
  <c r="E8" i="28" s="1"/>
  <c r="H7" i="28"/>
  <c r="D7" i="28"/>
  <c r="E7" i="28" s="1"/>
  <c r="H6" i="28"/>
  <c r="D6" i="28"/>
  <c r="E6" i="28" s="1"/>
  <c r="H5" i="28"/>
  <c r="D5" i="28"/>
  <c r="E5" i="28" s="1"/>
  <c r="C722" i="27"/>
  <c r="C718" i="27"/>
  <c r="C700" i="27"/>
  <c r="C694" i="27"/>
  <c r="C687" i="27"/>
  <c r="C683" i="27"/>
  <c r="H683" i="27" s="1"/>
  <c r="C679" i="27"/>
  <c r="H679" i="27" s="1"/>
  <c r="C676" i="27"/>
  <c r="C671" i="27"/>
  <c r="C665" i="27"/>
  <c r="C661" i="27"/>
  <c r="C653" i="27"/>
  <c r="C646" i="27"/>
  <c r="C642" i="27"/>
  <c r="C638" i="27"/>
  <c r="C628" i="27"/>
  <c r="H628" i="27" s="1"/>
  <c r="C616" i="27"/>
  <c r="C610" i="27"/>
  <c r="C603" i="27"/>
  <c r="C599" i="27"/>
  <c r="C595" i="27"/>
  <c r="C592" i="27"/>
  <c r="H592" i="27" s="1"/>
  <c r="C587" i="27"/>
  <c r="C581" i="27"/>
  <c r="H581" i="27" s="1"/>
  <c r="C577" i="27"/>
  <c r="C569" i="27"/>
  <c r="C562" i="27"/>
  <c r="H562" i="27" s="1"/>
  <c r="C561" i="27"/>
  <c r="C556" i="27"/>
  <c r="C552" i="27"/>
  <c r="C551" i="27" s="1"/>
  <c r="C550" i="27" s="1"/>
  <c r="C547" i="27"/>
  <c r="C544" i="27"/>
  <c r="C538" i="27" s="1"/>
  <c r="C531" i="27"/>
  <c r="C529" i="27"/>
  <c r="C528" i="27"/>
  <c r="C522" i="27"/>
  <c r="H522" i="27" s="1"/>
  <c r="C513" i="27"/>
  <c r="C509" i="27" s="1"/>
  <c r="H509" i="27" s="1"/>
  <c r="C504" i="27"/>
  <c r="C497" i="27"/>
  <c r="C494" i="27"/>
  <c r="C491" i="27"/>
  <c r="C486" i="27"/>
  <c r="C477" i="27"/>
  <c r="C474" i="27"/>
  <c r="H474" i="27" s="1"/>
  <c r="C468" i="27"/>
  <c r="C463" i="27"/>
  <c r="C459" i="27"/>
  <c r="C455" i="27"/>
  <c r="C450" i="27"/>
  <c r="C445" i="27"/>
  <c r="C429" i="27"/>
  <c r="H429" i="27" s="1"/>
  <c r="C422" i="27"/>
  <c r="C416" i="27"/>
  <c r="C412" i="27"/>
  <c r="C409" i="27"/>
  <c r="C404" i="27"/>
  <c r="C399" i="27"/>
  <c r="C395" i="27"/>
  <c r="C392" i="27"/>
  <c r="C388" i="27"/>
  <c r="H388" i="27" s="1"/>
  <c r="C382" i="27"/>
  <c r="C378" i="27"/>
  <c r="C373" i="27"/>
  <c r="H373" i="27" s="1"/>
  <c r="C368" i="27"/>
  <c r="H368" i="27" s="1"/>
  <c r="C362" i="27"/>
  <c r="C357" i="27"/>
  <c r="C353" i="27"/>
  <c r="C348" i="27"/>
  <c r="H348" i="27" s="1"/>
  <c r="C344" i="27"/>
  <c r="C331" i="27"/>
  <c r="C328" i="27"/>
  <c r="C325" i="27"/>
  <c r="C315" i="27"/>
  <c r="C308" i="27"/>
  <c r="C305" i="27"/>
  <c r="C302" i="27"/>
  <c r="H302" i="27" s="1"/>
  <c r="C298" i="27"/>
  <c r="C296" i="27"/>
  <c r="C289" i="27"/>
  <c r="C265" i="27"/>
  <c r="C260" i="27"/>
  <c r="C97" i="27"/>
  <c r="C68" i="27"/>
  <c r="C61" i="27"/>
  <c r="H61" i="27" s="1"/>
  <c r="J61" i="27" s="1"/>
  <c r="C38" i="27"/>
  <c r="C11" i="27"/>
  <c r="C4" i="27"/>
  <c r="E778" i="27"/>
  <c r="E777" i="27" s="1"/>
  <c r="D778" i="27"/>
  <c r="D777" i="27"/>
  <c r="C777" i="27"/>
  <c r="D776" i="27"/>
  <c r="E776" i="27" s="1"/>
  <c r="D775" i="27"/>
  <c r="E775" i="27" s="1"/>
  <c r="D774" i="27"/>
  <c r="E774" i="27" s="1"/>
  <c r="D773" i="27"/>
  <c r="C772" i="27"/>
  <c r="C771" i="27" s="1"/>
  <c r="D770" i="27"/>
  <c r="E770" i="27" s="1"/>
  <c r="D769" i="27"/>
  <c r="E769" i="27" s="1"/>
  <c r="C768" i="27"/>
  <c r="C767" i="27" s="1"/>
  <c r="D766" i="27"/>
  <c r="E766" i="27" s="1"/>
  <c r="E765" i="27" s="1"/>
  <c r="D765" i="27"/>
  <c r="C765" i="27"/>
  <c r="D764" i="27"/>
  <c r="E764" i="27" s="1"/>
  <c r="D763" i="27"/>
  <c r="E763" i="27" s="1"/>
  <c r="D762" i="27"/>
  <c r="E762" i="27" s="1"/>
  <c r="C761" i="27"/>
  <c r="C760" i="27" s="1"/>
  <c r="D759" i="27"/>
  <c r="E759" i="27" s="1"/>
  <c r="E758" i="27"/>
  <c r="E756" i="27" s="1"/>
  <c r="E755" i="27" s="1"/>
  <c r="D758" i="27"/>
  <c r="D757" i="27"/>
  <c r="E757" i="27" s="1"/>
  <c r="C756" i="27"/>
  <c r="C755" i="27" s="1"/>
  <c r="D754" i="27"/>
  <c r="E754" i="27" s="1"/>
  <c r="D753" i="27"/>
  <c r="E753" i="27" s="1"/>
  <c r="D752" i="27"/>
  <c r="E752" i="27" s="1"/>
  <c r="C751" i="27"/>
  <c r="C750" i="27" s="1"/>
  <c r="D749" i="27"/>
  <c r="E749" i="27" s="1"/>
  <c r="D748" i="27"/>
  <c r="E748" i="27" s="1"/>
  <c r="D747" i="27"/>
  <c r="E747" i="27" s="1"/>
  <c r="E746" i="27" s="1"/>
  <c r="C746" i="27"/>
  <c r="D745" i="27"/>
  <c r="C744" i="27"/>
  <c r="C743" i="27" s="1"/>
  <c r="D742" i="27"/>
  <c r="C741" i="27"/>
  <c r="E740" i="27"/>
  <c r="E739" i="27" s="1"/>
  <c r="D740" i="27"/>
  <c r="D739" i="27" s="1"/>
  <c r="C739" i="27"/>
  <c r="D738" i="27"/>
  <c r="E738" i="27" s="1"/>
  <c r="D737" i="27"/>
  <c r="E737" i="27" s="1"/>
  <c r="D736" i="27"/>
  <c r="E736" i="27" s="1"/>
  <c r="D735" i="27"/>
  <c r="C734" i="27"/>
  <c r="C733" i="27"/>
  <c r="D732" i="27"/>
  <c r="C731" i="27"/>
  <c r="C730" i="27" s="1"/>
  <c r="D729" i="27"/>
  <c r="E729" i="27" s="1"/>
  <c r="D728" i="27"/>
  <c r="E728" i="27" s="1"/>
  <c r="C727" i="27"/>
  <c r="H724" i="27"/>
  <c r="D724" i="27"/>
  <c r="E724" i="27" s="1"/>
  <c r="H723" i="27"/>
  <c r="E723" i="27"/>
  <c r="D723" i="27"/>
  <c r="H722" i="27"/>
  <c r="H721" i="27"/>
  <c r="D721" i="27"/>
  <c r="E721" i="27" s="1"/>
  <c r="H720" i="27"/>
  <c r="D720" i="27"/>
  <c r="E720" i="27" s="1"/>
  <c r="H719" i="27"/>
  <c r="D719" i="27"/>
  <c r="E719" i="27" s="1"/>
  <c r="H718" i="27"/>
  <c r="H715" i="27"/>
  <c r="D715" i="27"/>
  <c r="E715" i="27" s="1"/>
  <c r="H714" i="27"/>
  <c r="D714" i="27"/>
  <c r="E714" i="27" s="1"/>
  <c r="H713" i="27"/>
  <c r="E713" i="27"/>
  <c r="D713" i="27"/>
  <c r="H711" i="27"/>
  <c r="D711" i="27"/>
  <c r="E711" i="27" s="1"/>
  <c r="H710" i="27"/>
  <c r="D710" i="27"/>
  <c r="E710" i="27" s="1"/>
  <c r="H709" i="27"/>
  <c r="E709" i="27"/>
  <c r="D709" i="27"/>
  <c r="H708" i="27"/>
  <c r="D708" i="27"/>
  <c r="E708" i="27" s="1"/>
  <c r="H707" i="27"/>
  <c r="D707" i="27"/>
  <c r="E707" i="27" s="1"/>
  <c r="H706" i="27"/>
  <c r="D706" i="27"/>
  <c r="E706" i="27" s="1"/>
  <c r="H705" i="27"/>
  <c r="E705" i="27"/>
  <c r="D705" i="27"/>
  <c r="H704" i="27"/>
  <c r="D704" i="27"/>
  <c r="E704" i="27" s="1"/>
  <c r="H703" i="27"/>
  <c r="D703" i="27"/>
  <c r="E703" i="27" s="1"/>
  <c r="H702" i="27"/>
  <c r="D702" i="27"/>
  <c r="E702" i="27" s="1"/>
  <c r="H701" i="27"/>
  <c r="D701" i="27"/>
  <c r="E701" i="27" s="1"/>
  <c r="H700" i="27"/>
  <c r="H699" i="27"/>
  <c r="D699" i="27"/>
  <c r="E699" i="27" s="1"/>
  <c r="H698" i="27"/>
  <c r="D698" i="27"/>
  <c r="E698" i="27" s="1"/>
  <c r="H697" i="27"/>
  <c r="D697" i="27"/>
  <c r="E697" i="27" s="1"/>
  <c r="H696" i="27"/>
  <c r="D696" i="27"/>
  <c r="E696" i="27" s="1"/>
  <c r="H695" i="27"/>
  <c r="D695" i="27"/>
  <c r="H694" i="27"/>
  <c r="H693" i="27"/>
  <c r="D693" i="27"/>
  <c r="E693" i="27" s="1"/>
  <c r="H692" i="27"/>
  <c r="D692" i="27"/>
  <c r="E692" i="27" s="1"/>
  <c r="H691" i="27"/>
  <c r="D691" i="27"/>
  <c r="E691" i="27" s="1"/>
  <c r="H690" i="27"/>
  <c r="D690" i="27"/>
  <c r="H689" i="27"/>
  <c r="D689" i="27"/>
  <c r="E689" i="27" s="1"/>
  <c r="H688" i="27"/>
  <c r="D688" i="27"/>
  <c r="E688" i="27" s="1"/>
  <c r="H687" i="27"/>
  <c r="H686" i="27"/>
  <c r="D686" i="27"/>
  <c r="E686" i="27" s="1"/>
  <c r="H685" i="27"/>
  <c r="D685" i="27"/>
  <c r="H684" i="27"/>
  <c r="D684" i="27"/>
  <c r="E684" i="27" s="1"/>
  <c r="H682" i="27"/>
  <c r="E682" i="27"/>
  <c r="D682" i="27"/>
  <c r="H681" i="27"/>
  <c r="D681" i="27"/>
  <c r="E681" i="27" s="1"/>
  <c r="H680" i="27"/>
  <c r="D680" i="27"/>
  <c r="H678" i="27"/>
  <c r="D678" i="27"/>
  <c r="H677" i="27"/>
  <c r="D677" i="27"/>
  <c r="E677" i="27" s="1"/>
  <c r="H676" i="27"/>
  <c r="H675" i="27"/>
  <c r="D675" i="27"/>
  <c r="E675" i="27" s="1"/>
  <c r="H674" i="27"/>
  <c r="D674" i="27"/>
  <c r="H673" i="27"/>
  <c r="D673" i="27"/>
  <c r="E673" i="27" s="1"/>
  <c r="H672" i="27"/>
  <c r="E672" i="27"/>
  <c r="D672" i="27"/>
  <c r="H671" i="27"/>
  <c r="H670" i="27"/>
  <c r="E670" i="27"/>
  <c r="D670" i="27"/>
  <c r="H669" i="27"/>
  <c r="D669" i="27"/>
  <c r="E669" i="27" s="1"/>
  <c r="H668" i="27"/>
  <c r="D668" i="27"/>
  <c r="E668" i="27" s="1"/>
  <c r="H667" i="27"/>
  <c r="D667" i="27"/>
  <c r="E667" i="27" s="1"/>
  <c r="H666" i="27"/>
  <c r="E666" i="27"/>
  <c r="D666" i="27"/>
  <c r="D665" i="27"/>
  <c r="H665" i="27"/>
  <c r="H664" i="27"/>
  <c r="D664" i="27"/>
  <c r="H663" i="27"/>
  <c r="D663" i="27"/>
  <c r="E663" i="27" s="1"/>
  <c r="H662" i="27"/>
  <c r="D662" i="27"/>
  <c r="E662" i="27" s="1"/>
  <c r="H661" i="27"/>
  <c r="H660" i="27"/>
  <c r="D660" i="27"/>
  <c r="E660" i="27" s="1"/>
  <c r="H659" i="27"/>
  <c r="D659" i="27"/>
  <c r="E659" i="27" s="1"/>
  <c r="H658" i="27"/>
  <c r="D658" i="27"/>
  <c r="E658" i="27" s="1"/>
  <c r="H657" i="27"/>
  <c r="D657" i="27"/>
  <c r="E657" i="27" s="1"/>
  <c r="H656" i="27"/>
  <c r="D656" i="27"/>
  <c r="E656" i="27" s="1"/>
  <c r="H655" i="27"/>
  <c r="D655" i="27"/>
  <c r="H654" i="27"/>
  <c r="D654" i="27"/>
  <c r="E654" i="27" s="1"/>
  <c r="H653" i="27"/>
  <c r="H652" i="27"/>
  <c r="D652" i="27"/>
  <c r="E652" i="27" s="1"/>
  <c r="H651" i="27"/>
  <c r="D651" i="27"/>
  <c r="E651" i="27" s="1"/>
  <c r="H650" i="27"/>
  <c r="D650" i="27"/>
  <c r="E650" i="27" s="1"/>
  <c r="H649" i="27"/>
  <c r="D649" i="27"/>
  <c r="E649" i="27" s="1"/>
  <c r="H648" i="27"/>
  <c r="D648" i="27"/>
  <c r="E648" i="27" s="1"/>
  <c r="H647" i="27"/>
  <c r="D647" i="27"/>
  <c r="E647" i="27" s="1"/>
  <c r="H646" i="27"/>
  <c r="H644" i="27"/>
  <c r="D644" i="27"/>
  <c r="E644" i="27" s="1"/>
  <c r="H643" i="27"/>
  <c r="D643" i="27"/>
  <c r="E643" i="27" s="1"/>
  <c r="H642" i="27"/>
  <c r="J642" i="27" s="1"/>
  <c r="H641" i="27"/>
  <c r="D641" i="27"/>
  <c r="H640" i="27"/>
  <c r="D640" i="27"/>
  <c r="E640" i="27" s="1"/>
  <c r="H639" i="27"/>
  <c r="D639" i="27"/>
  <c r="E639" i="27" s="1"/>
  <c r="H638" i="27"/>
  <c r="J638" i="27" s="1"/>
  <c r="H637" i="27"/>
  <c r="D637" i="27"/>
  <c r="E637" i="27" s="1"/>
  <c r="H636" i="27"/>
  <c r="D636" i="27"/>
  <c r="E636" i="27" s="1"/>
  <c r="H635" i="27"/>
  <c r="D635" i="27"/>
  <c r="E635" i="27" s="1"/>
  <c r="H634" i="27"/>
  <c r="D634" i="27"/>
  <c r="E634" i="27" s="1"/>
  <c r="H633" i="27"/>
  <c r="E633" i="27"/>
  <c r="D633" i="27"/>
  <c r="H632" i="27"/>
  <c r="D632" i="27"/>
  <c r="E632" i="27" s="1"/>
  <c r="H631" i="27"/>
  <c r="D631" i="27"/>
  <c r="H630" i="27"/>
  <c r="D630" i="27"/>
  <c r="E630" i="27" s="1"/>
  <c r="H629" i="27"/>
  <c r="D629" i="27"/>
  <c r="E629" i="27" s="1"/>
  <c r="H627" i="27"/>
  <c r="E627" i="27"/>
  <c r="D627" i="27"/>
  <c r="H626" i="27"/>
  <c r="D626" i="27"/>
  <c r="E626" i="27" s="1"/>
  <c r="H625" i="27"/>
  <c r="D625" i="27"/>
  <c r="E625" i="27" s="1"/>
  <c r="H624" i="27"/>
  <c r="D624" i="27"/>
  <c r="E624" i="27" s="1"/>
  <c r="H623" i="27"/>
  <c r="E623" i="27"/>
  <c r="D623" i="27"/>
  <c r="H622" i="27"/>
  <c r="D622" i="27"/>
  <c r="E622" i="27" s="1"/>
  <c r="H621" i="27"/>
  <c r="D621" i="27"/>
  <c r="E621" i="27" s="1"/>
  <c r="H620" i="27"/>
  <c r="D620" i="27"/>
  <c r="E620" i="27" s="1"/>
  <c r="H619" i="27"/>
  <c r="D619" i="27"/>
  <c r="E619" i="27" s="1"/>
  <c r="H618" i="27"/>
  <c r="D618" i="27"/>
  <c r="H617" i="27"/>
  <c r="D617" i="27"/>
  <c r="E617" i="27" s="1"/>
  <c r="H616" i="27"/>
  <c r="H615" i="27"/>
  <c r="D615" i="27"/>
  <c r="E615" i="27" s="1"/>
  <c r="H614" i="27"/>
  <c r="D614" i="27"/>
  <c r="E614" i="27" s="1"/>
  <c r="H613" i="27"/>
  <c r="D613" i="27"/>
  <c r="H612" i="27"/>
  <c r="D612" i="27"/>
  <c r="E612" i="27" s="1"/>
  <c r="H611" i="27"/>
  <c r="D611" i="27"/>
  <c r="E611" i="27" s="1"/>
  <c r="H610" i="27"/>
  <c r="H609" i="27"/>
  <c r="D609" i="27"/>
  <c r="E609" i="27" s="1"/>
  <c r="H608" i="27"/>
  <c r="D608" i="27"/>
  <c r="E608" i="27" s="1"/>
  <c r="H607" i="27"/>
  <c r="D607" i="27"/>
  <c r="E607" i="27" s="1"/>
  <c r="H606" i="27"/>
  <c r="D606" i="27"/>
  <c r="E606" i="27" s="1"/>
  <c r="H605" i="27"/>
  <c r="D605" i="27"/>
  <c r="E605" i="27" s="1"/>
  <c r="H604" i="27"/>
  <c r="D604" i="27"/>
  <c r="H603" i="27"/>
  <c r="H602" i="27"/>
  <c r="D602" i="27"/>
  <c r="E602" i="27" s="1"/>
  <c r="H601" i="27"/>
  <c r="D601" i="27"/>
  <c r="E601" i="27" s="1"/>
  <c r="H600" i="27"/>
  <c r="D600" i="27"/>
  <c r="E600" i="27" s="1"/>
  <c r="H599" i="27"/>
  <c r="H598" i="27"/>
  <c r="D598" i="27"/>
  <c r="H597" i="27"/>
  <c r="D597" i="27"/>
  <c r="E597" i="27" s="1"/>
  <c r="H596" i="27"/>
  <c r="D596" i="27"/>
  <c r="E596" i="27" s="1"/>
  <c r="H595" i="27"/>
  <c r="H594" i="27"/>
  <c r="D594" i="27"/>
  <c r="E594" i="27" s="1"/>
  <c r="H593" i="27"/>
  <c r="D593" i="27"/>
  <c r="H591" i="27"/>
  <c r="D591" i="27"/>
  <c r="E591" i="27" s="1"/>
  <c r="H590" i="27"/>
  <c r="D590" i="27"/>
  <c r="E590" i="27" s="1"/>
  <c r="H589" i="27"/>
  <c r="D589" i="27"/>
  <c r="E589" i="27" s="1"/>
  <c r="H588" i="27"/>
  <c r="D588" i="27"/>
  <c r="H587" i="27"/>
  <c r="H586" i="27"/>
  <c r="D586" i="27"/>
  <c r="E586" i="27" s="1"/>
  <c r="H585" i="27"/>
  <c r="D585" i="27"/>
  <c r="E585" i="27" s="1"/>
  <c r="H584" i="27"/>
  <c r="D584" i="27"/>
  <c r="E584" i="27" s="1"/>
  <c r="H583" i="27"/>
  <c r="D583" i="27"/>
  <c r="H582" i="27"/>
  <c r="D582" i="27"/>
  <c r="E582" i="27" s="1"/>
  <c r="H580" i="27"/>
  <c r="D580" i="27"/>
  <c r="E580" i="27" s="1"/>
  <c r="H579" i="27"/>
  <c r="D579" i="27"/>
  <c r="E579" i="27" s="1"/>
  <c r="H578" i="27"/>
  <c r="D578" i="27"/>
  <c r="H577" i="27"/>
  <c r="H576" i="27"/>
  <c r="D576" i="27"/>
  <c r="E576" i="27" s="1"/>
  <c r="H575" i="27"/>
  <c r="D575" i="27"/>
  <c r="E575" i="27" s="1"/>
  <c r="H574" i="27"/>
  <c r="D574" i="27"/>
  <c r="E574" i="27" s="1"/>
  <c r="H573" i="27"/>
  <c r="D573" i="27"/>
  <c r="E573" i="27" s="1"/>
  <c r="H572" i="27"/>
  <c r="D572" i="27"/>
  <c r="E572" i="27" s="1"/>
  <c r="H571" i="27"/>
  <c r="D571" i="27"/>
  <c r="E571" i="27" s="1"/>
  <c r="H570" i="27"/>
  <c r="D570" i="27"/>
  <c r="E570" i="27" s="1"/>
  <c r="H569" i="27"/>
  <c r="H568" i="27"/>
  <c r="D568" i="27"/>
  <c r="E568" i="27" s="1"/>
  <c r="H567" i="27"/>
  <c r="D567" i="27"/>
  <c r="E567" i="27" s="1"/>
  <c r="H566" i="27"/>
  <c r="D566" i="27"/>
  <c r="E566" i="27" s="1"/>
  <c r="H565" i="27"/>
  <c r="D565" i="27"/>
  <c r="E565" i="27" s="1"/>
  <c r="H564" i="27"/>
  <c r="D564" i="27"/>
  <c r="H563" i="27"/>
  <c r="D563" i="27"/>
  <c r="E563" i="27" s="1"/>
  <c r="H558" i="27"/>
  <c r="D558" i="27"/>
  <c r="E558" i="27" s="1"/>
  <c r="H557" i="27"/>
  <c r="D557" i="27"/>
  <c r="H556" i="27"/>
  <c r="H555" i="27"/>
  <c r="D555" i="27"/>
  <c r="E555" i="27" s="1"/>
  <c r="H554" i="27"/>
  <c r="D554" i="27"/>
  <c r="E554" i="27" s="1"/>
  <c r="H553" i="27"/>
  <c r="D553" i="27"/>
  <c r="E553" i="27" s="1"/>
  <c r="E552" i="27" s="1"/>
  <c r="H552" i="27"/>
  <c r="H549" i="27"/>
  <c r="D549" i="27"/>
  <c r="H548" i="27"/>
  <c r="D548" i="27"/>
  <c r="E548" i="27" s="1"/>
  <c r="H547" i="27"/>
  <c r="J547" i="27" s="1"/>
  <c r="H546" i="27"/>
  <c r="D546" i="27"/>
  <c r="E546" i="27" s="1"/>
  <c r="H545" i="27"/>
  <c r="D545" i="27"/>
  <c r="H543" i="27"/>
  <c r="D543" i="27"/>
  <c r="E543" i="27" s="1"/>
  <c r="H542" i="27"/>
  <c r="D542" i="27"/>
  <c r="E542" i="27" s="1"/>
  <c r="H541" i="27"/>
  <c r="D541" i="27"/>
  <c r="E541" i="27" s="1"/>
  <c r="H540" i="27"/>
  <c r="D540" i="27"/>
  <c r="H539" i="27"/>
  <c r="D539" i="27"/>
  <c r="E539" i="27" s="1"/>
  <c r="H537" i="27"/>
  <c r="E537" i="27"/>
  <c r="D537" i="27"/>
  <c r="H536" i="27"/>
  <c r="D536" i="27"/>
  <c r="E536" i="27" s="1"/>
  <c r="H535" i="27"/>
  <c r="D535" i="27"/>
  <c r="E535" i="27" s="1"/>
  <c r="H534" i="27"/>
  <c r="D534" i="27"/>
  <c r="E534" i="27" s="1"/>
  <c r="H533" i="27"/>
  <c r="D533" i="27"/>
  <c r="E533" i="27" s="1"/>
  <c r="H532" i="27"/>
  <c r="D532" i="27"/>
  <c r="E532" i="27" s="1"/>
  <c r="H531" i="27"/>
  <c r="H530" i="27"/>
  <c r="D530" i="27"/>
  <c r="H529" i="27"/>
  <c r="H527" i="27"/>
  <c r="D527" i="27"/>
  <c r="E527" i="27" s="1"/>
  <c r="H526" i="27"/>
  <c r="E526" i="27"/>
  <c r="D526" i="27"/>
  <c r="H525" i="27"/>
  <c r="D525" i="27"/>
  <c r="E525" i="27" s="1"/>
  <c r="H524" i="27"/>
  <c r="D524" i="27"/>
  <c r="H523" i="27"/>
  <c r="D523" i="27"/>
  <c r="E523" i="27" s="1"/>
  <c r="H521" i="27"/>
  <c r="D521" i="27"/>
  <c r="E521" i="27" s="1"/>
  <c r="H520" i="27"/>
  <c r="E520" i="27"/>
  <c r="D520" i="27"/>
  <c r="H519" i="27"/>
  <c r="D519" i="27"/>
  <c r="E519" i="27" s="1"/>
  <c r="H518" i="27"/>
  <c r="D518" i="27"/>
  <c r="E518" i="27" s="1"/>
  <c r="H517" i="27"/>
  <c r="D517" i="27"/>
  <c r="E517" i="27" s="1"/>
  <c r="H516" i="27"/>
  <c r="D516" i="27"/>
  <c r="E516" i="27" s="1"/>
  <c r="H515" i="27"/>
  <c r="D515" i="27"/>
  <c r="H514" i="27"/>
  <c r="D514" i="27"/>
  <c r="E514" i="27" s="1"/>
  <c r="H513" i="27"/>
  <c r="H512" i="27"/>
  <c r="D512" i="27"/>
  <c r="E512" i="27" s="1"/>
  <c r="H511" i="27"/>
  <c r="D511" i="27"/>
  <c r="E511" i="27" s="1"/>
  <c r="H510" i="27"/>
  <c r="D510" i="27"/>
  <c r="H508" i="27"/>
  <c r="D508" i="27"/>
  <c r="E508" i="27" s="1"/>
  <c r="H507" i="27"/>
  <c r="D507" i="27"/>
  <c r="E507" i="27" s="1"/>
  <c r="H506" i="27"/>
  <c r="E506" i="27"/>
  <c r="D506" i="27"/>
  <c r="H505" i="27"/>
  <c r="D505" i="27"/>
  <c r="H504" i="27"/>
  <c r="H503" i="27"/>
  <c r="D503" i="27"/>
  <c r="E503" i="27" s="1"/>
  <c r="H502" i="27"/>
  <c r="E502" i="27"/>
  <c r="D502" i="27"/>
  <c r="H501" i="27"/>
  <c r="D501" i="27"/>
  <c r="E501" i="27" s="1"/>
  <c r="H500" i="27"/>
  <c r="D500" i="27"/>
  <c r="E500" i="27" s="1"/>
  <c r="H499" i="27"/>
  <c r="D499" i="27"/>
  <c r="E499" i="27" s="1"/>
  <c r="H498" i="27"/>
  <c r="D498" i="27"/>
  <c r="H497" i="27"/>
  <c r="H496" i="27"/>
  <c r="D496" i="27"/>
  <c r="E496" i="27" s="1"/>
  <c r="H495" i="27"/>
  <c r="D495" i="27"/>
  <c r="H493" i="27"/>
  <c r="D493" i="27"/>
  <c r="E493" i="27" s="1"/>
  <c r="H492" i="27"/>
  <c r="D492" i="27"/>
  <c r="D491" i="27" s="1"/>
  <c r="H491" i="27"/>
  <c r="H490" i="27"/>
  <c r="D490" i="27"/>
  <c r="E490" i="27" s="1"/>
  <c r="H489" i="27"/>
  <c r="D489" i="27"/>
  <c r="H488" i="27"/>
  <c r="D488" i="27"/>
  <c r="E488" i="27" s="1"/>
  <c r="H487" i="27"/>
  <c r="D487" i="27"/>
  <c r="E487" i="27" s="1"/>
  <c r="H486" i="27"/>
  <c r="H485" i="27"/>
  <c r="D485" i="27"/>
  <c r="E485" i="27" s="1"/>
  <c r="H482" i="27"/>
  <c r="H481" i="27"/>
  <c r="D481" i="27"/>
  <c r="E481" i="27" s="1"/>
  <c r="H480" i="27"/>
  <c r="D480" i="27"/>
  <c r="E480" i="27" s="1"/>
  <c r="H479" i="27"/>
  <c r="D479" i="27"/>
  <c r="H478" i="27"/>
  <c r="D478" i="27"/>
  <c r="E478" i="27" s="1"/>
  <c r="H477" i="27"/>
  <c r="H476" i="27"/>
  <c r="D476" i="27"/>
  <c r="E476" i="27" s="1"/>
  <c r="H475" i="27"/>
  <c r="D475" i="27"/>
  <c r="H473" i="27"/>
  <c r="D473" i="27"/>
  <c r="E473" i="27" s="1"/>
  <c r="H472" i="27"/>
  <c r="D472" i="27"/>
  <c r="E472" i="27" s="1"/>
  <c r="H471" i="27"/>
  <c r="E471" i="27"/>
  <c r="D471" i="27"/>
  <c r="H470" i="27"/>
  <c r="D470" i="27"/>
  <c r="E470" i="27" s="1"/>
  <c r="H469" i="27"/>
  <c r="D469" i="27"/>
  <c r="H468" i="27"/>
  <c r="H467" i="27"/>
  <c r="D467" i="27"/>
  <c r="E467" i="27" s="1"/>
  <c r="H466" i="27"/>
  <c r="D466" i="27"/>
  <c r="E466" i="27" s="1"/>
  <c r="H465" i="27"/>
  <c r="E465" i="27"/>
  <c r="D465" i="27"/>
  <c r="H464" i="27"/>
  <c r="D464" i="27"/>
  <c r="H463" i="27"/>
  <c r="H462" i="27"/>
  <c r="D462" i="27"/>
  <c r="E462" i="27" s="1"/>
  <c r="H461" i="27"/>
  <c r="E461" i="27"/>
  <c r="D461" i="27"/>
  <c r="H460" i="27"/>
  <c r="D460" i="27"/>
  <c r="E460" i="27" s="1"/>
  <c r="H459" i="27"/>
  <c r="H458" i="27"/>
  <c r="D458" i="27"/>
  <c r="H457" i="27"/>
  <c r="D457" i="27"/>
  <c r="E457" i="27" s="1"/>
  <c r="H456" i="27"/>
  <c r="D456" i="27"/>
  <c r="E456" i="27" s="1"/>
  <c r="H455" i="27"/>
  <c r="H454" i="27"/>
  <c r="D454" i="27"/>
  <c r="E454" i="27" s="1"/>
  <c r="H453" i="27"/>
  <c r="D453" i="27"/>
  <c r="H452" i="27"/>
  <c r="D452" i="27"/>
  <c r="E452" i="27" s="1"/>
  <c r="H451" i="27"/>
  <c r="D451" i="27"/>
  <c r="E451" i="27" s="1"/>
  <c r="H450" i="27"/>
  <c r="H449" i="27"/>
  <c r="D449" i="27"/>
  <c r="E449" i="27" s="1"/>
  <c r="H448" i="27"/>
  <c r="D448" i="27"/>
  <c r="H447" i="27"/>
  <c r="D447" i="27"/>
  <c r="E447" i="27" s="1"/>
  <c r="H446" i="27"/>
  <c r="D446" i="27"/>
  <c r="E446" i="27" s="1"/>
  <c r="H445" i="27"/>
  <c r="H443" i="27"/>
  <c r="D443" i="27"/>
  <c r="E443" i="27" s="1"/>
  <c r="H442" i="27"/>
  <c r="D442" i="27"/>
  <c r="E442" i="27" s="1"/>
  <c r="H441" i="27"/>
  <c r="D441" i="27"/>
  <c r="E441" i="27" s="1"/>
  <c r="H440" i="27"/>
  <c r="D440" i="27"/>
  <c r="E440" i="27" s="1"/>
  <c r="H439" i="27"/>
  <c r="D439" i="27"/>
  <c r="E439" i="27" s="1"/>
  <c r="H438" i="27"/>
  <c r="D438" i="27"/>
  <c r="E438" i="27" s="1"/>
  <c r="H437" i="27"/>
  <c r="D437" i="27"/>
  <c r="E437" i="27" s="1"/>
  <c r="H436" i="27"/>
  <c r="D436" i="27"/>
  <c r="E436" i="27" s="1"/>
  <c r="H435" i="27"/>
  <c r="D435" i="27"/>
  <c r="E435" i="27" s="1"/>
  <c r="H434" i="27"/>
  <c r="D434" i="27"/>
  <c r="E434" i="27" s="1"/>
  <c r="H433" i="27"/>
  <c r="D433" i="27"/>
  <c r="E433" i="27" s="1"/>
  <c r="H432" i="27"/>
  <c r="E432" i="27"/>
  <c r="D432" i="27"/>
  <c r="H431" i="27"/>
  <c r="D431" i="27"/>
  <c r="E431" i="27" s="1"/>
  <c r="H430" i="27"/>
  <c r="D430" i="27"/>
  <c r="H428" i="27"/>
  <c r="D428" i="27"/>
  <c r="E428" i="27" s="1"/>
  <c r="H427" i="27"/>
  <c r="D427" i="27"/>
  <c r="E427" i="27" s="1"/>
  <c r="H426" i="27"/>
  <c r="D426" i="27"/>
  <c r="E426" i="27" s="1"/>
  <c r="H425" i="27"/>
  <c r="D425" i="27"/>
  <c r="H424" i="27"/>
  <c r="D424" i="27"/>
  <c r="E424" i="27" s="1"/>
  <c r="H423" i="27"/>
  <c r="D423" i="27"/>
  <c r="E423" i="27" s="1"/>
  <c r="H422" i="27"/>
  <c r="H421" i="27"/>
  <c r="D421" i="27"/>
  <c r="E421" i="27" s="1"/>
  <c r="H420" i="27"/>
  <c r="D420" i="27"/>
  <c r="E420" i="27" s="1"/>
  <c r="H419" i="27"/>
  <c r="D419" i="27"/>
  <c r="E419" i="27" s="1"/>
  <c r="H418" i="27"/>
  <c r="D418" i="27"/>
  <c r="E418" i="27" s="1"/>
  <c r="H417" i="27"/>
  <c r="D417" i="27"/>
  <c r="H416" i="27"/>
  <c r="H415" i="27"/>
  <c r="D415" i="27"/>
  <c r="E415" i="27" s="1"/>
  <c r="H414" i="27"/>
  <c r="D414" i="27"/>
  <c r="E414" i="27" s="1"/>
  <c r="H413" i="27"/>
  <c r="D413" i="27"/>
  <c r="H412" i="27"/>
  <c r="H411" i="27"/>
  <c r="D411" i="27"/>
  <c r="E411" i="27" s="1"/>
  <c r="H410" i="27"/>
  <c r="D410" i="27"/>
  <c r="H409" i="27"/>
  <c r="H408" i="27"/>
  <c r="D408" i="27"/>
  <c r="E408" i="27" s="1"/>
  <c r="H407" i="27"/>
  <c r="D407" i="27"/>
  <c r="E407" i="27" s="1"/>
  <c r="H406" i="27"/>
  <c r="D406" i="27"/>
  <c r="E406" i="27" s="1"/>
  <c r="H405" i="27"/>
  <c r="D405" i="27"/>
  <c r="H404" i="27"/>
  <c r="H403" i="27"/>
  <c r="D403" i="27"/>
  <c r="E403" i="27" s="1"/>
  <c r="H402" i="27"/>
  <c r="D402" i="27"/>
  <c r="E402" i="27" s="1"/>
  <c r="H401" i="27"/>
  <c r="D401" i="27"/>
  <c r="E401" i="27" s="1"/>
  <c r="H400" i="27"/>
  <c r="D400" i="27"/>
  <c r="H399" i="27"/>
  <c r="H398" i="27"/>
  <c r="D398" i="27"/>
  <c r="E398" i="27" s="1"/>
  <c r="H397" i="27"/>
  <c r="D397" i="27"/>
  <c r="E397" i="27" s="1"/>
  <c r="H396" i="27"/>
  <c r="D396" i="27"/>
  <c r="E396" i="27" s="1"/>
  <c r="H395" i="27"/>
  <c r="H394" i="27"/>
  <c r="D394" i="27"/>
  <c r="H393" i="27"/>
  <c r="D393" i="27"/>
  <c r="E393" i="27" s="1"/>
  <c r="H392" i="27"/>
  <c r="H391" i="27"/>
  <c r="D391" i="27"/>
  <c r="E391" i="27" s="1"/>
  <c r="H390" i="27"/>
  <c r="D390" i="27"/>
  <c r="E390" i="27" s="1"/>
  <c r="H389" i="27"/>
  <c r="D389" i="27"/>
  <c r="H387" i="27"/>
  <c r="D387" i="27"/>
  <c r="E387" i="27" s="1"/>
  <c r="H386" i="27"/>
  <c r="D386" i="27"/>
  <c r="E386" i="27" s="1"/>
  <c r="H385" i="27"/>
  <c r="D385" i="27"/>
  <c r="E385" i="27" s="1"/>
  <c r="H384" i="27"/>
  <c r="D384" i="27"/>
  <c r="H383" i="27"/>
  <c r="D383" i="27"/>
  <c r="E383" i="27" s="1"/>
  <c r="H382" i="27"/>
  <c r="H381" i="27"/>
  <c r="D381" i="27"/>
  <c r="E381" i="27" s="1"/>
  <c r="H380" i="27"/>
  <c r="D380" i="27"/>
  <c r="E380" i="27" s="1"/>
  <c r="H379" i="27"/>
  <c r="D379" i="27"/>
  <c r="H378" i="27"/>
  <c r="H377" i="27"/>
  <c r="D377" i="27"/>
  <c r="E377" i="27" s="1"/>
  <c r="H376" i="27"/>
  <c r="D376" i="27"/>
  <c r="E376" i="27" s="1"/>
  <c r="H375" i="27"/>
  <c r="D375" i="27"/>
  <c r="E375" i="27" s="1"/>
  <c r="H374" i="27"/>
  <c r="D374" i="27"/>
  <c r="H372" i="27"/>
  <c r="D372" i="27"/>
  <c r="E372" i="27" s="1"/>
  <c r="H371" i="27"/>
  <c r="D371" i="27"/>
  <c r="E371" i="27" s="1"/>
  <c r="H370" i="27"/>
  <c r="D370" i="27"/>
  <c r="E370" i="27" s="1"/>
  <c r="H369" i="27"/>
  <c r="D369" i="27"/>
  <c r="H367" i="27"/>
  <c r="D367" i="27"/>
  <c r="E367" i="27" s="1"/>
  <c r="H366" i="27"/>
  <c r="D366" i="27"/>
  <c r="E366" i="27" s="1"/>
  <c r="H365" i="27"/>
  <c r="D365" i="27"/>
  <c r="E365" i="27" s="1"/>
  <c r="H364" i="27"/>
  <c r="D364" i="27"/>
  <c r="H363" i="27"/>
  <c r="D363" i="27"/>
  <c r="E363" i="27" s="1"/>
  <c r="H362" i="27"/>
  <c r="H361" i="27"/>
  <c r="D361" i="27"/>
  <c r="E361" i="27" s="1"/>
  <c r="H360" i="27"/>
  <c r="D360" i="27"/>
  <c r="E360" i="27" s="1"/>
  <c r="H359" i="27"/>
  <c r="D359" i="27"/>
  <c r="H358" i="27"/>
  <c r="D358" i="27"/>
  <c r="E358" i="27" s="1"/>
  <c r="H357" i="27"/>
  <c r="H356" i="27"/>
  <c r="D356" i="27"/>
  <c r="E356" i="27" s="1"/>
  <c r="H355" i="27"/>
  <c r="D355" i="27"/>
  <c r="E355" i="27" s="1"/>
  <c r="H354" i="27"/>
  <c r="D354" i="27"/>
  <c r="H353" i="27"/>
  <c r="H352" i="27"/>
  <c r="D352" i="27"/>
  <c r="E352" i="27" s="1"/>
  <c r="H351" i="27"/>
  <c r="D351" i="27"/>
  <c r="E351" i="27" s="1"/>
  <c r="H350" i="27"/>
  <c r="D350" i="27"/>
  <c r="E350" i="27" s="1"/>
  <c r="H349" i="27"/>
  <c r="D349" i="27"/>
  <c r="H347" i="27"/>
  <c r="D347" i="27"/>
  <c r="E347" i="27" s="1"/>
  <c r="H346" i="27"/>
  <c r="D346" i="27"/>
  <c r="E346" i="27" s="1"/>
  <c r="H345" i="27"/>
  <c r="D345" i="27"/>
  <c r="H343" i="27"/>
  <c r="D343" i="27"/>
  <c r="E343" i="27" s="1"/>
  <c r="H342" i="27"/>
  <c r="D342" i="27"/>
  <c r="E342" i="27" s="1"/>
  <c r="H341" i="27"/>
  <c r="D341" i="27"/>
  <c r="E341" i="27" s="1"/>
  <c r="H338" i="27"/>
  <c r="D338" i="27"/>
  <c r="E338" i="27" s="1"/>
  <c r="H337" i="27"/>
  <c r="D337" i="27"/>
  <c r="E337" i="27" s="1"/>
  <c r="H336" i="27"/>
  <c r="D336" i="27"/>
  <c r="E336" i="27" s="1"/>
  <c r="H335" i="27"/>
  <c r="D335" i="27"/>
  <c r="E335" i="27" s="1"/>
  <c r="H334" i="27"/>
  <c r="D334" i="27"/>
  <c r="E334" i="27" s="1"/>
  <c r="H333" i="27"/>
  <c r="D333" i="27"/>
  <c r="E333" i="27" s="1"/>
  <c r="H332" i="27"/>
  <c r="D332" i="27"/>
  <c r="H331" i="27"/>
  <c r="H330" i="27"/>
  <c r="D330" i="27"/>
  <c r="E330" i="27" s="1"/>
  <c r="H329" i="27"/>
  <c r="D329" i="27"/>
  <c r="E329" i="27" s="1"/>
  <c r="H328" i="27"/>
  <c r="H327" i="27"/>
  <c r="D327" i="27"/>
  <c r="E327" i="27" s="1"/>
  <c r="H326" i="27"/>
  <c r="D326" i="27"/>
  <c r="H324" i="27"/>
  <c r="D324" i="27"/>
  <c r="E324" i="27" s="1"/>
  <c r="H323" i="27"/>
  <c r="D323" i="27"/>
  <c r="E323" i="27" s="1"/>
  <c r="H322" i="27"/>
  <c r="D322" i="27"/>
  <c r="E322" i="27" s="1"/>
  <c r="H321" i="27"/>
  <c r="D321" i="27"/>
  <c r="E321" i="27" s="1"/>
  <c r="H320" i="27"/>
  <c r="D320" i="27"/>
  <c r="E320" i="27" s="1"/>
  <c r="H319" i="27"/>
  <c r="D319" i="27"/>
  <c r="E319" i="27" s="1"/>
  <c r="H318" i="27"/>
  <c r="D318" i="27"/>
  <c r="E318" i="27" s="1"/>
  <c r="H317" i="27"/>
  <c r="D317" i="27"/>
  <c r="H316" i="27"/>
  <c r="D316" i="27"/>
  <c r="E316" i="27" s="1"/>
  <c r="H315" i="27"/>
  <c r="H313" i="27"/>
  <c r="D313" i="27"/>
  <c r="E313" i="27" s="1"/>
  <c r="H312" i="27"/>
  <c r="D312" i="27"/>
  <c r="E312" i="27" s="1"/>
  <c r="H311" i="27"/>
  <c r="D311" i="27"/>
  <c r="E311" i="27" s="1"/>
  <c r="H310" i="27"/>
  <c r="D310" i="27"/>
  <c r="E310" i="27" s="1"/>
  <c r="H309" i="27"/>
  <c r="D309" i="27"/>
  <c r="E309" i="27" s="1"/>
  <c r="H308" i="27"/>
  <c r="H307" i="27"/>
  <c r="D307" i="27"/>
  <c r="E307" i="27" s="1"/>
  <c r="H306" i="27"/>
  <c r="D306" i="27"/>
  <c r="H305" i="27"/>
  <c r="H304" i="27"/>
  <c r="D304" i="27"/>
  <c r="E304" i="27" s="1"/>
  <c r="H303" i="27"/>
  <c r="D303" i="27"/>
  <c r="E303" i="27" s="1"/>
  <c r="E302" i="27" s="1"/>
  <c r="D302" i="27"/>
  <c r="H301" i="27"/>
  <c r="D301" i="27"/>
  <c r="E301" i="27" s="1"/>
  <c r="H300" i="27"/>
  <c r="D300" i="27"/>
  <c r="H299" i="27"/>
  <c r="D299" i="27"/>
  <c r="E299" i="27" s="1"/>
  <c r="H298" i="27"/>
  <c r="H297" i="27"/>
  <c r="E297" i="27"/>
  <c r="D297" i="27"/>
  <c r="D296" i="27" s="1"/>
  <c r="E296" i="27"/>
  <c r="H296" i="27"/>
  <c r="H295" i="27"/>
  <c r="D295" i="27"/>
  <c r="E295" i="27" s="1"/>
  <c r="H294" i="27"/>
  <c r="D294" i="27"/>
  <c r="E294" i="27" s="1"/>
  <c r="H293" i="27"/>
  <c r="D293" i="27"/>
  <c r="E293" i="27" s="1"/>
  <c r="H292" i="27"/>
  <c r="D292" i="27"/>
  <c r="E292" i="27" s="1"/>
  <c r="H291" i="27"/>
  <c r="D291" i="27"/>
  <c r="E291" i="27" s="1"/>
  <c r="H290" i="27"/>
  <c r="D290" i="27"/>
  <c r="H289" i="27"/>
  <c r="H288" i="27"/>
  <c r="D288" i="27"/>
  <c r="E288" i="27" s="1"/>
  <c r="H287" i="27"/>
  <c r="E287" i="27"/>
  <c r="D287" i="27"/>
  <c r="H286" i="27"/>
  <c r="D286" i="27"/>
  <c r="E286" i="27" s="1"/>
  <c r="H285" i="27"/>
  <c r="D285" i="27"/>
  <c r="E285" i="27" s="1"/>
  <c r="H284" i="27"/>
  <c r="D284" i="27"/>
  <c r="E284" i="27" s="1"/>
  <c r="H283" i="27"/>
  <c r="D283" i="27"/>
  <c r="E283" i="27" s="1"/>
  <c r="H282" i="27"/>
  <c r="D282" i="27"/>
  <c r="E282" i="27" s="1"/>
  <c r="H281" i="27"/>
  <c r="D281" i="27"/>
  <c r="E281" i="27" s="1"/>
  <c r="H280" i="27"/>
  <c r="D280" i="27"/>
  <c r="E280" i="27" s="1"/>
  <c r="H279" i="27"/>
  <c r="E279" i="27"/>
  <c r="D279" i="27"/>
  <c r="H278" i="27"/>
  <c r="D278" i="27"/>
  <c r="E278" i="27" s="1"/>
  <c r="H277" i="27"/>
  <c r="D277" i="27"/>
  <c r="E277" i="27" s="1"/>
  <c r="H276" i="27"/>
  <c r="D276" i="27"/>
  <c r="E276" i="27" s="1"/>
  <c r="H275" i="27"/>
  <c r="D275" i="27"/>
  <c r="E275" i="27" s="1"/>
  <c r="H274" i="27"/>
  <c r="D274" i="27"/>
  <c r="E274" i="27" s="1"/>
  <c r="H273" i="27"/>
  <c r="D273" i="27"/>
  <c r="E273" i="27" s="1"/>
  <c r="H272" i="27"/>
  <c r="D272" i="27"/>
  <c r="E272" i="27" s="1"/>
  <c r="H271" i="27"/>
  <c r="D271" i="27"/>
  <c r="E271" i="27" s="1"/>
  <c r="H270" i="27"/>
  <c r="D270" i="27"/>
  <c r="E270" i="27" s="1"/>
  <c r="H269" i="27"/>
  <c r="D269" i="27"/>
  <c r="E269" i="27" s="1"/>
  <c r="H268" i="27"/>
  <c r="D268" i="27"/>
  <c r="E268" i="27" s="1"/>
  <c r="H267" i="27"/>
  <c r="D267" i="27"/>
  <c r="E267" i="27" s="1"/>
  <c r="H266" i="27"/>
  <c r="D266" i="27"/>
  <c r="E266" i="27" s="1"/>
  <c r="H264" i="27"/>
  <c r="D264" i="27"/>
  <c r="H262" i="27"/>
  <c r="D262" i="27"/>
  <c r="E262" i="27" s="1"/>
  <c r="H261" i="27"/>
  <c r="D261" i="27"/>
  <c r="H260" i="27"/>
  <c r="D252" i="27"/>
  <c r="E252" i="27" s="1"/>
  <c r="D251" i="27"/>
  <c r="C250" i="27"/>
  <c r="D249" i="27"/>
  <c r="E249" i="27" s="1"/>
  <c r="E248" i="27"/>
  <c r="D248" i="27"/>
  <c r="D247" i="27"/>
  <c r="E246" i="27"/>
  <c r="D246" i="27"/>
  <c r="D245" i="27"/>
  <c r="E245" i="27" s="1"/>
  <c r="C244" i="27"/>
  <c r="C243" i="27" s="1"/>
  <c r="D242" i="27"/>
  <c r="E241" i="27"/>
  <c r="D241" i="27"/>
  <c r="D240" i="27"/>
  <c r="E240" i="27" s="1"/>
  <c r="C239" i="27"/>
  <c r="C238" i="27" s="1"/>
  <c r="D237" i="27"/>
  <c r="C236" i="27"/>
  <c r="C235" i="27" s="1"/>
  <c r="D234" i="27"/>
  <c r="C233" i="27"/>
  <c r="E232" i="27"/>
  <c r="D232" i="27"/>
  <c r="D231" i="27"/>
  <c r="E231" i="27" s="1"/>
  <c r="D230" i="27"/>
  <c r="E230" i="27" s="1"/>
  <c r="C229" i="27"/>
  <c r="D227" i="27"/>
  <c r="E227" i="27" s="1"/>
  <c r="D226" i="27"/>
  <c r="E226" i="27" s="1"/>
  <c r="D225" i="27"/>
  <c r="E225" i="27" s="1"/>
  <c r="D224" i="27"/>
  <c r="E224" i="27" s="1"/>
  <c r="C223" i="27"/>
  <c r="C222" i="27"/>
  <c r="E221" i="27"/>
  <c r="E220" i="27" s="1"/>
  <c r="D221" i="27"/>
  <c r="D220" i="27"/>
  <c r="C220" i="27"/>
  <c r="D219" i="27"/>
  <c r="D218" i="27"/>
  <c r="E218" i="27" s="1"/>
  <c r="D217" i="27"/>
  <c r="E217" i="27" s="1"/>
  <c r="C216" i="27"/>
  <c r="C215" i="27" s="1"/>
  <c r="D214" i="27"/>
  <c r="C213" i="27"/>
  <c r="D212" i="27"/>
  <c r="D211" i="27" s="1"/>
  <c r="C211" i="27"/>
  <c r="D210" i="27"/>
  <c r="E210" i="27" s="1"/>
  <c r="D209" i="27"/>
  <c r="E209" i="27" s="1"/>
  <c r="E208" i="27"/>
  <c r="D208" i="27"/>
  <c r="C207" i="27"/>
  <c r="D206" i="27"/>
  <c r="E206" i="27" s="1"/>
  <c r="D205" i="27"/>
  <c r="D204" i="27" s="1"/>
  <c r="C204" i="27"/>
  <c r="D202" i="27"/>
  <c r="D201" i="27" s="1"/>
  <c r="D200" i="27" s="1"/>
  <c r="C201" i="27"/>
  <c r="C200" i="27" s="1"/>
  <c r="D199" i="27"/>
  <c r="D198" i="27" s="1"/>
  <c r="D197" i="27" s="1"/>
  <c r="C198" i="27"/>
  <c r="C197" i="27" s="1"/>
  <c r="D196" i="27"/>
  <c r="D195" i="27" s="1"/>
  <c r="C195" i="27"/>
  <c r="E194" i="27"/>
  <c r="E193" i="27" s="1"/>
  <c r="D194" i="27"/>
  <c r="D193" i="27"/>
  <c r="C193" i="27"/>
  <c r="D192" i="27"/>
  <c r="E192" i="27" s="1"/>
  <c r="D191" i="27"/>
  <c r="E191" i="27" s="1"/>
  <c r="D190" i="27"/>
  <c r="E190" i="27" s="1"/>
  <c r="C189" i="27"/>
  <c r="C188" i="27"/>
  <c r="D187" i="27"/>
  <c r="E187" i="27" s="1"/>
  <c r="D186" i="27"/>
  <c r="D185" i="27" s="1"/>
  <c r="D184" i="27" s="1"/>
  <c r="C185" i="27"/>
  <c r="C184" i="27" s="1"/>
  <c r="D183" i="27"/>
  <c r="D182" i="27" s="1"/>
  <c r="C182" i="27"/>
  <c r="E181" i="27"/>
  <c r="E180" i="27" s="1"/>
  <c r="D181" i="27"/>
  <c r="D180" i="27"/>
  <c r="D179" i="27" s="1"/>
  <c r="C180" i="27"/>
  <c r="C179" i="27" s="1"/>
  <c r="H176" i="27"/>
  <c r="D176" i="27"/>
  <c r="E176" i="27" s="1"/>
  <c r="H175" i="27"/>
  <c r="D175" i="27"/>
  <c r="C174" i="27"/>
  <c r="H173" i="27"/>
  <c r="D173" i="27"/>
  <c r="H172" i="27"/>
  <c r="E172" i="27"/>
  <c r="D172" i="27"/>
  <c r="C171" i="27"/>
  <c r="H171" i="27" s="1"/>
  <c r="H169" i="27"/>
  <c r="E169" i="27"/>
  <c r="D169" i="27"/>
  <c r="H168" i="27"/>
  <c r="D168" i="27"/>
  <c r="D167" i="27" s="1"/>
  <c r="C167" i="27"/>
  <c r="H167" i="27" s="1"/>
  <c r="H166" i="27"/>
  <c r="D166" i="27"/>
  <c r="H165" i="27"/>
  <c r="D165" i="27"/>
  <c r="E165" i="27" s="1"/>
  <c r="C164" i="27"/>
  <c r="H164" i="27" s="1"/>
  <c r="H162" i="27"/>
  <c r="D162" i="27"/>
  <c r="E162" i="27" s="1"/>
  <c r="H161" i="27"/>
  <c r="E161" i="27"/>
  <c r="E160" i="27" s="1"/>
  <c r="D161" i="27"/>
  <c r="C160" i="27"/>
  <c r="H160" i="27" s="1"/>
  <c r="H159" i="27"/>
  <c r="D159" i="27"/>
  <c r="E159" i="27" s="1"/>
  <c r="H158" i="27"/>
  <c r="D158" i="27"/>
  <c r="C157" i="27"/>
  <c r="C153" i="27" s="1"/>
  <c r="H153" i="27" s="1"/>
  <c r="J153" i="27" s="1"/>
  <c r="H156" i="27"/>
  <c r="D156" i="27"/>
  <c r="E156" i="27" s="1"/>
  <c r="H155" i="27"/>
  <c r="E155" i="27"/>
  <c r="E154" i="27" s="1"/>
  <c r="D155" i="27"/>
  <c r="D154" i="27" s="1"/>
  <c r="C154" i="27"/>
  <c r="H154" i="27" s="1"/>
  <c r="H151" i="27"/>
  <c r="D151" i="27"/>
  <c r="E151" i="27" s="1"/>
  <c r="H150" i="27"/>
  <c r="E150" i="27"/>
  <c r="D150" i="27"/>
  <c r="E149" i="27"/>
  <c r="C149" i="27"/>
  <c r="H149" i="27" s="1"/>
  <c r="H148" i="27"/>
  <c r="D148" i="27"/>
  <c r="E148" i="27" s="1"/>
  <c r="H147" i="27"/>
  <c r="D147" i="27"/>
  <c r="C146" i="27"/>
  <c r="H146" i="27" s="1"/>
  <c r="H145" i="27"/>
  <c r="D145" i="27"/>
  <c r="E145" i="27" s="1"/>
  <c r="H144" i="27"/>
  <c r="E144" i="27"/>
  <c r="E143" i="27" s="1"/>
  <c r="D144" i="27"/>
  <c r="D143" i="27" s="1"/>
  <c r="C143" i="27"/>
  <c r="H143" i="27" s="1"/>
  <c r="H142" i="27"/>
  <c r="D142" i="27"/>
  <c r="E142" i="27" s="1"/>
  <c r="H141" i="27"/>
  <c r="D141" i="27"/>
  <c r="C140" i="27"/>
  <c r="H140" i="27" s="1"/>
  <c r="H139" i="27"/>
  <c r="D139" i="27"/>
  <c r="E139" i="27" s="1"/>
  <c r="H138" i="27"/>
  <c r="D138" i="27"/>
  <c r="E138" i="27" s="1"/>
  <c r="H137" i="27"/>
  <c r="D137" i="27"/>
  <c r="D136" i="27" s="1"/>
  <c r="C136" i="27"/>
  <c r="H134" i="27"/>
  <c r="D134" i="27"/>
  <c r="E134" i="27" s="1"/>
  <c r="H133" i="27"/>
  <c r="D133" i="27"/>
  <c r="C132" i="27"/>
  <c r="H132" i="27" s="1"/>
  <c r="H131" i="27"/>
  <c r="D131" i="27"/>
  <c r="E131" i="27" s="1"/>
  <c r="H130" i="27"/>
  <c r="D130" i="27"/>
  <c r="E130" i="27" s="1"/>
  <c r="C129" i="27"/>
  <c r="H129" i="27" s="1"/>
  <c r="H128" i="27"/>
  <c r="D128" i="27"/>
  <c r="E128" i="27" s="1"/>
  <c r="H127" i="27"/>
  <c r="D127" i="27"/>
  <c r="E127" i="27" s="1"/>
  <c r="H126" i="27"/>
  <c r="D126" i="27"/>
  <c r="C126" i="27"/>
  <c r="H125" i="27"/>
  <c r="D125" i="27"/>
  <c r="E125" i="27" s="1"/>
  <c r="H124" i="27"/>
  <c r="D124" i="27"/>
  <c r="E124" i="27" s="1"/>
  <c r="C123" i="27"/>
  <c r="H123" i="27" s="1"/>
  <c r="H122" i="27"/>
  <c r="D122" i="27"/>
  <c r="E122" i="27" s="1"/>
  <c r="H121" i="27"/>
  <c r="D121" i="27"/>
  <c r="E121" i="27" s="1"/>
  <c r="D120" i="27"/>
  <c r="C120" i="27"/>
  <c r="H120" i="27" s="1"/>
  <c r="H119" i="27"/>
  <c r="D119" i="27"/>
  <c r="E119" i="27" s="1"/>
  <c r="H118" i="27"/>
  <c r="D118" i="27"/>
  <c r="E118" i="27" s="1"/>
  <c r="C117" i="27"/>
  <c r="H117" i="27" s="1"/>
  <c r="C116" i="27"/>
  <c r="H116" i="27" s="1"/>
  <c r="J116" i="27" s="1"/>
  <c r="H113" i="27"/>
  <c r="D113" i="27"/>
  <c r="E113" i="27" s="1"/>
  <c r="H112" i="27"/>
  <c r="D112" i="27"/>
  <c r="E112" i="27" s="1"/>
  <c r="H111" i="27"/>
  <c r="D111" i="27"/>
  <c r="E111" i="27" s="1"/>
  <c r="H110" i="27"/>
  <c r="D110" i="27"/>
  <c r="E110" i="27" s="1"/>
  <c r="H109" i="27"/>
  <c r="D109" i="27"/>
  <c r="E109" i="27" s="1"/>
  <c r="H108" i="27"/>
  <c r="D108" i="27"/>
  <c r="E108" i="27" s="1"/>
  <c r="H107" i="27"/>
  <c r="D107" i="27"/>
  <c r="E107" i="27" s="1"/>
  <c r="H106" i="27"/>
  <c r="D106" i="27"/>
  <c r="E106" i="27" s="1"/>
  <c r="H105" i="27"/>
  <c r="E105" i="27"/>
  <c r="D105" i="27"/>
  <c r="H104" i="27"/>
  <c r="D104" i="27"/>
  <c r="E104" i="27" s="1"/>
  <c r="H103" i="27"/>
  <c r="D103" i="27"/>
  <c r="E103" i="27" s="1"/>
  <c r="H102" i="27"/>
  <c r="D102" i="27"/>
  <c r="E102" i="27" s="1"/>
  <c r="H101" i="27"/>
  <c r="D101" i="27"/>
  <c r="E101" i="27" s="1"/>
  <c r="H100" i="27"/>
  <c r="D100" i="27"/>
  <c r="E100" i="27" s="1"/>
  <c r="H99" i="27"/>
  <c r="D99" i="27"/>
  <c r="E99" i="27" s="1"/>
  <c r="H98" i="27"/>
  <c r="D98" i="27"/>
  <c r="E98" i="27" s="1"/>
  <c r="H97" i="27"/>
  <c r="J97" i="27" s="1"/>
  <c r="H96" i="27"/>
  <c r="D96" i="27"/>
  <c r="E96" i="27" s="1"/>
  <c r="H95" i="27"/>
  <c r="E95" i="27"/>
  <c r="D95" i="27"/>
  <c r="H94" i="27"/>
  <c r="D94" i="27"/>
  <c r="E94" i="27" s="1"/>
  <c r="H93" i="27"/>
  <c r="D93" i="27"/>
  <c r="E93" i="27" s="1"/>
  <c r="H92" i="27"/>
  <c r="D92" i="27"/>
  <c r="E92" i="27" s="1"/>
  <c r="H91" i="27"/>
  <c r="D91" i="27"/>
  <c r="E91" i="27" s="1"/>
  <c r="H90" i="27"/>
  <c r="D90" i="27"/>
  <c r="E90" i="27" s="1"/>
  <c r="H89" i="27"/>
  <c r="D89" i="27"/>
  <c r="E89" i="27" s="1"/>
  <c r="H88" i="27"/>
  <c r="D88" i="27"/>
  <c r="E88" i="27" s="1"/>
  <c r="H87" i="27"/>
  <c r="D87" i="27"/>
  <c r="E87" i="27" s="1"/>
  <c r="H86" i="27"/>
  <c r="D86" i="27"/>
  <c r="E86" i="27" s="1"/>
  <c r="H85" i="27"/>
  <c r="D85" i="27"/>
  <c r="E85" i="27" s="1"/>
  <c r="H84" i="27"/>
  <c r="D84" i="27"/>
  <c r="E84" i="27" s="1"/>
  <c r="H83" i="27"/>
  <c r="D83" i="27"/>
  <c r="E83" i="27" s="1"/>
  <c r="H82" i="27"/>
  <c r="D82" i="27"/>
  <c r="E82" i="27" s="1"/>
  <c r="H81" i="27"/>
  <c r="D81" i="27"/>
  <c r="E81" i="27" s="1"/>
  <c r="H80" i="27"/>
  <c r="D80" i="27"/>
  <c r="E80" i="27" s="1"/>
  <c r="H79" i="27"/>
  <c r="E79" i="27"/>
  <c r="D79" i="27"/>
  <c r="H78" i="27"/>
  <c r="D78" i="27"/>
  <c r="E78" i="27" s="1"/>
  <c r="H77" i="27"/>
  <c r="D77" i="27"/>
  <c r="E77" i="27" s="1"/>
  <c r="H76" i="27"/>
  <c r="D76" i="27"/>
  <c r="E76" i="27" s="1"/>
  <c r="H75" i="27"/>
  <c r="D75" i="27"/>
  <c r="E75" i="27" s="1"/>
  <c r="H74" i="27"/>
  <c r="D74" i="27"/>
  <c r="E74" i="27" s="1"/>
  <c r="H73" i="27"/>
  <c r="D73" i="27"/>
  <c r="E73" i="27" s="1"/>
  <c r="H72" i="27"/>
  <c r="D72" i="27"/>
  <c r="E72" i="27" s="1"/>
  <c r="H71" i="27"/>
  <c r="D71" i="27"/>
  <c r="E71" i="27" s="1"/>
  <c r="H70" i="27"/>
  <c r="D70" i="27"/>
  <c r="E70" i="27" s="1"/>
  <c r="H69" i="27"/>
  <c r="D69" i="27"/>
  <c r="E69" i="27" s="1"/>
  <c r="D68" i="27"/>
  <c r="H68" i="27"/>
  <c r="J68" i="27" s="1"/>
  <c r="H66" i="27"/>
  <c r="D66" i="27"/>
  <c r="E66" i="27" s="1"/>
  <c r="H65" i="27"/>
  <c r="D65" i="27"/>
  <c r="E65" i="27" s="1"/>
  <c r="H64" i="27"/>
  <c r="D64" i="27"/>
  <c r="E64" i="27" s="1"/>
  <c r="H63" i="27"/>
  <c r="E63" i="27"/>
  <c r="D63" i="27"/>
  <c r="H62" i="27"/>
  <c r="D62" i="27"/>
  <c r="E62" i="27" s="1"/>
  <c r="H60" i="27"/>
  <c r="D60" i="27"/>
  <c r="E60" i="27" s="1"/>
  <c r="H59" i="27"/>
  <c r="D59" i="27"/>
  <c r="E59" i="27" s="1"/>
  <c r="H58" i="27"/>
  <c r="D58" i="27"/>
  <c r="E58" i="27" s="1"/>
  <c r="H57" i="27"/>
  <c r="D57" i="27"/>
  <c r="E57" i="27" s="1"/>
  <c r="H56" i="27"/>
  <c r="D56" i="27"/>
  <c r="E56" i="27" s="1"/>
  <c r="H55" i="27"/>
  <c r="D55" i="27"/>
  <c r="E55" i="27" s="1"/>
  <c r="H54" i="27"/>
  <c r="D54" i="27"/>
  <c r="E54" i="27" s="1"/>
  <c r="H53" i="27"/>
  <c r="D53" i="27"/>
  <c r="E53" i="27" s="1"/>
  <c r="H52" i="27"/>
  <c r="D52" i="27"/>
  <c r="E52" i="27" s="1"/>
  <c r="H51" i="27"/>
  <c r="D51" i="27"/>
  <c r="E51" i="27" s="1"/>
  <c r="H50" i="27"/>
  <c r="D50" i="27"/>
  <c r="E50" i="27" s="1"/>
  <c r="H49" i="27"/>
  <c r="E49" i="27"/>
  <c r="D49" i="27"/>
  <c r="H48" i="27"/>
  <c r="D48" i="27"/>
  <c r="E48" i="27" s="1"/>
  <c r="H47" i="27"/>
  <c r="D47" i="27"/>
  <c r="E47" i="27" s="1"/>
  <c r="H46" i="27"/>
  <c r="D46" i="27"/>
  <c r="E46" i="27" s="1"/>
  <c r="H45" i="27"/>
  <c r="D45" i="27"/>
  <c r="E45" i="27" s="1"/>
  <c r="H44" i="27"/>
  <c r="D44" i="27"/>
  <c r="E44" i="27" s="1"/>
  <c r="H43" i="27"/>
  <c r="D43" i="27"/>
  <c r="E43" i="27" s="1"/>
  <c r="H42" i="27"/>
  <c r="D42" i="27"/>
  <c r="E42" i="27" s="1"/>
  <c r="H41" i="27"/>
  <c r="D41" i="27"/>
  <c r="E41" i="27" s="1"/>
  <c r="H40" i="27"/>
  <c r="D40" i="27"/>
  <c r="H39" i="27"/>
  <c r="D39" i="27"/>
  <c r="E39" i="27" s="1"/>
  <c r="H38" i="27"/>
  <c r="J38" i="27" s="1"/>
  <c r="H37" i="27"/>
  <c r="D37" i="27"/>
  <c r="E37" i="27" s="1"/>
  <c r="H36" i="27"/>
  <c r="D36" i="27"/>
  <c r="E36" i="27" s="1"/>
  <c r="H35" i="27"/>
  <c r="D35" i="27"/>
  <c r="E35" i="27" s="1"/>
  <c r="H34" i="27"/>
  <c r="D34" i="27"/>
  <c r="E34" i="27" s="1"/>
  <c r="H33" i="27"/>
  <c r="D33" i="27"/>
  <c r="E33" i="27" s="1"/>
  <c r="H32" i="27"/>
  <c r="D32" i="27"/>
  <c r="E32" i="27" s="1"/>
  <c r="H31" i="27"/>
  <c r="D31" i="27"/>
  <c r="E31" i="27" s="1"/>
  <c r="H30" i="27"/>
  <c r="D30" i="27"/>
  <c r="E30" i="27" s="1"/>
  <c r="H29" i="27"/>
  <c r="D29" i="27"/>
  <c r="E29" i="27" s="1"/>
  <c r="H28" i="27"/>
  <c r="D28" i="27"/>
  <c r="E28" i="27" s="1"/>
  <c r="H27" i="27"/>
  <c r="D27" i="27"/>
  <c r="E27" i="27" s="1"/>
  <c r="H26" i="27"/>
  <c r="D26" i="27"/>
  <c r="E26" i="27" s="1"/>
  <c r="H25" i="27"/>
  <c r="D25" i="27"/>
  <c r="E25" i="27" s="1"/>
  <c r="H24" i="27"/>
  <c r="D24" i="27"/>
  <c r="E24" i="27" s="1"/>
  <c r="H23" i="27"/>
  <c r="D23" i="27"/>
  <c r="E23" i="27" s="1"/>
  <c r="H22" i="27"/>
  <c r="D22" i="27"/>
  <c r="E22" i="27" s="1"/>
  <c r="H21" i="27"/>
  <c r="D21" i="27"/>
  <c r="E21" i="27" s="1"/>
  <c r="H20" i="27"/>
  <c r="D20" i="27"/>
  <c r="E20" i="27" s="1"/>
  <c r="H19" i="27"/>
  <c r="D19" i="27"/>
  <c r="E19" i="27" s="1"/>
  <c r="H18" i="27"/>
  <c r="D18" i="27"/>
  <c r="E18" i="27" s="1"/>
  <c r="H17" i="27"/>
  <c r="D17" i="27"/>
  <c r="E17" i="27" s="1"/>
  <c r="H16" i="27"/>
  <c r="D16" i="27"/>
  <c r="E16" i="27" s="1"/>
  <c r="H15" i="27"/>
  <c r="E15" i="27"/>
  <c r="D15" i="27"/>
  <c r="H14" i="27"/>
  <c r="D14" i="27"/>
  <c r="E14" i="27" s="1"/>
  <c r="H13" i="27"/>
  <c r="D13" i="27"/>
  <c r="E13" i="27" s="1"/>
  <c r="H12" i="27"/>
  <c r="D12" i="27"/>
  <c r="E12" i="27" s="1"/>
  <c r="H11" i="27"/>
  <c r="J11" i="27" s="1"/>
  <c r="H10" i="27"/>
  <c r="D10" i="27"/>
  <c r="E10" i="27" s="1"/>
  <c r="H9" i="27"/>
  <c r="E9" i="27"/>
  <c r="D9" i="27"/>
  <c r="H8" i="27"/>
  <c r="D8" i="27"/>
  <c r="E8" i="27" s="1"/>
  <c r="H7" i="27"/>
  <c r="D7" i="27"/>
  <c r="E7" i="27" s="1"/>
  <c r="H6" i="27"/>
  <c r="D6" i="27"/>
  <c r="E6" i="27" s="1"/>
  <c r="H5" i="27"/>
  <c r="D5" i="27"/>
  <c r="E5" i="27" s="1"/>
  <c r="H4" i="27"/>
  <c r="J4" i="27" s="1"/>
  <c r="C725" i="26"/>
  <c r="C722" i="26"/>
  <c r="C718" i="26"/>
  <c r="C700" i="26"/>
  <c r="H700" i="26" s="1"/>
  <c r="C694" i="26"/>
  <c r="H694" i="26" s="1"/>
  <c r="C687" i="26"/>
  <c r="C683" i="26"/>
  <c r="C679" i="26"/>
  <c r="H679" i="26" s="1"/>
  <c r="C676" i="26"/>
  <c r="C671" i="26"/>
  <c r="H671" i="26" s="1"/>
  <c r="C665" i="26"/>
  <c r="C661" i="26"/>
  <c r="H661" i="26" s="1"/>
  <c r="C653" i="26"/>
  <c r="H653" i="26" s="1"/>
  <c r="C646" i="26"/>
  <c r="C642" i="26"/>
  <c r="C638" i="26"/>
  <c r="H638" i="26" s="1"/>
  <c r="J638" i="26" s="1"/>
  <c r="C628" i="26"/>
  <c r="H628" i="26" s="1"/>
  <c r="C616" i="26"/>
  <c r="H616" i="26" s="1"/>
  <c r="C610" i="26"/>
  <c r="C603" i="26"/>
  <c r="C599" i="26"/>
  <c r="H599" i="26" s="1"/>
  <c r="C595" i="26"/>
  <c r="H595" i="26" s="1"/>
  <c r="C592" i="26"/>
  <c r="C587" i="26"/>
  <c r="H587" i="26" s="1"/>
  <c r="C581" i="26"/>
  <c r="H581" i="26" s="1"/>
  <c r="C577" i="26"/>
  <c r="H577" i="26" s="1"/>
  <c r="C569" i="26"/>
  <c r="C562" i="26"/>
  <c r="H562" i="26" s="1"/>
  <c r="C561" i="26"/>
  <c r="H561" i="26" s="1"/>
  <c r="J561" i="26" s="1"/>
  <c r="C556" i="26"/>
  <c r="C552" i="26"/>
  <c r="C547" i="26"/>
  <c r="H547" i="26" s="1"/>
  <c r="J547" i="26" s="1"/>
  <c r="C544" i="26"/>
  <c r="C538" i="26" s="1"/>
  <c r="H538" i="26" s="1"/>
  <c r="C531" i="26"/>
  <c r="C529" i="26"/>
  <c r="C522" i="26"/>
  <c r="H522" i="26" s="1"/>
  <c r="C513" i="26"/>
  <c r="C509" i="26" s="1"/>
  <c r="H509" i="26" s="1"/>
  <c r="C504" i="26"/>
  <c r="C497" i="26"/>
  <c r="C494" i="26"/>
  <c r="C491" i="26"/>
  <c r="H491" i="26" s="1"/>
  <c r="C486" i="26"/>
  <c r="C477" i="26"/>
  <c r="H477" i="26" s="1"/>
  <c r="C474" i="26"/>
  <c r="H474" i="26" s="1"/>
  <c r="C468" i="26"/>
  <c r="H468" i="26" s="1"/>
  <c r="C463" i="26"/>
  <c r="C459" i="26"/>
  <c r="C455" i="26"/>
  <c r="H455" i="26" s="1"/>
  <c r="C450" i="26"/>
  <c r="C445" i="26"/>
  <c r="C429" i="26"/>
  <c r="C422" i="26"/>
  <c r="H422" i="26" s="1"/>
  <c r="C416" i="26"/>
  <c r="H416" i="26" s="1"/>
  <c r="C412" i="26"/>
  <c r="C409" i="26"/>
  <c r="C404" i="26"/>
  <c r="C399" i="26"/>
  <c r="H399" i="26" s="1"/>
  <c r="C395" i="26"/>
  <c r="C392" i="26"/>
  <c r="C388" i="26"/>
  <c r="C382" i="26"/>
  <c r="H382" i="26" s="1"/>
  <c r="C378" i="26"/>
  <c r="C368" i="26"/>
  <c r="C362" i="26"/>
  <c r="C357" i="26"/>
  <c r="H357" i="26" s="1"/>
  <c r="C353" i="26"/>
  <c r="C348" i="26"/>
  <c r="C344" i="26"/>
  <c r="C331" i="26"/>
  <c r="H331" i="26" s="1"/>
  <c r="C328" i="26"/>
  <c r="C325" i="26"/>
  <c r="C315" i="26"/>
  <c r="C314" i="26"/>
  <c r="H314" i="26" s="1"/>
  <c r="C302" i="26"/>
  <c r="C289" i="26"/>
  <c r="C263" i="26" s="1"/>
  <c r="H263" i="26" s="1"/>
  <c r="C260" i="26"/>
  <c r="H260" i="26" s="1"/>
  <c r="C97" i="26"/>
  <c r="C68" i="26"/>
  <c r="C61" i="26"/>
  <c r="C38" i="26"/>
  <c r="C11" i="26"/>
  <c r="C4" i="26"/>
  <c r="D778" i="26"/>
  <c r="E778" i="26" s="1"/>
  <c r="E777" i="26" s="1"/>
  <c r="C777" i="26"/>
  <c r="D776" i="26"/>
  <c r="E776" i="26" s="1"/>
  <c r="D775" i="26"/>
  <c r="E775" i="26" s="1"/>
  <c r="D774" i="26"/>
  <c r="D773" i="26"/>
  <c r="E773" i="26" s="1"/>
  <c r="C772" i="26"/>
  <c r="C771" i="26"/>
  <c r="D770" i="26"/>
  <c r="E770" i="26" s="1"/>
  <c r="D769" i="26"/>
  <c r="E769" i="26" s="1"/>
  <c r="C768" i="26"/>
  <c r="C767" i="26"/>
  <c r="D766" i="26"/>
  <c r="E766" i="26" s="1"/>
  <c r="E765" i="26" s="1"/>
  <c r="D765" i="26"/>
  <c r="C765" i="26"/>
  <c r="E764" i="26"/>
  <c r="D764" i="26"/>
  <c r="D763" i="26"/>
  <c r="E763" i="26" s="1"/>
  <c r="E762" i="26"/>
  <c r="D762" i="26"/>
  <c r="C761" i="26"/>
  <c r="C760" i="26" s="1"/>
  <c r="D759" i="26"/>
  <c r="E759" i="26" s="1"/>
  <c r="E758" i="26"/>
  <c r="D758" i="26"/>
  <c r="D757" i="26"/>
  <c r="D756" i="26" s="1"/>
  <c r="D755" i="26" s="1"/>
  <c r="C756" i="26"/>
  <c r="C755" i="26" s="1"/>
  <c r="E754" i="26"/>
  <c r="D754" i="26"/>
  <c r="E753" i="26"/>
  <c r="D753" i="26"/>
  <c r="E752" i="26"/>
  <c r="D752" i="26"/>
  <c r="E751" i="26"/>
  <c r="D751" i="26"/>
  <c r="D750" i="26" s="1"/>
  <c r="C751" i="26"/>
  <c r="C750" i="26" s="1"/>
  <c r="E749" i="26"/>
  <c r="D749" i="26"/>
  <c r="E748" i="26"/>
  <c r="D748" i="26"/>
  <c r="E747" i="26"/>
  <c r="E746" i="26" s="1"/>
  <c r="D747" i="26"/>
  <c r="D746" i="26" s="1"/>
  <c r="C746" i="26"/>
  <c r="D745" i="26"/>
  <c r="E745" i="26" s="1"/>
  <c r="E744" i="26" s="1"/>
  <c r="C744" i="26"/>
  <c r="C743" i="26" s="1"/>
  <c r="D742" i="26"/>
  <c r="E742" i="26" s="1"/>
  <c r="E741" i="26" s="1"/>
  <c r="D741" i="26"/>
  <c r="C741" i="26"/>
  <c r="D740" i="26"/>
  <c r="C739" i="26"/>
  <c r="D738" i="26"/>
  <c r="E738" i="26" s="1"/>
  <c r="D737" i="26"/>
  <c r="E737" i="26" s="1"/>
  <c r="D736" i="26"/>
  <c r="E736" i="26" s="1"/>
  <c r="D735" i="26"/>
  <c r="C734" i="26"/>
  <c r="C733" i="26" s="1"/>
  <c r="D732" i="26"/>
  <c r="C731" i="26"/>
  <c r="C730" i="26"/>
  <c r="D729" i="26"/>
  <c r="E729" i="26" s="1"/>
  <c r="D728" i="26"/>
  <c r="E728" i="26" s="1"/>
  <c r="C727" i="26"/>
  <c r="C726" i="26" s="1"/>
  <c r="H724" i="26"/>
  <c r="D724" i="26"/>
  <c r="E724" i="26" s="1"/>
  <c r="H723" i="26"/>
  <c r="D723" i="26"/>
  <c r="E723" i="26" s="1"/>
  <c r="H722" i="26"/>
  <c r="H721" i="26"/>
  <c r="D721" i="26"/>
  <c r="E721" i="26" s="1"/>
  <c r="H720" i="26"/>
  <c r="E720" i="26"/>
  <c r="D720" i="26"/>
  <c r="H719" i="26"/>
  <c r="D719" i="26"/>
  <c r="E719" i="26" s="1"/>
  <c r="H718" i="26"/>
  <c r="H715" i="26"/>
  <c r="D715" i="26"/>
  <c r="E715" i="26" s="1"/>
  <c r="H714" i="26"/>
  <c r="D714" i="26"/>
  <c r="E714" i="26" s="1"/>
  <c r="H713" i="26"/>
  <c r="D713" i="26"/>
  <c r="E713" i="26" s="1"/>
  <c r="H711" i="26"/>
  <c r="D711" i="26"/>
  <c r="E711" i="26" s="1"/>
  <c r="H710" i="26"/>
  <c r="D710" i="26"/>
  <c r="E710" i="26" s="1"/>
  <c r="H709" i="26"/>
  <c r="D709" i="26"/>
  <c r="E709" i="26" s="1"/>
  <c r="H708" i="26"/>
  <c r="D708" i="26"/>
  <c r="E708" i="26" s="1"/>
  <c r="H707" i="26"/>
  <c r="E707" i="26"/>
  <c r="D707" i="26"/>
  <c r="H706" i="26"/>
  <c r="D706" i="26"/>
  <c r="E706" i="26" s="1"/>
  <c r="H705" i="26"/>
  <c r="D705" i="26"/>
  <c r="E705" i="26" s="1"/>
  <c r="H704" i="26"/>
  <c r="D704" i="26"/>
  <c r="E704" i="26" s="1"/>
  <c r="H703" i="26"/>
  <c r="D703" i="26"/>
  <c r="E703" i="26" s="1"/>
  <c r="H702" i="26"/>
  <c r="D702" i="26"/>
  <c r="E702" i="26" s="1"/>
  <c r="H701" i="26"/>
  <c r="D701" i="26"/>
  <c r="H699" i="26"/>
  <c r="D699" i="26"/>
  <c r="E699" i="26" s="1"/>
  <c r="H698" i="26"/>
  <c r="E698" i="26"/>
  <c r="D698" i="26"/>
  <c r="H697" i="26"/>
  <c r="D697" i="26"/>
  <c r="E697" i="26" s="1"/>
  <c r="H696" i="26"/>
  <c r="D696" i="26"/>
  <c r="E696" i="26" s="1"/>
  <c r="H695" i="26"/>
  <c r="D695" i="26"/>
  <c r="E695" i="26" s="1"/>
  <c r="H693" i="26"/>
  <c r="D693" i="26"/>
  <c r="E693" i="26" s="1"/>
  <c r="H692" i="26"/>
  <c r="D692" i="26"/>
  <c r="E692" i="26" s="1"/>
  <c r="H691" i="26"/>
  <c r="E691" i="26"/>
  <c r="D691" i="26"/>
  <c r="H690" i="26"/>
  <c r="D690" i="26"/>
  <c r="E690" i="26" s="1"/>
  <c r="H689" i="26"/>
  <c r="D689" i="26"/>
  <c r="E689" i="26" s="1"/>
  <c r="H688" i="26"/>
  <c r="D688" i="26"/>
  <c r="E688" i="26" s="1"/>
  <c r="H687" i="26"/>
  <c r="H686" i="26"/>
  <c r="D686" i="26"/>
  <c r="E686" i="26" s="1"/>
  <c r="H685" i="26"/>
  <c r="D685" i="26"/>
  <c r="E685" i="26" s="1"/>
  <c r="H684" i="26"/>
  <c r="E684" i="26"/>
  <c r="D684" i="26"/>
  <c r="H683" i="26"/>
  <c r="H682" i="26"/>
  <c r="D682" i="26"/>
  <c r="E682" i="26" s="1"/>
  <c r="H681" i="26"/>
  <c r="D681" i="26"/>
  <c r="E681" i="26" s="1"/>
  <c r="H680" i="26"/>
  <c r="D680" i="26"/>
  <c r="E680" i="26" s="1"/>
  <c r="H678" i="26"/>
  <c r="D678" i="26"/>
  <c r="E678" i="26" s="1"/>
  <c r="H677" i="26"/>
  <c r="D677" i="26"/>
  <c r="E677" i="26" s="1"/>
  <c r="H676" i="26"/>
  <c r="H675" i="26"/>
  <c r="D675" i="26"/>
  <c r="E675" i="26" s="1"/>
  <c r="H674" i="26"/>
  <c r="D674" i="26"/>
  <c r="E674" i="26" s="1"/>
  <c r="H673" i="26"/>
  <c r="E673" i="26"/>
  <c r="D673" i="26"/>
  <c r="H672" i="26"/>
  <c r="D672" i="26"/>
  <c r="E672" i="26" s="1"/>
  <c r="H670" i="26"/>
  <c r="D670" i="26"/>
  <c r="E670" i="26" s="1"/>
  <c r="H669" i="26"/>
  <c r="D669" i="26"/>
  <c r="E669" i="26" s="1"/>
  <c r="H668" i="26"/>
  <c r="D668" i="26"/>
  <c r="E668" i="26" s="1"/>
  <c r="H667" i="26"/>
  <c r="D667" i="26"/>
  <c r="E667" i="26" s="1"/>
  <c r="H666" i="26"/>
  <c r="E666" i="26"/>
  <c r="D666" i="26"/>
  <c r="H665" i="26"/>
  <c r="H664" i="26"/>
  <c r="D664" i="26"/>
  <c r="E664" i="26" s="1"/>
  <c r="H663" i="26"/>
  <c r="D663" i="26"/>
  <c r="E663" i="26" s="1"/>
  <c r="H662" i="26"/>
  <c r="D662" i="26"/>
  <c r="E662" i="26" s="1"/>
  <c r="H660" i="26"/>
  <c r="D660" i="26"/>
  <c r="E660" i="26" s="1"/>
  <c r="H659" i="26"/>
  <c r="D659" i="26"/>
  <c r="E659" i="26" s="1"/>
  <c r="H658" i="26"/>
  <c r="E658" i="26"/>
  <c r="D658" i="26"/>
  <c r="H657" i="26"/>
  <c r="D657" i="26"/>
  <c r="E657" i="26" s="1"/>
  <c r="H656" i="26"/>
  <c r="D656" i="26"/>
  <c r="E656" i="26" s="1"/>
  <c r="H655" i="26"/>
  <c r="D655" i="26"/>
  <c r="E655" i="26" s="1"/>
  <c r="H654" i="26"/>
  <c r="E654" i="26"/>
  <c r="D654" i="26"/>
  <c r="H652" i="26"/>
  <c r="D652" i="26"/>
  <c r="E652" i="26" s="1"/>
  <c r="H651" i="26"/>
  <c r="D651" i="26"/>
  <c r="E651" i="26" s="1"/>
  <c r="H650" i="26"/>
  <c r="D650" i="26"/>
  <c r="E650" i="26" s="1"/>
  <c r="H649" i="26"/>
  <c r="D649" i="26"/>
  <c r="E649" i="26" s="1"/>
  <c r="H648" i="26"/>
  <c r="D648" i="26"/>
  <c r="E648" i="26" s="1"/>
  <c r="H647" i="26"/>
  <c r="D647" i="26"/>
  <c r="E647" i="26" s="1"/>
  <c r="H644" i="26"/>
  <c r="D644" i="26"/>
  <c r="E644" i="26" s="1"/>
  <c r="H643" i="26"/>
  <c r="D643" i="26"/>
  <c r="H642" i="26"/>
  <c r="J642" i="26" s="1"/>
  <c r="H641" i="26"/>
  <c r="D641" i="26"/>
  <c r="E641" i="26" s="1"/>
  <c r="H640" i="26"/>
  <c r="D640" i="26"/>
  <c r="E640" i="26" s="1"/>
  <c r="H639" i="26"/>
  <c r="D639" i="26"/>
  <c r="E639" i="26" s="1"/>
  <c r="H637" i="26"/>
  <c r="D637" i="26"/>
  <c r="E637" i="26" s="1"/>
  <c r="H636" i="26"/>
  <c r="D636" i="26"/>
  <c r="E636" i="26" s="1"/>
  <c r="H635" i="26"/>
  <c r="D635" i="26"/>
  <c r="E635" i="26" s="1"/>
  <c r="H634" i="26"/>
  <c r="D634" i="26"/>
  <c r="E634" i="26" s="1"/>
  <c r="H633" i="26"/>
  <c r="D633" i="26"/>
  <c r="E633" i="26" s="1"/>
  <c r="H632" i="26"/>
  <c r="D632" i="26"/>
  <c r="E632" i="26" s="1"/>
  <c r="H631" i="26"/>
  <c r="D631" i="26"/>
  <c r="E631" i="26" s="1"/>
  <c r="H630" i="26"/>
  <c r="D630" i="26"/>
  <c r="E630" i="26" s="1"/>
  <c r="H629" i="26"/>
  <c r="D629" i="26"/>
  <c r="E629" i="26" s="1"/>
  <c r="H627" i="26"/>
  <c r="D627" i="26"/>
  <c r="E627" i="26" s="1"/>
  <c r="H626" i="26"/>
  <c r="D626" i="26"/>
  <c r="E626" i="26" s="1"/>
  <c r="H625" i="26"/>
  <c r="D625" i="26"/>
  <c r="E625" i="26" s="1"/>
  <c r="H624" i="26"/>
  <c r="D624" i="26"/>
  <c r="E624" i="26" s="1"/>
  <c r="H623" i="26"/>
  <c r="E623" i="26"/>
  <c r="D623" i="26"/>
  <c r="H622" i="26"/>
  <c r="D622" i="26"/>
  <c r="E622" i="26" s="1"/>
  <c r="H621" i="26"/>
  <c r="D621" i="26"/>
  <c r="E621" i="26" s="1"/>
  <c r="H620" i="26"/>
  <c r="D620" i="26"/>
  <c r="E620" i="26" s="1"/>
  <c r="H619" i="26"/>
  <c r="D619" i="26"/>
  <c r="E619" i="26" s="1"/>
  <c r="H618" i="26"/>
  <c r="D618" i="26"/>
  <c r="E618" i="26" s="1"/>
  <c r="H617" i="26"/>
  <c r="D617" i="26"/>
  <c r="H615" i="26"/>
  <c r="D615" i="26"/>
  <c r="E615" i="26" s="1"/>
  <c r="H614" i="26"/>
  <c r="D614" i="26"/>
  <c r="E614" i="26" s="1"/>
  <c r="H613" i="26"/>
  <c r="D613" i="26"/>
  <c r="E613" i="26" s="1"/>
  <c r="H612" i="26"/>
  <c r="D612" i="26"/>
  <c r="E612" i="26" s="1"/>
  <c r="H611" i="26"/>
  <c r="D611" i="26"/>
  <c r="E611" i="26" s="1"/>
  <c r="H610" i="26"/>
  <c r="H609" i="26"/>
  <c r="D609" i="26"/>
  <c r="E609" i="26" s="1"/>
  <c r="H608" i="26"/>
  <c r="D608" i="26"/>
  <c r="E608" i="26" s="1"/>
  <c r="H607" i="26"/>
  <c r="E607" i="26"/>
  <c r="D607" i="26"/>
  <c r="H606" i="26"/>
  <c r="D606" i="26"/>
  <c r="E606" i="26" s="1"/>
  <c r="H605" i="26"/>
  <c r="D605" i="26"/>
  <c r="E605" i="26" s="1"/>
  <c r="H604" i="26"/>
  <c r="D604" i="26"/>
  <c r="E604" i="26" s="1"/>
  <c r="H603" i="26"/>
  <c r="H602" i="26"/>
  <c r="D602" i="26"/>
  <c r="E602" i="26" s="1"/>
  <c r="H601" i="26"/>
  <c r="D601" i="26"/>
  <c r="E601" i="26" s="1"/>
  <c r="H600" i="26"/>
  <c r="D600" i="26"/>
  <c r="E600" i="26" s="1"/>
  <c r="H598" i="26"/>
  <c r="D598" i="26"/>
  <c r="E598" i="26" s="1"/>
  <c r="H597" i="26"/>
  <c r="D597" i="26"/>
  <c r="E597" i="26" s="1"/>
  <c r="H596" i="26"/>
  <c r="D596" i="26"/>
  <c r="E596" i="26" s="1"/>
  <c r="H594" i="26"/>
  <c r="D594" i="26"/>
  <c r="E594" i="26" s="1"/>
  <c r="H593" i="26"/>
  <c r="D593" i="26"/>
  <c r="E593" i="26" s="1"/>
  <c r="H592" i="26"/>
  <c r="H591" i="26"/>
  <c r="D591" i="26"/>
  <c r="E591" i="26" s="1"/>
  <c r="H590" i="26"/>
  <c r="D590" i="26"/>
  <c r="E590" i="26" s="1"/>
  <c r="H589" i="26"/>
  <c r="D589" i="26"/>
  <c r="E589" i="26" s="1"/>
  <c r="H588" i="26"/>
  <c r="D588" i="26"/>
  <c r="E588" i="26" s="1"/>
  <c r="H586" i="26"/>
  <c r="D586" i="26"/>
  <c r="E586" i="26" s="1"/>
  <c r="H585" i="26"/>
  <c r="D585" i="26"/>
  <c r="E585" i="26" s="1"/>
  <c r="H584" i="26"/>
  <c r="D584" i="26"/>
  <c r="E584" i="26" s="1"/>
  <c r="H583" i="26"/>
  <c r="D583" i="26"/>
  <c r="E583" i="26" s="1"/>
  <c r="H582" i="26"/>
  <c r="D582" i="26"/>
  <c r="H580" i="26"/>
  <c r="D580" i="26"/>
  <c r="E580" i="26" s="1"/>
  <c r="H579" i="26"/>
  <c r="E579" i="26"/>
  <c r="D579" i="26"/>
  <c r="H578" i="26"/>
  <c r="D578" i="26"/>
  <c r="E578" i="26" s="1"/>
  <c r="H576" i="26"/>
  <c r="D576" i="26"/>
  <c r="E576" i="26" s="1"/>
  <c r="H575" i="26"/>
  <c r="D575" i="26"/>
  <c r="E575" i="26" s="1"/>
  <c r="H574" i="26"/>
  <c r="D574" i="26"/>
  <c r="E574" i="26" s="1"/>
  <c r="H573" i="26"/>
  <c r="D573" i="26"/>
  <c r="E573" i="26" s="1"/>
  <c r="H572" i="26"/>
  <c r="E572" i="26"/>
  <c r="D572" i="26"/>
  <c r="H571" i="26"/>
  <c r="D571" i="26"/>
  <c r="E571" i="26" s="1"/>
  <c r="H570" i="26"/>
  <c r="D570" i="26"/>
  <c r="E570" i="26" s="1"/>
  <c r="H569" i="26"/>
  <c r="H568" i="26"/>
  <c r="D568" i="26"/>
  <c r="E568" i="26" s="1"/>
  <c r="H567" i="26"/>
  <c r="D567" i="26"/>
  <c r="E567" i="26" s="1"/>
  <c r="H566" i="26"/>
  <c r="D566" i="26"/>
  <c r="E566" i="26" s="1"/>
  <c r="H565" i="26"/>
  <c r="D565" i="26"/>
  <c r="E565" i="26" s="1"/>
  <c r="H564" i="26"/>
  <c r="D564" i="26"/>
  <c r="E564" i="26" s="1"/>
  <c r="H563" i="26"/>
  <c r="E563" i="26"/>
  <c r="D563" i="26"/>
  <c r="H558" i="26"/>
  <c r="E558" i="26"/>
  <c r="D558" i="26"/>
  <c r="H557" i="26"/>
  <c r="D557" i="26"/>
  <c r="E557" i="26" s="1"/>
  <c r="H556" i="26"/>
  <c r="H555" i="26"/>
  <c r="D555" i="26"/>
  <c r="E555" i="26" s="1"/>
  <c r="H554" i="26"/>
  <c r="D554" i="26"/>
  <c r="E554" i="26" s="1"/>
  <c r="H553" i="26"/>
  <c r="D553" i="26"/>
  <c r="H552" i="26"/>
  <c r="H549" i="26"/>
  <c r="D549" i="26"/>
  <c r="E549" i="26" s="1"/>
  <c r="H548" i="26"/>
  <c r="D548" i="26"/>
  <c r="E548" i="26" s="1"/>
  <c r="H546" i="26"/>
  <c r="D546" i="26"/>
  <c r="E546" i="26" s="1"/>
  <c r="H545" i="26"/>
  <c r="D545" i="26"/>
  <c r="E545" i="26" s="1"/>
  <c r="H543" i="26"/>
  <c r="D543" i="26"/>
  <c r="E543" i="26" s="1"/>
  <c r="H542" i="26"/>
  <c r="D542" i="26"/>
  <c r="E542" i="26" s="1"/>
  <c r="H541" i="26"/>
  <c r="E541" i="26"/>
  <c r="D541" i="26"/>
  <c r="H540" i="26"/>
  <c r="D540" i="26"/>
  <c r="E540" i="26" s="1"/>
  <c r="H539" i="26"/>
  <c r="D539" i="26"/>
  <c r="E539" i="26" s="1"/>
  <c r="H537" i="26"/>
  <c r="D537" i="26"/>
  <c r="E537" i="26" s="1"/>
  <c r="H536" i="26"/>
  <c r="D536" i="26"/>
  <c r="E536" i="26" s="1"/>
  <c r="H535" i="26"/>
  <c r="D535" i="26"/>
  <c r="E535" i="26" s="1"/>
  <c r="H534" i="26"/>
  <c r="D534" i="26"/>
  <c r="E534" i="26" s="1"/>
  <c r="H533" i="26"/>
  <c r="D533" i="26"/>
  <c r="E533" i="26" s="1"/>
  <c r="H532" i="26"/>
  <c r="E532" i="26"/>
  <c r="D532" i="26"/>
  <c r="H530" i="26"/>
  <c r="D530" i="26"/>
  <c r="E530" i="26" s="1"/>
  <c r="E529" i="26" s="1"/>
  <c r="H529" i="26"/>
  <c r="H527" i="26"/>
  <c r="D527" i="26"/>
  <c r="E527" i="26" s="1"/>
  <c r="H526" i="26"/>
  <c r="D526" i="26"/>
  <c r="E526" i="26" s="1"/>
  <c r="H525" i="26"/>
  <c r="E525" i="26"/>
  <c r="D525" i="26"/>
  <c r="H524" i="26"/>
  <c r="D524" i="26"/>
  <c r="E524" i="26" s="1"/>
  <c r="H523" i="26"/>
  <c r="D523" i="26"/>
  <c r="E523" i="26" s="1"/>
  <c r="H521" i="26"/>
  <c r="D521" i="26"/>
  <c r="E521" i="26" s="1"/>
  <c r="H520" i="26"/>
  <c r="E520" i="26"/>
  <c r="D520" i="26"/>
  <c r="H519" i="26"/>
  <c r="D519" i="26"/>
  <c r="E519" i="26" s="1"/>
  <c r="H518" i="26"/>
  <c r="D518" i="26"/>
  <c r="E518" i="26" s="1"/>
  <c r="H517" i="26"/>
  <c r="D517" i="26"/>
  <c r="E517" i="26" s="1"/>
  <c r="H516" i="26"/>
  <c r="D516" i="26"/>
  <c r="E516" i="26" s="1"/>
  <c r="H515" i="26"/>
  <c r="D515" i="26"/>
  <c r="E515" i="26" s="1"/>
  <c r="H514" i="26"/>
  <c r="D514" i="26"/>
  <c r="H512" i="26"/>
  <c r="D512" i="26"/>
  <c r="E512" i="26" s="1"/>
  <c r="H511" i="26"/>
  <c r="E511" i="26"/>
  <c r="D511" i="26"/>
  <c r="H510" i="26"/>
  <c r="D510" i="26"/>
  <c r="E510" i="26" s="1"/>
  <c r="H508" i="26"/>
  <c r="D508" i="26"/>
  <c r="E508" i="26" s="1"/>
  <c r="H507" i="26"/>
  <c r="D507" i="26"/>
  <c r="E507" i="26" s="1"/>
  <c r="H506" i="26"/>
  <c r="D506" i="26"/>
  <c r="E506" i="26" s="1"/>
  <c r="H505" i="26"/>
  <c r="D505" i="26"/>
  <c r="E505" i="26" s="1"/>
  <c r="H504" i="26"/>
  <c r="H503" i="26"/>
  <c r="D503" i="26"/>
  <c r="E503" i="26" s="1"/>
  <c r="H502" i="26"/>
  <c r="D502" i="26"/>
  <c r="E502" i="26" s="1"/>
  <c r="H501" i="26"/>
  <c r="E501" i="26"/>
  <c r="D501" i="26"/>
  <c r="H500" i="26"/>
  <c r="D500" i="26"/>
  <c r="E500" i="26" s="1"/>
  <c r="H499" i="26"/>
  <c r="D499" i="26"/>
  <c r="E499" i="26" s="1"/>
  <c r="H498" i="26"/>
  <c r="D498" i="26"/>
  <c r="E498" i="26" s="1"/>
  <c r="H497" i="26"/>
  <c r="H496" i="26"/>
  <c r="D496" i="26"/>
  <c r="E496" i="26" s="1"/>
  <c r="H495" i="26"/>
  <c r="D495" i="26"/>
  <c r="E495" i="26" s="1"/>
  <c r="H494" i="26"/>
  <c r="H493" i="26"/>
  <c r="D493" i="26"/>
  <c r="E493" i="26" s="1"/>
  <c r="H492" i="26"/>
  <c r="D492" i="26"/>
  <c r="E492" i="26" s="1"/>
  <c r="H490" i="26"/>
  <c r="D490" i="26"/>
  <c r="E490" i="26" s="1"/>
  <c r="H489" i="26"/>
  <c r="D489" i="26"/>
  <c r="E489" i="26" s="1"/>
  <c r="H488" i="26"/>
  <c r="D488" i="26"/>
  <c r="E488" i="26" s="1"/>
  <c r="H487" i="26"/>
  <c r="D487" i="26"/>
  <c r="E487" i="26" s="1"/>
  <c r="H486" i="26"/>
  <c r="H485" i="26"/>
  <c r="D485" i="26"/>
  <c r="E485" i="26" s="1"/>
  <c r="H482" i="26"/>
  <c r="H481" i="26"/>
  <c r="D481" i="26"/>
  <c r="E481" i="26" s="1"/>
  <c r="H480" i="26"/>
  <c r="D480" i="26"/>
  <c r="E480" i="26" s="1"/>
  <c r="H479" i="26"/>
  <c r="D479" i="26"/>
  <c r="E479" i="26" s="1"/>
  <c r="H478" i="26"/>
  <c r="D478" i="26"/>
  <c r="E478" i="26" s="1"/>
  <c r="D477" i="26"/>
  <c r="H476" i="26"/>
  <c r="D476" i="26"/>
  <c r="E476" i="26" s="1"/>
  <c r="H475" i="26"/>
  <c r="E475" i="26"/>
  <c r="D475" i="26"/>
  <c r="H473" i="26"/>
  <c r="D473" i="26"/>
  <c r="E473" i="26" s="1"/>
  <c r="H472" i="26"/>
  <c r="D472" i="26"/>
  <c r="E472" i="26" s="1"/>
  <c r="H471" i="26"/>
  <c r="D471" i="26"/>
  <c r="E471" i="26" s="1"/>
  <c r="H470" i="26"/>
  <c r="E470" i="26"/>
  <c r="D470" i="26"/>
  <c r="H469" i="26"/>
  <c r="D469" i="26"/>
  <c r="E469" i="26" s="1"/>
  <c r="H467" i="26"/>
  <c r="E467" i="26"/>
  <c r="D467" i="26"/>
  <c r="H466" i="26"/>
  <c r="D466" i="26"/>
  <c r="E466" i="26" s="1"/>
  <c r="H465" i="26"/>
  <c r="D465" i="26"/>
  <c r="E465" i="26" s="1"/>
  <c r="H464" i="26"/>
  <c r="D464" i="26"/>
  <c r="E464" i="26" s="1"/>
  <c r="H463" i="26"/>
  <c r="H462" i="26"/>
  <c r="D462" i="26"/>
  <c r="E462" i="26" s="1"/>
  <c r="H461" i="26"/>
  <c r="D461" i="26"/>
  <c r="E461" i="26" s="1"/>
  <c r="H460" i="26"/>
  <c r="E460" i="26"/>
  <c r="D460" i="26"/>
  <c r="H459" i="26"/>
  <c r="H458" i="26"/>
  <c r="D458" i="26"/>
  <c r="E458" i="26" s="1"/>
  <c r="H457" i="26"/>
  <c r="D457" i="26"/>
  <c r="E457" i="26" s="1"/>
  <c r="H456" i="26"/>
  <c r="D456" i="26"/>
  <c r="E456" i="26" s="1"/>
  <c r="H454" i="26"/>
  <c r="D454" i="26"/>
  <c r="E454" i="26" s="1"/>
  <c r="H453" i="26"/>
  <c r="D453" i="26"/>
  <c r="E453" i="26" s="1"/>
  <c r="H452" i="26"/>
  <c r="E452" i="26"/>
  <c r="D452" i="26"/>
  <c r="H451" i="26"/>
  <c r="D451" i="26"/>
  <c r="E451" i="26" s="1"/>
  <c r="H450" i="26"/>
  <c r="H449" i="26"/>
  <c r="D449" i="26"/>
  <c r="E449" i="26" s="1"/>
  <c r="H448" i="26"/>
  <c r="D448" i="26"/>
  <c r="E448" i="26" s="1"/>
  <c r="H447" i="26"/>
  <c r="D447" i="26"/>
  <c r="E447" i="26" s="1"/>
  <c r="H446" i="26"/>
  <c r="D446" i="26"/>
  <c r="E446" i="26" s="1"/>
  <c r="H445" i="26"/>
  <c r="H443" i="26"/>
  <c r="D443" i="26"/>
  <c r="E443" i="26" s="1"/>
  <c r="H442" i="26"/>
  <c r="D442" i="26"/>
  <c r="E442" i="26" s="1"/>
  <c r="H441" i="26"/>
  <c r="D441" i="26"/>
  <c r="E441" i="26" s="1"/>
  <c r="H440" i="26"/>
  <c r="D440" i="26"/>
  <c r="E440" i="26" s="1"/>
  <c r="H439" i="26"/>
  <c r="E439" i="26"/>
  <c r="D439" i="26"/>
  <c r="H438" i="26"/>
  <c r="D438" i="26"/>
  <c r="E438" i="26" s="1"/>
  <c r="H437" i="26"/>
  <c r="D437" i="26"/>
  <c r="E437" i="26" s="1"/>
  <c r="H436" i="26"/>
  <c r="D436" i="26"/>
  <c r="E436" i="26" s="1"/>
  <c r="H435" i="26"/>
  <c r="D435" i="26"/>
  <c r="E435" i="26" s="1"/>
  <c r="H434" i="26"/>
  <c r="D434" i="26"/>
  <c r="E434" i="26" s="1"/>
  <c r="H433" i="26"/>
  <c r="D433" i="26"/>
  <c r="E433" i="26" s="1"/>
  <c r="H432" i="26"/>
  <c r="D432" i="26"/>
  <c r="E432" i="26" s="1"/>
  <c r="H431" i="26"/>
  <c r="E431" i="26"/>
  <c r="D431" i="26"/>
  <c r="H430" i="26"/>
  <c r="D430" i="26"/>
  <c r="E430" i="26" s="1"/>
  <c r="H429" i="26"/>
  <c r="H428" i="26"/>
  <c r="E428" i="26"/>
  <c r="D428" i="26"/>
  <c r="H427" i="26"/>
  <c r="D427" i="26"/>
  <c r="E427" i="26" s="1"/>
  <c r="H426" i="26"/>
  <c r="D426" i="26"/>
  <c r="E426" i="26" s="1"/>
  <c r="H425" i="26"/>
  <c r="D425" i="26"/>
  <c r="E425" i="26" s="1"/>
  <c r="H424" i="26"/>
  <c r="D424" i="26"/>
  <c r="E424" i="26" s="1"/>
  <c r="H423" i="26"/>
  <c r="D423" i="26"/>
  <c r="E423" i="26" s="1"/>
  <c r="H421" i="26"/>
  <c r="D421" i="26"/>
  <c r="E421" i="26" s="1"/>
  <c r="H420" i="26"/>
  <c r="D420" i="26"/>
  <c r="E420" i="26" s="1"/>
  <c r="H419" i="26"/>
  <c r="D419" i="26"/>
  <c r="E419" i="26" s="1"/>
  <c r="H418" i="26"/>
  <c r="D418" i="26"/>
  <c r="E418" i="26" s="1"/>
  <c r="H417" i="26"/>
  <c r="E417" i="26"/>
  <c r="E416" i="26" s="1"/>
  <c r="D417" i="26"/>
  <c r="H415" i="26"/>
  <c r="D415" i="26"/>
  <c r="E415" i="26" s="1"/>
  <c r="H414" i="26"/>
  <c r="D414" i="26"/>
  <c r="E414" i="26" s="1"/>
  <c r="H413" i="26"/>
  <c r="D413" i="26"/>
  <c r="E413" i="26" s="1"/>
  <c r="H412" i="26"/>
  <c r="H411" i="26"/>
  <c r="D411" i="26"/>
  <c r="E411" i="26" s="1"/>
  <c r="H410" i="26"/>
  <c r="D410" i="26"/>
  <c r="E410" i="26" s="1"/>
  <c r="H409" i="26"/>
  <c r="H408" i="26"/>
  <c r="D408" i="26"/>
  <c r="E408" i="26" s="1"/>
  <c r="H407" i="26"/>
  <c r="D407" i="26"/>
  <c r="E407" i="26" s="1"/>
  <c r="H406" i="26"/>
  <c r="E406" i="26"/>
  <c r="D406" i="26"/>
  <c r="H405" i="26"/>
  <c r="D405" i="26"/>
  <c r="E405" i="26" s="1"/>
  <c r="H404" i="26"/>
  <c r="H403" i="26"/>
  <c r="D403" i="26"/>
  <c r="E403" i="26" s="1"/>
  <c r="H402" i="26"/>
  <c r="D402" i="26"/>
  <c r="E402" i="26" s="1"/>
  <c r="H401" i="26"/>
  <c r="D401" i="26"/>
  <c r="E401" i="26" s="1"/>
  <c r="H400" i="26"/>
  <c r="D400" i="26"/>
  <c r="E400" i="26" s="1"/>
  <c r="H398" i="26"/>
  <c r="D398" i="26"/>
  <c r="E398" i="26" s="1"/>
  <c r="H397" i="26"/>
  <c r="D397" i="26"/>
  <c r="E397" i="26" s="1"/>
  <c r="H396" i="26"/>
  <c r="E396" i="26"/>
  <c r="D396" i="26"/>
  <c r="H395" i="26"/>
  <c r="H394" i="26"/>
  <c r="D394" i="26"/>
  <c r="E394" i="26" s="1"/>
  <c r="H393" i="26"/>
  <c r="D393" i="26"/>
  <c r="E393" i="26" s="1"/>
  <c r="H392" i="26"/>
  <c r="D392" i="26"/>
  <c r="H391" i="26"/>
  <c r="D391" i="26"/>
  <c r="E391" i="26" s="1"/>
  <c r="H390" i="26"/>
  <c r="E390" i="26"/>
  <c r="D390" i="26"/>
  <c r="H389" i="26"/>
  <c r="D389" i="26"/>
  <c r="E389" i="26" s="1"/>
  <c r="H388" i="26"/>
  <c r="H387" i="26"/>
  <c r="D387" i="26"/>
  <c r="E387" i="26" s="1"/>
  <c r="H386" i="26"/>
  <c r="D386" i="26"/>
  <c r="E386" i="26" s="1"/>
  <c r="H385" i="26"/>
  <c r="D385" i="26"/>
  <c r="E385" i="26" s="1"/>
  <c r="H384" i="26"/>
  <c r="D384" i="26"/>
  <c r="E384" i="26" s="1"/>
  <c r="H383" i="26"/>
  <c r="D383" i="26"/>
  <c r="E383" i="26" s="1"/>
  <c r="H381" i="26"/>
  <c r="D381" i="26"/>
  <c r="E381" i="26" s="1"/>
  <c r="H380" i="26"/>
  <c r="D380" i="26"/>
  <c r="E380" i="26" s="1"/>
  <c r="H379" i="26"/>
  <c r="D379" i="26"/>
  <c r="E379" i="26" s="1"/>
  <c r="H378" i="26"/>
  <c r="H377" i="26"/>
  <c r="D377" i="26"/>
  <c r="E377" i="26" s="1"/>
  <c r="H376" i="26"/>
  <c r="D376" i="26"/>
  <c r="E376" i="26" s="1"/>
  <c r="H375" i="26"/>
  <c r="D375" i="26"/>
  <c r="E375" i="26" s="1"/>
  <c r="H374" i="26"/>
  <c r="D374" i="26"/>
  <c r="E374" i="26" s="1"/>
  <c r="H373" i="26"/>
  <c r="H372" i="26"/>
  <c r="E372" i="26"/>
  <c r="D372" i="26"/>
  <c r="H371" i="26"/>
  <c r="D371" i="26"/>
  <c r="E371" i="26" s="1"/>
  <c r="H370" i="26"/>
  <c r="D370" i="26"/>
  <c r="E370" i="26" s="1"/>
  <c r="H369" i="26"/>
  <c r="D369" i="26"/>
  <c r="E369" i="26" s="1"/>
  <c r="H368" i="26"/>
  <c r="H367" i="26"/>
  <c r="D367" i="26"/>
  <c r="E367" i="26" s="1"/>
  <c r="H366" i="26"/>
  <c r="D366" i="26"/>
  <c r="E366" i="26" s="1"/>
  <c r="H365" i="26"/>
  <c r="D365" i="26"/>
  <c r="E365" i="26" s="1"/>
  <c r="H364" i="26"/>
  <c r="D364" i="26"/>
  <c r="E364" i="26" s="1"/>
  <c r="H363" i="26"/>
  <c r="D363" i="26"/>
  <c r="H362" i="26"/>
  <c r="H361" i="26"/>
  <c r="D361" i="26"/>
  <c r="E361" i="26" s="1"/>
  <c r="H360" i="26"/>
  <c r="D360" i="26"/>
  <c r="E360" i="26" s="1"/>
  <c r="H359" i="26"/>
  <c r="D359" i="26"/>
  <c r="E359" i="26" s="1"/>
  <c r="H358" i="26"/>
  <c r="D358" i="26"/>
  <c r="H356" i="26"/>
  <c r="D356" i="26"/>
  <c r="E356" i="26" s="1"/>
  <c r="H355" i="26"/>
  <c r="E355" i="26"/>
  <c r="D355" i="26"/>
  <c r="H354" i="26"/>
  <c r="D354" i="26"/>
  <c r="E354" i="26" s="1"/>
  <c r="H353" i="26"/>
  <c r="H352" i="26"/>
  <c r="E352" i="26"/>
  <c r="D352" i="26"/>
  <c r="H351" i="26"/>
  <c r="D351" i="26"/>
  <c r="E351" i="26" s="1"/>
  <c r="H350" i="26"/>
  <c r="D350" i="26"/>
  <c r="E350" i="26" s="1"/>
  <c r="H349" i="26"/>
  <c r="D349" i="26"/>
  <c r="E349" i="26" s="1"/>
  <c r="H348" i="26"/>
  <c r="H347" i="26"/>
  <c r="D347" i="26"/>
  <c r="E347" i="26" s="1"/>
  <c r="H346" i="26"/>
  <c r="D346" i="26"/>
  <c r="E346" i="26" s="1"/>
  <c r="H345" i="26"/>
  <c r="E345" i="26"/>
  <c r="D345" i="26"/>
  <c r="H344" i="26"/>
  <c r="H343" i="26"/>
  <c r="D343" i="26"/>
  <c r="E343" i="26" s="1"/>
  <c r="H342" i="26"/>
  <c r="D342" i="26"/>
  <c r="E342" i="26" s="1"/>
  <c r="H341" i="26"/>
  <c r="D341" i="26"/>
  <c r="E341" i="26" s="1"/>
  <c r="H338" i="26"/>
  <c r="D338" i="26"/>
  <c r="E338" i="26" s="1"/>
  <c r="H337" i="26"/>
  <c r="D337" i="26"/>
  <c r="E337" i="26" s="1"/>
  <c r="H336" i="26"/>
  <c r="D336" i="26"/>
  <c r="E336" i="26" s="1"/>
  <c r="H335" i="26"/>
  <c r="E335" i="26"/>
  <c r="D335" i="26"/>
  <c r="H334" i="26"/>
  <c r="D334" i="26"/>
  <c r="E334" i="26" s="1"/>
  <c r="H333" i="26"/>
  <c r="D333" i="26"/>
  <c r="E333" i="26" s="1"/>
  <c r="H332" i="26"/>
  <c r="D332" i="26"/>
  <c r="E332" i="26" s="1"/>
  <c r="H330" i="26"/>
  <c r="D330" i="26"/>
  <c r="E330" i="26" s="1"/>
  <c r="H329" i="26"/>
  <c r="D329" i="26"/>
  <c r="E329" i="26" s="1"/>
  <c r="H328" i="26"/>
  <c r="H327" i="26"/>
  <c r="D327" i="26"/>
  <c r="E327" i="26" s="1"/>
  <c r="H326" i="26"/>
  <c r="D326" i="26"/>
  <c r="E326" i="26" s="1"/>
  <c r="H324" i="26"/>
  <c r="D324" i="26"/>
  <c r="E324" i="26" s="1"/>
  <c r="H323" i="26"/>
  <c r="D323" i="26"/>
  <c r="E323" i="26" s="1"/>
  <c r="H322" i="26"/>
  <c r="E322" i="26"/>
  <c r="D322" i="26"/>
  <c r="H321" i="26"/>
  <c r="D321" i="26"/>
  <c r="E321" i="26" s="1"/>
  <c r="H320" i="26"/>
  <c r="D320" i="26"/>
  <c r="E320" i="26" s="1"/>
  <c r="H319" i="26"/>
  <c r="D319" i="26"/>
  <c r="E319" i="26" s="1"/>
  <c r="H318" i="26"/>
  <c r="D318" i="26"/>
  <c r="E318" i="26" s="1"/>
  <c r="H317" i="26"/>
  <c r="D317" i="26"/>
  <c r="E317" i="26" s="1"/>
  <c r="H316" i="26"/>
  <c r="D316" i="26"/>
  <c r="E316" i="26" s="1"/>
  <c r="H315" i="26"/>
  <c r="H313" i="26"/>
  <c r="D313" i="26"/>
  <c r="E313" i="26" s="1"/>
  <c r="H312" i="26"/>
  <c r="D312" i="26"/>
  <c r="E312" i="26" s="1"/>
  <c r="H311" i="26"/>
  <c r="D311" i="26"/>
  <c r="E311" i="26" s="1"/>
  <c r="H310" i="26"/>
  <c r="D310" i="26"/>
  <c r="E310" i="26" s="1"/>
  <c r="H309" i="26"/>
  <c r="D309" i="26"/>
  <c r="E309" i="26" s="1"/>
  <c r="H308" i="26"/>
  <c r="H307" i="26"/>
  <c r="D307" i="26"/>
  <c r="E307" i="26" s="1"/>
  <c r="H306" i="26"/>
  <c r="D306" i="26"/>
  <c r="E306" i="26" s="1"/>
  <c r="H305" i="26"/>
  <c r="H304" i="26"/>
  <c r="D304" i="26"/>
  <c r="E304" i="26" s="1"/>
  <c r="H303" i="26"/>
  <c r="D303" i="26"/>
  <c r="E303" i="26" s="1"/>
  <c r="H302" i="26"/>
  <c r="H301" i="26"/>
  <c r="D301" i="26"/>
  <c r="E301" i="26" s="1"/>
  <c r="H300" i="26"/>
  <c r="D300" i="26"/>
  <c r="E300" i="26" s="1"/>
  <c r="H299" i="26"/>
  <c r="D299" i="26"/>
  <c r="E299" i="26" s="1"/>
  <c r="H298" i="26"/>
  <c r="H297" i="26"/>
  <c r="D297" i="26"/>
  <c r="E297" i="26" s="1"/>
  <c r="E296" i="26" s="1"/>
  <c r="H296" i="26"/>
  <c r="H295" i="26"/>
  <c r="D295" i="26"/>
  <c r="E295" i="26" s="1"/>
  <c r="H294" i="26"/>
  <c r="D294" i="26"/>
  <c r="E294" i="26" s="1"/>
  <c r="H293" i="26"/>
  <c r="D293" i="26"/>
  <c r="E293" i="26" s="1"/>
  <c r="H292" i="26"/>
  <c r="D292" i="26"/>
  <c r="E292" i="26" s="1"/>
  <c r="H291" i="26"/>
  <c r="D291" i="26"/>
  <c r="E291" i="26" s="1"/>
  <c r="H290" i="26"/>
  <c r="D290" i="26"/>
  <c r="E290" i="26" s="1"/>
  <c r="H289" i="26"/>
  <c r="H288" i="26"/>
  <c r="D288" i="26"/>
  <c r="E288" i="26" s="1"/>
  <c r="H287" i="26"/>
  <c r="D287" i="26"/>
  <c r="E287" i="26" s="1"/>
  <c r="H286" i="26"/>
  <c r="D286" i="26"/>
  <c r="E286" i="26" s="1"/>
  <c r="H285" i="26"/>
  <c r="D285" i="26"/>
  <c r="E285" i="26" s="1"/>
  <c r="H284" i="26"/>
  <c r="D284" i="26"/>
  <c r="E284" i="26" s="1"/>
  <c r="H283" i="26"/>
  <c r="D283" i="26"/>
  <c r="E283" i="26" s="1"/>
  <c r="H282" i="26"/>
  <c r="D282" i="26"/>
  <c r="E282" i="26" s="1"/>
  <c r="H281" i="26"/>
  <c r="D281" i="26"/>
  <c r="E281" i="26" s="1"/>
  <c r="H280" i="26"/>
  <c r="D280" i="26"/>
  <c r="E280" i="26" s="1"/>
  <c r="H279" i="26"/>
  <c r="D279" i="26"/>
  <c r="E279" i="26" s="1"/>
  <c r="H278" i="26"/>
  <c r="D278" i="26"/>
  <c r="E278" i="26" s="1"/>
  <c r="H277" i="26"/>
  <c r="D277" i="26"/>
  <c r="E277" i="26" s="1"/>
  <c r="H276" i="26"/>
  <c r="E276" i="26"/>
  <c r="D276" i="26"/>
  <c r="H275" i="26"/>
  <c r="D275" i="26"/>
  <c r="E275" i="26" s="1"/>
  <c r="H274" i="26"/>
  <c r="D274" i="26"/>
  <c r="E274" i="26" s="1"/>
  <c r="H273" i="26"/>
  <c r="D273" i="26"/>
  <c r="E273" i="26" s="1"/>
  <c r="H272" i="26"/>
  <c r="D272" i="26"/>
  <c r="E272" i="26" s="1"/>
  <c r="H271" i="26"/>
  <c r="D271" i="26"/>
  <c r="E271" i="26" s="1"/>
  <c r="H270" i="26"/>
  <c r="D270" i="26"/>
  <c r="E270" i="26" s="1"/>
  <c r="H269" i="26"/>
  <c r="D269" i="26"/>
  <c r="E269" i="26" s="1"/>
  <c r="H268" i="26"/>
  <c r="E268" i="26"/>
  <c r="D268" i="26"/>
  <c r="H267" i="26"/>
  <c r="D267" i="26"/>
  <c r="E267" i="26" s="1"/>
  <c r="H266" i="26"/>
  <c r="D266" i="26"/>
  <c r="E266" i="26" s="1"/>
  <c r="H265" i="26"/>
  <c r="H264" i="26"/>
  <c r="D264" i="26"/>
  <c r="E264" i="26" s="1"/>
  <c r="H262" i="26"/>
  <c r="E262" i="26"/>
  <c r="D262" i="26"/>
  <c r="H261" i="26"/>
  <c r="D261" i="26"/>
  <c r="E261" i="26" s="1"/>
  <c r="D252" i="26"/>
  <c r="E252" i="26" s="1"/>
  <c r="E251" i="26"/>
  <c r="E250" i="26" s="1"/>
  <c r="D251" i="26"/>
  <c r="C250" i="26"/>
  <c r="D249" i="26"/>
  <c r="E249" i="26" s="1"/>
  <c r="D248" i="26"/>
  <c r="E248" i="26" s="1"/>
  <c r="D247" i="26"/>
  <c r="E247" i="26" s="1"/>
  <c r="D246" i="26"/>
  <c r="E246" i="26" s="1"/>
  <c r="D245" i="26"/>
  <c r="E245" i="26" s="1"/>
  <c r="D244" i="26"/>
  <c r="D243" i="26" s="1"/>
  <c r="C244" i="26"/>
  <c r="C243" i="26"/>
  <c r="D242" i="26"/>
  <c r="E242" i="26" s="1"/>
  <c r="D241" i="26"/>
  <c r="D240" i="26"/>
  <c r="E240" i="26" s="1"/>
  <c r="C239" i="26"/>
  <c r="C238" i="26"/>
  <c r="D237" i="26"/>
  <c r="E237" i="26" s="1"/>
  <c r="E236" i="26" s="1"/>
  <c r="E235" i="26" s="1"/>
  <c r="D236" i="26"/>
  <c r="D235" i="26" s="1"/>
  <c r="C236" i="26"/>
  <c r="C235" i="26"/>
  <c r="D234" i="26"/>
  <c r="E234" i="26" s="1"/>
  <c r="E233" i="26" s="1"/>
  <c r="D233" i="26"/>
  <c r="C233" i="26"/>
  <c r="E232" i="26"/>
  <c r="D232" i="26"/>
  <c r="D231" i="26"/>
  <c r="E231" i="26" s="1"/>
  <c r="E230" i="26"/>
  <c r="D230" i="26"/>
  <c r="D229" i="26"/>
  <c r="D228" i="26" s="1"/>
  <c r="C229" i="26"/>
  <c r="D227" i="26"/>
  <c r="E227" i="26" s="1"/>
  <c r="E226" i="26"/>
  <c r="D226" i="26"/>
  <c r="D225" i="26"/>
  <c r="E225" i="26" s="1"/>
  <c r="E224" i="26"/>
  <c r="D224" i="26"/>
  <c r="C223" i="26"/>
  <c r="C222" i="26" s="1"/>
  <c r="E221" i="26"/>
  <c r="E220" i="26" s="1"/>
  <c r="D221" i="26"/>
  <c r="D220" i="26" s="1"/>
  <c r="C220" i="26"/>
  <c r="D219" i="26"/>
  <c r="E219" i="26" s="1"/>
  <c r="D218" i="26"/>
  <c r="E218" i="26" s="1"/>
  <c r="D217" i="26"/>
  <c r="E217" i="26" s="1"/>
  <c r="C216" i="26"/>
  <c r="C215" i="26"/>
  <c r="D214" i="26"/>
  <c r="E214" i="26" s="1"/>
  <c r="E213" i="26" s="1"/>
  <c r="D213" i="26"/>
  <c r="C213" i="26"/>
  <c r="E212" i="26"/>
  <c r="E211" i="26" s="1"/>
  <c r="D212" i="26"/>
  <c r="D211" i="26"/>
  <c r="C211" i="26"/>
  <c r="D210" i="26"/>
  <c r="E210" i="26" s="1"/>
  <c r="D209" i="26"/>
  <c r="E209" i="26" s="1"/>
  <c r="D208" i="26"/>
  <c r="E208" i="26" s="1"/>
  <c r="C207" i="26"/>
  <c r="D206" i="26"/>
  <c r="E206" i="26" s="1"/>
  <c r="D205" i="26"/>
  <c r="C204" i="26"/>
  <c r="E202" i="26"/>
  <c r="E201" i="26" s="1"/>
  <c r="E200" i="26" s="1"/>
  <c r="D202" i="26"/>
  <c r="D201" i="26" s="1"/>
  <c r="D200" i="26" s="1"/>
  <c r="C201" i="26"/>
  <c r="C200" i="26" s="1"/>
  <c r="D199" i="26"/>
  <c r="D198" i="26" s="1"/>
  <c r="D197" i="26" s="1"/>
  <c r="C198" i="26"/>
  <c r="C197" i="26" s="1"/>
  <c r="D196" i="26"/>
  <c r="C195" i="26"/>
  <c r="D194" i="26"/>
  <c r="E194" i="26" s="1"/>
  <c r="E193" i="26" s="1"/>
  <c r="C193" i="26"/>
  <c r="D192" i="26"/>
  <c r="E192" i="26" s="1"/>
  <c r="E191" i="26"/>
  <c r="D191" i="26"/>
  <c r="D190" i="26"/>
  <c r="C189" i="26"/>
  <c r="E187" i="26"/>
  <c r="D187" i="26"/>
  <c r="D186" i="26"/>
  <c r="C185" i="26"/>
  <c r="C184" i="26" s="1"/>
  <c r="E183" i="26"/>
  <c r="E182" i="26" s="1"/>
  <c r="D183" i="26"/>
  <c r="D182" i="26"/>
  <c r="C182" i="26"/>
  <c r="C179" i="26" s="1"/>
  <c r="D181" i="26"/>
  <c r="E181" i="26" s="1"/>
  <c r="E180" i="26" s="1"/>
  <c r="C180" i="26"/>
  <c r="H176" i="26"/>
  <c r="D176" i="26"/>
  <c r="E176" i="26" s="1"/>
  <c r="H175" i="26"/>
  <c r="D175" i="26"/>
  <c r="E175" i="26" s="1"/>
  <c r="C174" i="26"/>
  <c r="H174" i="26" s="1"/>
  <c r="H173" i="26"/>
  <c r="D173" i="26"/>
  <c r="E173" i="26" s="1"/>
  <c r="H172" i="26"/>
  <c r="D172" i="26"/>
  <c r="E172" i="26" s="1"/>
  <c r="C171" i="26"/>
  <c r="H171" i="26" s="1"/>
  <c r="H169" i="26"/>
  <c r="D169" i="26"/>
  <c r="E169" i="26" s="1"/>
  <c r="H168" i="26"/>
  <c r="D168" i="26"/>
  <c r="E168" i="26" s="1"/>
  <c r="D167" i="26"/>
  <c r="C167" i="26"/>
  <c r="H167" i="26" s="1"/>
  <c r="H166" i="26"/>
  <c r="D166" i="26"/>
  <c r="E166" i="26" s="1"/>
  <c r="H165" i="26"/>
  <c r="E165" i="26"/>
  <c r="D165" i="26"/>
  <c r="D164" i="26"/>
  <c r="C164" i="26"/>
  <c r="H164" i="26" s="1"/>
  <c r="C163" i="26"/>
  <c r="H163" i="26" s="1"/>
  <c r="J163" i="26" s="1"/>
  <c r="H162" i="26"/>
  <c r="D162" i="26"/>
  <c r="E162" i="26" s="1"/>
  <c r="H161" i="26"/>
  <c r="D161" i="26"/>
  <c r="C160" i="26"/>
  <c r="H160" i="26" s="1"/>
  <c r="H159" i="26"/>
  <c r="E159" i="26"/>
  <c r="D159" i="26"/>
  <c r="H158" i="26"/>
  <c r="D158" i="26"/>
  <c r="C157" i="26"/>
  <c r="H157" i="26" s="1"/>
  <c r="H156" i="26"/>
  <c r="D156" i="26"/>
  <c r="E156" i="26" s="1"/>
  <c r="H155" i="26"/>
  <c r="D155" i="26"/>
  <c r="C154" i="26"/>
  <c r="H151" i="26"/>
  <c r="D151" i="26"/>
  <c r="E151" i="26" s="1"/>
  <c r="H150" i="26"/>
  <c r="D150" i="26"/>
  <c r="C149" i="26"/>
  <c r="H149" i="26" s="1"/>
  <c r="H148" i="26"/>
  <c r="D148" i="26"/>
  <c r="E148" i="26" s="1"/>
  <c r="H147" i="26"/>
  <c r="D147" i="26"/>
  <c r="C146" i="26"/>
  <c r="H146" i="26" s="1"/>
  <c r="H145" i="26"/>
  <c r="D145" i="26"/>
  <c r="E145" i="26" s="1"/>
  <c r="H144" i="26"/>
  <c r="D144" i="26"/>
  <c r="C143" i="26"/>
  <c r="H143" i="26" s="1"/>
  <c r="H142" i="26"/>
  <c r="D142" i="26"/>
  <c r="E142" i="26" s="1"/>
  <c r="H141" i="26"/>
  <c r="D141" i="26"/>
  <c r="C140" i="26"/>
  <c r="H140" i="26" s="1"/>
  <c r="H139" i="26"/>
  <c r="D139" i="26"/>
  <c r="E139" i="26" s="1"/>
  <c r="H138" i="26"/>
  <c r="D138" i="26"/>
  <c r="E138" i="26" s="1"/>
  <c r="H137" i="26"/>
  <c r="E137" i="26"/>
  <c r="D137" i="26"/>
  <c r="C136" i="26"/>
  <c r="H136" i="26" s="1"/>
  <c r="H134" i="26"/>
  <c r="D134" i="26"/>
  <c r="E134" i="26" s="1"/>
  <c r="H133" i="26"/>
  <c r="D133" i="26"/>
  <c r="C132" i="26"/>
  <c r="H132" i="26" s="1"/>
  <c r="H131" i="26"/>
  <c r="D131" i="26"/>
  <c r="E131" i="26" s="1"/>
  <c r="H130" i="26"/>
  <c r="D130" i="26"/>
  <c r="E130" i="26" s="1"/>
  <c r="C129" i="26"/>
  <c r="H129" i="26" s="1"/>
  <c r="H128" i="26"/>
  <c r="D128" i="26"/>
  <c r="E128" i="26" s="1"/>
  <c r="H127" i="26"/>
  <c r="D127" i="26"/>
  <c r="D126" i="26" s="1"/>
  <c r="C126" i="26"/>
  <c r="H126" i="26" s="1"/>
  <c r="H125" i="26"/>
  <c r="D125" i="26"/>
  <c r="E125" i="26" s="1"/>
  <c r="H124" i="26"/>
  <c r="D124" i="26"/>
  <c r="E124" i="26" s="1"/>
  <c r="C123" i="26"/>
  <c r="H123" i="26" s="1"/>
  <c r="H122" i="26"/>
  <c r="D122" i="26"/>
  <c r="E122" i="26" s="1"/>
  <c r="H121" i="26"/>
  <c r="E121" i="26"/>
  <c r="E120" i="26" s="1"/>
  <c r="D121" i="26"/>
  <c r="D120" i="26"/>
  <c r="C120" i="26"/>
  <c r="H120" i="26" s="1"/>
  <c r="H119" i="26"/>
  <c r="D119" i="26"/>
  <c r="E119" i="26" s="1"/>
  <c r="H118" i="26"/>
  <c r="D118" i="26"/>
  <c r="E118" i="26" s="1"/>
  <c r="C117" i="26"/>
  <c r="C116" i="26" s="1"/>
  <c r="H116" i="26" s="1"/>
  <c r="J116" i="26" s="1"/>
  <c r="H113" i="26"/>
  <c r="D113" i="26"/>
  <c r="E113" i="26" s="1"/>
  <c r="H112" i="26"/>
  <c r="D112" i="26"/>
  <c r="E112" i="26" s="1"/>
  <c r="H111" i="26"/>
  <c r="D111" i="26"/>
  <c r="E111" i="26" s="1"/>
  <c r="H110" i="26"/>
  <c r="E110" i="26"/>
  <c r="D110" i="26"/>
  <c r="H109" i="26"/>
  <c r="D109" i="26"/>
  <c r="E109" i="26" s="1"/>
  <c r="H108" i="26"/>
  <c r="D108" i="26"/>
  <c r="E108" i="26" s="1"/>
  <c r="H107" i="26"/>
  <c r="D107" i="26"/>
  <c r="E107" i="26" s="1"/>
  <c r="H106" i="26"/>
  <c r="D106" i="26"/>
  <c r="E106" i="26" s="1"/>
  <c r="H105" i="26"/>
  <c r="D105" i="26"/>
  <c r="E105" i="26" s="1"/>
  <c r="H104" i="26"/>
  <c r="D104" i="26"/>
  <c r="E104" i="26" s="1"/>
  <c r="H103" i="26"/>
  <c r="D103" i="26"/>
  <c r="E103" i="26" s="1"/>
  <c r="H102" i="26"/>
  <c r="D102" i="26"/>
  <c r="E102" i="26" s="1"/>
  <c r="H101" i="26"/>
  <c r="D101" i="26"/>
  <c r="E101" i="26" s="1"/>
  <c r="H100" i="26"/>
  <c r="D100" i="26"/>
  <c r="E100" i="26" s="1"/>
  <c r="H99" i="26"/>
  <c r="D99" i="26"/>
  <c r="E99" i="26" s="1"/>
  <c r="H98" i="26"/>
  <c r="D98" i="26"/>
  <c r="E98" i="26" s="1"/>
  <c r="H96" i="26"/>
  <c r="D96" i="26"/>
  <c r="E96" i="26" s="1"/>
  <c r="H95" i="26"/>
  <c r="D95" i="26"/>
  <c r="E95" i="26" s="1"/>
  <c r="H94" i="26"/>
  <c r="D94" i="26"/>
  <c r="E94" i="26" s="1"/>
  <c r="H93" i="26"/>
  <c r="D93" i="26"/>
  <c r="E93" i="26" s="1"/>
  <c r="H92" i="26"/>
  <c r="D92" i="26"/>
  <c r="E92" i="26" s="1"/>
  <c r="H91" i="26"/>
  <c r="D91" i="26"/>
  <c r="E91" i="26" s="1"/>
  <c r="H90" i="26"/>
  <c r="D90" i="26"/>
  <c r="E90" i="26" s="1"/>
  <c r="H89" i="26"/>
  <c r="D89" i="26"/>
  <c r="E89" i="26" s="1"/>
  <c r="H88" i="26"/>
  <c r="E88" i="26"/>
  <c r="D88" i="26"/>
  <c r="H87" i="26"/>
  <c r="D87" i="26"/>
  <c r="E87" i="26" s="1"/>
  <c r="H86" i="26"/>
  <c r="D86" i="26"/>
  <c r="E86" i="26" s="1"/>
  <c r="H85" i="26"/>
  <c r="D85" i="26"/>
  <c r="E85" i="26" s="1"/>
  <c r="H84" i="26"/>
  <c r="D84" i="26"/>
  <c r="E84" i="26" s="1"/>
  <c r="H83" i="26"/>
  <c r="D83" i="26"/>
  <c r="E83" i="26" s="1"/>
  <c r="H82" i="26"/>
  <c r="D82" i="26"/>
  <c r="E82" i="26" s="1"/>
  <c r="H81" i="26"/>
  <c r="D81" i="26"/>
  <c r="E81" i="26" s="1"/>
  <c r="H80" i="26"/>
  <c r="D80" i="26"/>
  <c r="E80" i="26" s="1"/>
  <c r="H79" i="26"/>
  <c r="D79" i="26"/>
  <c r="E79" i="26" s="1"/>
  <c r="H78" i="26"/>
  <c r="D78" i="26"/>
  <c r="E78" i="26" s="1"/>
  <c r="H77" i="26"/>
  <c r="D77" i="26"/>
  <c r="E77" i="26" s="1"/>
  <c r="H76" i="26"/>
  <c r="D76" i="26"/>
  <c r="E76" i="26" s="1"/>
  <c r="H75" i="26"/>
  <c r="D75" i="26"/>
  <c r="E75" i="26" s="1"/>
  <c r="H74" i="26"/>
  <c r="D74" i="26"/>
  <c r="E74" i="26" s="1"/>
  <c r="H73" i="26"/>
  <c r="D73" i="26"/>
  <c r="E73" i="26" s="1"/>
  <c r="H72" i="26"/>
  <c r="D72" i="26"/>
  <c r="E72" i="26" s="1"/>
  <c r="H71" i="26"/>
  <c r="D71" i="26"/>
  <c r="E71" i="26" s="1"/>
  <c r="H70" i="26"/>
  <c r="D70" i="26"/>
  <c r="E70" i="26" s="1"/>
  <c r="H69" i="26"/>
  <c r="D69" i="26"/>
  <c r="E69" i="26" s="1"/>
  <c r="H68" i="26"/>
  <c r="J68" i="26" s="1"/>
  <c r="H66" i="26"/>
  <c r="D66" i="26"/>
  <c r="E66" i="26" s="1"/>
  <c r="H65" i="26"/>
  <c r="D65" i="26"/>
  <c r="E65" i="26" s="1"/>
  <c r="H64" i="26"/>
  <c r="E64" i="26"/>
  <c r="D64" i="26"/>
  <c r="H63" i="26"/>
  <c r="D63" i="26"/>
  <c r="E63" i="26" s="1"/>
  <c r="H62" i="26"/>
  <c r="D62" i="26"/>
  <c r="E62" i="26" s="1"/>
  <c r="H61" i="26"/>
  <c r="J61" i="26" s="1"/>
  <c r="H60" i="26"/>
  <c r="D60" i="26"/>
  <c r="E60" i="26" s="1"/>
  <c r="H59" i="26"/>
  <c r="D59" i="26"/>
  <c r="E59" i="26" s="1"/>
  <c r="H58" i="26"/>
  <c r="E58" i="26"/>
  <c r="D58" i="26"/>
  <c r="H57" i="26"/>
  <c r="D57" i="26"/>
  <c r="E57" i="26" s="1"/>
  <c r="H56" i="26"/>
  <c r="D56" i="26"/>
  <c r="E56" i="26" s="1"/>
  <c r="H55" i="26"/>
  <c r="D55" i="26"/>
  <c r="E55" i="26" s="1"/>
  <c r="H54" i="26"/>
  <c r="D54" i="26"/>
  <c r="E54" i="26" s="1"/>
  <c r="H53" i="26"/>
  <c r="D53" i="26"/>
  <c r="E53" i="26" s="1"/>
  <c r="H52" i="26"/>
  <c r="D52" i="26"/>
  <c r="E52" i="26" s="1"/>
  <c r="H51" i="26"/>
  <c r="D51" i="26"/>
  <c r="E51" i="26" s="1"/>
  <c r="H50" i="26"/>
  <c r="D50" i="26"/>
  <c r="E50" i="26" s="1"/>
  <c r="H49" i="26"/>
  <c r="D49" i="26"/>
  <c r="E49" i="26" s="1"/>
  <c r="H48" i="26"/>
  <c r="D48" i="26"/>
  <c r="E48" i="26" s="1"/>
  <c r="H47" i="26"/>
  <c r="D47" i="26"/>
  <c r="E47" i="26" s="1"/>
  <c r="H46" i="26"/>
  <c r="D46" i="26"/>
  <c r="E46" i="26" s="1"/>
  <c r="H45" i="26"/>
  <c r="D45" i="26"/>
  <c r="E45" i="26" s="1"/>
  <c r="H44" i="26"/>
  <c r="D44" i="26"/>
  <c r="E44" i="26" s="1"/>
  <c r="H43" i="26"/>
  <c r="D43" i="26"/>
  <c r="E43" i="26" s="1"/>
  <c r="H42" i="26"/>
  <c r="E42" i="26"/>
  <c r="D42" i="26"/>
  <c r="H41" i="26"/>
  <c r="D41" i="26"/>
  <c r="E41" i="26" s="1"/>
  <c r="H40" i="26"/>
  <c r="D40" i="26"/>
  <c r="E40" i="26" s="1"/>
  <c r="H39" i="26"/>
  <c r="D39" i="26"/>
  <c r="E39" i="26" s="1"/>
  <c r="H38" i="26"/>
  <c r="J38" i="26" s="1"/>
  <c r="H37" i="26"/>
  <c r="D37" i="26"/>
  <c r="E37" i="26" s="1"/>
  <c r="H36" i="26"/>
  <c r="D36" i="26"/>
  <c r="E36" i="26" s="1"/>
  <c r="H35" i="26"/>
  <c r="D35" i="26"/>
  <c r="E35" i="26" s="1"/>
  <c r="H34" i="26"/>
  <c r="D34" i="26"/>
  <c r="E34" i="26" s="1"/>
  <c r="H33" i="26"/>
  <c r="D33" i="26"/>
  <c r="E33" i="26" s="1"/>
  <c r="H32" i="26"/>
  <c r="D32" i="26"/>
  <c r="E32" i="26" s="1"/>
  <c r="H31" i="26"/>
  <c r="D31" i="26"/>
  <c r="E31" i="26" s="1"/>
  <c r="H30" i="26"/>
  <c r="D30" i="26"/>
  <c r="E30" i="26" s="1"/>
  <c r="H29" i="26"/>
  <c r="D29" i="26"/>
  <c r="E29" i="26" s="1"/>
  <c r="H28" i="26"/>
  <c r="D28" i="26"/>
  <c r="E28" i="26" s="1"/>
  <c r="H27" i="26"/>
  <c r="D27" i="26"/>
  <c r="E27" i="26" s="1"/>
  <c r="H26" i="26"/>
  <c r="D26" i="26"/>
  <c r="E26" i="26" s="1"/>
  <c r="H25" i="26"/>
  <c r="D25" i="26"/>
  <c r="E25" i="26" s="1"/>
  <c r="H24" i="26"/>
  <c r="D24" i="26"/>
  <c r="E24" i="26" s="1"/>
  <c r="H23" i="26"/>
  <c r="D23" i="26"/>
  <c r="E23" i="26" s="1"/>
  <c r="H22" i="26"/>
  <c r="D22" i="26"/>
  <c r="E22" i="26" s="1"/>
  <c r="H21" i="26"/>
  <c r="D21" i="26"/>
  <c r="E21" i="26" s="1"/>
  <c r="H20" i="26"/>
  <c r="D20" i="26"/>
  <c r="E20" i="26" s="1"/>
  <c r="H19" i="26"/>
  <c r="D19" i="26"/>
  <c r="E19" i="26" s="1"/>
  <c r="H18" i="26"/>
  <c r="D18" i="26"/>
  <c r="E18" i="26" s="1"/>
  <c r="H17" i="26"/>
  <c r="D17" i="26"/>
  <c r="E17" i="26" s="1"/>
  <c r="H16" i="26"/>
  <c r="D16" i="26"/>
  <c r="E16" i="26" s="1"/>
  <c r="H15" i="26"/>
  <c r="D15" i="26"/>
  <c r="E15" i="26" s="1"/>
  <c r="H14" i="26"/>
  <c r="D14" i="26"/>
  <c r="E14" i="26" s="1"/>
  <c r="H13" i="26"/>
  <c r="D13" i="26"/>
  <c r="E13" i="26" s="1"/>
  <c r="H12" i="26"/>
  <c r="D12" i="26"/>
  <c r="E12" i="26" s="1"/>
  <c r="H10" i="26"/>
  <c r="D10" i="26"/>
  <c r="E10" i="26" s="1"/>
  <c r="H9" i="26"/>
  <c r="D9" i="26"/>
  <c r="E9" i="26" s="1"/>
  <c r="H8" i="26"/>
  <c r="D8" i="26"/>
  <c r="E8" i="26" s="1"/>
  <c r="H7" i="26"/>
  <c r="D7" i="26"/>
  <c r="E7" i="26" s="1"/>
  <c r="H6" i="26"/>
  <c r="D6" i="26"/>
  <c r="E6" i="26" s="1"/>
  <c r="H5" i="26"/>
  <c r="D5" i="26"/>
  <c r="E5" i="26" s="1"/>
  <c r="H4" i="26"/>
  <c r="J4" i="26" s="1"/>
  <c r="C296" i="23"/>
  <c r="D778" i="23"/>
  <c r="E778" i="23" s="1"/>
  <c r="E777" i="23" s="1"/>
  <c r="D777" i="23"/>
  <c r="C777" i="23"/>
  <c r="E776" i="23"/>
  <c r="D776" i="23"/>
  <c r="E775" i="23"/>
  <c r="D775" i="23"/>
  <c r="E774" i="23"/>
  <c r="D774" i="23"/>
  <c r="E773" i="23"/>
  <c r="E772" i="23" s="1"/>
  <c r="E771" i="23" s="1"/>
  <c r="D773" i="23"/>
  <c r="D772" i="23" s="1"/>
  <c r="D771" i="23" s="1"/>
  <c r="C772" i="23"/>
  <c r="C771" i="23" s="1"/>
  <c r="D770" i="23"/>
  <c r="E769" i="23"/>
  <c r="D769" i="23"/>
  <c r="C768" i="23"/>
  <c r="C767" i="23" s="1"/>
  <c r="D766" i="23"/>
  <c r="E766" i="23" s="1"/>
  <c r="E765" i="23"/>
  <c r="D765" i="23"/>
  <c r="C765" i="23"/>
  <c r="D764" i="23"/>
  <c r="E764" i="23" s="1"/>
  <c r="D763" i="23"/>
  <c r="E763" i="23" s="1"/>
  <c r="D762" i="23"/>
  <c r="C761" i="23"/>
  <c r="C760" i="23"/>
  <c r="D759" i="23"/>
  <c r="E759" i="23" s="1"/>
  <c r="D758" i="23"/>
  <c r="E758" i="23" s="1"/>
  <c r="D757" i="23"/>
  <c r="C756" i="23"/>
  <c r="C755" i="23"/>
  <c r="D754" i="23"/>
  <c r="D753" i="23"/>
  <c r="E753" i="23" s="1"/>
  <c r="D752" i="23"/>
  <c r="C751" i="23"/>
  <c r="C750" i="23"/>
  <c r="D749" i="23"/>
  <c r="D748" i="23"/>
  <c r="E748" i="23" s="1"/>
  <c r="D747" i="23"/>
  <c r="C746" i="23"/>
  <c r="D745" i="23"/>
  <c r="C744" i="23"/>
  <c r="D742" i="23"/>
  <c r="E742" i="23" s="1"/>
  <c r="E741" i="23" s="1"/>
  <c r="C741" i="23"/>
  <c r="D740" i="23"/>
  <c r="E740" i="23" s="1"/>
  <c r="E739" i="23" s="1"/>
  <c r="D739" i="23"/>
  <c r="C739" i="23"/>
  <c r="E738" i="23"/>
  <c r="D738" i="23"/>
  <c r="E737" i="23"/>
  <c r="D737" i="23"/>
  <c r="E736" i="23"/>
  <c r="D736" i="23"/>
  <c r="E735" i="23"/>
  <c r="E734" i="23" s="1"/>
  <c r="E733" i="23" s="1"/>
  <c r="D735" i="23"/>
  <c r="D734" i="23" s="1"/>
  <c r="C734" i="23"/>
  <c r="C733" i="23" s="1"/>
  <c r="D733" i="23"/>
  <c r="E732" i="23"/>
  <c r="E731" i="23" s="1"/>
  <c r="E730" i="23" s="1"/>
  <c r="D732" i="23"/>
  <c r="D731" i="23" s="1"/>
  <c r="C731" i="23"/>
  <c r="C730" i="23" s="1"/>
  <c r="D730" i="23"/>
  <c r="E729" i="23"/>
  <c r="D729" i="23"/>
  <c r="D728" i="23"/>
  <c r="C727" i="23"/>
  <c r="H724" i="23"/>
  <c r="E724" i="23"/>
  <c r="D724" i="23"/>
  <c r="H723" i="23"/>
  <c r="D723" i="23"/>
  <c r="E723" i="23" s="1"/>
  <c r="E722" i="23"/>
  <c r="C722" i="23"/>
  <c r="H722" i="23" s="1"/>
  <c r="H721" i="23"/>
  <c r="D721" i="23"/>
  <c r="E721" i="23" s="1"/>
  <c r="H720" i="23"/>
  <c r="D720" i="23"/>
  <c r="H719" i="23"/>
  <c r="D719" i="23"/>
  <c r="E719" i="23" s="1"/>
  <c r="C718" i="23"/>
  <c r="C717" i="23" s="1"/>
  <c r="H715" i="23"/>
  <c r="D715" i="23"/>
  <c r="E715" i="23" s="1"/>
  <c r="H714" i="23"/>
  <c r="D714" i="23"/>
  <c r="E714" i="23" s="1"/>
  <c r="H713" i="23"/>
  <c r="D713" i="23"/>
  <c r="E713" i="23" s="1"/>
  <c r="H712" i="23"/>
  <c r="E712" i="23"/>
  <c r="D712" i="23"/>
  <c r="H711" i="23"/>
  <c r="D711" i="23"/>
  <c r="E711" i="23" s="1"/>
  <c r="H710" i="23"/>
  <c r="D710" i="23"/>
  <c r="E710" i="23" s="1"/>
  <c r="H709" i="23"/>
  <c r="D709" i="23"/>
  <c r="E709" i="23" s="1"/>
  <c r="H708" i="23"/>
  <c r="E708" i="23"/>
  <c r="D708" i="23"/>
  <c r="H707" i="23"/>
  <c r="D707" i="23"/>
  <c r="E707" i="23" s="1"/>
  <c r="H706" i="23"/>
  <c r="D706" i="23"/>
  <c r="E706" i="23" s="1"/>
  <c r="H705" i="23"/>
  <c r="D705" i="23"/>
  <c r="E705" i="23" s="1"/>
  <c r="H704" i="23"/>
  <c r="E704" i="23"/>
  <c r="D704" i="23"/>
  <c r="H703" i="23"/>
  <c r="D703" i="23"/>
  <c r="E703" i="23" s="1"/>
  <c r="H702" i="23"/>
  <c r="E702" i="23"/>
  <c r="D702" i="23"/>
  <c r="H701" i="23"/>
  <c r="D701" i="23"/>
  <c r="E701" i="23" s="1"/>
  <c r="C700" i="23"/>
  <c r="H700" i="23" s="1"/>
  <c r="H699" i="23"/>
  <c r="D699" i="23"/>
  <c r="E699" i="23" s="1"/>
  <c r="H698" i="23"/>
  <c r="D698" i="23"/>
  <c r="H697" i="23"/>
  <c r="D697" i="23"/>
  <c r="E697" i="23" s="1"/>
  <c r="H696" i="23"/>
  <c r="D696" i="23"/>
  <c r="E696" i="23" s="1"/>
  <c r="H695" i="23"/>
  <c r="D695" i="23"/>
  <c r="E695" i="23" s="1"/>
  <c r="C694" i="23"/>
  <c r="H694" i="23" s="1"/>
  <c r="H693" i="23"/>
  <c r="D693" i="23"/>
  <c r="E693" i="23" s="1"/>
  <c r="H692" i="23"/>
  <c r="D692" i="23"/>
  <c r="E692" i="23" s="1"/>
  <c r="H691" i="23"/>
  <c r="D691" i="23"/>
  <c r="E691" i="23" s="1"/>
  <c r="H690" i="23"/>
  <c r="D690" i="23"/>
  <c r="E690" i="23" s="1"/>
  <c r="H689" i="23"/>
  <c r="D689" i="23"/>
  <c r="H688" i="23"/>
  <c r="D688" i="23"/>
  <c r="E688" i="23" s="1"/>
  <c r="C687" i="23"/>
  <c r="H687" i="23" s="1"/>
  <c r="H686" i="23"/>
  <c r="D686" i="23"/>
  <c r="E686" i="23" s="1"/>
  <c r="H685" i="23"/>
  <c r="E685" i="23"/>
  <c r="D685" i="23"/>
  <c r="H684" i="23"/>
  <c r="D684" i="23"/>
  <c r="C683" i="23"/>
  <c r="H683" i="23" s="1"/>
  <c r="H682" i="23"/>
  <c r="E682" i="23"/>
  <c r="D682" i="23"/>
  <c r="H681" i="23"/>
  <c r="D681" i="23"/>
  <c r="E681" i="23" s="1"/>
  <c r="H680" i="23"/>
  <c r="D680" i="23"/>
  <c r="E680" i="23" s="1"/>
  <c r="D679" i="23"/>
  <c r="C679" i="23"/>
  <c r="H679" i="23" s="1"/>
  <c r="H678" i="23"/>
  <c r="D678" i="23"/>
  <c r="H677" i="23"/>
  <c r="E677" i="23"/>
  <c r="D677" i="23"/>
  <c r="C676" i="23"/>
  <c r="H676" i="23" s="1"/>
  <c r="H675" i="23"/>
  <c r="D675" i="23"/>
  <c r="E675" i="23" s="1"/>
  <c r="H674" i="23"/>
  <c r="E674" i="23"/>
  <c r="D674" i="23"/>
  <c r="H673" i="23"/>
  <c r="D673" i="23"/>
  <c r="H672" i="23"/>
  <c r="E672" i="23"/>
  <c r="D672" i="23"/>
  <c r="C671" i="23"/>
  <c r="H671" i="23" s="1"/>
  <c r="H670" i="23"/>
  <c r="D670" i="23"/>
  <c r="E670" i="23" s="1"/>
  <c r="H669" i="23"/>
  <c r="E669" i="23"/>
  <c r="D669" i="23"/>
  <c r="H668" i="23"/>
  <c r="D668" i="23"/>
  <c r="E668" i="23" s="1"/>
  <c r="H667" i="23"/>
  <c r="E667" i="23"/>
  <c r="D667" i="23"/>
  <c r="H666" i="23"/>
  <c r="D666" i="23"/>
  <c r="E666" i="23" s="1"/>
  <c r="E665" i="23" s="1"/>
  <c r="C665" i="23"/>
  <c r="H665" i="23" s="1"/>
  <c r="H664" i="23"/>
  <c r="D664" i="23"/>
  <c r="E664" i="23" s="1"/>
  <c r="H663" i="23"/>
  <c r="D663" i="23"/>
  <c r="H662" i="23"/>
  <c r="E662" i="23"/>
  <c r="D662" i="23"/>
  <c r="C661" i="23"/>
  <c r="H661" i="23" s="1"/>
  <c r="H660" i="23"/>
  <c r="D660" i="23"/>
  <c r="E660" i="23" s="1"/>
  <c r="H659" i="23"/>
  <c r="D659" i="23"/>
  <c r="E659" i="23" s="1"/>
  <c r="H658" i="23"/>
  <c r="D658" i="23"/>
  <c r="E658" i="23" s="1"/>
  <c r="H657" i="23"/>
  <c r="E657" i="23"/>
  <c r="D657" i="23"/>
  <c r="H656" i="23"/>
  <c r="D656" i="23"/>
  <c r="E656" i="23" s="1"/>
  <c r="H655" i="23"/>
  <c r="E655" i="23"/>
  <c r="D655" i="23"/>
  <c r="H654" i="23"/>
  <c r="D654" i="23"/>
  <c r="C653" i="23"/>
  <c r="H653" i="23" s="1"/>
  <c r="H652" i="23"/>
  <c r="D652" i="23"/>
  <c r="E652" i="23" s="1"/>
  <c r="H651" i="23"/>
  <c r="D651" i="23"/>
  <c r="E651" i="23" s="1"/>
  <c r="H650" i="23"/>
  <c r="D650" i="23"/>
  <c r="E650" i="23" s="1"/>
  <c r="H649" i="23"/>
  <c r="D649" i="23"/>
  <c r="E649" i="23" s="1"/>
  <c r="H648" i="23"/>
  <c r="E648" i="23"/>
  <c r="D648" i="23"/>
  <c r="H647" i="23"/>
  <c r="D647" i="23"/>
  <c r="E647" i="23" s="1"/>
  <c r="C646" i="23"/>
  <c r="H646" i="23" s="1"/>
  <c r="H644" i="23"/>
  <c r="D644" i="23"/>
  <c r="E644" i="23" s="1"/>
  <c r="H643" i="23"/>
  <c r="E643" i="23"/>
  <c r="E642" i="23" s="1"/>
  <c r="D643" i="23"/>
  <c r="C642" i="23"/>
  <c r="H642" i="23" s="1"/>
  <c r="J642" i="23" s="1"/>
  <c r="H641" i="23"/>
  <c r="E641" i="23"/>
  <c r="D641" i="23"/>
  <c r="H640" i="23"/>
  <c r="D640" i="23"/>
  <c r="H639" i="23"/>
  <c r="D639" i="23"/>
  <c r="E639" i="23" s="1"/>
  <c r="C638" i="23"/>
  <c r="H638" i="23" s="1"/>
  <c r="J638" i="23" s="1"/>
  <c r="H637" i="23"/>
  <c r="D637" i="23"/>
  <c r="E637" i="23" s="1"/>
  <c r="H636" i="23"/>
  <c r="D636" i="23"/>
  <c r="E636" i="23" s="1"/>
  <c r="H635" i="23"/>
  <c r="D635" i="23"/>
  <c r="E635" i="23" s="1"/>
  <c r="H634" i="23"/>
  <c r="D634" i="23"/>
  <c r="E634" i="23" s="1"/>
  <c r="H633" i="23"/>
  <c r="E633" i="23"/>
  <c r="D633" i="23"/>
  <c r="H632" i="23"/>
  <c r="D632" i="23"/>
  <c r="E632" i="23" s="1"/>
  <c r="H631" i="23"/>
  <c r="D631" i="23"/>
  <c r="E631" i="23" s="1"/>
  <c r="H630" i="23"/>
  <c r="D630" i="23"/>
  <c r="H629" i="23"/>
  <c r="E629" i="23"/>
  <c r="D629" i="23"/>
  <c r="H628" i="23"/>
  <c r="C628" i="23"/>
  <c r="H627" i="23"/>
  <c r="D627" i="23"/>
  <c r="E627" i="23" s="1"/>
  <c r="H626" i="23"/>
  <c r="D626" i="23"/>
  <c r="E626" i="23" s="1"/>
  <c r="H625" i="23"/>
  <c r="D625" i="23"/>
  <c r="E625" i="23" s="1"/>
  <c r="H624" i="23"/>
  <c r="E624" i="23"/>
  <c r="D624" i="23"/>
  <c r="H623" i="23"/>
  <c r="D623" i="23"/>
  <c r="E623" i="23" s="1"/>
  <c r="H622" i="23"/>
  <c r="E622" i="23"/>
  <c r="D622" i="23"/>
  <c r="H621" i="23"/>
  <c r="D621" i="23"/>
  <c r="E621" i="23" s="1"/>
  <c r="H620" i="23"/>
  <c r="E620" i="23"/>
  <c r="D620" i="23"/>
  <c r="H619" i="23"/>
  <c r="D619" i="23"/>
  <c r="E619" i="23" s="1"/>
  <c r="H618" i="23"/>
  <c r="D618" i="23"/>
  <c r="E618" i="23" s="1"/>
  <c r="H617" i="23"/>
  <c r="D617" i="23"/>
  <c r="C616" i="23"/>
  <c r="H616" i="23" s="1"/>
  <c r="H615" i="23"/>
  <c r="E615" i="23"/>
  <c r="D615" i="23"/>
  <c r="H614" i="23"/>
  <c r="D614" i="23"/>
  <c r="E614" i="23" s="1"/>
  <c r="H613" i="23"/>
  <c r="E613" i="23"/>
  <c r="D613" i="23"/>
  <c r="H612" i="23"/>
  <c r="D612" i="23"/>
  <c r="H611" i="23"/>
  <c r="D611" i="23"/>
  <c r="E611" i="23" s="1"/>
  <c r="C610" i="23"/>
  <c r="H610" i="23" s="1"/>
  <c r="H609" i="23"/>
  <c r="D609" i="23"/>
  <c r="E609" i="23" s="1"/>
  <c r="H608" i="23"/>
  <c r="E608" i="23"/>
  <c r="D608" i="23"/>
  <c r="H607" i="23"/>
  <c r="D607" i="23"/>
  <c r="H606" i="23"/>
  <c r="D606" i="23"/>
  <c r="E606" i="23" s="1"/>
  <c r="H605" i="23"/>
  <c r="D605" i="23"/>
  <c r="E605" i="23" s="1"/>
  <c r="H604" i="23"/>
  <c r="E604" i="23"/>
  <c r="D604" i="23"/>
  <c r="H603" i="23"/>
  <c r="C603" i="23"/>
  <c r="H602" i="23"/>
  <c r="D602" i="23"/>
  <c r="E602" i="23" s="1"/>
  <c r="H601" i="23"/>
  <c r="D601" i="23"/>
  <c r="E601" i="23" s="1"/>
  <c r="H600" i="23"/>
  <c r="D600" i="23"/>
  <c r="E600" i="23" s="1"/>
  <c r="C599" i="23"/>
  <c r="H599" i="23" s="1"/>
  <c r="H598" i="23"/>
  <c r="E598" i="23"/>
  <c r="D598" i="23"/>
  <c r="H597" i="23"/>
  <c r="D597" i="23"/>
  <c r="H596" i="23"/>
  <c r="E596" i="23"/>
  <c r="D596" i="23"/>
  <c r="C595" i="23"/>
  <c r="H595" i="23" s="1"/>
  <c r="H594" i="23"/>
  <c r="D594" i="23"/>
  <c r="E594" i="23" s="1"/>
  <c r="H593" i="23"/>
  <c r="E593" i="23"/>
  <c r="D593" i="23"/>
  <c r="D592" i="23"/>
  <c r="C592" i="23"/>
  <c r="H592" i="23" s="1"/>
  <c r="H591" i="23"/>
  <c r="D591" i="23"/>
  <c r="H590" i="23"/>
  <c r="D590" i="23"/>
  <c r="E590" i="23" s="1"/>
  <c r="H589" i="23"/>
  <c r="D589" i="23"/>
  <c r="E589" i="23" s="1"/>
  <c r="H588" i="23"/>
  <c r="D588" i="23"/>
  <c r="E588" i="23" s="1"/>
  <c r="C587" i="23"/>
  <c r="H587" i="23" s="1"/>
  <c r="H586" i="23"/>
  <c r="D586" i="23"/>
  <c r="E586" i="23" s="1"/>
  <c r="H585" i="23"/>
  <c r="D585" i="23"/>
  <c r="E585" i="23" s="1"/>
  <c r="H584" i="23"/>
  <c r="D584" i="23"/>
  <c r="E584" i="23" s="1"/>
  <c r="H583" i="23"/>
  <c r="D583" i="23"/>
  <c r="E583" i="23" s="1"/>
  <c r="H582" i="23"/>
  <c r="D582" i="23"/>
  <c r="C581" i="23"/>
  <c r="H581" i="23" s="1"/>
  <c r="H580" i="23"/>
  <c r="D580" i="23"/>
  <c r="E580" i="23" s="1"/>
  <c r="H579" i="23"/>
  <c r="D579" i="23"/>
  <c r="E579" i="23" s="1"/>
  <c r="H578" i="23"/>
  <c r="E578" i="23"/>
  <c r="D578" i="23"/>
  <c r="C577" i="23"/>
  <c r="H577" i="23" s="1"/>
  <c r="H576" i="23"/>
  <c r="D576" i="23"/>
  <c r="E576" i="23" s="1"/>
  <c r="H575" i="23"/>
  <c r="D575" i="23"/>
  <c r="E575" i="23" s="1"/>
  <c r="H574" i="23"/>
  <c r="D574" i="23"/>
  <c r="E574" i="23" s="1"/>
  <c r="H573" i="23"/>
  <c r="D573" i="23"/>
  <c r="E573" i="23" s="1"/>
  <c r="H572" i="23"/>
  <c r="D572" i="23"/>
  <c r="E572" i="23" s="1"/>
  <c r="H571" i="23"/>
  <c r="E571" i="23"/>
  <c r="D571" i="23"/>
  <c r="H570" i="23"/>
  <c r="D570" i="23"/>
  <c r="E570" i="23" s="1"/>
  <c r="C569" i="23"/>
  <c r="H569" i="23" s="1"/>
  <c r="H568" i="23"/>
  <c r="D568" i="23"/>
  <c r="E568" i="23" s="1"/>
  <c r="H567" i="23"/>
  <c r="D567" i="23"/>
  <c r="E567" i="23" s="1"/>
  <c r="H566" i="23"/>
  <c r="D566" i="23"/>
  <c r="E566" i="23" s="1"/>
  <c r="H565" i="23"/>
  <c r="D565" i="23"/>
  <c r="E565" i="23" s="1"/>
  <c r="H564" i="23"/>
  <c r="E564" i="23"/>
  <c r="D564" i="23"/>
  <c r="H563" i="23"/>
  <c r="D563" i="23"/>
  <c r="C562" i="23"/>
  <c r="H558" i="23"/>
  <c r="D558" i="23"/>
  <c r="E558" i="23" s="1"/>
  <c r="H557" i="23"/>
  <c r="E557" i="23"/>
  <c r="E556" i="23" s="1"/>
  <c r="D557" i="23"/>
  <c r="D556" i="23"/>
  <c r="C556" i="23"/>
  <c r="H556" i="23" s="1"/>
  <c r="H555" i="23"/>
  <c r="D555" i="23"/>
  <c r="E555" i="23" s="1"/>
  <c r="H554" i="23"/>
  <c r="E554" i="23"/>
  <c r="D554" i="23"/>
  <c r="H553" i="23"/>
  <c r="D553" i="23"/>
  <c r="C552" i="23"/>
  <c r="H549" i="23"/>
  <c r="D549" i="23"/>
  <c r="H548" i="23"/>
  <c r="D548" i="23"/>
  <c r="E548" i="23" s="1"/>
  <c r="C547" i="23"/>
  <c r="H547" i="23" s="1"/>
  <c r="J547" i="23" s="1"/>
  <c r="H546" i="23"/>
  <c r="D546" i="23"/>
  <c r="E546" i="23" s="1"/>
  <c r="H545" i="23"/>
  <c r="D545" i="23"/>
  <c r="C544" i="23"/>
  <c r="H544" i="23" s="1"/>
  <c r="H543" i="23"/>
  <c r="E543" i="23"/>
  <c r="D543" i="23"/>
  <c r="H542" i="23"/>
  <c r="D542" i="23"/>
  <c r="E542" i="23" s="1"/>
  <c r="H541" i="23"/>
  <c r="D541" i="23"/>
  <c r="E541" i="23" s="1"/>
  <c r="H540" i="23"/>
  <c r="D540" i="23"/>
  <c r="E540" i="23" s="1"/>
  <c r="H539" i="23"/>
  <c r="D539" i="23"/>
  <c r="E539" i="23" s="1"/>
  <c r="C538" i="23"/>
  <c r="H538" i="23" s="1"/>
  <c r="H537" i="23"/>
  <c r="D537" i="23"/>
  <c r="E537" i="23" s="1"/>
  <c r="H536" i="23"/>
  <c r="D536" i="23"/>
  <c r="E536" i="23" s="1"/>
  <c r="H535" i="23"/>
  <c r="D535" i="23"/>
  <c r="E535" i="23" s="1"/>
  <c r="H534" i="23"/>
  <c r="D534" i="23"/>
  <c r="E534" i="23" s="1"/>
  <c r="H533" i="23"/>
  <c r="D533" i="23"/>
  <c r="E533" i="23" s="1"/>
  <c r="H532" i="23"/>
  <c r="D532" i="23"/>
  <c r="E532" i="23" s="1"/>
  <c r="C531" i="23"/>
  <c r="H531" i="23" s="1"/>
  <c r="H530" i="23"/>
  <c r="D530" i="23"/>
  <c r="D529" i="23" s="1"/>
  <c r="H529" i="23"/>
  <c r="C529" i="23"/>
  <c r="C528" i="23" s="1"/>
  <c r="H528" i="23" s="1"/>
  <c r="H527" i="23"/>
  <c r="D527" i="23"/>
  <c r="E527" i="23" s="1"/>
  <c r="H526" i="23"/>
  <c r="D526" i="23"/>
  <c r="E526" i="23" s="1"/>
  <c r="H525" i="23"/>
  <c r="D525" i="23"/>
  <c r="E525" i="23" s="1"/>
  <c r="H524" i="23"/>
  <c r="E524" i="23"/>
  <c r="D524" i="23"/>
  <c r="H523" i="23"/>
  <c r="E523" i="23"/>
  <c r="E522" i="23" s="1"/>
  <c r="D523" i="23"/>
  <c r="C522" i="23"/>
  <c r="H522" i="23" s="1"/>
  <c r="H521" i="23"/>
  <c r="D521" i="23"/>
  <c r="E521" i="23" s="1"/>
  <c r="H520" i="23"/>
  <c r="D520" i="23"/>
  <c r="E520" i="23" s="1"/>
  <c r="H519" i="23"/>
  <c r="E519" i="23"/>
  <c r="D519" i="23"/>
  <c r="H518" i="23"/>
  <c r="D518" i="23"/>
  <c r="E518" i="23" s="1"/>
  <c r="H517" i="23"/>
  <c r="D517" i="23"/>
  <c r="E517" i="23" s="1"/>
  <c r="H516" i="23"/>
  <c r="D516" i="23"/>
  <c r="E516" i="23" s="1"/>
  <c r="H515" i="23"/>
  <c r="D515" i="23"/>
  <c r="E515" i="23" s="1"/>
  <c r="H514" i="23"/>
  <c r="D514" i="23"/>
  <c r="E514" i="23" s="1"/>
  <c r="C513" i="23"/>
  <c r="H512" i="23"/>
  <c r="D512" i="23"/>
  <c r="E512" i="23" s="1"/>
  <c r="H511" i="23"/>
  <c r="D511" i="23"/>
  <c r="E511" i="23" s="1"/>
  <c r="H510" i="23"/>
  <c r="E510" i="23"/>
  <c r="D510" i="23"/>
  <c r="H508" i="23"/>
  <c r="D508" i="23"/>
  <c r="E508" i="23" s="1"/>
  <c r="H507" i="23"/>
  <c r="D507" i="23"/>
  <c r="E507" i="23" s="1"/>
  <c r="H506" i="23"/>
  <c r="D506" i="23"/>
  <c r="E506" i="23" s="1"/>
  <c r="H505" i="23"/>
  <c r="D505" i="23"/>
  <c r="C504" i="23"/>
  <c r="H504" i="23" s="1"/>
  <c r="H503" i="23"/>
  <c r="D503" i="23"/>
  <c r="E503" i="23" s="1"/>
  <c r="H502" i="23"/>
  <c r="D502" i="23"/>
  <c r="E502" i="23" s="1"/>
  <c r="H501" i="23"/>
  <c r="D501" i="23"/>
  <c r="E501" i="23" s="1"/>
  <c r="H500" i="23"/>
  <c r="D500" i="23"/>
  <c r="E500" i="23" s="1"/>
  <c r="H499" i="23"/>
  <c r="D499" i="23"/>
  <c r="E499" i="23" s="1"/>
  <c r="H498" i="23"/>
  <c r="D498" i="23"/>
  <c r="C497" i="23"/>
  <c r="H497" i="23" s="1"/>
  <c r="H496" i="23"/>
  <c r="D496" i="23"/>
  <c r="E496" i="23" s="1"/>
  <c r="H495" i="23"/>
  <c r="E495" i="23"/>
  <c r="E494" i="23" s="1"/>
  <c r="D495" i="23"/>
  <c r="D494" i="23"/>
  <c r="C494" i="23"/>
  <c r="H494" i="23" s="1"/>
  <c r="H493" i="23"/>
  <c r="D493" i="23"/>
  <c r="E493" i="23" s="1"/>
  <c r="H492" i="23"/>
  <c r="D492" i="23"/>
  <c r="C491" i="23"/>
  <c r="H491" i="23" s="1"/>
  <c r="H490" i="23"/>
  <c r="D490" i="23"/>
  <c r="E490" i="23" s="1"/>
  <c r="H489" i="23"/>
  <c r="E489" i="23"/>
  <c r="D489" i="23"/>
  <c r="H488" i="23"/>
  <c r="D488" i="23"/>
  <c r="E488" i="23" s="1"/>
  <c r="H487" i="23"/>
  <c r="D487" i="23"/>
  <c r="C486" i="23"/>
  <c r="H485" i="23"/>
  <c r="D485" i="23"/>
  <c r="E485" i="23" s="1"/>
  <c r="H482" i="23"/>
  <c r="H481" i="23"/>
  <c r="D481" i="23"/>
  <c r="E481" i="23" s="1"/>
  <c r="H480" i="23"/>
  <c r="D480" i="23"/>
  <c r="E480" i="23" s="1"/>
  <c r="H479" i="23"/>
  <c r="D479" i="23"/>
  <c r="E479" i="23" s="1"/>
  <c r="H478" i="23"/>
  <c r="D478" i="23"/>
  <c r="E478" i="23" s="1"/>
  <c r="C477" i="23"/>
  <c r="H477" i="23" s="1"/>
  <c r="H476" i="23"/>
  <c r="D476" i="23"/>
  <c r="E476" i="23" s="1"/>
  <c r="H475" i="23"/>
  <c r="D475" i="23"/>
  <c r="E475" i="23" s="1"/>
  <c r="C474" i="23"/>
  <c r="H474" i="23" s="1"/>
  <c r="H473" i="23"/>
  <c r="E473" i="23"/>
  <c r="E468" i="23" s="1"/>
  <c r="D473" i="23"/>
  <c r="H472" i="23"/>
  <c r="D472" i="23"/>
  <c r="E472" i="23" s="1"/>
  <c r="H471" i="23"/>
  <c r="D471" i="23"/>
  <c r="E471" i="23" s="1"/>
  <c r="H470" i="23"/>
  <c r="D470" i="23"/>
  <c r="E470" i="23" s="1"/>
  <c r="H469" i="23"/>
  <c r="D469" i="23"/>
  <c r="E469" i="23" s="1"/>
  <c r="C468" i="23"/>
  <c r="H468" i="23" s="1"/>
  <c r="H467" i="23"/>
  <c r="D467" i="23"/>
  <c r="E467" i="23" s="1"/>
  <c r="H466" i="23"/>
  <c r="D466" i="23"/>
  <c r="E466" i="23" s="1"/>
  <c r="H465" i="23"/>
  <c r="D465" i="23"/>
  <c r="E465" i="23" s="1"/>
  <c r="H464" i="23"/>
  <c r="E464" i="23"/>
  <c r="D464" i="23"/>
  <c r="C463" i="23"/>
  <c r="H463" i="23" s="1"/>
  <c r="H462" i="23"/>
  <c r="D462" i="23"/>
  <c r="E462" i="23" s="1"/>
  <c r="H461" i="23"/>
  <c r="D461" i="23"/>
  <c r="H460" i="23"/>
  <c r="D460" i="23"/>
  <c r="E460" i="23" s="1"/>
  <c r="C459" i="23"/>
  <c r="H459" i="23" s="1"/>
  <c r="H458" i="23"/>
  <c r="D458" i="23"/>
  <c r="E458" i="23" s="1"/>
  <c r="H457" i="23"/>
  <c r="D457" i="23"/>
  <c r="E457" i="23" s="1"/>
  <c r="H456" i="23"/>
  <c r="D456" i="23"/>
  <c r="C455" i="23"/>
  <c r="H455" i="23" s="1"/>
  <c r="H454" i="23"/>
  <c r="D454" i="23"/>
  <c r="E454" i="23" s="1"/>
  <c r="H453" i="23"/>
  <c r="D453" i="23"/>
  <c r="E453" i="23" s="1"/>
  <c r="H452" i="23"/>
  <c r="D452" i="23"/>
  <c r="E452" i="23" s="1"/>
  <c r="H451" i="23"/>
  <c r="D451" i="23"/>
  <c r="C450" i="23"/>
  <c r="H450" i="23" s="1"/>
  <c r="H449" i="23"/>
  <c r="D449" i="23"/>
  <c r="E449" i="23" s="1"/>
  <c r="H448" i="23"/>
  <c r="E448" i="23"/>
  <c r="D448" i="23"/>
  <c r="H447" i="23"/>
  <c r="D447" i="23"/>
  <c r="E447" i="23" s="1"/>
  <c r="H446" i="23"/>
  <c r="D446" i="23"/>
  <c r="C445" i="23"/>
  <c r="H443" i="23"/>
  <c r="D443" i="23"/>
  <c r="E443" i="23" s="1"/>
  <c r="H442" i="23"/>
  <c r="D442" i="23"/>
  <c r="E442" i="23" s="1"/>
  <c r="H441" i="23"/>
  <c r="D441" i="23"/>
  <c r="E441" i="23" s="1"/>
  <c r="H440" i="23"/>
  <c r="D440" i="23"/>
  <c r="E440" i="23" s="1"/>
  <c r="H439" i="23"/>
  <c r="D439" i="23"/>
  <c r="E439" i="23" s="1"/>
  <c r="H438" i="23"/>
  <c r="D438" i="23"/>
  <c r="E438" i="23" s="1"/>
  <c r="H437" i="23"/>
  <c r="D437" i="23"/>
  <c r="E437" i="23" s="1"/>
  <c r="H436" i="23"/>
  <c r="D436" i="23"/>
  <c r="E436" i="23" s="1"/>
  <c r="H435" i="23"/>
  <c r="D435" i="23"/>
  <c r="E435" i="23" s="1"/>
  <c r="H434" i="23"/>
  <c r="D434" i="23"/>
  <c r="E434" i="23" s="1"/>
  <c r="H433" i="23"/>
  <c r="D433" i="23"/>
  <c r="E433" i="23" s="1"/>
  <c r="H432" i="23"/>
  <c r="D432" i="23"/>
  <c r="H431" i="23"/>
  <c r="D431" i="23"/>
  <c r="E431" i="23" s="1"/>
  <c r="H430" i="23"/>
  <c r="E430" i="23"/>
  <c r="D430" i="23"/>
  <c r="C429" i="23"/>
  <c r="H429" i="23" s="1"/>
  <c r="H428" i="23"/>
  <c r="D428" i="23"/>
  <c r="E428" i="23" s="1"/>
  <c r="H427" i="23"/>
  <c r="D427" i="23"/>
  <c r="E427" i="23" s="1"/>
  <c r="H426" i="23"/>
  <c r="D426" i="23"/>
  <c r="E426" i="23" s="1"/>
  <c r="H425" i="23"/>
  <c r="D425" i="23"/>
  <c r="E425" i="23" s="1"/>
  <c r="H424" i="23"/>
  <c r="E424" i="23"/>
  <c r="D424" i="23"/>
  <c r="H423" i="23"/>
  <c r="D423" i="23"/>
  <c r="C422" i="23"/>
  <c r="H422" i="23" s="1"/>
  <c r="H421" i="23"/>
  <c r="D421" i="23"/>
  <c r="E421" i="23" s="1"/>
  <c r="H420" i="23"/>
  <c r="E420" i="23"/>
  <c r="D420" i="23"/>
  <c r="H419" i="23"/>
  <c r="D419" i="23"/>
  <c r="E419" i="23" s="1"/>
  <c r="H418" i="23"/>
  <c r="D418" i="23"/>
  <c r="H417" i="23"/>
  <c r="D417" i="23"/>
  <c r="E417" i="23" s="1"/>
  <c r="C416" i="23"/>
  <c r="H416" i="23" s="1"/>
  <c r="H415" i="23"/>
  <c r="D415" i="23"/>
  <c r="E415" i="23" s="1"/>
  <c r="H414" i="23"/>
  <c r="D414" i="23"/>
  <c r="E414" i="23" s="1"/>
  <c r="H413" i="23"/>
  <c r="D413" i="23"/>
  <c r="C412" i="23"/>
  <c r="H412" i="23" s="1"/>
  <c r="H411" i="23"/>
  <c r="D411" i="23"/>
  <c r="E411" i="23" s="1"/>
  <c r="H410" i="23"/>
  <c r="D410" i="23"/>
  <c r="C409" i="23"/>
  <c r="H409" i="23" s="1"/>
  <c r="H408" i="23"/>
  <c r="E408" i="23"/>
  <c r="D408" i="23"/>
  <c r="H407" i="23"/>
  <c r="D407" i="23"/>
  <c r="E407" i="23" s="1"/>
  <c r="H406" i="23"/>
  <c r="D406" i="23"/>
  <c r="E406" i="23" s="1"/>
  <c r="H405" i="23"/>
  <c r="D405" i="23"/>
  <c r="C404" i="23"/>
  <c r="H404" i="23" s="1"/>
  <c r="H403" i="23"/>
  <c r="D403" i="23"/>
  <c r="E403" i="23" s="1"/>
  <c r="H402" i="23"/>
  <c r="D402" i="23"/>
  <c r="E402" i="23" s="1"/>
  <c r="H401" i="23"/>
  <c r="E401" i="23"/>
  <c r="D401" i="23"/>
  <c r="H400" i="23"/>
  <c r="D400" i="23"/>
  <c r="E400" i="23" s="1"/>
  <c r="C399" i="23"/>
  <c r="H399" i="23" s="1"/>
  <c r="H398" i="23"/>
  <c r="D398" i="23"/>
  <c r="E398" i="23" s="1"/>
  <c r="H397" i="23"/>
  <c r="D397" i="23"/>
  <c r="H396" i="23"/>
  <c r="D396" i="23"/>
  <c r="E396" i="23" s="1"/>
  <c r="C395" i="23"/>
  <c r="H395" i="23" s="1"/>
  <c r="H394" i="23"/>
  <c r="E394" i="23"/>
  <c r="D394" i="23"/>
  <c r="H393" i="23"/>
  <c r="D393" i="23"/>
  <c r="E393" i="23" s="1"/>
  <c r="D392" i="23"/>
  <c r="H392" i="23"/>
  <c r="H391" i="23"/>
  <c r="D391" i="23"/>
  <c r="E391" i="23" s="1"/>
  <c r="H390" i="23"/>
  <c r="D390" i="23"/>
  <c r="E390" i="23" s="1"/>
  <c r="H389" i="23"/>
  <c r="E389" i="23"/>
  <c r="D389" i="23"/>
  <c r="D388" i="23"/>
  <c r="C388" i="23"/>
  <c r="H388" i="23" s="1"/>
  <c r="H387" i="23"/>
  <c r="D387" i="23"/>
  <c r="E387" i="23" s="1"/>
  <c r="H386" i="23"/>
  <c r="D386" i="23"/>
  <c r="H385" i="23"/>
  <c r="D385" i="23"/>
  <c r="E385" i="23" s="1"/>
  <c r="H384" i="23"/>
  <c r="E384" i="23"/>
  <c r="D384" i="23"/>
  <c r="H383" i="23"/>
  <c r="D383" i="23"/>
  <c r="E383" i="23" s="1"/>
  <c r="C382" i="23"/>
  <c r="H382" i="23" s="1"/>
  <c r="H381" i="23"/>
  <c r="D381" i="23"/>
  <c r="E381" i="23" s="1"/>
  <c r="H380" i="23"/>
  <c r="D380" i="23"/>
  <c r="E380" i="23" s="1"/>
  <c r="H379" i="23"/>
  <c r="D379" i="23"/>
  <c r="C378" i="23"/>
  <c r="H378" i="23" s="1"/>
  <c r="H377" i="23"/>
  <c r="D377" i="23"/>
  <c r="E377" i="23" s="1"/>
  <c r="H376" i="23"/>
  <c r="D376" i="23"/>
  <c r="E376" i="23" s="1"/>
  <c r="H375" i="23"/>
  <c r="D375" i="23"/>
  <c r="E375" i="23" s="1"/>
  <c r="H374" i="23"/>
  <c r="E374" i="23"/>
  <c r="E373" i="23" s="1"/>
  <c r="D374" i="23"/>
  <c r="D373" i="23"/>
  <c r="C373" i="23"/>
  <c r="H373" i="23" s="1"/>
  <c r="H372" i="23"/>
  <c r="D372" i="23"/>
  <c r="E372" i="23" s="1"/>
  <c r="H371" i="23"/>
  <c r="D371" i="23"/>
  <c r="E371" i="23" s="1"/>
  <c r="H370" i="23"/>
  <c r="D370" i="23"/>
  <c r="E370" i="23" s="1"/>
  <c r="H369" i="23"/>
  <c r="D369" i="23"/>
  <c r="E369" i="23" s="1"/>
  <c r="H368" i="23"/>
  <c r="C368" i="23"/>
  <c r="H367" i="23"/>
  <c r="D367" i="23"/>
  <c r="E367" i="23" s="1"/>
  <c r="H366" i="23"/>
  <c r="D366" i="23"/>
  <c r="E366" i="23" s="1"/>
  <c r="H365" i="23"/>
  <c r="D365" i="23"/>
  <c r="E365" i="23" s="1"/>
  <c r="H364" i="23"/>
  <c r="D364" i="23"/>
  <c r="E364" i="23" s="1"/>
  <c r="H363" i="23"/>
  <c r="D363" i="23"/>
  <c r="E363" i="23" s="1"/>
  <c r="C362" i="23"/>
  <c r="H362" i="23" s="1"/>
  <c r="H361" i="23"/>
  <c r="D361" i="23"/>
  <c r="E361" i="23" s="1"/>
  <c r="H360" i="23"/>
  <c r="D360" i="23"/>
  <c r="E360" i="23" s="1"/>
  <c r="H359" i="23"/>
  <c r="D359" i="23"/>
  <c r="E359" i="23" s="1"/>
  <c r="H358" i="23"/>
  <c r="D358" i="23"/>
  <c r="E358" i="23" s="1"/>
  <c r="C357" i="23"/>
  <c r="H357" i="23" s="1"/>
  <c r="H356" i="23"/>
  <c r="D356" i="23"/>
  <c r="E356" i="23" s="1"/>
  <c r="H355" i="23"/>
  <c r="D355" i="23"/>
  <c r="E355" i="23" s="1"/>
  <c r="H354" i="23"/>
  <c r="D354" i="23"/>
  <c r="E354" i="23" s="1"/>
  <c r="E353" i="23" s="1"/>
  <c r="C353" i="23"/>
  <c r="H353" i="23" s="1"/>
  <c r="H352" i="23"/>
  <c r="D352" i="23"/>
  <c r="E352" i="23" s="1"/>
  <c r="H351" i="23"/>
  <c r="D351" i="23"/>
  <c r="E351" i="23" s="1"/>
  <c r="H350" i="23"/>
  <c r="D350" i="23"/>
  <c r="E350" i="23" s="1"/>
  <c r="H349" i="23"/>
  <c r="D349" i="23"/>
  <c r="E349" i="23" s="1"/>
  <c r="E348" i="23" s="1"/>
  <c r="C348" i="23"/>
  <c r="H348" i="23" s="1"/>
  <c r="H347" i="23"/>
  <c r="E347" i="23"/>
  <c r="D347" i="23"/>
  <c r="H346" i="23"/>
  <c r="D346" i="23"/>
  <c r="H345" i="23"/>
  <c r="D345" i="23"/>
  <c r="E345" i="23" s="1"/>
  <c r="C344" i="23"/>
  <c r="H344" i="23" s="1"/>
  <c r="H343" i="23"/>
  <c r="D343" i="23"/>
  <c r="E343" i="23" s="1"/>
  <c r="H342" i="23"/>
  <c r="D342" i="23"/>
  <c r="E342" i="23" s="1"/>
  <c r="H341" i="23"/>
  <c r="D341" i="23"/>
  <c r="H338" i="23"/>
  <c r="D338" i="23"/>
  <c r="E338" i="23" s="1"/>
  <c r="H337" i="23"/>
  <c r="D337" i="23"/>
  <c r="E337" i="23" s="1"/>
  <c r="H336" i="23"/>
  <c r="D336" i="23"/>
  <c r="E336" i="23" s="1"/>
  <c r="H335" i="23"/>
  <c r="D335" i="23"/>
  <c r="E335" i="23" s="1"/>
  <c r="H334" i="23"/>
  <c r="D334" i="23"/>
  <c r="E334" i="23" s="1"/>
  <c r="H333" i="23"/>
  <c r="D333" i="23"/>
  <c r="E333" i="23" s="1"/>
  <c r="H332" i="23"/>
  <c r="D332" i="23"/>
  <c r="E332" i="23" s="1"/>
  <c r="C331" i="23"/>
  <c r="H331" i="23" s="1"/>
  <c r="H330" i="23"/>
  <c r="D330" i="23"/>
  <c r="E330" i="23" s="1"/>
  <c r="H329" i="23"/>
  <c r="D329" i="23"/>
  <c r="C328" i="23"/>
  <c r="H328" i="23" s="1"/>
  <c r="H327" i="23"/>
  <c r="E327" i="23"/>
  <c r="D327" i="23"/>
  <c r="H326" i="23"/>
  <c r="D326" i="23"/>
  <c r="E326" i="23" s="1"/>
  <c r="C325" i="23"/>
  <c r="H324" i="23"/>
  <c r="E324" i="23"/>
  <c r="D324" i="23"/>
  <c r="H323" i="23"/>
  <c r="D323" i="23"/>
  <c r="E323" i="23" s="1"/>
  <c r="H322" i="23"/>
  <c r="D322" i="23"/>
  <c r="E322" i="23" s="1"/>
  <c r="H321" i="23"/>
  <c r="D321" i="23"/>
  <c r="E321" i="23" s="1"/>
  <c r="H320" i="23"/>
  <c r="E320" i="23"/>
  <c r="D320" i="23"/>
  <c r="H319" i="23"/>
  <c r="D319" i="23"/>
  <c r="E319" i="23" s="1"/>
  <c r="H318" i="23"/>
  <c r="D318" i="23"/>
  <c r="E318" i="23" s="1"/>
  <c r="H317" i="23"/>
  <c r="D317" i="23"/>
  <c r="E317" i="23" s="1"/>
  <c r="H316" i="23"/>
  <c r="E316" i="23"/>
  <c r="D316" i="23"/>
  <c r="C315" i="23"/>
  <c r="H315" i="23" s="1"/>
  <c r="H313" i="23"/>
  <c r="D313" i="23"/>
  <c r="E313" i="23" s="1"/>
  <c r="H312" i="23"/>
  <c r="D312" i="23"/>
  <c r="E312" i="23" s="1"/>
  <c r="H311" i="23"/>
  <c r="D311" i="23"/>
  <c r="E311" i="23" s="1"/>
  <c r="H310" i="23"/>
  <c r="D310" i="23"/>
  <c r="E310" i="23" s="1"/>
  <c r="H309" i="23"/>
  <c r="D309" i="23"/>
  <c r="C308" i="23"/>
  <c r="H308" i="23" s="1"/>
  <c r="H307" i="23"/>
  <c r="D307" i="23"/>
  <c r="E307" i="23" s="1"/>
  <c r="H306" i="23"/>
  <c r="D306" i="23"/>
  <c r="E306" i="23" s="1"/>
  <c r="C305" i="23"/>
  <c r="H305" i="23" s="1"/>
  <c r="H304" i="23"/>
  <c r="D304" i="23"/>
  <c r="E304" i="23" s="1"/>
  <c r="H303" i="23"/>
  <c r="D303" i="23"/>
  <c r="C302" i="23"/>
  <c r="H302" i="23" s="1"/>
  <c r="H301" i="23"/>
  <c r="D301" i="23"/>
  <c r="E301" i="23" s="1"/>
  <c r="H300" i="23"/>
  <c r="D300" i="23"/>
  <c r="E300" i="23" s="1"/>
  <c r="H299" i="23"/>
  <c r="D299" i="23"/>
  <c r="C298" i="23"/>
  <c r="H298" i="23" s="1"/>
  <c r="H297" i="23"/>
  <c r="D297" i="23"/>
  <c r="H295" i="23"/>
  <c r="D295" i="23"/>
  <c r="E295" i="23" s="1"/>
  <c r="H294" i="23"/>
  <c r="D294" i="23"/>
  <c r="E294" i="23" s="1"/>
  <c r="H293" i="23"/>
  <c r="E293" i="23"/>
  <c r="D293" i="23"/>
  <c r="H292" i="23"/>
  <c r="D292" i="23"/>
  <c r="E292" i="23" s="1"/>
  <c r="H291" i="23"/>
  <c r="D291" i="23"/>
  <c r="E291" i="23" s="1"/>
  <c r="H290" i="23"/>
  <c r="D290" i="23"/>
  <c r="E290" i="23" s="1"/>
  <c r="C289" i="23"/>
  <c r="H289" i="23" s="1"/>
  <c r="H288" i="23"/>
  <c r="D288" i="23"/>
  <c r="E288" i="23" s="1"/>
  <c r="H287" i="23"/>
  <c r="D287" i="23"/>
  <c r="E287" i="23" s="1"/>
  <c r="H286" i="23"/>
  <c r="D286" i="23"/>
  <c r="E286" i="23" s="1"/>
  <c r="H285" i="23"/>
  <c r="D285" i="23"/>
  <c r="E285" i="23" s="1"/>
  <c r="H284" i="23"/>
  <c r="D284" i="23"/>
  <c r="E284" i="23" s="1"/>
  <c r="H283" i="23"/>
  <c r="D283" i="23"/>
  <c r="E283" i="23" s="1"/>
  <c r="H282" i="23"/>
  <c r="E282" i="23"/>
  <c r="D282" i="23"/>
  <c r="H281" i="23"/>
  <c r="D281" i="23"/>
  <c r="E281" i="23" s="1"/>
  <c r="H280" i="23"/>
  <c r="E280" i="23"/>
  <c r="D280" i="23"/>
  <c r="H279" i="23"/>
  <c r="D279" i="23"/>
  <c r="E279" i="23" s="1"/>
  <c r="H278" i="23"/>
  <c r="E278" i="23"/>
  <c r="D278" i="23"/>
  <c r="H277" i="23"/>
  <c r="D277" i="23"/>
  <c r="E277" i="23" s="1"/>
  <c r="H276" i="23"/>
  <c r="D276" i="23"/>
  <c r="E276" i="23" s="1"/>
  <c r="H275" i="23"/>
  <c r="D275" i="23"/>
  <c r="E275" i="23" s="1"/>
  <c r="H274" i="23"/>
  <c r="D274" i="23"/>
  <c r="E274" i="23" s="1"/>
  <c r="H273" i="23"/>
  <c r="D273" i="23"/>
  <c r="E273" i="23" s="1"/>
  <c r="H272" i="23"/>
  <c r="D272" i="23"/>
  <c r="E272" i="23" s="1"/>
  <c r="H271" i="23"/>
  <c r="D271" i="23"/>
  <c r="E271" i="23" s="1"/>
  <c r="H270" i="23"/>
  <c r="E270" i="23"/>
  <c r="D270" i="23"/>
  <c r="H269" i="23"/>
  <c r="D269" i="23"/>
  <c r="E269" i="23" s="1"/>
  <c r="H268" i="23"/>
  <c r="D268" i="23"/>
  <c r="E268" i="23" s="1"/>
  <c r="H267" i="23"/>
  <c r="D267" i="23"/>
  <c r="H266" i="23"/>
  <c r="D266" i="23"/>
  <c r="E266" i="23" s="1"/>
  <c r="C265" i="23"/>
  <c r="H265" i="23" s="1"/>
  <c r="H264" i="23"/>
  <c r="D264" i="23"/>
  <c r="E264" i="23" s="1"/>
  <c r="H262" i="23"/>
  <c r="D262" i="23"/>
  <c r="E262" i="23" s="1"/>
  <c r="H261" i="23"/>
  <c r="D261" i="23"/>
  <c r="C260" i="23"/>
  <c r="E252" i="23"/>
  <c r="D252" i="23"/>
  <c r="D251" i="23"/>
  <c r="E251" i="23" s="1"/>
  <c r="E250" i="23" s="1"/>
  <c r="D250" i="23"/>
  <c r="C250" i="23"/>
  <c r="D249" i="23"/>
  <c r="E249" i="23" s="1"/>
  <c r="D248" i="23"/>
  <c r="E248" i="23" s="1"/>
  <c r="D247" i="23"/>
  <c r="D246" i="23"/>
  <c r="E246" i="23" s="1"/>
  <c r="D245" i="23"/>
  <c r="E245" i="23" s="1"/>
  <c r="C244" i="23"/>
  <c r="C243" i="23" s="1"/>
  <c r="D242" i="23"/>
  <c r="E242" i="23" s="1"/>
  <c r="D241" i="23"/>
  <c r="E241" i="23" s="1"/>
  <c r="D240" i="23"/>
  <c r="E240" i="23" s="1"/>
  <c r="C239" i="23"/>
  <c r="C238" i="23"/>
  <c r="D237" i="23"/>
  <c r="E237" i="23" s="1"/>
  <c r="E236" i="23" s="1"/>
  <c r="E235" i="23" s="1"/>
  <c r="D236" i="23"/>
  <c r="D235" i="23" s="1"/>
  <c r="C236" i="23"/>
  <c r="C235" i="23"/>
  <c r="D234" i="23"/>
  <c r="E234" i="23" s="1"/>
  <c r="E233" i="23" s="1"/>
  <c r="D233" i="23"/>
  <c r="C233" i="23"/>
  <c r="E232" i="23"/>
  <c r="D232" i="23"/>
  <c r="E231" i="23"/>
  <c r="D231" i="23"/>
  <c r="E230" i="23"/>
  <c r="D230" i="23"/>
  <c r="C229" i="23"/>
  <c r="C228" i="23" s="1"/>
  <c r="E227" i="23"/>
  <c r="D227" i="23"/>
  <c r="E226" i="23"/>
  <c r="D226" i="23"/>
  <c r="E225" i="23"/>
  <c r="D225" i="23"/>
  <c r="E224" i="23"/>
  <c r="D224" i="23"/>
  <c r="D223" i="23"/>
  <c r="D222" i="23" s="1"/>
  <c r="C223" i="23"/>
  <c r="C222" i="23" s="1"/>
  <c r="D221" i="23"/>
  <c r="E221" i="23" s="1"/>
  <c r="E220" i="23"/>
  <c r="D220" i="23"/>
  <c r="C220" i="23"/>
  <c r="D219" i="23"/>
  <c r="E219" i="23" s="1"/>
  <c r="D218" i="23"/>
  <c r="E218" i="23" s="1"/>
  <c r="D217" i="23"/>
  <c r="E217" i="23" s="1"/>
  <c r="C216" i="23"/>
  <c r="C215" i="23"/>
  <c r="D214" i="23"/>
  <c r="C213" i="23"/>
  <c r="D212" i="23"/>
  <c r="D211" i="23" s="1"/>
  <c r="C211" i="23"/>
  <c r="D210" i="23"/>
  <c r="E210" i="23" s="1"/>
  <c r="D209" i="23"/>
  <c r="E209" i="23" s="1"/>
  <c r="D208" i="23"/>
  <c r="E208" i="23" s="1"/>
  <c r="C207" i="23"/>
  <c r="D206" i="23"/>
  <c r="E206" i="23" s="1"/>
  <c r="D205" i="23"/>
  <c r="C204" i="23"/>
  <c r="D202" i="23"/>
  <c r="D201" i="23" s="1"/>
  <c r="C201" i="23"/>
  <c r="C200" i="23" s="1"/>
  <c r="D200" i="23"/>
  <c r="D199" i="23"/>
  <c r="D198" i="23" s="1"/>
  <c r="D197" i="23" s="1"/>
  <c r="C198" i="23"/>
  <c r="C197" i="23" s="1"/>
  <c r="D196" i="23"/>
  <c r="D195" i="23" s="1"/>
  <c r="C195" i="23"/>
  <c r="D194" i="23"/>
  <c r="C193" i="23"/>
  <c r="C188" i="23" s="1"/>
  <c r="E192" i="23"/>
  <c r="D192" i="23"/>
  <c r="D191" i="23"/>
  <c r="E191" i="23" s="1"/>
  <c r="D190" i="23"/>
  <c r="D189" i="23" s="1"/>
  <c r="C189" i="23"/>
  <c r="D187" i="23"/>
  <c r="E187" i="23" s="1"/>
  <c r="D186" i="23"/>
  <c r="C185" i="23"/>
  <c r="C184" i="23" s="1"/>
  <c r="E183" i="23"/>
  <c r="E182" i="23" s="1"/>
  <c r="D183" i="23"/>
  <c r="D182" i="23" s="1"/>
  <c r="C182" i="23"/>
  <c r="D181" i="23"/>
  <c r="D180" i="23" s="1"/>
  <c r="D179" i="23" s="1"/>
  <c r="C180" i="23"/>
  <c r="C179" i="23" s="1"/>
  <c r="H176" i="23"/>
  <c r="D176" i="23"/>
  <c r="E176" i="23" s="1"/>
  <c r="H175" i="23"/>
  <c r="D175" i="23"/>
  <c r="C174" i="23"/>
  <c r="C170" i="23" s="1"/>
  <c r="H170" i="23" s="1"/>
  <c r="J170" i="23" s="1"/>
  <c r="H173" i="23"/>
  <c r="D173" i="23"/>
  <c r="E173" i="23" s="1"/>
  <c r="H172" i="23"/>
  <c r="D172" i="23"/>
  <c r="E172" i="23" s="1"/>
  <c r="E171" i="23" s="1"/>
  <c r="C171" i="23"/>
  <c r="H171" i="23" s="1"/>
  <c r="H169" i="23"/>
  <c r="D169" i="23"/>
  <c r="E169" i="23" s="1"/>
  <c r="H168" i="23"/>
  <c r="D168" i="23"/>
  <c r="E168" i="23" s="1"/>
  <c r="E167" i="23" s="1"/>
  <c r="H167" i="23"/>
  <c r="C167" i="23"/>
  <c r="H166" i="23"/>
  <c r="D166" i="23"/>
  <c r="E166" i="23" s="1"/>
  <c r="H165" i="23"/>
  <c r="D165" i="23"/>
  <c r="E165" i="23" s="1"/>
  <c r="C164" i="23"/>
  <c r="H164" i="23" s="1"/>
  <c r="H162" i="23"/>
  <c r="D162" i="23"/>
  <c r="E162" i="23" s="1"/>
  <c r="H161" i="23"/>
  <c r="D161" i="23"/>
  <c r="E161" i="23" s="1"/>
  <c r="E160" i="23" s="1"/>
  <c r="H160" i="23"/>
  <c r="C160" i="23"/>
  <c r="H159" i="23"/>
  <c r="D159" i="23"/>
  <c r="E159" i="23" s="1"/>
  <c r="H158" i="23"/>
  <c r="D158" i="23"/>
  <c r="H157" i="23"/>
  <c r="C157" i="23"/>
  <c r="H156" i="23"/>
  <c r="D156" i="23"/>
  <c r="E156" i="23" s="1"/>
  <c r="H155" i="23"/>
  <c r="D155" i="23"/>
  <c r="E155" i="23" s="1"/>
  <c r="H154" i="23"/>
  <c r="C154" i="23"/>
  <c r="C153" i="23"/>
  <c r="H153" i="23" s="1"/>
  <c r="J153" i="23" s="1"/>
  <c r="H151" i="23"/>
  <c r="D151" i="23"/>
  <c r="E151" i="23" s="1"/>
  <c r="H150" i="23"/>
  <c r="D150" i="23"/>
  <c r="E150" i="23" s="1"/>
  <c r="C149" i="23"/>
  <c r="H149" i="23" s="1"/>
  <c r="H148" i="23"/>
  <c r="D148" i="23"/>
  <c r="E148" i="23" s="1"/>
  <c r="H147" i="23"/>
  <c r="D147" i="23"/>
  <c r="D146" i="23" s="1"/>
  <c r="C146" i="23"/>
  <c r="H146" i="23" s="1"/>
  <c r="H145" i="23"/>
  <c r="D145" i="23"/>
  <c r="E145" i="23" s="1"/>
  <c r="H144" i="23"/>
  <c r="D144" i="23"/>
  <c r="E144" i="23" s="1"/>
  <c r="C143" i="23"/>
  <c r="H143" i="23" s="1"/>
  <c r="H142" i="23"/>
  <c r="D142" i="23"/>
  <c r="E142" i="23" s="1"/>
  <c r="H141" i="23"/>
  <c r="E141" i="23"/>
  <c r="E140" i="23" s="1"/>
  <c r="D141" i="23"/>
  <c r="D140" i="23"/>
  <c r="C140" i="23"/>
  <c r="H140" i="23" s="1"/>
  <c r="H139" i="23"/>
  <c r="D139" i="23"/>
  <c r="E139" i="23" s="1"/>
  <c r="H138" i="23"/>
  <c r="D138" i="23"/>
  <c r="E138" i="23" s="1"/>
  <c r="H137" i="23"/>
  <c r="D137" i="23"/>
  <c r="E137" i="23" s="1"/>
  <c r="C136" i="23"/>
  <c r="C135" i="23" s="1"/>
  <c r="H135" i="23" s="1"/>
  <c r="J135" i="23" s="1"/>
  <c r="H134" i="23"/>
  <c r="D134" i="23"/>
  <c r="E134" i="23" s="1"/>
  <c r="H133" i="23"/>
  <c r="E133" i="23"/>
  <c r="D133" i="23"/>
  <c r="D132" i="23" s="1"/>
  <c r="C132" i="23"/>
  <c r="H132" i="23" s="1"/>
  <c r="H131" i="23"/>
  <c r="D131" i="23"/>
  <c r="E131" i="23" s="1"/>
  <c r="H130" i="23"/>
  <c r="D130" i="23"/>
  <c r="E130" i="23" s="1"/>
  <c r="E129" i="23" s="1"/>
  <c r="H129" i="23"/>
  <c r="C129" i="23"/>
  <c r="H128" i="23"/>
  <c r="D128" i="23"/>
  <c r="E128" i="23" s="1"/>
  <c r="H127" i="23"/>
  <c r="D127" i="23"/>
  <c r="H126" i="23"/>
  <c r="C126" i="23"/>
  <c r="H125" i="23"/>
  <c r="D125" i="23"/>
  <c r="E125" i="23" s="1"/>
  <c r="H124" i="23"/>
  <c r="D124" i="23"/>
  <c r="E124" i="23" s="1"/>
  <c r="H123" i="23"/>
  <c r="C123" i="23"/>
  <c r="H122" i="23"/>
  <c r="D122" i="23"/>
  <c r="E122" i="23" s="1"/>
  <c r="H121" i="23"/>
  <c r="D121" i="23"/>
  <c r="E121" i="23" s="1"/>
  <c r="E120" i="23" s="1"/>
  <c r="D120" i="23"/>
  <c r="C120" i="23"/>
  <c r="H120" i="23" s="1"/>
  <c r="H119" i="23"/>
  <c r="D119" i="23"/>
  <c r="E119" i="23" s="1"/>
  <c r="H118" i="23"/>
  <c r="D118" i="23"/>
  <c r="E118" i="23" s="1"/>
  <c r="E117" i="23" s="1"/>
  <c r="C117" i="23"/>
  <c r="H113" i="23"/>
  <c r="D113" i="23"/>
  <c r="E113" i="23" s="1"/>
  <c r="H112" i="23"/>
  <c r="D112" i="23"/>
  <c r="E112" i="23" s="1"/>
  <c r="H111" i="23"/>
  <c r="D111" i="23"/>
  <c r="E111" i="23" s="1"/>
  <c r="H110" i="23"/>
  <c r="D110" i="23"/>
  <c r="E110" i="23" s="1"/>
  <c r="H109" i="23"/>
  <c r="E109" i="23"/>
  <c r="D109" i="23"/>
  <c r="H108" i="23"/>
  <c r="D108" i="23"/>
  <c r="E108" i="23" s="1"/>
  <c r="H107" i="23"/>
  <c r="D107" i="23"/>
  <c r="E107" i="23" s="1"/>
  <c r="H106" i="23"/>
  <c r="D106" i="23"/>
  <c r="E106" i="23" s="1"/>
  <c r="H105" i="23"/>
  <c r="E105" i="23"/>
  <c r="D105" i="23"/>
  <c r="H104" i="23"/>
  <c r="D104" i="23"/>
  <c r="E104" i="23" s="1"/>
  <c r="H103" i="23"/>
  <c r="D103" i="23"/>
  <c r="E103" i="23" s="1"/>
  <c r="H102" i="23"/>
  <c r="D102" i="23"/>
  <c r="E102" i="23" s="1"/>
  <c r="H101" i="23"/>
  <c r="D101" i="23"/>
  <c r="E101" i="23" s="1"/>
  <c r="H100" i="23"/>
  <c r="D100" i="23"/>
  <c r="E100" i="23" s="1"/>
  <c r="H99" i="23"/>
  <c r="D99" i="23"/>
  <c r="E99" i="23" s="1"/>
  <c r="H98" i="23"/>
  <c r="D98" i="23"/>
  <c r="E98" i="23" s="1"/>
  <c r="C97" i="23"/>
  <c r="H97" i="23" s="1"/>
  <c r="J97" i="23" s="1"/>
  <c r="H96" i="23"/>
  <c r="D96" i="23"/>
  <c r="E96" i="23" s="1"/>
  <c r="H95" i="23"/>
  <c r="D95" i="23"/>
  <c r="E95" i="23" s="1"/>
  <c r="H94" i="23"/>
  <c r="D94" i="23"/>
  <c r="E94" i="23" s="1"/>
  <c r="H93" i="23"/>
  <c r="D93" i="23"/>
  <c r="E93" i="23" s="1"/>
  <c r="H92" i="23"/>
  <c r="D92" i="23"/>
  <c r="E92" i="23" s="1"/>
  <c r="H91" i="23"/>
  <c r="D91" i="23"/>
  <c r="E91" i="23" s="1"/>
  <c r="H90" i="23"/>
  <c r="D90" i="23"/>
  <c r="E90" i="23" s="1"/>
  <c r="H89" i="23"/>
  <c r="D89" i="23"/>
  <c r="E89" i="23" s="1"/>
  <c r="H88" i="23"/>
  <c r="D88" i="23"/>
  <c r="E88" i="23" s="1"/>
  <c r="H87" i="23"/>
  <c r="D87" i="23"/>
  <c r="E87" i="23" s="1"/>
  <c r="H86" i="23"/>
  <c r="D86" i="23"/>
  <c r="E86" i="23" s="1"/>
  <c r="H85" i="23"/>
  <c r="D85" i="23"/>
  <c r="E85" i="23" s="1"/>
  <c r="H84" i="23"/>
  <c r="D84" i="23"/>
  <c r="E84" i="23" s="1"/>
  <c r="H83" i="23"/>
  <c r="D83" i="23"/>
  <c r="E83" i="23" s="1"/>
  <c r="H82" i="23"/>
  <c r="D82" i="23"/>
  <c r="E82" i="23" s="1"/>
  <c r="H81" i="23"/>
  <c r="D81" i="23"/>
  <c r="E81" i="23" s="1"/>
  <c r="H80" i="23"/>
  <c r="D80" i="23"/>
  <c r="E80" i="23" s="1"/>
  <c r="H79" i="23"/>
  <c r="E79" i="23"/>
  <c r="D79" i="23"/>
  <c r="H78" i="23"/>
  <c r="D78" i="23"/>
  <c r="E78" i="23" s="1"/>
  <c r="H77" i="23"/>
  <c r="D77" i="23"/>
  <c r="E77" i="23" s="1"/>
  <c r="H76" i="23"/>
  <c r="D76" i="23"/>
  <c r="E76" i="23" s="1"/>
  <c r="H75" i="23"/>
  <c r="D75" i="23"/>
  <c r="E75" i="23" s="1"/>
  <c r="H74" i="23"/>
  <c r="D74" i="23"/>
  <c r="E74" i="23" s="1"/>
  <c r="H73" i="23"/>
  <c r="D73" i="23"/>
  <c r="E73" i="23" s="1"/>
  <c r="H72" i="23"/>
  <c r="D72" i="23"/>
  <c r="E72" i="23" s="1"/>
  <c r="H71" i="23"/>
  <c r="D71" i="23"/>
  <c r="E71" i="23" s="1"/>
  <c r="H70" i="23"/>
  <c r="D70" i="23"/>
  <c r="E70" i="23" s="1"/>
  <c r="H69" i="23"/>
  <c r="D69" i="23"/>
  <c r="E69" i="23" s="1"/>
  <c r="C68" i="23"/>
  <c r="H68" i="23" s="1"/>
  <c r="J68" i="23" s="1"/>
  <c r="H66" i="23"/>
  <c r="D66" i="23"/>
  <c r="E66" i="23" s="1"/>
  <c r="H65" i="23"/>
  <c r="D65" i="23"/>
  <c r="E65" i="23" s="1"/>
  <c r="H64" i="23"/>
  <c r="D64" i="23"/>
  <c r="E64" i="23" s="1"/>
  <c r="H63" i="23"/>
  <c r="E63" i="23"/>
  <c r="D63" i="23"/>
  <c r="H62" i="23"/>
  <c r="D62" i="23"/>
  <c r="C61" i="23"/>
  <c r="H61" i="23" s="1"/>
  <c r="J61" i="23" s="1"/>
  <c r="H60" i="23"/>
  <c r="D60" i="23"/>
  <c r="E60" i="23" s="1"/>
  <c r="H59" i="23"/>
  <c r="D59" i="23"/>
  <c r="E59" i="23" s="1"/>
  <c r="H58" i="23"/>
  <c r="D58" i="23"/>
  <c r="E58" i="23" s="1"/>
  <c r="H57" i="23"/>
  <c r="E57" i="23"/>
  <c r="D57" i="23"/>
  <c r="H56" i="23"/>
  <c r="D56" i="23"/>
  <c r="E56" i="23" s="1"/>
  <c r="H55" i="23"/>
  <c r="D55" i="23"/>
  <c r="E55" i="23" s="1"/>
  <c r="H54" i="23"/>
  <c r="D54" i="23"/>
  <c r="E54" i="23" s="1"/>
  <c r="H53" i="23"/>
  <c r="D53" i="23"/>
  <c r="E53" i="23" s="1"/>
  <c r="H52" i="23"/>
  <c r="D52" i="23"/>
  <c r="E52" i="23" s="1"/>
  <c r="H51" i="23"/>
  <c r="D51" i="23"/>
  <c r="E51" i="23" s="1"/>
  <c r="H50" i="23"/>
  <c r="D50" i="23"/>
  <c r="E50" i="23" s="1"/>
  <c r="H49" i="23"/>
  <c r="E49" i="23"/>
  <c r="D49" i="23"/>
  <c r="H48" i="23"/>
  <c r="D48" i="23"/>
  <c r="E48" i="23" s="1"/>
  <c r="H47" i="23"/>
  <c r="D47" i="23"/>
  <c r="E47" i="23" s="1"/>
  <c r="H46" i="23"/>
  <c r="D46" i="23"/>
  <c r="E46" i="23" s="1"/>
  <c r="H45" i="23"/>
  <c r="D45" i="23"/>
  <c r="E45" i="23" s="1"/>
  <c r="H44" i="23"/>
  <c r="D44" i="23"/>
  <c r="E44" i="23" s="1"/>
  <c r="H43" i="23"/>
  <c r="D43" i="23"/>
  <c r="E43" i="23" s="1"/>
  <c r="H42" i="23"/>
  <c r="D42" i="23"/>
  <c r="E42" i="23" s="1"/>
  <c r="H41" i="23"/>
  <c r="D41" i="23"/>
  <c r="E41" i="23" s="1"/>
  <c r="H40" i="23"/>
  <c r="D40" i="23"/>
  <c r="E40" i="23" s="1"/>
  <c r="H39" i="23"/>
  <c r="D39" i="23"/>
  <c r="E39" i="23" s="1"/>
  <c r="C38" i="23"/>
  <c r="H38" i="23" s="1"/>
  <c r="J38" i="23" s="1"/>
  <c r="H37" i="23"/>
  <c r="D37" i="23"/>
  <c r="E37" i="23" s="1"/>
  <c r="H36" i="23"/>
  <c r="D36" i="23"/>
  <c r="E36" i="23" s="1"/>
  <c r="H35" i="23"/>
  <c r="D35" i="23"/>
  <c r="E35" i="23" s="1"/>
  <c r="H34" i="23"/>
  <c r="D34" i="23"/>
  <c r="E34" i="23" s="1"/>
  <c r="H33" i="23"/>
  <c r="D33" i="23"/>
  <c r="E33" i="23" s="1"/>
  <c r="H32" i="23"/>
  <c r="E32" i="23"/>
  <c r="D32" i="23"/>
  <c r="H31" i="23"/>
  <c r="D31" i="23"/>
  <c r="E31" i="23" s="1"/>
  <c r="H30" i="23"/>
  <c r="D30" i="23"/>
  <c r="E30" i="23" s="1"/>
  <c r="H29" i="23"/>
  <c r="D29" i="23"/>
  <c r="E29" i="23" s="1"/>
  <c r="H28" i="23"/>
  <c r="D28" i="23"/>
  <c r="E28" i="23" s="1"/>
  <c r="H27" i="23"/>
  <c r="D27" i="23"/>
  <c r="E27" i="23" s="1"/>
  <c r="H26" i="23"/>
  <c r="D26" i="23"/>
  <c r="E26" i="23" s="1"/>
  <c r="H25" i="23"/>
  <c r="D25" i="23"/>
  <c r="E25" i="23" s="1"/>
  <c r="H24" i="23"/>
  <c r="E24" i="23"/>
  <c r="D24" i="23"/>
  <c r="H23" i="23"/>
  <c r="D23" i="23"/>
  <c r="E23" i="23" s="1"/>
  <c r="H22" i="23"/>
  <c r="D22" i="23"/>
  <c r="E22" i="23" s="1"/>
  <c r="H21" i="23"/>
  <c r="D21" i="23"/>
  <c r="E21" i="23" s="1"/>
  <c r="H20" i="23"/>
  <c r="E20" i="23"/>
  <c r="D20" i="23"/>
  <c r="H19" i="23"/>
  <c r="D19" i="23"/>
  <c r="E19" i="23" s="1"/>
  <c r="H18" i="23"/>
  <c r="D18" i="23"/>
  <c r="E18" i="23" s="1"/>
  <c r="H17" i="23"/>
  <c r="D17" i="23"/>
  <c r="E17" i="23" s="1"/>
  <c r="H16" i="23"/>
  <c r="E16" i="23"/>
  <c r="D16" i="23"/>
  <c r="H15" i="23"/>
  <c r="E15" i="23"/>
  <c r="D15" i="23"/>
  <c r="H14" i="23"/>
  <c r="D14" i="23"/>
  <c r="E14" i="23" s="1"/>
  <c r="H13" i="23"/>
  <c r="D13" i="23"/>
  <c r="E13" i="23" s="1"/>
  <c r="H12" i="23"/>
  <c r="D12" i="23"/>
  <c r="E12" i="23" s="1"/>
  <c r="C11" i="23"/>
  <c r="H11" i="23" s="1"/>
  <c r="J11" i="23" s="1"/>
  <c r="H10" i="23"/>
  <c r="D10" i="23"/>
  <c r="E10" i="23" s="1"/>
  <c r="H9" i="23"/>
  <c r="E9" i="23"/>
  <c r="D9" i="23"/>
  <c r="H8" i="23"/>
  <c r="D8" i="23"/>
  <c r="E8" i="23" s="1"/>
  <c r="H7" i="23"/>
  <c r="D7" i="23"/>
  <c r="H6" i="23"/>
  <c r="D6" i="23"/>
  <c r="E6" i="23" s="1"/>
  <c r="H5" i="23"/>
  <c r="D5" i="23"/>
  <c r="E5" i="23" s="1"/>
  <c r="C4" i="23"/>
  <c r="H4" i="23" s="1"/>
  <c r="J4" i="23" s="1"/>
  <c r="I74" i="30" l="1"/>
  <c r="D32" i="30"/>
  <c r="C32" i="30" s="1"/>
  <c r="D74" i="30"/>
  <c r="C74" i="30" s="1"/>
  <c r="C25" i="30"/>
  <c r="C4" i="30" s="1"/>
  <c r="E127" i="23"/>
  <c r="D126" i="23"/>
  <c r="D185" i="26"/>
  <c r="D184" i="26" s="1"/>
  <c r="E186" i="26"/>
  <c r="E185" i="26" s="1"/>
  <c r="E184" i="26" s="1"/>
  <c r="D739" i="26"/>
  <c r="E740" i="26"/>
  <c r="E739" i="26" s="1"/>
  <c r="E40" i="27"/>
  <c r="E38" i="27" s="1"/>
  <c r="D38" i="27"/>
  <c r="H445" i="28"/>
  <c r="C444" i="28"/>
  <c r="E190" i="23"/>
  <c r="E189" i="23" s="1"/>
  <c r="E214" i="23"/>
  <c r="E213" i="23" s="1"/>
  <c r="D213" i="23"/>
  <c r="E768" i="23"/>
  <c r="E767" i="23" s="1"/>
  <c r="E127" i="26"/>
  <c r="D569" i="26"/>
  <c r="E743" i="26"/>
  <c r="D761" i="26"/>
  <c r="D760" i="26" s="1"/>
  <c r="E774" i="26"/>
  <c r="D772" i="26"/>
  <c r="D771" i="26" s="1"/>
  <c r="D777" i="26"/>
  <c r="E413" i="27"/>
  <c r="E412" i="27" s="1"/>
  <c r="D412" i="27"/>
  <c r="E147" i="23"/>
  <c r="E181" i="23"/>
  <c r="E180" i="23" s="1"/>
  <c r="D404" i="23"/>
  <c r="E405" i="23"/>
  <c r="E404" i="23" s="1"/>
  <c r="D477" i="23"/>
  <c r="E545" i="23"/>
  <c r="E544" i="23" s="1"/>
  <c r="D544" i="23"/>
  <c r="D538" i="23" s="1"/>
  <c r="D727" i="23"/>
  <c r="E728" i="23"/>
  <c r="E727" i="23" s="1"/>
  <c r="E745" i="23"/>
  <c r="E744" i="23" s="1"/>
  <c r="D744" i="23"/>
  <c r="E770" i="23"/>
  <c r="D768" i="23"/>
  <c r="D767" i="23" s="1"/>
  <c r="E199" i="26"/>
  <c r="E198" i="26" s="1"/>
  <c r="E197" i="26" s="1"/>
  <c r="C203" i="26"/>
  <c r="H513" i="26"/>
  <c r="D120" i="28"/>
  <c r="E121" i="28"/>
  <c r="E120" i="28" s="1"/>
  <c r="D126" i="28"/>
  <c r="E127" i="28"/>
  <c r="E126" i="28" s="1"/>
  <c r="D132" i="28"/>
  <c r="E133" i="28"/>
  <c r="E132" i="28" s="1"/>
  <c r="E163" i="28"/>
  <c r="E158" i="23"/>
  <c r="D157" i="23"/>
  <c r="E241" i="26"/>
  <c r="E239" i="26" s="1"/>
  <c r="E238" i="26" s="1"/>
  <c r="D239" i="26"/>
  <c r="D238" i="26" s="1"/>
  <c r="E701" i="26"/>
  <c r="D700" i="26"/>
  <c r="C3" i="26"/>
  <c r="C2" i="26" s="1"/>
  <c r="H11" i="26"/>
  <c r="J11" i="26" s="1"/>
  <c r="C67" i="26"/>
  <c r="H97" i="26"/>
  <c r="J97" i="26" s="1"/>
  <c r="E417" i="27"/>
  <c r="D416" i="27"/>
  <c r="E28" i="28"/>
  <c r="D11" i="28"/>
  <c r="H174" i="23"/>
  <c r="E229" i="23"/>
  <c r="E228" i="23" s="1"/>
  <c r="E247" i="23"/>
  <c r="D244" i="23"/>
  <c r="D243" i="23" s="1"/>
  <c r="E299" i="23"/>
  <c r="D298" i="23"/>
  <c r="D315" i="23"/>
  <c r="E388" i="23"/>
  <c r="E477" i="23"/>
  <c r="D741" i="23"/>
  <c r="E133" i="26"/>
  <c r="D132" i="26"/>
  <c r="E171" i="26"/>
  <c r="C188" i="26"/>
  <c r="D195" i="26"/>
  <c r="E196" i="26"/>
  <c r="E195" i="26" s="1"/>
  <c r="E223" i="26"/>
  <c r="E222" i="26" s="1"/>
  <c r="C228" i="26"/>
  <c r="E229" i="26"/>
  <c r="E358" i="26"/>
  <c r="D357" i="26"/>
  <c r="E514" i="26"/>
  <c r="E513" i="26" s="1"/>
  <c r="E509" i="26" s="1"/>
  <c r="D513" i="26"/>
  <c r="E553" i="26"/>
  <c r="E552" i="26" s="1"/>
  <c r="D552" i="26"/>
  <c r="E582" i="26"/>
  <c r="E581" i="26" s="1"/>
  <c r="D581" i="26"/>
  <c r="E643" i="26"/>
  <c r="D642" i="26"/>
  <c r="D646" i="26"/>
  <c r="E761" i="26"/>
  <c r="E760" i="26" s="1"/>
  <c r="C528" i="26"/>
  <c r="H528" i="26" s="1"/>
  <c r="H531" i="26"/>
  <c r="C645" i="26"/>
  <c r="H646" i="26"/>
  <c r="D260" i="27"/>
  <c r="E261" i="27"/>
  <c r="E260" i="27" s="1"/>
  <c r="E173" i="27"/>
  <c r="E171" i="27" s="1"/>
  <c r="D171" i="27"/>
  <c r="E251" i="27"/>
  <c r="D250" i="27"/>
  <c r="D140" i="28"/>
  <c r="E141" i="28"/>
  <c r="D146" i="28"/>
  <c r="E147" i="28"/>
  <c r="C538" i="28"/>
  <c r="H538" i="28" s="1"/>
  <c r="H544" i="28"/>
  <c r="E194" i="23"/>
  <c r="E193" i="23" s="1"/>
  <c r="D193" i="23"/>
  <c r="D188" i="23" s="1"/>
  <c r="D378" i="23"/>
  <c r="D163" i="26"/>
  <c r="E174" i="26"/>
  <c r="D189" i="26"/>
  <c r="E190" i="26"/>
  <c r="E189" i="26" s="1"/>
  <c r="E188" i="26" s="1"/>
  <c r="D204" i="26"/>
  <c r="E315" i="26"/>
  <c r="E363" i="26"/>
  <c r="E362" i="26" s="1"/>
  <c r="D362" i="26"/>
  <c r="D616" i="26"/>
  <c r="C712" i="26"/>
  <c r="E735" i="26"/>
  <c r="E734" i="26" s="1"/>
  <c r="E733" i="26" s="1"/>
  <c r="D734" i="26"/>
  <c r="D733" i="26" s="1"/>
  <c r="E750" i="26"/>
  <c r="C340" i="26"/>
  <c r="E129" i="27"/>
  <c r="E459" i="27"/>
  <c r="E492" i="27"/>
  <c r="E491" i="27" s="1"/>
  <c r="E549" i="27"/>
  <c r="D547" i="27"/>
  <c r="C263" i="27"/>
  <c r="H263" i="27" s="1"/>
  <c r="H265" i="27"/>
  <c r="E212" i="28"/>
  <c r="E211" i="28" s="1"/>
  <c r="D211" i="28"/>
  <c r="E244" i="28"/>
  <c r="E243" i="28" s="1"/>
  <c r="E149" i="23"/>
  <c r="D504" i="23"/>
  <c r="E646" i="23"/>
  <c r="C743" i="23"/>
  <c r="C726" i="23" s="1"/>
  <c r="E129" i="26"/>
  <c r="D4" i="23"/>
  <c r="C116" i="23"/>
  <c r="H116" i="23" s="1"/>
  <c r="J116" i="23" s="1"/>
  <c r="E164" i="23"/>
  <c r="E163" i="23" s="1"/>
  <c r="D185" i="23"/>
  <c r="D184" i="23" s="1"/>
  <c r="D204" i="23"/>
  <c r="E223" i="23"/>
  <c r="E222" i="23" s="1"/>
  <c r="D229" i="23"/>
  <c r="D228" i="23" s="1"/>
  <c r="E239" i="23"/>
  <c r="E238" i="23" s="1"/>
  <c r="E325" i="23"/>
  <c r="D522" i="23"/>
  <c r="E530" i="23"/>
  <c r="E529" i="23" s="1"/>
  <c r="E528" i="23" s="1"/>
  <c r="E531" i="23"/>
  <c r="E599" i="23"/>
  <c r="E205" i="26"/>
  <c r="E204" i="26" s="1"/>
  <c r="D216" i="26"/>
  <c r="D215" i="26" s="1"/>
  <c r="D250" i="26"/>
  <c r="E344" i="26"/>
  <c r="E459" i="26"/>
  <c r="D562" i="26"/>
  <c r="E732" i="26"/>
  <c r="E731" i="26" s="1"/>
  <c r="E730" i="26" s="1"/>
  <c r="D731" i="26"/>
  <c r="D730" i="26" s="1"/>
  <c r="E757" i="26"/>
  <c r="E756" i="26" s="1"/>
  <c r="E755" i="26" s="1"/>
  <c r="C717" i="26"/>
  <c r="C716" i="26" s="1"/>
  <c r="E120" i="27"/>
  <c r="D160" i="27"/>
  <c r="E168" i="27"/>
  <c r="E167" i="27" s="1"/>
  <c r="C170" i="27"/>
  <c r="H170" i="27" s="1"/>
  <c r="J170" i="27" s="1"/>
  <c r="H174" i="27"/>
  <c r="E223" i="27"/>
  <c r="E222" i="27" s="1"/>
  <c r="D497" i="27"/>
  <c r="E678" i="27"/>
  <c r="E676" i="27" s="1"/>
  <c r="D676" i="27"/>
  <c r="E202" i="28"/>
  <c r="E201" i="28" s="1"/>
  <c r="E200" i="28" s="1"/>
  <c r="D201" i="28"/>
  <c r="D200" i="28" s="1"/>
  <c r="E226" i="28"/>
  <c r="E223" i="28" s="1"/>
  <c r="E222" i="28" s="1"/>
  <c r="D223" i="28"/>
  <c r="D222" i="28" s="1"/>
  <c r="D731" i="28"/>
  <c r="D730" i="28" s="1"/>
  <c r="E732" i="28"/>
  <c r="E731" i="28" s="1"/>
  <c r="E730" i="28" s="1"/>
  <c r="C178" i="28"/>
  <c r="H178" i="28" s="1"/>
  <c r="J178" i="28" s="1"/>
  <c r="E199" i="28"/>
  <c r="E198" i="28" s="1"/>
  <c r="E197" i="28" s="1"/>
  <c r="D198" i="28"/>
  <c r="D197" i="28" s="1"/>
  <c r="E772" i="28"/>
  <c r="E771" i="28" s="1"/>
  <c r="C561" i="28"/>
  <c r="C560" i="28" s="1"/>
  <c r="H569" i="28"/>
  <c r="E368" i="23"/>
  <c r="E474" i="23"/>
  <c r="E513" i="23"/>
  <c r="E700" i="23"/>
  <c r="E179" i="26"/>
  <c r="D223" i="26"/>
  <c r="D222" i="26" s="1"/>
  <c r="D344" i="26"/>
  <c r="D395" i="26"/>
  <c r="D459" i="26"/>
  <c r="E772" i="26"/>
  <c r="E771" i="26" s="1"/>
  <c r="C444" i="26"/>
  <c r="H444" i="26" s="1"/>
  <c r="C484" i="26"/>
  <c r="C551" i="26"/>
  <c r="H551" i="26" s="1"/>
  <c r="J551" i="26" s="1"/>
  <c r="D149" i="27"/>
  <c r="E207" i="27"/>
  <c r="C228" i="27"/>
  <c r="E718" i="27"/>
  <c r="C726" i="27"/>
  <c r="D123" i="28"/>
  <c r="E124" i="28"/>
  <c r="E123" i="28" s="1"/>
  <c r="D129" i="28"/>
  <c r="E130" i="28"/>
  <c r="E129" i="28" s="1"/>
  <c r="E170" i="28"/>
  <c r="D179" i="28"/>
  <c r="E196" i="28"/>
  <c r="E195" i="28" s="1"/>
  <c r="D195" i="28"/>
  <c r="E251" i="28"/>
  <c r="E250" i="28" s="1"/>
  <c r="D250" i="28"/>
  <c r="C178" i="27"/>
  <c r="E189" i="27"/>
  <c r="C203" i="27"/>
  <c r="E328" i="27"/>
  <c r="E395" i="27"/>
  <c r="D474" i="27"/>
  <c r="E547" i="27"/>
  <c r="E599" i="27"/>
  <c r="E751" i="27"/>
  <c r="E750" i="27" s="1"/>
  <c r="E761" i="27"/>
  <c r="E760" i="27" s="1"/>
  <c r="C3" i="27"/>
  <c r="C67" i="27"/>
  <c r="C444" i="27"/>
  <c r="H444" i="27" s="1"/>
  <c r="C484" i="27"/>
  <c r="C483" i="27" s="1"/>
  <c r="D143" i="28"/>
  <c r="E144" i="28"/>
  <c r="E143" i="28" s="1"/>
  <c r="D149" i="28"/>
  <c r="E150" i="28"/>
  <c r="C170" i="28"/>
  <c r="H170" i="28" s="1"/>
  <c r="J170" i="28" s="1"/>
  <c r="H171" i="28"/>
  <c r="E189" i="28"/>
  <c r="E188" i="28" s="1"/>
  <c r="E208" i="28"/>
  <c r="E207" i="28" s="1"/>
  <c r="D215" i="28"/>
  <c r="C228" i="28"/>
  <c r="E237" i="28"/>
  <c r="E236" i="28" s="1"/>
  <c r="E235" i="28" s="1"/>
  <c r="D244" i="28"/>
  <c r="D243" i="28" s="1"/>
  <c r="D772" i="28"/>
  <c r="D771" i="28" s="1"/>
  <c r="C259" i="27"/>
  <c r="C314" i="27"/>
  <c r="H314" i="27" s="1"/>
  <c r="C340" i="27"/>
  <c r="C717" i="27"/>
  <c r="E167" i="28"/>
  <c r="E215" i="28"/>
  <c r="E229" i="28"/>
  <c r="E228" i="28" s="1"/>
  <c r="D746" i="28"/>
  <c r="D743" i="28" s="1"/>
  <c r="D756" i="28"/>
  <c r="D755" i="28" s="1"/>
  <c r="C3" i="28"/>
  <c r="C2" i="28" s="1"/>
  <c r="C67" i="28"/>
  <c r="E722" i="28"/>
  <c r="C484" i="28"/>
  <c r="E154" i="28"/>
  <c r="E157" i="28"/>
  <c r="E160" i="28"/>
  <c r="D204" i="28"/>
  <c r="C215" i="28"/>
  <c r="D694" i="28"/>
  <c r="C726" i="28"/>
  <c r="D768" i="28"/>
  <c r="D767" i="28" s="1"/>
  <c r="C645" i="28"/>
  <c r="C263" i="28"/>
  <c r="C314" i="28"/>
  <c r="H314" i="28" s="1"/>
  <c r="D325" i="28"/>
  <c r="D378" i="28"/>
  <c r="C339" i="28"/>
  <c r="C717" i="28"/>
  <c r="C716" i="28" s="1"/>
  <c r="D368" i="28"/>
  <c r="E409" i="28"/>
  <c r="D412" i="28"/>
  <c r="E354" i="28"/>
  <c r="E353" i="28" s="1"/>
  <c r="D353" i="28"/>
  <c r="E673" i="28"/>
  <c r="E671" i="28" s="1"/>
  <c r="D671" i="28"/>
  <c r="D558" i="28"/>
  <c r="E558" i="28" s="1"/>
  <c r="H558" i="28"/>
  <c r="H315" i="28"/>
  <c r="H354" i="28"/>
  <c r="H456" i="28"/>
  <c r="D486" i="28"/>
  <c r="D526" i="28"/>
  <c r="E526" i="28" s="1"/>
  <c r="H600" i="28"/>
  <c r="H691" i="28"/>
  <c r="H722" i="28"/>
  <c r="E260" i="28"/>
  <c r="E302" i="28"/>
  <c r="E412" i="28"/>
  <c r="H488" i="28"/>
  <c r="E494" i="28"/>
  <c r="H553" i="28"/>
  <c r="H584" i="28"/>
  <c r="D610" i="28"/>
  <c r="D650" i="28"/>
  <c r="H673" i="28"/>
  <c r="H723" i="28"/>
  <c r="D373" i="28"/>
  <c r="D422" i="28"/>
  <c r="D491" i="28"/>
  <c r="H484" i="28"/>
  <c r="E423" i="28"/>
  <c r="D463" i="28"/>
  <c r="D661" i="28"/>
  <c r="D687" i="28"/>
  <c r="D544" i="28"/>
  <c r="D592" i="28"/>
  <c r="E718" i="28"/>
  <c r="E404" i="28"/>
  <c r="D676" i="28"/>
  <c r="E388" i="28"/>
  <c r="E416" i="28"/>
  <c r="D718" i="28"/>
  <c r="D441" i="28"/>
  <c r="E441" i="28" s="1"/>
  <c r="E429" i="28" s="1"/>
  <c r="H441" i="28"/>
  <c r="D481" i="28"/>
  <c r="E481" i="28" s="1"/>
  <c r="H547" i="28"/>
  <c r="J547" i="28" s="1"/>
  <c r="H548" i="28"/>
  <c r="D548" i="28"/>
  <c r="D535" i="28"/>
  <c r="E535" i="28" s="1"/>
  <c r="H535" i="28"/>
  <c r="D337" i="28"/>
  <c r="E337" i="28" s="1"/>
  <c r="H337" i="28"/>
  <c r="H506" i="28"/>
  <c r="D506" i="28"/>
  <c r="D714" i="28"/>
  <c r="E714" i="28" s="1"/>
  <c r="H714" i="28"/>
  <c r="D260" i="28"/>
  <c r="D289" i="28"/>
  <c r="E297" i="28"/>
  <c r="E296" i="28" s="1"/>
  <c r="D305" i="28"/>
  <c r="E326" i="28"/>
  <c r="E325" i="28" s="1"/>
  <c r="D328" i="28"/>
  <c r="E344" i="28"/>
  <c r="E369" i="28"/>
  <c r="E368" i="28" s="1"/>
  <c r="E374" i="28"/>
  <c r="E373" i="28" s="1"/>
  <c r="E379" i="28"/>
  <c r="E378" i="28" s="1"/>
  <c r="E382" i="28"/>
  <c r="D388" i="28"/>
  <c r="D399" i="28"/>
  <c r="D404" i="28"/>
  <c r="D409" i="28"/>
  <c r="D445" i="28"/>
  <c r="D450" i="28"/>
  <c r="D455" i="28"/>
  <c r="E487" i="28"/>
  <c r="E486" i="28" s="1"/>
  <c r="E492" i="28"/>
  <c r="E491" i="28" s="1"/>
  <c r="D494" i="28"/>
  <c r="E530" i="28"/>
  <c r="E529" i="28" s="1"/>
  <c r="E588" i="28"/>
  <c r="E587" i="28" s="1"/>
  <c r="E593" i="28"/>
  <c r="E592" i="28" s="1"/>
  <c r="D595" i="28"/>
  <c r="E642" i="28"/>
  <c r="E695" i="28"/>
  <c r="E694" i="28" s="1"/>
  <c r="E265" i="28"/>
  <c r="E298" i="28"/>
  <c r="D331" i="28"/>
  <c r="D348" i="28"/>
  <c r="E392" i="28"/>
  <c r="E450" i="28"/>
  <c r="E459" i="28"/>
  <c r="E477" i="28"/>
  <c r="E595" i="28"/>
  <c r="E599" i="28"/>
  <c r="E638" i="28"/>
  <c r="E661" i="28"/>
  <c r="E665" i="28"/>
  <c r="E687" i="28"/>
  <c r="E348" i="28"/>
  <c r="D468" i="28"/>
  <c r="E552" i="28"/>
  <c r="D577" i="28"/>
  <c r="D603" i="28"/>
  <c r="D628" i="28"/>
  <c r="D679" i="28"/>
  <c r="E362" i="28"/>
  <c r="E395" i="28"/>
  <c r="E474" i="28"/>
  <c r="E562" i="28"/>
  <c r="E569" i="28"/>
  <c r="E577" i="28"/>
  <c r="E581" i="28"/>
  <c r="E679" i="28"/>
  <c r="E38" i="28"/>
  <c r="D61" i="28"/>
  <c r="E4" i="28"/>
  <c r="E3" i="28" s="1"/>
  <c r="E97" i="28"/>
  <c r="E11" i="28"/>
  <c r="E61" i="28"/>
  <c r="E68" i="28"/>
  <c r="H116" i="28"/>
  <c r="J116" i="28" s="1"/>
  <c r="D38" i="28"/>
  <c r="D68" i="28"/>
  <c r="D67" i="28" s="1"/>
  <c r="D117" i="28"/>
  <c r="D116" i="28" s="1"/>
  <c r="E136" i="28"/>
  <c r="E289" i="28"/>
  <c r="E315" i="28"/>
  <c r="E357" i="28"/>
  <c r="E422" i="28"/>
  <c r="E445" i="28"/>
  <c r="E603" i="28"/>
  <c r="E653" i="28"/>
  <c r="E117" i="28"/>
  <c r="E116" i="28" s="1"/>
  <c r="E140" i="28"/>
  <c r="E146" i="28"/>
  <c r="E149" i="28"/>
  <c r="E616" i="28"/>
  <c r="E756" i="28"/>
  <c r="E755" i="28" s="1"/>
  <c r="D4" i="28"/>
  <c r="D3" i="28" s="1"/>
  <c r="H67" i="28"/>
  <c r="J67" i="28" s="1"/>
  <c r="E308" i="28"/>
  <c r="E328" i="28"/>
  <c r="E331" i="28"/>
  <c r="E399" i="28"/>
  <c r="E455" i="28"/>
  <c r="E497" i="28"/>
  <c r="E513" i="28"/>
  <c r="E509" i="28" s="1"/>
  <c r="E531" i="28"/>
  <c r="E544" i="28"/>
  <c r="E538" i="28" s="1"/>
  <c r="E610" i="28"/>
  <c r="E628" i="28"/>
  <c r="E683" i="28"/>
  <c r="E743" i="28"/>
  <c r="E751" i="28"/>
  <c r="E750" i="28" s="1"/>
  <c r="C177" i="28"/>
  <c r="H177" i="28" s="1"/>
  <c r="J177" i="28" s="1"/>
  <c r="E463" i="28"/>
  <c r="D136" i="28"/>
  <c r="C163" i="28"/>
  <c r="H163" i="28" s="1"/>
  <c r="J163" i="28" s="1"/>
  <c r="D167" i="28"/>
  <c r="E183" i="28"/>
  <c r="E182" i="28" s="1"/>
  <c r="E179" i="28" s="1"/>
  <c r="E186" i="28"/>
  <c r="E185" i="28" s="1"/>
  <c r="E184" i="28" s="1"/>
  <c r="E205" i="28"/>
  <c r="E204" i="28" s="1"/>
  <c r="E203" i="28" s="1"/>
  <c r="D265" i="28"/>
  <c r="D344" i="28"/>
  <c r="D395" i="28"/>
  <c r="D416" i="28"/>
  <c r="D459" i="28"/>
  <c r="E470" i="28"/>
  <c r="E468" i="28" s="1"/>
  <c r="D474" i="28"/>
  <c r="H509" i="28"/>
  <c r="H528" i="28"/>
  <c r="D552" i="28"/>
  <c r="D569" i="28"/>
  <c r="D599" i="28"/>
  <c r="D642" i="28"/>
  <c r="D665" i="28"/>
  <c r="D722" i="28"/>
  <c r="E740" i="28"/>
  <c r="E739" i="28" s="1"/>
  <c r="D750" i="28"/>
  <c r="E778" i="28"/>
  <c r="E777" i="28" s="1"/>
  <c r="D189" i="28"/>
  <c r="D188" i="28" s="1"/>
  <c r="D302" i="28"/>
  <c r="D308" i="28"/>
  <c r="D497" i="28"/>
  <c r="D484" i="28" s="1"/>
  <c r="C135" i="28"/>
  <c r="H135" i="28" s="1"/>
  <c r="J135" i="28" s="1"/>
  <c r="D164" i="28"/>
  <c r="D298" i="28"/>
  <c r="D315" i="28"/>
  <c r="D357" i="28"/>
  <c r="D362" i="28"/>
  <c r="D382" i="28"/>
  <c r="D392" i="28"/>
  <c r="H444" i="28"/>
  <c r="D477" i="28"/>
  <c r="D513" i="28"/>
  <c r="D509" i="28" s="1"/>
  <c r="D538" i="28"/>
  <c r="D562" i="28"/>
  <c r="D581" i="28"/>
  <c r="D616" i="28"/>
  <c r="D638" i="28"/>
  <c r="H645" i="28"/>
  <c r="J645" i="28" s="1"/>
  <c r="D653" i="28"/>
  <c r="D683" i="28"/>
  <c r="E569" i="27"/>
  <c r="E531" i="27"/>
  <c r="D395" i="27"/>
  <c r="D459" i="27"/>
  <c r="E475" i="27"/>
  <c r="E474" i="27" s="1"/>
  <c r="E498" i="27"/>
  <c r="E497" i="27" s="1"/>
  <c r="D552" i="27"/>
  <c r="D599" i="27"/>
  <c r="E642" i="27"/>
  <c r="D328" i="27"/>
  <c r="E416" i="27"/>
  <c r="E665" i="27"/>
  <c r="E308" i="27"/>
  <c r="D722" i="27"/>
  <c r="D308" i="27"/>
  <c r="D344" i="27"/>
  <c r="H3" i="27"/>
  <c r="J3" i="27" s="1"/>
  <c r="C2" i="27"/>
  <c r="E4" i="27"/>
  <c r="E11" i="27"/>
  <c r="D61" i="27"/>
  <c r="E68" i="27"/>
  <c r="E97" i="27"/>
  <c r="E117" i="27"/>
  <c r="E123" i="27"/>
  <c r="E126" i="27"/>
  <c r="E265" i="27"/>
  <c r="E61" i="27"/>
  <c r="E3" i="27" s="1"/>
  <c r="E250" i="27"/>
  <c r="H136" i="27"/>
  <c r="C135" i="27"/>
  <c r="H135" i="27" s="1"/>
  <c r="J135" i="27" s="1"/>
  <c r="E141" i="27"/>
  <c r="E140" i="27" s="1"/>
  <c r="D140" i="27"/>
  <c r="E166" i="27"/>
  <c r="E164" i="27" s="1"/>
  <c r="E163" i="27" s="1"/>
  <c r="D164" i="27"/>
  <c r="D163" i="27" s="1"/>
  <c r="E234" i="27"/>
  <c r="E233" i="27" s="1"/>
  <c r="D233" i="27"/>
  <c r="E326" i="27"/>
  <c r="E325" i="27" s="1"/>
  <c r="D325" i="27"/>
  <c r="H344" i="27"/>
  <c r="E349" i="27"/>
  <c r="E348" i="27" s="1"/>
  <c r="D348" i="27"/>
  <c r="E354" i="27"/>
  <c r="E353" i="27" s="1"/>
  <c r="D353" i="27"/>
  <c r="E400" i="27"/>
  <c r="E399" i="27" s="1"/>
  <c r="D399" i="27"/>
  <c r="E430" i="27"/>
  <c r="E429" i="27" s="1"/>
  <c r="D429" i="27"/>
  <c r="E453" i="27"/>
  <c r="E450" i="27" s="1"/>
  <c r="D450" i="27"/>
  <c r="E458" i="27"/>
  <c r="E455" i="27" s="1"/>
  <c r="D455" i="27"/>
  <c r="E469" i="27"/>
  <c r="E468" i="27" s="1"/>
  <c r="D468" i="27"/>
  <c r="E479" i="27"/>
  <c r="D477" i="27"/>
  <c r="E505" i="27"/>
  <c r="E504" i="27" s="1"/>
  <c r="D504" i="27"/>
  <c r="E540" i="27"/>
  <c r="E578" i="27"/>
  <c r="E577" i="27" s="1"/>
  <c r="D577" i="27"/>
  <c r="E583" i="27"/>
  <c r="D581" i="27"/>
  <c r="E613" i="27"/>
  <c r="E610" i="27" s="1"/>
  <c r="D610" i="27"/>
  <c r="E618" i="27"/>
  <c r="E616" i="27" s="1"/>
  <c r="D616" i="27"/>
  <c r="E631" i="27"/>
  <c r="E628" i="27" s="1"/>
  <c r="D628" i="27"/>
  <c r="D4" i="27"/>
  <c r="C115" i="27"/>
  <c r="C152" i="27"/>
  <c r="H152" i="27" s="1"/>
  <c r="J152" i="27" s="1"/>
  <c r="C163" i="27"/>
  <c r="H163" i="27" s="1"/>
  <c r="J163" i="27" s="1"/>
  <c r="D189" i="27"/>
  <c r="D188" i="27" s="1"/>
  <c r="E196" i="27"/>
  <c r="E195" i="27" s="1"/>
  <c r="E188" i="27" s="1"/>
  <c r="E199" i="27"/>
  <c r="E198" i="27" s="1"/>
  <c r="E197" i="27" s="1"/>
  <c r="E202" i="27"/>
  <c r="E201" i="27" s="1"/>
  <c r="E200" i="27" s="1"/>
  <c r="E205" i="27"/>
  <c r="E204" i="27" s="1"/>
  <c r="D229" i="27"/>
  <c r="D228" i="27" s="1"/>
  <c r="D265" i="27"/>
  <c r="D531" i="27"/>
  <c r="D569" i="27"/>
  <c r="D642" i="27"/>
  <c r="D646" i="27"/>
  <c r="E700" i="27"/>
  <c r="E722" i="27"/>
  <c r="E727" i="27"/>
  <c r="E768" i="27"/>
  <c r="E767" i="27" s="1"/>
  <c r="E147" i="27"/>
  <c r="E146" i="27" s="1"/>
  <c r="D146" i="27"/>
  <c r="D135" i="27" s="1"/>
  <c r="E158" i="27"/>
  <c r="E157" i="27" s="1"/>
  <c r="E153" i="27" s="1"/>
  <c r="D157" i="27"/>
  <c r="D153" i="27" s="1"/>
  <c r="D152" i="27" s="1"/>
  <c r="E300" i="27"/>
  <c r="E298" i="27" s="1"/>
  <c r="D298" i="27"/>
  <c r="E332" i="27"/>
  <c r="E331" i="27" s="1"/>
  <c r="D331" i="27"/>
  <c r="E384" i="27"/>
  <c r="E382" i="27" s="1"/>
  <c r="D382" i="27"/>
  <c r="E389" i="27"/>
  <c r="E388" i="27" s="1"/>
  <c r="D388" i="27"/>
  <c r="E394" i="27"/>
  <c r="D392" i="27"/>
  <c r="E405" i="27"/>
  <c r="E404" i="27" s="1"/>
  <c r="D404" i="27"/>
  <c r="E410" i="27"/>
  <c r="E409" i="27" s="1"/>
  <c r="D409" i="27"/>
  <c r="E448" i="27"/>
  <c r="E445" i="27" s="1"/>
  <c r="D445" i="27"/>
  <c r="E495" i="27"/>
  <c r="E494" i="27" s="1"/>
  <c r="D494" i="27"/>
  <c r="E510" i="27"/>
  <c r="D509" i="27"/>
  <c r="E515" i="27"/>
  <c r="D513" i="27"/>
  <c r="E545" i="27"/>
  <c r="E544" i="27" s="1"/>
  <c r="D544" i="27"/>
  <c r="D538" i="27" s="1"/>
  <c r="E564" i="27"/>
  <c r="D562" i="27"/>
  <c r="E664" i="27"/>
  <c r="E661" i="27" s="1"/>
  <c r="D661" i="27"/>
  <c r="E674" i="27"/>
  <c r="E671" i="27" s="1"/>
  <c r="D671" i="27"/>
  <c r="D11" i="27"/>
  <c r="D97" i="27"/>
  <c r="D67" i="27" s="1"/>
  <c r="D117" i="27"/>
  <c r="D123" i="27"/>
  <c r="D129" i="27"/>
  <c r="E137" i="27"/>
  <c r="E136" i="27" s="1"/>
  <c r="E135" i="27" s="1"/>
  <c r="E183" i="27"/>
  <c r="E182" i="27" s="1"/>
  <c r="E179" i="27" s="1"/>
  <c r="E186" i="27"/>
  <c r="E185" i="27" s="1"/>
  <c r="E184" i="27" s="1"/>
  <c r="D207" i="27"/>
  <c r="E212" i="27"/>
  <c r="E211" i="27" s="1"/>
  <c r="D223" i="27"/>
  <c r="D222" i="27" s="1"/>
  <c r="E229" i="27"/>
  <c r="H325" i="27"/>
  <c r="E345" i="27"/>
  <c r="E344" i="27" s="1"/>
  <c r="H528" i="27"/>
  <c r="D727" i="27"/>
  <c r="D768" i="27"/>
  <c r="D767" i="27" s="1"/>
  <c r="E175" i="27"/>
  <c r="E174" i="27" s="1"/>
  <c r="D174" i="27"/>
  <c r="E214" i="27"/>
  <c r="E213" i="27" s="1"/>
  <c r="D213" i="27"/>
  <c r="E219" i="27"/>
  <c r="E216" i="27" s="1"/>
  <c r="E215" i="27" s="1"/>
  <c r="D216" i="27"/>
  <c r="D215" i="27" s="1"/>
  <c r="E306" i="27"/>
  <c r="E305" i="27" s="1"/>
  <c r="D305" i="27"/>
  <c r="E317" i="27"/>
  <c r="E315" i="27" s="1"/>
  <c r="D315" i="27"/>
  <c r="E364" i="27"/>
  <c r="E362" i="27" s="1"/>
  <c r="D362" i="27"/>
  <c r="E369" i="27"/>
  <c r="E368" i="27" s="1"/>
  <c r="D368" i="27"/>
  <c r="E374" i="27"/>
  <c r="E373" i="27" s="1"/>
  <c r="D373" i="27"/>
  <c r="E379" i="27"/>
  <c r="E378" i="27" s="1"/>
  <c r="D378" i="27"/>
  <c r="H494" i="27"/>
  <c r="H538" i="27"/>
  <c r="H544" i="27"/>
  <c r="E557" i="27"/>
  <c r="E556" i="27" s="1"/>
  <c r="E551" i="27" s="1"/>
  <c r="E550" i="27" s="1"/>
  <c r="D556" i="27"/>
  <c r="E588" i="27"/>
  <c r="E587" i="27" s="1"/>
  <c r="D587" i="27"/>
  <c r="E604" i="27"/>
  <c r="E603" i="27" s="1"/>
  <c r="D603" i="27"/>
  <c r="E685" i="27"/>
  <c r="E683" i="27" s="1"/>
  <c r="D683" i="27"/>
  <c r="E690" i="27"/>
  <c r="E687" i="27" s="1"/>
  <c r="D687" i="27"/>
  <c r="E742" i="27"/>
  <c r="E741" i="27" s="1"/>
  <c r="D741" i="27"/>
  <c r="E745" i="27"/>
  <c r="E744" i="27" s="1"/>
  <c r="E743" i="27" s="1"/>
  <c r="D744" i="27"/>
  <c r="H157" i="27"/>
  <c r="E477" i="27"/>
  <c r="E538" i="27"/>
  <c r="E581" i="27"/>
  <c r="E646" i="27"/>
  <c r="D700" i="27"/>
  <c r="E133" i="27"/>
  <c r="E132" i="27" s="1"/>
  <c r="D132" i="27"/>
  <c r="E237" i="27"/>
  <c r="E236" i="27" s="1"/>
  <c r="E235" i="27" s="1"/>
  <c r="D236" i="27"/>
  <c r="D235" i="27" s="1"/>
  <c r="E242" i="27"/>
  <c r="E239" i="27" s="1"/>
  <c r="E238" i="27" s="1"/>
  <c r="D239" i="27"/>
  <c r="D238" i="27" s="1"/>
  <c r="E247" i="27"/>
  <c r="E244" i="27" s="1"/>
  <c r="E243" i="27" s="1"/>
  <c r="D244" i="27"/>
  <c r="D243" i="27" s="1"/>
  <c r="E264" i="27"/>
  <c r="E290" i="27"/>
  <c r="E289" i="27" s="1"/>
  <c r="D289" i="27"/>
  <c r="E359" i="27"/>
  <c r="E357" i="27" s="1"/>
  <c r="D357" i="27"/>
  <c r="E425" i="27"/>
  <c r="E422" i="27" s="1"/>
  <c r="D422" i="27"/>
  <c r="E464" i="27"/>
  <c r="E463" i="27" s="1"/>
  <c r="D463" i="27"/>
  <c r="E489" i="27"/>
  <c r="E486" i="27" s="1"/>
  <c r="D486" i="27"/>
  <c r="D484" i="27" s="1"/>
  <c r="E524" i="27"/>
  <c r="E522" i="27" s="1"/>
  <c r="D522" i="27"/>
  <c r="E530" i="27"/>
  <c r="E529" i="27" s="1"/>
  <c r="D529" i="27"/>
  <c r="D528" i="27" s="1"/>
  <c r="H561" i="27"/>
  <c r="J561" i="27" s="1"/>
  <c r="E593" i="27"/>
  <c r="E592" i="27" s="1"/>
  <c r="D592" i="27"/>
  <c r="E598" i="27"/>
  <c r="E595" i="27" s="1"/>
  <c r="D595" i="27"/>
  <c r="E641" i="27"/>
  <c r="E638" i="27" s="1"/>
  <c r="D638" i="27"/>
  <c r="E655" i="27"/>
  <c r="E653" i="27" s="1"/>
  <c r="D653" i="27"/>
  <c r="E680" i="27"/>
  <c r="E679" i="27" s="1"/>
  <c r="D679" i="27"/>
  <c r="E695" i="27"/>
  <c r="E694" i="27" s="1"/>
  <c r="D694" i="27"/>
  <c r="E732" i="27"/>
  <c r="E731" i="27" s="1"/>
  <c r="E730" i="27" s="1"/>
  <c r="D731" i="27"/>
  <c r="D730" i="27" s="1"/>
  <c r="E735" i="27"/>
  <c r="E734" i="27" s="1"/>
  <c r="E733" i="27" s="1"/>
  <c r="D734" i="27"/>
  <c r="D733" i="27" s="1"/>
  <c r="H726" i="27"/>
  <c r="J726" i="27" s="1"/>
  <c r="E773" i="27"/>
  <c r="E772" i="27" s="1"/>
  <c r="E771" i="27" s="1"/>
  <c r="D772" i="27"/>
  <c r="D771" i="27" s="1"/>
  <c r="D170" i="27"/>
  <c r="E392" i="27"/>
  <c r="E513" i="27"/>
  <c r="E562" i="27"/>
  <c r="E717" i="27"/>
  <c r="E716" i="27" s="1"/>
  <c r="D718" i="27"/>
  <c r="D717" i="27" s="1"/>
  <c r="D716" i="27" s="1"/>
  <c r="D746" i="27"/>
  <c r="D751" i="27"/>
  <c r="D750" i="27" s="1"/>
  <c r="D756" i="27"/>
  <c r="D755" i="27" s="1"/>
  <c r="D761" i="27"/>
  <c r="D760" i="27" s="1"/>
  <c r="C550" i="26"/>
  <c r="C483" i="26"/>
  <c r="H340" i="26"/>
  <c r="C339" i="26"/>
  <c r="H339" i="26" s="1"/>
  <c r="J339" i="26" s="1"/>
  <c r="E265" i="26"/>
  <c r="C259" i="26"/>
  <c r="D298" i="26"/>
  <c r="E353" i="26"/>
  <c r="D382" i="26"/>
  <c r="E388" i="26"/>
  <c r="E404" i="26"/>
  <c r="D416" i="26"/>
  <c r="E450" i="26"/>
  <c r="D474" i="26"/>
  <c r="E486" i="26"/>
  <c r="E556" i="26"/>
  <c r="E551" i="26" s="1"/>
  <c r="E550" i="26" s="1"/>
  <c r="E595" i="26"/>
  <c r="E617" i="26"/>
  <c r="D653" i="26"/>
  <c r="D665" i="26"/>
  <c r="D683" i="26"/>
  <c r="E718" i="26"/>
  <c r="E298" i="26"/>
  <c r="E302" i="26"/>
  <c r="E308" i="26"/>
  <c r="D315" i="26"/>
  <c r="E328" i="26"/>
  <c r="E368" i="26"/>
  <c r="E409" i="26"/>
  <c r="E455" i="26"/>
  <c r="E491" i="26"/>
  <c r="E497" i="26"/>
  <c r="E504" i="26"/>
  <c r="D522" i="26"/>
  <c r="E653" i="26"/>
  <c r="E676" i="26"/>
  <c r="E260" i="26"/>
  <c r="E373" i="26"/>
  <c r="D531" i="26"/>
  <c r="E547" i="26"/>
  <c r="E592" i="26"/>
  <c r="D638" i="26"/>
  <c r="E305" i="26"/>
  <c r="E325" i="26"/>
  <c r="E331" i="26"/>
  <c r="E348" i="26"/>
  <c r="E399" i="26"/>
  <c r="E412" i="26"/>
  <c r="E463" i="26"/>
  <c r="E494" i="26"/>
  <c r="E544" i="26"/>
  <c r="E538" i="26" s="1"/>
  <c r="E642" i="26"/>
  <c r="D136" i="26"/>
  <c r="E136" i="26"/>
  <c r="C135" i="26"/>
  <c r="H135" i="26" s="1"/>
  <c r="J135" i="26" s="1"/>
  <c r="E126" i="26"/>
  <c r="E117" i="26"/>
  <c r="H117" i="26"/>
  <c r="D4" i="26"/>
  <c r="D61" i="26"/>
  <c r="E68" i="26"/>
  <c r="E67" i="26" s="1"/>
  <c r="E38" i="26"/>
  <c r="E61" i="26"/>
  <c r="E97" i="26"/>
  <c r="E4" i="26"/>
  <c r="E123" i="26"/>
  <c r="E132" i="26"/>
  <c r="E116" i="26" s="1"/>
  <c r="E11" i="26"/>
  <c r="E147" i="26"/>
  <c r="E146" i="26" s="1"/>
  <c r="D146" i="26"/>
  <c r="D11" i="26"/>
  <c r="D97" i="26"/>
  <c r="D117" i="26"/>
  <c r="D123" i="26"/>
  <c r="D129" i="26"/>
  <c r="E170" i="26"/>
  <c r="E207" i="26"/>
  <c r="E228" i="26"/>
  <c r="E244" i="26"/>
  <c r="E243" i="26" s="1"/>
  <c r="E289" i="26"/>
  <c r="E357" i="26"/>
  <c r="E378" i="26"/>
  <c r="E445" i="26"/>
  <c r="E468" i="26"/>
  <c r="E474" i="26"/>
  <c r="E477" i="26"/>
  <c r="E562" i="26"/>
  <c r="E577" i="26"/>
  <c r="E587" i="26"/>
  <c r="E638" i="26"/>
  <c r="E646" i="26"/>
  <c r="E661" i="26"/>
  <c r="E671" i="26"/>
  <c r="E683" i="26"/>
  <c r="E687" i="26"/>
  <c r="E694" i="26"/>
  <c r="E700" i="26"/>
  <c r="E722" i="26"/>
  <c r="E768" i="26"/>
  <c r="E767" i="26" s="1"/>
  <c r="E150" i="26"/>
  <c r="E149" i="26" s="1"/>
  <c r="D149" i="26"/>
  <c r="E155" i="26"/>
  <c r="E154" i="26" s="1"/>
  <c r="D154" i="26"/>
  <c r="D38" i="26"/>
  <c r="D68" i="26"/>
  <c r="E164" i="26"/>
  <c r="E167" i="26"/>
  <c r="E216" i="26"/>
  <c r="E382" i="26"/>
  <c r="E392" i="26"/>
  <c r="E395" i="26"/>
  <c r="E422" i="26"/>
  <c r="E429" i="26"/>
  <c r="E599" i="26"/>
  <c r="E603" i="26"/>
  <c r="E610" i="26"/>
  <c r="E616" i="26"/>
  <c r="E628" i="26"/>
  <c r="E665" i="26"/>
  <c r="E141" i="26"/>
  <c r="E140" i="26" s="1"/>
  <c r="E135" i="26" s="1"/>
  <c r="D140" i="26"/>
  <c r="E158" i="26"/>
  <c r="E157" i="26" s="1"/>
  <c r="D157" i="26"/>
  <c r="H726" i="26"/>
  <c r="J726" i="26" s="1"/>
  <c r="H725" i="26"/>
  <c r="J725" i="26" s="1"/>
  <c r="E215" i="26"/>
  <c r="E522" i="26"/>
  <c r="E531" i="26"/>
  <c r="E528" i="26" s="1"/>
  <c r="E569" i="26"/>
  <c r="E717" i="26"/>
  <c r="E716" i="26" s="1"/>
  <c r="E144" i="26"/>
  <c r="E143" i="26" s="1"/>
  <c r="D143" i="26"/>
  <c r="H154" i="26"/>
  <c r="C153" i="26"/>
  <c r="E161" i="26"/>
  <c r="E160" i="26" s="1"/>
  <c r="D160" i="26"/>
  <c r="H67" i="26"/>
  <c r="J67" i="26" s="1"/>
  <c r="E203" i="26"/>
  <c r="E679" i="26"/>
  <c r="E727" i="26"/>
  <c r="E726" i="26" s="1"/>
  <c r="E725" i="26" s="1"/>
  <c r="D180" i="26"/>
  <c r="D179" i="26" s="1"/>
  <c r="D193" i="26"/>
  <c r="D188" i="26" s="1"/>
  <c r="D207" i="26"/>
  <c r="D203" i="26" s="1"/>
  <c r="D265" i="26"/>
  <c r="D599" i="26"/>
  <c r="D722" i="26"/>
  <c r="D727" i="26"/>
  <c r="D768" i="26"/>
  <c r="D767" i="26" s="1"/>
  <c r="D171" i="26"/>
  <c r="D170" i="26" s="1"/>
  <c r="D260" i="26"/>
  <c r="D296" i="26"/>
  <c r="D302" i="26"/>
  <c r="D308" i="26"/>
  <c r="H325" i="26"/>
  <c r="D328" i="26"/>
  <c r="D412" i="26"/>
  <c r="D422" i="26"/>
  <c r="D445" i="26"/>
  <c r="D450" i="26"/>
  <c r="D455" i="26"/>
  <c r="D486" i="26"/>
  <c r="D491" i="26"/>
  <c r="D497" i="26"/>
  <c r="H544" i="26"/>
  <c r="D547" i="26"/>
  <c r="D595" i="26"/>
  <c r="D610" i="26"/>
  <c r="D628" i="26"/>
  <c r="D661" i="26"/>
  <c r="D671" i="26"/>
  <c r="D676" i="26"/>
  <c r="D687" i="26"/>
  <c r="D718" i="26"/>
  <c r="D744" i="26"/>
  <c r="D743" i="26" s="1"/>
  <c r="C170" i="26"/>
  <c r="H170" i="26" s="1"/>
  <c r="J170" i="26" s="1"/>
  <c r="D174" i="26"/>
  <c r="D289" i="26"/>
  <c r="D305" i="26"/>
  <c r="D325" i="26"/>
  <c r="D331" i="26"/>
  <c r="D348" i="26"/>
  <c r="D353" i="26"/>
  <c r="D368" i="26"/>
  <c r="D373" i="26"/>
  <c r="D378" i="26"/>
  <c r="D388" i="26"/>
  <c r="D399" i="26"/>
  <c r="D404" i="26"/>
  <c r="D409" i="26"/>
  <c r="D429" i="26"/>
  <c r="D463" i="26"/>
  <c r="D468" i="26"/>
  <c r="D494" i="26"/>
  <c r="D504" i="26"/>
  <c r="D509" i="26"/>
  <c r="D529" i="26"/>
  <c r="D544" i="26"/>
  <c r="D538" i="26" s="1"/>
  <c r="H550" i="26"/>
  <c r="J550" i="26" s="1"/>
  <c r="D556" i="26"/>
  <c r="D551" i="26" s="1"/>
  <c r="D550" i="26" s="1"/>
  <c r="D577" i="26"/>
  <c r="D587" i="26"/>
  <c r="D592" i="26"/>
  <c r="D603" i="26"/>
  <c r="D679" i="26"/>
  <c r="D694" i="26"/>
  <c r="H718" i="23"/>
  <c r="D577" i="23"/>
  <c r="E577" i="23"/>
  <c r="D513" i="23"/>
  <c r="D509" i="23" s="1"/>
  <c r="E505" i="23"/>
  <c r="E504" i="23" s="1"/>
  <c r="D409" i="23"/>
  <c r="E410" i="23"/>
  <c r="E409" i="23"/>
  <c r="E392" i="23"/>
  <c r="E379" i="23"/>
  <c r="E378" i="23" s="1"/>
  <c r="C340" i="23"/>
  <c r="E331" i="23"/>
  <c r="E305" i="23"/>
  <c r="E298" i="23"/>
  <c r="E289" i="23"/>
  <c r="H136" i="23"/>
  <c r="H117" i="23"/>
  <c r="C67" i="23"/>
  <c r="H67" i="23" s="1"/>
  <c r="J67" i="23" s="1"/>
  <c r="D61" i="23"/>
  <c r="E11" i="23"/>
  <c r="E68" i="23"/>
  <c r="E132" i="23"/>
  <c r="E136" i="23"/>
  <c r="E143" i="23"/>
  <c r="E146" i="23"/>
  <c r="E179" i="23"/>
  <c r="E97" i="23"/>
  <c r="E154" i="23"/>
  <c r="E157" i="23"/>
  <c r="E38" i="23"/>
  <c r="E123" i="23"/>
  <c r="E116" i="23" s="1"/>
  <c r="E126" i="23"/>
  <c r="H260" i="23"/>
  <c r="E549" i="23"/>
  <c r="E547" i="23" s="1"/>
  <c r="D547" i="23"/>
  <c r="D38" i="23"/>
  <c r="E62" i="23"/>
  <c r="E61" i="23" s="1"/>
  <c r="D68" i="23"/>
  <c r="D164" i="23"/>
  <c r="E199" i="23"/>
  <c r="E198" i="23" s="1"/>
  <c r="E197" i="23" s="1"/>
  <c r="E205" i="23"/>
  <c r="E204" i="23" s="1"/>
  <c r="D207" i="23"/>
  <c r="D203" i="23" s="1"/>
  <c r="D178" i="23" s="1"/>
  <c r="D177" i="23" s="1"/>
  <c r="E261" i="23"/>
  <c r="E260" i="23" s="1"/>
  <c r="D260" i="23"/>
  <c r="E303" i="23"/>
  <c r="E302" i="23" s="1"/>
  <c r="D302" i="23"/>
  <c r="C314" i="23"/>
  <c r="H314" i="23" s="1"/>
  <c r="E329" i="23"/>
  <c r="E328" i="23" s="1"/>
  <c r="D328" i="23"/>
  <c r="C444" i="23"/>
  <c r="H444" i="23" s="1"/>
  <c r="H445" i="23"/>
  <c r="E463" i="23"/>
  <c r="E386" i="23"/>
  <c r="E382" i="23" s="1"/>
  <c r="D382" i="23"/>
  <c r="D761" i="23"/>
  <c r="D760" i="23" s="1"/>
  <c r="E762" i="23"/>
  <c r="E761" i="23" s="1"/>
  <c r="E760" i="23" s="1"/>
  <c r="C3" i="23"/>
  <c r="E7" i="23"/>
  <c r="E4" i="23" s="1"/>
  <c r="D11" i="23"/>
  <c r="D3" i="23" s="1"/>
  <c r="D97" i="23"/>
  <c r="D117" i="23"/>
  <c r="D123" i="23"/>
  <c r="D129" i="23"/>
  <c r="D143" i="23"/>
  <c r="D149" i="23"/>
  <c r="D154" i="23"/>
  <c r="D160" i="23"/>
  <c r="D171" i="23"/>
  <c r="E175" i="23"/>
  <c r="E174" i="23" s="1"/>
  <c r="E170" i="23" s="1"/>
  <c r="D174" i="23"/>
  <c r="E186" i="23"/>
  <c r="E185" i="23" s="1"/>
  <c r="E184" i="23" s="1"/>
  <c r="C203" i="23"/>
  <c r="C178" i="23" s="1"/>
  <c r="E212" i="23"/>
  <c r="E211" i="23" s="1"/>
  <c r="E216" i="23"/>
  <c r="E215" i="23" s="1"/>
  <c r="D239" i="23"/>
  <c r="D238" i="23" s="1"/>
  <c r="E244" i="23"/>
  <c r="E243" i="23" s="1"/>
  <c r="D265" i="23"/>
  <c r="E267" i="23"/>
  <c r="E265" i="23" s="1"/>
  <c r="H296" i="23"/>
  <c r="C263" i="23"/>
  <c r="H263" i="23" s="1"/>
  <c r="E309" i="23"/>
  <c r="E308" i="23" s="1"/>
  <c r="D308" i="23"/>
  <c r="H340" i="23"/>
  <c r="D344" i="23"/>
  <c r="E346" i="23"/>
  <c r="E344" i="23" s="1"/>
  <c r="E357" i="23"/>
  <c r="E362" i="23"/>
  <c r="E399" i="23"/>
  <c r="E429" i="23"/>
  <c r="E432" i="23"/>
  <c r="D429" i="23"/>
  <c r="E582" i="23"/>
  <c r="E581" i="23" s="1"/>
  <c r="D581" i="23"/>
  <c r="D661" i="23"/>
  <c r="E663" i="23"/>
  <c r="E661" i="23" s="1"/>
  <c r="E207" i="23"/>
  <c r="C115" i="23"/>
  <c r="D136" i="23"/>
  <c r="C163" i="23"/>
  <c r="H163" i="23" s="1"/>
  <c r="J163" i="23" s="1"/>
  <c r="D167" i="23"/>
  <c r="E196" i="23"/>
  <c r="E195" i="23" s="1"/>
  <c r="E202" i="23"/>
  <c r="E201" i="23" s="1"/>
  <c r="E200" i="23" s="1"/>
  <c r="D216" i="23"/>
  <c r="D215" i="23" s="1"/>
  <c r="E297" i="23"/>
  <c r="E296" i="23" s="1"/>
  <c r="D296" i="23"/>
  <c r="E315" i="23"/>
  <c r="E341" i="23"/>
  <c r="D357" i="23"/>
  <c r="D362" i="23"/>
  <c r="D399" i="23"/>
  <c r="E413" i="23"/>
  <c r="E412" i="23" s="1"/>
  <c r="D412" i="23"/>
  <c r="D459" i="23"/>
  <c r="E461" i="23"/>
  <c r="E459" i="23" s="1"/>
  <c r="E509" i="23"/>
  <c r="H325" i="23"/>
  <c r="D416" i="23"/>
  <c r="E418" i="23"/>
  <c r="E416" i="23" s="1"/>
  <c r="E423" i="23"/>
  <c r="E422" i="23" s="1"/>
  <c r="D422" i="23"/>
  <c r="C484" i="23"/>
  <c r="E607" i="23"/>
  <c r="D603" i="23"/>
  <c r="D610" i="23"/>
  <c r="E612" i="23"/>
  <c r="E640" i="23"/>
  <c r="E638" i="23" s="1"/>
  <c r="D638" i="23"/>
  <c r="E698" i="23"/>
  <c r="E694" i="23" s="1"/>
  <c r="D694" i="23"/>
  <c r="H717" i="23"/>
  <c r="J717" i="23" s="1"/>
  <c r="C716" i="23"/>
  <c r="H716" i="23" s="1"/>
  <c r="J716" i="23" s="1"/>
  <c r="D751" i="23"/>
  <c r="D750" i="23" s="1"/>
  <c r="E752" i="23"/>
  <c r="D395" i="23"/>
  <c r="E397" i="23"/>
  <c r="E395" i="23" s="1"/>
  <c r="E446" i="23"/>
  <c r="E445" i="23" s="1"/>
  <c r="D445" i="23"/>
  <c r="E451" i="23"/>
  <c r="E450" i="23" s="1"/>
  <c r="D450" i="23"/>
  <c r="D463" i="23"/>
  <c r="H486" i="23"/>
  <c r="E498" i="23"/>
  <c r="E497" i="23" s="1"/>
  <c r="D497" i="23"/>
  <c r="E538" i="23"/>
  <c r="H552" i="23"/>
  <c r="C551" i="23"/>
  <c r="E591" i="23"/>
  <c r="E587" i="23" s="1"/>
  <c r="D587" i="23"/>
  <c r="E603" i="23"/>
  <c r="D743" i="23"/>
  <c r="E749" i="23"/>
  <c r="E751" i="23"/>
  <c r="D289" i="23"/>
  <c r="D305" i="23"/>
  <c r="D325" i="23"/>
  <c r="D331" i="23"/>
  <c r="D348" i="23"/>
  <c r="D353" i="23"/>
  <c r="D368" i="23"/>
  <c r="E456" i="23"/>
  <c r="E455" i="23" s="1"/>
  <c r="D455" i="23"/>
  <c r="D468" i="23"/>
  <c r="E487" i="23"/>
  <c r="E486" i="23" s="1"/>
  <c r="D486" i="23"/>
  <c r="D484" i="23" s="1"/>
  <c r="E492" i="23"/>
  <c r="E491" i="23" s="1"/>
  <c r="D491" i="23"/>
  <c r="H513" i="23"/>
  <c r="C509" i="23"/>
  <c r="H509" i="23" s="1"/>
  <c r="E569" i="23"/>
  <c r="D671" i="23"/>
  <c r="E673" i="23"/>
  <c r="E671" i="23" s="1"/>
  <c r="D676" i="23"/>
  <c r="E678" i="23"/>
  <c r="E676" i="23" s="1"/>
  <c r="D718" i="23"/>
  <c r="E720" i="23"/>
  <c r="E553" i="23"/>
  <c r="E552" i="23" s="1"/>
  <c r="E551" i="23" s="1"/>
  <c r="E550" i="23" s="1"/>
  <c r="D552" i="23"/>
  <c r="D551" i="23" s="1"/>
  <c r="D550" i="23" s="1"/>
  <c r="H562" i="23"/>
  <c r="C561" i="23"/>
  <c r="E592" i="23"/>
  <c r="E610" i="23"/>
  <c r="E679" i="23"/>
  <c r="E684" i="23"/>
  <c r="E683" i="23" s="1"/>
  <c r="D683" i="23"/>
  <c r="D687" i="23"/>
  <c r="E689" i="23"/>
  <c r="E687" i="23" s="1"/>
  <c r="E718" i="23"/>
  <c r="E717" i="23" s="1"/>
  <c r="E716" i="23" s="1"/>
  <c r="D746" i="23"/>
  <c r="E747" i="23"/>
  <c r="E746" i="23" s="1"/>
  <c r="E743" i="23" s="1"/>
  <c r="E754" i="23"/>
  <c r="D756" i="23"/>
  <c r="D755" i="23" s="1"/>
  <c r="E757" i="23"/>
  <c r="E756" i="23" s="1"/>
  <c r="E755" i="23" s="1"/>
  <c r="D474" i="23"/>
  <c r="D531" i="23"/>
  <c r="D528" i="23" s="1"/>
  <c r="E563" i="23"/>
  <c r="E562" i="23" s="1"/>
  <c r="D562" i="23"/>
  <c r="D595" i="23"/>
  <c r="E597" i="23"/>
  <c r="E595" i="23" s="1"/>
  <c r="E617" i="23"/>
  <c r="E616" i="23" s="1"/>
  <c r="D616" i="23"/>
  <c r="D628" i="23"/>
  <c r="E630" i="23"/>
  <c r="E628" i="23" s="1"/>
  <c r="E654" i="23"/>
  <c r="E653" i="23" s="1"/>
  <c r="D653" i="23"/>
  <c r="C645" i="23"/>
  <c r="H645" i="23" s="1"/>
  <c r="J645" i="23" s="1"/>
  <c r="D569" i="23"/>
  <c r="D599" i="23"/>
  <c r="D642" i="23"/>
  <c r="D646" i="23"/>
  <c r="D665" i="23"/>
  <c r="D700" i="23"/>
  <c r="D722" i="23"/>
  <c r="D778" i="21"/>
  <c r="C777" i="21"/>
  <c r="D776" i="21"/>
  <c r="E776" i="21" s="1"/>
  <c r="D775" i="21"/>
  <c r="E775" i="21" s="1"/>
  <c r="D774" i="21"/>
  <c r="E774" i="21" s="1"/>
  <c r="E773" i="21"/>
  <c r="D773" i="21"/>
  <c r="C772" i="21"/>
  <c r="C771" i="21" s="1"/>
  <c r="D770" i="21"/>
  <c r="E770" i="21" s="1"/>
  <c r="D769" i="21"/>
  <c r="C768" i="21"/>
  <c r="C767" i="21" s="1"/>
  <c r="D766" i="21"/>
  <c r="C765" i="21"/>
  <c r="D764" i="21"/>
  <c r="E764" i="21" s="1"/>
  <c r="D763" i="21"/>
  <c r="E763" i="21" s="1"/>
  <c r="D762" i="21"/>
  <c r="D761" i="21" s="1"/>
  <c r="D760" i="21" s="1"/>
  <c r="C761" i="21"/>
  <c r="C760" i="21" s="1"/>
  <c r="D759" i="21"/>
  <c r="E759" i="21" s="1"/>
  <c r="D758" i="21"/>
  <c r="E758" i="21" s="1"/>
  <c r="E757" i="21"/>
  <c r="E756" i="21" s="1"/>
  <c r="E755" i="21" s="1"/>
  <c r="D757" i="21"/>
  <c r="C756" i="21"/>
  <c r="C755" i="21" s="1"/>
  <c r="D754" i="21"/>
  <c r="D753" i="21"/>
  <c r="E753" i="21" s="1"/>
  <c r="D752" i="21"/>
  <c r="C751" i="21"/>
  <c r="C750" i="21" s="1"/>
  <c r="D749" i="21"/>
  <c r="E749" i="21" s="1"/>
  <c r="D748" i="21"/>
  <c r="E748" i="21" s="1"/>
  <c r="D747" i="21"/>
  <c r="D746" i="21" s="1"/>
  <c r="C746" i="21"/>
  <c r="E745" i="21"/>
  <c r="E744" i="21" s="1"/>
  <c r="D745" i="21"/>
  <c r="D744" i="21"/>
  <c r="C744" i="21"/>
  <c r="C743" i="21"/>
  <c r="D742" i="21"/>
  <c r="E742" i="21" s="1"/>
  <c r="E741" i="21" s="1"/>
  <c r="C741" i="21"/>
  <c r="D740" i="21"/>
  <c r="E740" i="21" s="1"/>
  <c r="E739" i="21" s="1"/>
  <c r="D739" i="21"/>
  <c r="C739" i="21"/>
  <c r="D738" i="21"/>
  <c r="E738" i="21" s="1"/>
  <c r="D737" i="21"/>
  <c r="E737" i="21" s="1"/>
  <c r="D736" i="21"/>
  <c r="E736" i="21" s="1"/>
  <c r="E735" i="21"/>
  <c r="E734" i="21" s="1"/>
  <c r="E733" i="21" s="1"/>
  <c r="D735" i="21"/>
  <c r="D734" i="21"/>
  <c r="C734" i="21"/>
  <c r="C733" i="21"/>
  <c r="D732" i="21"/>
  <c r="E732" i="21" s="1"/>
  <c r="E731" i="21" s="1"/>
  <c r="E730" i="21" s="1"/>
  <c r="C731" i="21"/>
  <c r="C730" i="21" s="1"/>
  <c r="D729" i="21"/>
  <c r="E729" i="21" s="1"/>
  <c r="D728" i="21"/>
  <c r="C727" i="21"/>
  <c r="H724" i="21"/>
  <c r="D724" i="21"/>
  <c r="H723" i="21"/>
  <c r="D723" i="21"/>
  <c r="E723" i="21" s="1"/>
  <c r="C722" i="21"/>
  <c r="H722" i="21" s="1"/>
  <c r="H721" i="21"/>
  <c r="E721" i="21"/>
  <c r="D721" i="21"/>
  <c r="H720" i="21"/>
  <c r="D720" i="21"/>
  <c r="E720" i="21" s="1"/>
  <c r="H719" i="21"/>
  <c r="D719" i="21"/>
  <c r="C718" i="21"/>
  <c r="C717" i="21" s="1"/>
  <c r="H715" i="21"/>
  <c r="D715" i="21"/>
  <c r="E715" i="21" s="1"/>
  <c r="H714" i="21"/>
  <c r="D714" i="21"/>
  <c r="E714" i="21" s="1"/>
  <c r="H713" i="21"/>
  <c r="D713" i="21"/>
  <c r="E713" i="21" s="1"/>
  <c r="H712" i="21"/>
  <c r="E712" i="21"/>
  <c r="D712" i="21"/>
  <c r="H711" i="21"/>
  <c r="D711" i="21"/>
  <c r="E711" i="21" s="1"/>
  <c r="H710" i="21"/>
  <c r="D710" i="21"/>
  <c r="E710" i="21" s="1"/>
  <c r="H709" i="21"/>
  <c r="D709" i="21"/>
  <c r="E709" i="21" s="1"/>
  <c r="H708" i="21"/>
  <c r="E708" i="21"/>
  <c r="D708" i="21"/>
  <c r="H707" i="21"/>
  <c r="D707" i="21"/>
  <c r="E707" i="21" s="1"/>
  <c r="H706" i="21"/>
  <c r="D706" i="21"/>
  <c r="E706" i="21" s="1"/>
  <c r="H705" i="21"/>
  <c r="D705" i="21"/>
  <c r="E705" i="21" s="1"/>
  <c r="H704" i="21"/>
  <c r="D704" i="21"/>
  <c r="E704" i="21" s="1"/>
  <c r="H703" i="21"/>
  <c r="D703" i="21"/>
  <c r="E703" i="21" s="1"/>
  <c r="H702" i="21"/>
  <c r="D702" i="21"/>
  <c r="H701" i="21"/>
  <c r="D701" i="21"/>
  <c r="E701" i="21" s="1"/>
  <c r="C700" i="21"/>
  <c r="H700" i="21" s="1"/>
  <c r="H699" i="21"/>
  <c r="E699" i="21"/>
  <c r="D699" i="21"/>
  <c r="H698" i="21"/>
  <c r="D698" i="21"/>
  <c r="E698" i="21" s="1"/>
  <c r="H697" i="21"/>
  <c r="D697" i="21"/>
  <c r="E697" i="21" s="1"/>
  <c r="H696" i="21"/>
  <c r="D696" i="21"/>
  <c r="E696" i="21" s="1"/>
  <c r="H695" i="21"/>
  <c r="E695" i="21"/>
  <c r="D695" i="21"/>
  <c r="D694" i="21"/>
  <c r="C694" i="21"/>
  <c r="H694" i="21" s="1"/>
  <c r="H693" i="21"/>
  <c r="D693" i="21"/>
  <c r="E693" i="21" s="1"/>
  <c r="H692" i="21"/>
  <c r="D692" i="21"/>
  <c r="E692" i="21" s="1"/>
  <c r="H691" i="21"/>
  <c r="D691" i="21"/>
  <c r="E691" i="21" s="1"/>
  <c r="H690" i="21"/>
  <c r="D690" i="21"/>
  <c r="E690" i="21" s="1"/>
  <c r="H689" i="21"/>
  <c r="D689" i="21"/>
  <c r="E689" i="21" s="1"/>
  <c r="H688" i="21"/>
  <c r="D688" i="21"/>
  <c r="C687" i="21"/>
  <c r="H687" i="21" s="1"/>
  <c r="H686" i="21"/>
  <c r="D686" i="21"/>
  <c r="H685" i="21"/>
  <c r="D685" i="21"/>
  <c r="E685" i="21" s="1"/>
  <c r="H684" i="21"/>
  <c r="D684" i="21"/>
  <c r="E684" i="21" s="1"/>
  <c r="C683" i="21"/>
  <c r="H683" i="21" s="1"/>
  <c r="H682" i="21"/>
  <c r="D682" i="21"/>
  <c r="E682" i="21" s="1"/>
  <c r="H681" i="21"/>
  <c r="D681" i="21"/>
  <c r="E681" i="21" s="1"/>
  <c r="H680" i="21"/>
  <c r="D680" i="21"/>
  <c r="C679" i="21"/>
  <c r="H679" i="21" s="1"/>
  <c r="H678" i="21"/>
  <c r="D678" i="21"/>
  <c r="E678" i="21" s="1"/>
  <c r="H677" i="21"/>
  <c r="D677" i="21"/>
  <c r="C676" i="21"/>
  <c r="H676" i="21" s="1"/>
  <c r="H675" i="21"/>
  <c r="D675" i="21"/>
  <c r="E675" i="21" s="1"/>
  <c r="H674" i="21"/>
  <c r="D674" i="21"/>
  <c r="E674" i="21" s="1"/>
  <c r="H673" i="21"/>
  <c r="D673" i="21"/>
  <c r="E673" i="21" s="1"/>
  <c r="H672" i="21"/>
  <c r="D672" i="21"/>
  <c r="C671" i="21"/>
  <c r="H670" i="21"/>
  <c r="D670" i="21"/>
  <c r="E670" i="21" s="1"/>
  <c r="H669" i="21"/>
  <c r="D669" i="21"/>
  <c r="E669" i="21" s="1"/>
  <c r="H668" i="21"/>
  <c r="D668" i="21"/>
  <c r="E668" i="21" s="1"/>
  <c r="H667" i="21"/>
  <c r="D667" i="21"/>
  <c r="H666" i="21"/>
  <c r="D666" i="21"/>
  <c r="E666" i="21" s="1"/>
  <c r="C665" i="21"/>
  <c r="H665" i="21" s="1"/>
  <c r="H664" i="21"/>
  <c r="E664" i="21"/>
  <c r="D664" i="21"/>
  <c r="H663" i="21"/>
  <c r="D663" i="21"/>
  <c r="E663" i="21" s="1"/>
  <c r="H662" i="21"/>
  <c r="D662" i="21"/>
  <c r="C661" i="21"/>
  <c r="H661" i="21" s="1"/>
  <c r="H660" i="21"/>
  <c r="D660" i="21"/>
  <c r="E660" i="21" s="1"/>
  <c r="H659" i="21"/>
  <c r="E659" i="21"/>
  <c r="D659" i="21"/>
  <c r="H658" i="21"/>
  <c r="D658" i="21"/>
  <c r="E658" i="21" s="1"/>
  <c r="H657" i="21"/>
  <c r="D657" i="21"/>
  <c r="E657" i="21" s="1"/>
  <c r="H656" i="21"/>
  <c r="D656" i="21"/>
  <c r="H655" i="21"/>
  <c r="D655" i="21"/>
  <c r="E655" i="21" s="1"/>
  <c r="H654" i="21"/>
  <c r="D654" i="21"/>
  <c r="E654" i="21" s="1"/>
  <c r="C653" i="21"/>
  <c r="H653" i="21" s="1"/>
  <c r="H652" i="21"/>
  <c r="D652" i="21"/>
  <c r="E652" i="21" s="1"/>
  <c r="H651" i="21"/>
  <c r="D651" i="21"/>
  <c r="E651" i="21" s="1"/>
  <c r="H650" i="21"/>
  <c r="D650" i="21"/>
  <c r="E650" i="21" s="1"/>
  <c r="H649" i="21"/>
  <c r="D649" i="21"/>
  <c r="E649" i="21" s="1"/>
  <c r="H648" i="21"/>
  <c r="D648" i="21"/>
  <c r="H647" i="21"/>
  <c r="E647" i="21"/>
  <c r="D647" i="21"/>
  <c r="C646" i="21"/>
  <c r="H646" i="21" s="1"/>
  <c r="H644" i="21"/>
  <c r="D644" i="21"/>
  <c r="E644" i="21" s="1"/>
  <c r="H643" i="21"/>
  <c r="E643" i="21"/>
  <c r="D643" i="21"/>
  <c r="D642" i="21"/>
  <c r="C642" i="21"/>
  <c r="H642" i="21" s="1"/>
  <c r="J642" i="21" s="1"/>
  <c r="H641" i="21"/>
  <c r="D641" i="21"/>
  <c r="E641" i="21" s="1"/>
  <c r="H640" i="21"/>
  <c r="D640" i="21"/>
  <c r="E640" i="21" s="1"/>
  <c r="H639" i="21"/>
  <c r="D639" i="21"/>
  <c r="C638" i="21"/>
  <c r="H638" i="21" s="1"/>
  <c r="J638" i="21" s="1"/>
  <c r="H637" i="21"/>
  <c r="D637" i="21"/>
  <c r="E637" i="21" s="1"/>
  <c r="H636" i="21"/>
  <c r="D636" i="21"/>
  <c r="E636" i="21" s="1"/>
  <c r="H635" i="21"/>
  <c r="D635" i="21"/>
  <c r="E635" i="21" s="1"/>
  <c r="H634" i="21"/>
  <c r="D634" i="21"/>
  <c r="E634" i="21" s="1"/>
  <c r="H633" i="21"/>
  <c r="D633" i="21"/>
  <c r="E633" i="21" s="1"/>
  <c r="H632" i="21"/>
  <c r="D632" i="21"/>
  <c r="E632" i="21" s="1"/>
  <c r="H631" i="21"/>
  <c r="D631" i="21"/>
  <c r="E631" i="21" s="1"/>
  <c r="H630" i="21"/>
  <c r="D630" i="21"/>
  <c r="E630" i="21" s="1"/>
  <c r="H629" i="21"/>
  <c r="D629" i="21"/>
  <c r="C628" i="21"/>
  <c r="H628" i="21" s="1"/>
  <c r="H627" i="21"/>
  <c r="D627" i="21"/>
  <c r="E627" i="21" s="1"/>
  <c r="H626" i="21"/>
  <c r="D626" i="21"/>
  <c r="E626" i="21" s="1"/>
  <c r="H625" i="21"/>
  <c r="D625" i="21"/>
  <c r="E625" i="21" s="1"/>
  <c r="H624" i="21"/>
  <c r="D624" i="21"/>
  <c r="E624" i="21" s="1"/>
  <c r="H623" i="21"/>
  <c r="D623" i="21"/>
  <c r="E623" i="21" s="1"/>
  <c r="H622" i="21"/>
  <c r="E622" i="21"/>
  <c r="D622" i="21"/>
  <c r="H621" i="21"/>
  <c r="D621" i="21"/>
  <c r="E621" i="21" s="1"/>
  <c r="H620" i="21"/>
  <c r="D620" i="21"/>
  <c r="E620" i="21" s="1"/>
  <c r="H619" i="21"/>
  <c r="D619" i="21"/>
  <c r="E619" i="21" s="1"/>
  <c r="H618" i="21"/>
  <c r="D618" i="21"/>
  <c r="E618" i="21" s="1"/>
  <c r="H617" i="21"/>
  <c r="D617" i="21"/>
  <c r="E617" i="21" s="1"/>
  <c r="C616" i="21"/>
  <c r="H616" i="21" s="1"/>
  <c r="H615" i="21"/>
  <c r="D615" i="21"/>
  <c r="E615" i="21" s="1"/>
  <c r="H614" i="21"/>
  <c r="D614" i="21"/>
  <c r="E614" i="21" s="1"/>
  <c r="H613" i="21"/>
  <c r="D613" i="21"/>
  <c r="E613" i="21" s="1"/>
  <c r="H612" i="21"/>
  <c r="D612" i="21"/>
  <c r="E612" i="21" s="1"/>
  <c r="H611" i="21"/>
  <c r="D611" i="21"/>
  <c r="C610" i="21"/>
  <c r="H610" i="21" s="1"/>
  <c r="H609" i="21"/>
  <c r="D609" i="21"/>
  <c r="E609" i="21" s="1"/>
  <c r="H608" i="21"/>
  <c r="D608" i="21"/>
  <c r="E608" i="21" s="1"/>
  <c r="H607" i="21"/>
  <c r="D607" i="21"/>
  <c r="E607" i="21" s="1"/>
  <c r="H606" i="21"/>
  <c r="D606" i="21"/>
  <c r="E606" i="21" s="1"/>
  <c r="H605" i="21"/>
  <c r="D605" i="21"/>
  <c r="E605" i="21" s="1"/>
  <c r="H604" i="21"/>
  <c r="D604" i="21"/>
  <c r="E604" i="21" s="1"/>
  <c r="E603" i="21" s="1"/>
  <c r="C603" i="21"/>
  <c r="H603" i="21" s="1"/>
  <c r="H602" i="21"/>
  <c r="D602" i="21"/>
  <c r="E602" i="21" s="1"/>
  <c r="H601" i="21"/>
  <c r="D601" i="21"/>
  <c r="H600" i="21"/>
  <c r="D600" i="21"/>
  <c r="E600" i="21" s="1"/>
  <c r="C599" i="21"/>
  <c r="H599" i="21" s="1"/>
  <c r="H598" i="21"/>
  <c r="E598" i="21"/>
  <c r="D598" i="21"/>
  <c r="H597" i="21"/>
  <c r="D597" i="21"/>
  <c r="E597" i="21" s="1"/>
  <c r="H596" i="21"/>
  <c r="D596" i="21"/>
  <c r="C595" i="21"/>
  <c r="H595" i="21" s="1"/>
  <c r="H594" i="21"/>
  <c r="D594" i="21"/>
  <c r="E594" i="21" s="1"/>
  <c r="H593" i="21"/>
  <c r="E593" i="21"/>
  <c r="E592" i="21" s="1"/>
  <c r="D593" i="21"/>
  <c r="D592" i="21"/>
  <c r="C592" i="21"/>
  <c r="H592" i="21" s="1"/>
  <c r="H591" i="21"/>
  <c r="D591" i="21"/>
  <c r="H590" i="21"/>
  <c r="D590" i="21"/>
  <c r="E590" i="21" s="1"/>
  <c r="H589" i="21"/>
  <c r="D589" i="21"/>
  <c r="E589" i="21" s="1"/>
  <c r="H588" i="21"/>
  <c r="E588" i="21"/>
  <c r="D588" i="21"/>
  <c r="C587" i="21"/>
  <c r="H587" i="21" s="1"/>
  <c r="H586" i="21"/>
  <c r="E586" i="21"/>
  <c r="D586" i="21"/>
  <c r="H585" i="21"/>
  <c r="D585" i="21"/>
  <c r="E585" i="21" s="1"/>
  <c r="H584" i="21"/>
  <c r="D584" i="21"/>
  <c r="E584" i="21" s="1"/>
  <c r="H583" i="21"/>
  <c r="D583" i="21"/>
  <c r="E583" i="21" s="1"/>
  <c r="H582" i="21"/>
  <c r="D582" i="21"/>
  <c r="E582" i="21" s="1"/>
  <c r="C581" i="21"/>
  <c r="H581" i="21" s="1"/>
  <c r="H580" i="21"/>
  <c r="D580" i="21"/>
  <c r="H579" i="21"/>
  <c r="D579" i="21"/>
  <c r="E579" i="21" s="1"/>
  <c r="H578" i="21"/>
  <c r="E578" i="21"/>
  <c r="D578" i="21"/>
  <c r="C577" i="21"/>
  <c r="H577" i="21" s="1"/>
  <c r="H576" i="21"/>
  <c r="E576" i="21"/>
  <c r="D576" i="21"/>
  <c r="H575" i="21"/>
  <c r="D575" i="21"/>
  <c r="E575" i="21" s="1"/>
  <c r="H574" i="21"/>
  <c r="D574" i="21"/>
  <c r="E574" i="21" s="1"/>
  <c r="H573" i="21"/>
  <c r="D573" i="21"/>
  <c r="E573" i="21" s="1"/>
  <c r="H572" i="21"/>
  <c r="E572" i="21"/>
  <c r="D572" i="21"/>
  <c r="H571" i="21"/>
  <c r="D571" i="21"/>
  <c r="H570" i="21"/>
  <c r="D570" i="21"/>
  <c r="E570" i="21" s="1"/>
  <c r="H569" i="21"/>
  <c r="C569" i="21"/>
  <c r="H568" i="21"/>
  <c r="D568" i="21"/>
  <c r="E568" i="21" s="1"/>
  <c r="H567" i="21"/>
  <c r="E567" i="21"/>
  <c r="D567" i="21"/>
  <c r="H566" i="21"/>
  <c r="D566" i="21"/>
  <c r="E566" i="21" s="1"/>
  <c r="H565" i="21"/>
  <c r="D565" i="21"/>
  <c r="E565" i="21" s="1"/>
  <c r="H564" i="21"/>
  <c r="D564" i="21"/>
  <c r="E564" i="21" s="1"/>
  <c r="H563" i="21"/>
  <c r="D563" i="21"/>
  <c r="C562" i="21"/>
  <c r="H558" i="21"/>
  <c r="D558" i="21"/>
  <c r="E558" i="21" s="1"/>
  <c r="H557" i="21"/>
  <c r="E557" i="21"/>
  <c r="D557" i="21"/>
  <c r="D556" i="21"/>
  <c r="C556" i="21"/>
  <c r="H556" i="21" s="1"/>
  <c r="H555" i="21"/>
  <c r="D555" i="21"/>
  <c r="E555" i="21" s="1"/>
  <c r="H554" i="21"/>
  <c r="D554" i="21"/>
  <c r="H553" i="21"/>
  <c r="D553" i="21"/>
  <c r="E553" i="21" s="1"/>
  <c r="C552" i="21"/>
  <c r="H552" i="21" s="1"/>
  <c r="H549" i="21"/>
  <c r="D549" i="21"/>
  <c r="H548" i="21"/>
  <c r="D548" i="21"/>
  <c r="E548" i="21" s="1"/>
  <c r="C547" i="21"/>
  <c r="H547" i="21" s="1"/>
  <c r="J547" i="21" s="1"/>
  <c r="H546" i="21"/>
  <c r="D546" i="21"/>
  <c r="E546" i="21" s="1"/>
  <c r="H545" i="21"/>
  <c r="D545" i="21"/>
  <c r="C544" i="21"/>
  <c r="H544" i="21" s="1"/>
  <c r="H543" i="21"/>
  <c r="D543" i="21"/>
  <c r="E543" i="21" s="1"/>
  <c r="H542" i="21"/>
  <c r="D542" i="21"/>
  <c r="E542" i="21" s="1"/>
  <c r="H541" i="21"/>
  <c r="D541" i="21"/>
  <c r="E541" i="21" s="1"/>
  <c r="H540" i="21"/>
  <c r="D540" i="21"/>
  <c r="E540" i="21" s="1"/>
  <c r="H539" i="21"/>
  <c r="D539" i="21"/>
  <c r="E539" i="21" s="1"/>
  <c r="H537" i="21"/>
  <c r="D537" i="21"/>
  <c r="E537" i="21" s="1"/>
  <c r="H536" i="21"/>
  <c r="D536" i="21"/>
  <c r="E536" i="21" s="1"/>
  <c r="H535" i="21"/>
  <c r="E535" i="21"/>
  <c r="D535" i="21"/>
  <c r="H534" i="21"/>
  <c r="D534" i="21"/>
  <c r="E534" i="21" s="1"/>
  <c r="H533" i="21"/>
  <c r="D533" i="21"/>
  <c r="E533" i="21" s="1"/>
  <c r="H532" i="21"/>
  <c r="D532" i="21"/>
  <c r="E532" i="21" s="1"/>
  <c r="C531" i="21"/>
  <c r="H531" i="21" s="1"/>
  <c r="H530" i="21"/>
  <c r="D530" i="21"/>
  <c r="C529" i="21"/>
  <c r="H529" i="21" s="1"/>
  <c r="C528" i="21"/>
  <c r="H528" i="21" s="1"/>
  <c r="H527" i="21"/>
  <c r="D527" i="21"/>
  <c r="E527" i="21" s="1"/>
  <c r="H526" i="21"/>
  <c r="D526" i="21"/>
  <c r="E526" i="21" s="1"/>
  <c r="H525" i="21"/>
  <c r="E525" i="21"/>
  <c r="D525" i="21"/>
  <c r="H524" i="21"/>
  <c r="D524" i="21"/>
  <c r="E524" i="21" s="1"/>
  <c r="H523" i="21"/>
  <c r="D523" i="21"/>
  <c r="C522" i="21"/>
  <c r="H522" i="21" s="1"/>
  <c r="H521" i="21"/>
  <c r="D521" i="21"/>
  <c r="E521" i="21" s="1"/>
  <c r="H520" i="21"/>
  <c r="D520" i="21"/>
  <c r="E520" i="21" s="1"/>
  <c r="H519" i="21"/>
  <c r="D519" i="21"/>
  <c r="E519" i="21" s="1"/>
  <c r="H518" i="21"/>
  <c r="E518" i="21"/>
  <c r="D518" i="21"/>
  <c r="H517" i="21"/>
  <c r="D517" i="21"/>
  <c r="E517" i="21" s="1"/>
  <c r="H516" i="21"/>
  <c r="D516" i="21"/>
  <c r="E516" i="21" s="1"/>
  <c r="H515" i="21"/>
  <c r="E515" i="21"/>
  <c r="D515" i="21"/>
  <c r="H514" i="21"/>
  <c r="D514" i="21"/>
  <c r="D513" i="21" s="1"/>
  <c r="C513" i="21"/>
  <c r="H512" i="21"/>
  <c r="D512" i="21"/>
  <c r="E512" i="21" s="1"/>
  <c r="H511" i="21"/>
  <c r="E511" i="21"/>
  <c r="D511" i="21"/>
  <c r="H510" i="21"/>
  <c r="D510" i="21"/>
  <c r="H508" i="21"/>
  <c r="D508" i="21"/>
  <c r="E508" i="21" s="1"/>
  <c r="H507" i="21"/>
  <c r="D507" i="21"/>
  <c r="E507" i="21" s="1"/>
  <c r="H506" i="21"/>
  <c r="D506" i="21"/>
  <c r="E506" i="21" s="1"/>
  <c r="H505" i="21"/>
  <c r="E505" i="21"/>
  <c r="D505" i="21"/>
  <c r="C504" i="21"/>
  <c r="H504" i="21" s="1"/>
  <c r="H503" i="21"/>
  <c r="D503" i="21"/>
  <c r="E503" i="21" s="1"/>
  <c r="H502" i="21"/>
  <c r="D502" i="21"/>
  <c r="E502" i="21" s="1"/>
  <c r="H501" i="21"/>
  <c r="E501" i="21"/>
  <c r="D501" i="21"/>
  <c r="H500" i="21"/>
  <c r="D500" i="21"/>
  <c r="E500" i="21" s="1"/>
  <c r="H499" i="21"/>
  <c r="D499" i="21"/>
  <c r="E499" i="21" s="1"/>
  <c r="H498" i="21"/>
  <c r="D498" i="21"/>
  <c r="C497" i="21"/>
  <c r="H497" i="21" s="1"/>
  <c r="H496" i="21"/>
  <c r="D496" i="21"/>
  <c r="E496" i="21" s="1"/>
  <c r="H495" i="21"/>
  <c r="D495" i="21"/>
  <c r="E495" i="21" s="1"/>
  <c r="E494" i="21" s="1"/>
  <c r="C494" i="21"/>
  <c r="H494" i="21" s="1"/>
  <c r="H493" i="21"/>
  <c r="D493" i="21"/>
  <c r="E493" i="21" s="1"/>
  <c r="H492" i="21"/>
  <c r="D492" i="21"/>
  <c r="C491" i="21"/>
  <c r="H491" i="21" s="1"/>
  <c r="H490" i="21"/>
  <c r="E490" i="21"/>
  <c r="D490" i="21"/>
  <c r="H489" i="21"/>
  <c r="D489" i="21"/>
  <c r="E489" i="21" s="1"/>
  <c r="H488" i="21"/>
  <c r="D488" i="21"/>
  <c r="E488" i="21" s="1"/>
  <c r="H487" i="21"/>
  <c r="D487" i="21"/>
  <c r="C486" i="21"/>
  <c r="H486" i="21" s="1"/>
  <c r="H485" i="21"/>
  <c r="D485" i="21"/>
  <c r="E485" i="21" s="1"/>
  <c r="H482" i="21"/>
  <c r="H481" i="21"/>
  <c r="D481" i="21"/>
  <c r="E481" i="21" s="1"/>
  <c r="H480" i="21"/>
  <c r="D480" i="21"/>
  <c r="E480" i="21" s="1"/>
  <c r="H479" i="21"/>
  <c r="D479" i="21"/>
  <c r="E479" i="21" s="1"/>
  <c r="H478" i="21"/>
  <c r="D478" i="21"/>
  <c r="D477" i="21" s="1"/>
  <c r="C477" i="21"/>
  <c r="H477" i="21" s="1"/>
  <c r="H476" i="21"/>
  <c r="D476" i="21"/>
  <c r="E476" i="21" s="1"/>
  <c r="H475" i="21"/>
  <c r="D475" i="21"/>
  <c r="E475" i="21" s="1"/>
  <c r="E474" i="21" s="1"/>
  <c r="D474" i="21"/>
  <c r="C474" i="21"/>
  <c r="H474" i="21" s="1"/>
  <c r="H473" i="21"/>
  <c r="D473" i="21"/>
  <c r="H472" i="21"/>
  <c r="D472" i="21"/>
  <c r="E472" i="21" s="1"/>
  <c r="H471" i="21"/>
  <c r="D471" i="21"/>
  <c r="E471" i="21" s="1"/>
  <c r="H470" i="21"/>
  <c r="D470" i="21"/>
  <c r="E470" i="21" s="1"/>
  <c r="H469" i="21"/>
  <c r="D469" i="21"/>
  <c r="E469" i="21" s="1"/>
  <c r="C468" i="21"/>
  <c r="H468" i="21" s="1"/>
  <c r="H467" i="21"/>
  <c r="D467" i="21"/>
  <c r="E467" i="21" s="1"/>
  <c r="H466" i="21"/>
  <c r="D466" i="21"/>
  <c r="E466" i="21" s="1"/>
  <c r="H465" i="21"/>
  <c r="D465" i="21"/>
  <c r="E465" i="21" s="1"/>
  <c r="H464" i="21"/>
  <c r="D464" i="21"/>
  <c r="C463" i="21"/>
  <c r="H462" i="21"/>
  <c r="D462" i="21"/>
  <c r="E462" i="21" s="1"/>
  <c r="H461" i="21"/>
  <c r="D461" i="21"/>
  <c r="H460" i="21"/>
  <c r="D460" i="21"/>
  <c r="E460" i="21" s="1"/>
  <c r="C459" i="21"/>
  <c r="H459" i="21" s="1"/>
  <c r="H458" i="21"/>
  <c r="D458" i="21"/>
  <c r="E458" i="21" s="1"/>
  <c r="H457" i="21"/>
  <c r="D457" i="21"/>
  <c r="E457" i="21" s="1"/>
  <c r="H456" i="21"/>
  <c r="D456" i="21"/>
  <c r="C455" i="21"/>
  <c r="H455" i="21" s="1"/>
  <c r="H454" i="21"/>
  <c r="D454" i="21"/>
  <c r="E454" i="21" s="1"/>
  <c r="H453" i="21"/>
  <c r="D453" i="21"/>
  <c r="E453" i="21" s="1"/>
  <c r="H452" i="21"/>
  <c r="D452" i="21"/>
  <c r="E452" i="21" s="1"/>
  <c r="H451" i="21"/>
  <c r="D451" i="21"/>
  <c r="C450" i="21"/>
  <c r="H450" i="21" s="1"/>
  <c r="H449" i="21"/>
  <c r="D449" i="21"/>
  <c r="E449" i="21" s="1"/>
  <c r="H448" i="21"/>
  <c r="D448" i="21"/>
  <c r="E448" i="21" s="1"/>
  <c r="H447" i="21"/>
  <c r="E447" i="21"/>
  <c r="D447" i="21"/>
  <c r="H446" i="21"/>
  <c r="D446" i="21"/>
  <c r="C445" i="21"/>
  <c r="H445" i="21" s="1"/>
  <c r="H443" i="21"/>
  <c r="D443" i="21"/>
  <c r="E443" i="21" s="1"/>
  <c r="H442" i="21"/>
  <c r="D442" i="21"/>
  <c r="E442" i="21" s="1"/>
  <c r="H441" i="21"/>
  <c r="D441" i="21"/>
  <c r="E441" i="21" s="1"/>
  <c r="H440" i="21"/>
  <c r="D440" i="21"/>
  <c r="E440" i="21" s="1"/>
  <c r="H439" i="21"/>
  <c r="D439" i="21"/>
  <c r="E439" i="21" s="1"/>
  <c r="H438" i="21"/>
  <c r="D438" i="21"/>
  <c r="E438" i="21" s="1"/>
  <c r="H437" i="21"/>
  <c r="D437" i="21"/>
  <c r="E437" i="21" s="1"/>
  <c r="H436" i="21"/>
  <c r="D436" i="21"/>
  <c r="E436" i="21" s="1"/>
  <c r="H435" i="21"/>
  <c r="D435" i="21"/>
  <c r="E435" i="21" s="1"/>
  <c r="H434" i="21"/>
  <c r="D434" i="21"/>
  <c r="E434" i="21" s="1"/>
  <c r="H433" i="21"/>
  <c r="D433" i="21"/>
  <c r="E433" i="21" s="1"/>
  <c r="H432" i="21"/>
  <c r="D432" i="21"/>
  <c r="E432" i="21" s="1"/>
  <c r="H431" i="21"/>
  <c r="E431" i="21"/>
  <c r="D431" i="21"/>
  <c r="H430" i="21"/>
  <c r="D430" i="21"/>
  <c r="C429" i="21"/>
  <c r="H429" i="21" s="1"/>
  <c r="H428" i="21"/>
  <c r="D428" i="21"/>
  <c r="E428" i="21" s="1"/>
  <c r="H427" i="21"/>
  <c r="D427" i="21"/>
  <c r="E427" i="21" s="1"/>
  <c r="H426" i="21"/>
  <c r="D426" i="21"/>
  <c r="E426" i="21" s="1"/>
  <c r="H425" i="21"/>
  <c r="D425" i="21"/>
  <c r="E425" i="21" s="1"/>
  <c r="H424" i="21"/>
  <c r="D424" i="21"/>
  <c r="E424" i="21" s="1"/>
  <c r="H423" i="21"/>
  <c r="D423" i="21"/>
  <c r="C422" i="21"/>
  <c r="H422" i="21" s="1"/>
  <c r="H421" i="21"/>
  <c r="D421" i="21"/>
  <c r="E421" i="21" s="1"/>
  <c r="H420" i="21"/>
  <c r="D420" i="21"/>
  <c r="E420" i="21" s="1"/>
  <c r="H419" i="21"/>
  <c r="E419" i="21"/>
  <c r="D419" i="21"/>
  <c r="H418" i="21"/>
  <c r="D418" i="21"/>
  <c r="E418" i="21" s="1"/>
  <c r="H417" i="21"/>
  <c r="D417" i="21"/>
  <c r="C416" i="21"/>
  <c r="H416" i="21" s="1"/>
  <c r="H415" i="21"/>
  <c r="D415" i="21"/>
  <c r="E415" i="21" s="1"/>
  <c r="H414" i="21"/>
  <c r="D414" i="21"/>
  <c r="E414" i="21" s="1"/>
  <c r="H413" i="21"/>
  <c r="D413" i="21"/>
  <c r="E413" i="21" s="1"/>
  <c r="C412" i="21"/>
  <c r="H412" i="21" s="1"/>
  <c r="H411" i="21"/>
  <c r="D411" i="21"/>
  <c r="H410" i="21"/>
  <c r="D410" i="21"/>
  <c r="E410" i="21" s="1"/>
  <c r="C409" i="21"/>
  <c r="H409" i="21" s="1"/>
  <c r="H408" i="21"/>
  <c r="D408" i="21"/>
  <c r="E408" i="21" s="1"/>
  <c r="H407" i="21"/>
  <c r="D407" i="21"/>
  <c r="E407" i="21" s="1"/>
  <c r="H406" i="21"/>
  <c r="D406" i="21"/>
  <c r="H405" i="21"/>
  <c r="E405" i="21"/>
  <c r="D405" i="21"/>
  <c r="H404" i="21"/>
  <c r="C404" i="21"/>
  <c r="H403" i="21"/>
  <c r="D403" i="21"/>
  <c r="E403" i="21" s="1"/>
  <c r="H402" i="21"/>
  <c r="D402" i="21"/>
  <c r="E402" i="21" s="1"/>
  <c r="H401" i="21"/>
  <c r="D401" i="21"/>
  <c r="H400" i="21"/>
  <c r="E400" i="21"/>
  <c r="D400" i="21"/>
  <c r="H399" i="21"/>
  <c r="C399" i="21"/>
  <c r="H398" i="21"/>
  <c r="D398" i="21"/>
  <c r="E398" i="21" s="1"/>
  <c r="H397" i="21"/>
  <c r="D397" i="21"/>
  <c r="E397" i="21" s="1"/>
  <c r="H396" i="21"/>
  <c r="D396" i="21"/>
  <c r="C395" i="21"/>
  <c r="H395" i="21" s="1"/>
  <c r="H394" i="21"/>
  <c r="D394" i="21"/>
  <c r="E394" i="21" s="1"/>
  <c r="H393" i="21"/>
  <c r="D393" i="21"/>
  <c r="C392" i="21"/>
  <c r="H392" i="21" s="1"/>
  <c r="H391" i="21"/>
  <c r="D391" i="21"/>
  <c r="E391" i="21" s="1"/>
  <c r="H390" i="21"/>
  <c r="D390" i="21"/>
  <c r="H389" i="21"/>
  <c r="D389" i="21"/>
  <c r="E389" i="21" s="1"/>
  <c r="C388" i="21"/>
  <c r="H388" i="21" s="1"/>
  <c r="H387" i="21"/>
  <c r="D387" i="21"/>
  <c r="E387" i="21" s="1"/>
  <c r="H386" i="21"/>
  <c r="D386" i="21"/>
  <c r="H385" i="21"/>
  <c r="D385" i="21"/>
  <c r="E385" i="21" s="1"/>
  <c r="H384" i="21"/>
  <c r="E384" i="21"/>
  <c r="D384" i="21"/>
  <c r="H383" i="21"/>
  <c r="D383" i="21"/>
  <c r="E383" i="21" s="1"/>
  <c r="C382" i="21"/>
  <c r="H382" i="21" s="1"/>
  <c r="H381" i="21"/>
  <c r="D381" i="21"/>
  <c r="E381" i="21" s="1"/>
  <c r="H380" i="21"/>
  <c r="D380" i="21"/>
  <c r="H379" i="21"/>
  <c r="D379" i="21"/>
  <c r="E379" i="21" s="1"/>
  <c r="C378" i="21"/>
  <c r="H378" i="21" s="1"/>
  <c r="H377" i="21"/>
  <c r="D377" i="21"/>
  <c r="E377" i="21" s="1"/>
  <c r="H376" i="21"/>
  <c r="D376" i="21"/>
  <c r="E376" i="21" s="1"/>
  <c r="H375" i="21"/>
  <c r="D375" i="21"/>
  <c r="H374" i="21"/>
  <c r="D374" i="21"/>
  <c r="E374" i="21" s="1"/>
  <c r="C373" i="21"/>
  <c r="H373" i="21" s="1"/>
  <c r="H372" i="21"/>
  <c r="D372" i="21"/>
  <c r="E372" i="21" s="1"/>
  <c r="H371" i="21"/>
  <c r="D371" i="21"/>
  <c r="E371" i="21" s="1"/>
  <c r="H370" i="21"/>
  <c r="D370" i="21"/>
  <c r="H369" i="21"/>
  <c r="E369" i="21"/>
  <c r="D369" i="21"/>
  <c r="H368" i="21"/>
  <c r="C368" i="21"/>
  <c r="H367" i="21"/>
  <c r="D367" i="21"/>
  <c r="E367" i="21" s="1"/>
  <c r="H366" i="21"/>
  <c r="D366" i="21"/>
  <c r="H365" i="21"/>
  <c r="D365" i="21"/>
  <c r="E365" i="21" s="1"/>
  <c r="H364" i="21"/>
  <c r="D364" i="21"/>
  <c r="E364" i="21" s="1"/>
  <c r="H363" i="21"/>
  <c r="D363" i="21"/>
  <c r="E363" i="21" s="1"/>
  <c r="C362" i="21"/>
  <c r="H362" i="21" s="1"/>
  <c r="H361" i="21"/>
  <c r="D361" i="21"/>
  <c r="E361" i="21" s="1"/>
  <c r="H360" i="21"/>
  <c r="D360" i="21"/>
  <c r="E360" i="21" s="1"/>
  <c r="H359" i="21"/>
  <c r="E359" i="21"/>
  <c r="D359" i="21"/>
  <c r="H358" i="21"/>
  <c r="D358" i="21"/>
  <c r="C357" i="21"/>
  <c r="H357" i="21" s="1"/>
  <c r="H356" i="21"/>
  <c r="E356" i="21"/>
  <c r="D356" i="21"/>
  <c r="H355" i="21"/>
  <c r="D355" i="21"/>
  <c r="H354" i="21"/>
  <c r="D354" i="21"/>
  <c r="E354" i="21" s="1"/>
  <c r="C353" i="21"/>
  <c r="H353" i="21" s="1"/>
  <c r="H352" i="21"/>
  <c r="E352" i="21"/>
  <c r="D352" i="21"/>
  <c r="H351" i="21"/>
  <c r="D351" i="21"/>
  <c r="E351" i="21" s="1"/>
  <c r="H350" i="21"/>
  <c r="D350" i="21"/>
  <c r="H349" i="21"/>
  <c r="D349" i="21"/>
  <c r="E349" i="21" s="1"/>
  <c r="C348" i="21"/>
  <c r="H348" i="21" s="1"/>
  <c r="H347" i="21"/>
  <c r="E347" i="21"/>
  <c r="D347" i="21"/>
  <c r="H346" i="21"/>
  <c r="D346" i="21"/>
  <c r="E346" i="21" s="1"/>
  <c r="H345" i="21"/>
  <c r="D345" i="21"/>
  <c r="C344" i="21"/>
  <c r="H343" i="21"/>
  <c r="D343" i="21"/>
  <c r="E343" i="21" s="1"/>
  <c r="H342" i="21"/>
  <c r="D342" i="21"/>
  <c r="E342" i="21" s="1"/>
  <c r="H341" i="21"/>
  <c r="E341" i="21"/>
  <c r="D341" i="21"/>
  <c r="H338" i="21"/>
  <c r="D338" i="21"/>
  <c r="E338" i="21" s="1"/>
  <c r="H337" i="21"/>
  <c r="D337" i="21"/>
  <c r="E337" i="21" s="1"/>
  <c r="H336" i="21"/>
  <c r="E336" i="21"/>
  <c r="D336" i="21"/>
  <c r="H335" i="21"/>
  <c r="D335" i="21"/>
  <c r="E335" i="21" s="1"/>
  <c r="H334" i="21"/>
  <c r="D334" i="21"/>
  <c r="E334" i="21" s="1"/>
  <c r="H333" i="21"/>
  <c r="D333" i="21"/>
  <c r="H332" i="21"/>
  <c r="E332" i="21"/>
  <c r="D332" i="21"/>
  <c r="H331" i="21"/>
  <c r="H330" i="21"/>
  <c r="E330" i="21"/>
  <c r="D330" i="21"/>
  <c r="H329" i="21"/>
  <c r="D329" i="21"/>
  <c r="H327" i="21"/>
  <c r="D327" i="21"/>
  <c r="H326" i="21"/>
  <c r="D326" i="21"/>
  <c r="E326" i="21" s="1"/>
  <c r="H325" i="21"/>
  <c r="H324" i="21"/>
  <c r="D324" i="21"/>
  <c r="E324" i="21" s="1"/>
  <c r="H323" i="21"/>
  <c r="E323" i="21"/>
  <c r="D323" i="21"/>
  <c r="H322" i="21"/>
  <c r="D322" i="21"/>
  <c r="E322" i="21" s="1"/>
  <c r="H321" i="21"/>
  <c r="D321" i="21"/>
  <c r="E321" i="21" s="1"/>
  <c r="H320" i="21"/>
  <c r="E320" i="21"/>
  <c r="D320" i="21"/>
  <c r="H319" i="21"/>
  <c r="D319" i="21"/>
  <c r="H318" i="21"/>
  <c r="D318" i="21"/>
  <c r="E318" i="21" s="1"/>
  <c r="H317" i="21"/>
  <c r="D317" i="21"/>
  <c r="E317" i="21" s="1"/>
  <c r="H316" i="21"/>
  <c r="E316" i="21"/>
  <c r="D316" i="21"/>
  <c r="C315" i="21"/>
  <c r="H315" i="21" s="1"/>
  <c r="H313" i="21"/>
  <c r="D313" i="21"/>
  <c r="E313" i="21" s="1"/>
  <c r="H312" i="21"/>
  <c r="D312" i="21"/>
  <c r="E312" i="21" s="1"/>
  <c r="H311" i="21"/>
  <c r="E311" i="21"/>
  <c r="D311" i="21"/>
  <c r="H310" i="21"/>
  <c r="D310" i="21"/>
  <c r="E310" i="21" s="1"/>
  <c r="H309" i="21"/>
  <c r="D309" i="21"/>
  <c r="H308" i="21"/>
  <c r="H307" i="21"/>
  <c r="D307" i="21"/>
  <c r="H306" i="21"/>
  <c r="E306" i="21"/>
  <c r="D306" i="21"/>
  <c r="H305" i="21"/>
  <c r="H304" i="21"/>
  <c r="E304" i="21"/>
  <c r="D304" i="21"/>
  <c r="H303" i="21"/>
  <c r="D303" i="21"/>
  <c r="E303" i="21" s="1"/>
  <c r="C302" i="21"/>
  <c r="H302" i="21" s="1"/>
  <c r="H301" i="21"/>
  <c r="D301" i="21"/>
  <c r="E301" i="21" s="1"/>
  <c r="H300" i="21"/>
  <c r="E300" i="21"/>
  <c r="D300" i="21"/>
  <c r="H299" i="21"/>
  <c r="D299" i="21"/>
  <c r="E299" i="21" s="1"/>
  <c r="H298" i="21"/>
  <c r="H297" i="21"/>
  <c r="D297" i="21"/>
  <c r="E297" i="21" s="1"/>
  <c r="E296" i="21" s="1"/>
  <c r="D296" i="21"/>
  <c r="H296" i="21"/>
  <c r="H295" i="21"/>
  <c r="D295" i="21"/>
  <c r="E295" i="21" s="1"/>
  <c r="H294" i="21"/>
  <c r="D294" i="21"/>
  <c r="E294" i="21" s="1"/>
  <c r="H293" i="21"/>
  <c r="E293" i="21"/>
  <c r="D293" i="21"/>
  <c r="H292" i="21"/>
  <c r="D292" i="21"/>
  <c r="E292" i="21" s="1"/>
  <c r="H291" i="21"/>
  <c r="D291" i="21"/>
  <c r="H290" i="21"/>
  <c r="D290" i="21"/>
  <c r="E290" i="21" s="1"/>
  <c r="H289" i="21"/>
  <c r="H288" i="21"/>
  <c r="D288" i="21"/>
  <c r="E288" i="21" s="1"/>
  <c r="H287" i="21"/>
  <c r="D287" i="21"/>
  <c r="E287" i="21" s="1"/>
  <c r="H286" i="21"/>
  <c r="D286" i="21"/>
  <c r="E286" i="21" s="1"/>
  <c r="H285" i="21"/>
  <c r="E285" i="21"/>
  <c r="D285" i="21"/>
  <c r="H284" i="21"/>
  <c r="D284" i="21"/>
  <c r="E284" i="21" s="1"/>
  <c r="H283" i="21"/>
  <c r="E283" i="21"/>
  <c r="D283" i="21"/>
  <c r="H282" i="21"/>
  <c r="D282" i="21"/>
  <c r="E282" i="21" s="1"/>
  <c r="H281" i="21"/>
  <c r="D281" i="21"/>
  <c r="E281" i="21" s="1"/>
  <c r="H280" i="21"/>
  <c r="E280" i="21"/>
  <c r="D280" i="21"/>
  <c r="H279" i="21"/>
  <c r="D279" i="21"/>
  <c r="E279" i="21" s="1"/>
  <c r="H278" i="21"/>
  <c r="D278" i="21"/>
  <c r="E278" i="21" s="1"/>
  <c r="H277" i="21"/>
  <c r="D277" i="21"/>
  <c r="E277" i="21" s="1"/>
  <c r="H276" i="21"/>
  <c r="E276" i="21"/>
  <c r="D276" i="21"/>
  <c r="H275" i="21"/>
  <c r="D275" i="21"/>
  <c r="E275" i="21" s="1"/>
  <c r="H274" i="21"/>
  <c r="D274" i="21"/>
  <c r="E274" i="21" s="1"/>
  <c r="H273" i="21"/>
  <c r="D273" i="21"/>
  <c r="E273" i="21" s="1"/>
  <c r="H272" i="21"/>
  <c r="E272" i="21"/>
  <c r="D272" i="21"/>
  <c r="H271" i="21"/>
  <c r="D271" i="21"/>
  <c r="E271" i="21" s="1"/>
  <c r="H270" i="21"/>
  <c r="D270" i="21"/>
  <c r="E270" i="21" s="1"/>
  <c r="H269" i="21"/>
  <c r="D269" i="21"/>
  <c r="E269" i="21" s="1"/>
  <c r="H268" i="21"/>
  <c r="E268" i="21"/>
  <c r="D268" i="21"/>
  <c r="H267" i="21"/>
  <c r="D267" i="21"/>
  <c r="E267" i="21" s="1"/>
  <c r="H266" i="21"/>
  <c r="D266" i="21"/>
  <c r="H265" i="21"/>
  <c r="C263" i="21"/>
  <c r="H263" i="21" s="1"/>
  <c r="H264" i="21"/>
  <c r="D264" i="21"/>
  <c r="E264" i="21" s="1"/>
  <c r="H262" i="21"/>
  <c r="D262" i="21"/>
  <c r="E262" i="21" s="1"/>
  <c r="H261" i="21"/>
  <c r="D261" i="21"/>
  <c r="D260" i="21" s="1"/>
  <c r="C260" i="21"/>
  <c r="D252" i="21"/>
  <c r="D251" i="21"/>
  <c r="E251" i="21" s="1"/>
  <c r="C250" i="21"/>
  <c r="E249" i="21"/>
  <c r="D249" i="21"/>
  <c r="D248" i="21"/>
  <c r="E248" i="21" s="1"/>
  <c r="D247" i="21"/>
  <c r="E247" i="21" s="1"/>
  <c r="D246" i="21"/>
  <c r="E246" i="21" s="1"/>
  <c r="E245" i="21"/>
  <c r="D245" i="21"/>
  <c r="C244" i="21"/>
  <c r="C243" i="21" s="1"/>
  <c r="E242" i="21"/>
  <c r="D242" i="21"/>
  <c r="D241" i="21"/>
  <c r="D240" i="21"/>
  <c r="E240" i="21" s="1"/>
  <c r="C239" i="21"/>
  <c r="C238" i="21"/>
  <c r="D237" i="21"/>
  <c r="E237" i="21" s="1"/>
  <c r="E236" i="21" s="1"/>
  <c r="E235" i="21" s="1"/>
  <c r="C236" i="21"/>
  <c r="C235" i="21" s="1"/>
  <c r="E234" i="21"/>
  <c r="E233" i="21" s="1"/>
  <c r="D234" i="21"/>
  <c r="D233" i="21" s="1"/>
  <c r="C233" i="21"/>
  <c r="D232" i="21"/>
  <c r="E231" i="21"/>
  <c r="D231" i="21"/>
  <c r="D230" i="21"/>
  <c r="E230" i="21" s="1"/>
  <c r="C229" i="21"/>
  <c r="C228" i="21"/>
  <c r="D227" i="21"/>
  <c r="E227" i="21" s="1"/>
  <c r="E226" i="21"/>
  <c r="D226" i="21"/>
  <c r="D225" i="21"/>
  <c r="E225" i="21" s="1"/>
  <c r="D224" i="21"/>
  <c r="E224" i="21" s="1"/>
  <c r="C223" i="21"/>
  <c r="C222" i="21"/>
  <c r="D221" i="21"/>
  <c r="E221" i="21" s="1"/>
  <c r="E220" i="21" s="1"/>
  <c r="D220" i="21"/>
  <c r="C220" i="21"/>
  <c r="E219" i="21"/>
  <c r="D219" i="21"/>
  <c r="D218" i="21"/>
  <c r="D217" i="21"/>
  <c r="E217" i="21" s="1"/>
  <c r="C216" i="21"/>
  <c r="D214" i="21"/>
  <c r="C213" i="21"/>
  <c r="D212" i="21"/>
  <c r="E212" i="21" s="1"/>
  <c r="E211" i="21"/>
  <c r="C211" i="21"/>
  <c r="D210" i="21"/>
  <c r="E210" i="21" s="1"/>
  <c r="E209" i="21"/>
  <c r="D209" i="21"/>
  <c r="D208" i="21"/>
  <c r="D207" i="21" s="1"/>
  <c r="C207" i="21"/>
  <c r="D206" i="21"/>
  <c r="E206" i="21" s="1"/>
  <c r="D205" i="21"/>
  <c r="C204" i="21"/>
  <c r="D202" i="21"/>
  <c r="E202" i="21" s="1"/>
  <c r="E201" i="21"/>
  <c r="E200" i="21" s="1"/>
  <c r="C201" i="21"/>
  <c r="C200" i="21" s="1"/>
  <c r="D199" i="21"/>
  <c r="E199" i="21" s="1"/>
  <c r="E198" i="21" s="1"/>
  <c r="E197" i="21" s="1"/>
  <c r="C198" i="21"/>
  <c r="C197" i="21"/>
  <c r="D196" i="21"/>
  <c r="C195" i="21"/>
  <c r="D194" i="21"/>
  <c r="C193" i="21"/>
  <c r="E192" i="21"/>
  <c r="D192" i="21"/>
  <c r="D191" i="21"/>
  <c r="E191" i="21" s="1"/>
  <c r="D190" i="21"/>
  <c r="C189" i="21"/>
  <c r="C188" i="21" s="1"/>
  <c r="D187" i="21"/>
  <c r="E187" i="21" s="1"/>
  <c r="D186" i="21"/>
  <c r="C185" i="21"/>
  <c r="C184" i="21" s="1"/>
  <c r="D183" i="21"/>
  <c r="E183" i="21" s="1"/>
  <c r="E182" i="21" s="1"/>
  <c r="C182" i="21"/>
  <c r="D181" i="21"/>
  <c r="C180" i="21"/>
  <c r="H176" i="21"/>
  <c r="D176" i="21"/>
  <c r="E176" i="21" s="1"/>
  <c r="H175" i="21"/>
  <c r="D175" i="21"/>
  <c r="E175" i="21" s="1"/>
  <c r="E174" i="21" s="1"/>
  <c r="H174" i="21"/>
  <c r="C174" i="21"/>
  <c r="H173" i="21"/>
  <c r="D173" i="21"/>
  <c r="E173" i="21" s="1"/>
  <c r="H172" i="21"/>
  <c r="D172" i="21"/>
  <c r="E172" i="21" s="1"/>
  <c r="H171" i="21"/>
  <c r="D171" i="21"/>
  <c r="C171" i="21"/>
  <c r="C170" i="21"/>
  <c r="H170" i="21" s="1"/>
  <c r="J170" i="21" s="1"/>
  <c r="H169" i="21"/>
  <c r="D169" i="21"/>
  <c r="E169" i="21" s="1"/>
  <c r="H168" i="21"/>
  <c r="D168" i="21"/>
  <c r="C167" i="21"/>
  <c r="H167" i="21" s="1"/>
  <c r="H166" i="21"/>
  <c r="E166" i="21"/>
  <c r="D166" i="21"/>
  <c r="H165" i="21"/>
  <c r="D165" i="21"/>
  <c r="C164" i="21"/>
  <c r="H162" i="21"/>
  <c r="D162" i="21"/>
  <c r="E162" i="21" s="1"/>
  <c r="H161" i="21"/>
  <c r="D161" i="21"/>
  <c r="C160" i="21"/>
  <c r="H160" i="21" s="1"/>
  <c r="H159" i="21"/>
  <c r="D159" i="21"/>
  <c r="H158" i="21"/>
  <c r="E158" i="21"/>
  <c r="D158" i="21"/>
  <c r="H157" i="21"/>
  <c r="C157" i="21"/>
  <c r="H156" i="21"/>
  <c r="D156" i="21"/>
  <c r="E156" i="21" s="1"/>
  <c r="H155" i="21"/>
  <c r="D155" i="21"/>
  <c r="C154" i="21"/>
  <c r="H151" i="21"/>
  <c r="D151" i="21"/>
  <c r="E151" i="21" s="1"/>
  <c r="H150" i="21"/>
  <c r="E150" i="21"/>
  <c r="E149" i="21" s="1"/>
  <c r="D150" i="21"/>
  <c r="D149" i="21" s="1"/>
  <c r="C149" i="21"/>
  <c r="H149" i="21" s="1"/>
  <c r="H148" i="21"/>
  <c r="D148" i="21"/>
  <c r="E148" i="21" s="1"/>
  <c r="H147" i="21"/>
  <c r="D147" i="21"/>
  <c r="H146" i="21"/>
  <c r="C146" i="21"/>
  <c r="H145" i="21"/>
  <c r="D145" i="21"/>
  <c r="E145" i="21" s="1"/>
  <c r="H144" i="21"/>
  <c r="D144" i="21"/>
  <c r="C143" i="21"/>
  <c r="H143" i="21" s="1"/>
  <c r="H142" i="21"/>
  <c r="D142" i="21"/>
  <c r="H141" i="21"/>
  <c r="E141" i="21"/>
  <c r="D141" i="21"/>
  <c r="H140" i="21"/>
  <c r="C140" i="21"/>
  <c r="H139" i="21"/>
  <c r="D139" i="21"/>
  <c r="E139" i="21" s="1"/>
  <c r="H138" i="21"/>
  <c r="D138" i="21"/>
  <c r="E138" i="21" s="1"/>
  <c r="H137" i="21"/>
  <c r="D137" i="21"/>
  <c r="C136" i="21"/>
  <c r="H134" i="21"/>
  <c r="D134" i="21"/>
  <c r="H133" i="21"/>
  <c r="D133" i="21"/>
  <c r="E133" i="21" s="1"/>
  <c r="C132" i="21"/>
  <c r="H132" i="21" s="1"/>
  <c r="H131" i="21"/>
  <c r="D131" i="21"/>
  <c r="E131" i="21" s="1"/>
  <c r="H130" i="21"/>
  <c r="E130" i="21"/>
  <c r="E129" i="21" s="1"/>
  <c r="D130" i="21"/>
  <c r="D129" i="21" s="1"/>
  <c r="C129" i="21"/>
  <c r="H129" i="21" s="1"/>
  <c r="H128" i="21"/>
  <c r="D128" i="21"/>
  <c r="E128" i="21" s="1"/>
  <c r="H127" i="21"/>
  <c r="D127" i="21"/>
  <c r="E127" i="21" s="1"/>
  <c r="H126" i="21"/>
  <c r="D126" i="21"/>
  <c r="C126" i="21"/>
  <c r="H125" i="21"/>
  <c r="D125" i="21"/>
  <c r="E125" i="21" s="1"/>
  <c r="H124" i="21"/>
  <c r="D124" i="21"/>
  <c r="C123" i="21"/>
  <c r="C116" i="21" s="1"/>
  <c r="H122" i="21"/>
  <c r="D122" i="21"/>
  <c r="H121" i="21"/>
  <c r="E121" i="21"/>
  <c r="D121" i="21"/>
  <c r="C120" i="21"/>
  <c r="H120" i="21" s="1"/>
  <c r="H119" i="21"/>
  <c r="D119" i="21"/>
  <c r="E119" i="21" s="1"/>
  <c r="H118" i="21"/>
  <c r="D118" i="21"/>
  <c r="E118" i="21" s="1"/>
  <c r="D117" i="21"/>
  <c r="C117" i="21"/>
  <c r="H117" i="21" s="1"/>
  <c r="H113" i="21"/>
  <c r="E113" i="21"/>
  <c r="D113" i="21"/>
  <c r="H112" i="21"/>
  <c r="D112" i="21"/>
  <c r="E112" i="21" s="1"/>
  <c r="H111" i="21"/>
  <c r="D111" i="21"/>
  <c r="E111" i="21" s="1"/>
  <c r="H110" i="21"/>
  <c r="D110" i="21"/>
  <c r="E110" i="21" s="1"/>
  <c r="H109" i="21"/>
  <c r="D109" i="21"/>
  <c r="E109" i="21" s="1"/>
  <c r="H108" i="21"/>
  <c r="D108" i="21"/>
  <c r="E108" i="21" s="1"/>
  <c r="H107" i="21"/>
  <c r="D107" i="21"/>
  <c r="E107" i="21" s="1"/>
  <c r="H106" i="21"/>
  <c r="D106" i="21"/>
  <c r="E106" i="21" s="1"/>
  <c r="H105" i="21"/>
  <c r="D105" i="21"/>
  <c r="E105" i="21" s="1"/>
  <c r="H104" i="21"/>
  <c r="D104" i="21"/>
  <c r="E104" i="21" s="1"/>
  <c r="H103" i="21"/>
  <c r="D103" i="21"/>
  <c r="E103" i="21" s="1"/>
  <c r="H102" i="21"/>
  <c r="D102" i="21"/>
  <c r="E102" i="21" s="1"/>
  <c r="H101" i="21"/>
  <c r="D101" i="21"/>
  <c r="E101" i="21" s="1"/>
  <c r="H100" i="21"/>
  <c r="D100" i="21"/>
  <c r="E100" i="21" s="1"/>
  <c r="H99" i="21"/>
  <c r="D99" i="21"/>
  <c r="E99" i="21" s="1"/>
  <c r="H98" i="21"/>
  <c r="D98" i="21"/>
  <c r="C97" i="21"/>
  <c r="H97" i="21" s="1"/>
  <c r="J97" i="21" s="1"/>
  <c r="H96" i="21"/>
  <c r="D96" i="21"/>
  <c r="E96" i="21" s="1"/>
  <c r="H95" i="21"/>
  <c r="D95" i="21"/>
  <c r="E95" i="21" s="1"/>
  <c r="H94" i="21"/>
  <c r="D94" i="21"/>
  <c r="E94" i="21" s="1"/>
  <c r="H93" i="21"/>
  <c r="D93" i="21"/>
  <c r="E93" i="21" s="1"/>
  <c r="H92" i="21"/>
  <c r="D92" i="21"/>
  <c r="E92" i="21" s="1"/>
  <c r="H91" i="21"/>
  <c r="D91" i="21"/>
  <c r="E91" i="21" s="1"/>
  <c r="H90" i="21"/>
  <c r="D90" i="21"/>
  <c r="E90" i="21" s="1"/>
  <c r="H89" i="21"/>
  <c r="D89" i="21"/>
  <c r="E89" i="21" s="1"/>
  <c r="H88" i="21"/>
  <c r="D88" i="21"/>
  <c r="E88" i="21" s="1"/>
  <c r="H87" i="21"/>
  <c r="D87" i="21"/>
  <c r="E87" i="21" s="1"/>
  <c r="H86" i="21"/>
  <c r="D86" i="21"/>
  <c r="E86" i="21" s="1"/>
  <c r="H85" i="21"/>
  <c r="D85" i="21"/>
  <c r="E85" i="21" s="1"/>
  <c r="H84" i="21"/>
  <c r="E84" i="21"/>
  <c r="D84" i="21"/>
  <c r="H83" i="21"/>
  <c r="D83" i="21"/>
  <c r="E83" i="21" s="1"/>
  <c r="H82" i="21"/>
  <c r="D82" i="21"/>
  <c r="E82" i="21" s="1"/>
  <c r="H81" i="21"/>
  <c r="D81" i="21"/>
  <c r="E81" i="21" s="1"/>
  <c r="H80" i="21"/>
  <c r="D80" i="21"/>
  <c r="E80" i="21" s="1"/>
  <c r="H79" i="21"/>
  <c r="E79" i="21"/>
  <c r="D79" i="21"/>
  <c r="H78" i="21"/>
  <c r="D78" i="21"/>
  <c r="E78" i="21" s="1"/>
  <c r="H77" i="21"/>
  <c r="D77" i="21"/>
  <c r="E77" i="21" s="1"/>
  <c r="H76" i="21"/>
  <c r="E76" i="21"/>
  <c r="D76" i="21"/>
  <c r="H75" i="21"/>
  <c r="D75" i="21"/>
  <c r="E75" i="21" s="1"/>
  <c r="H74" i="21"/>
  <c r="D74" i="21"/>
  <c r="E74" i="21" s="1"/>
  <c r="H73" i="21"/>
  <c r="D73" i="21"/>
  <c r="E73" i="21" s="1"/>
  <c r="H72" i="21"/>
  <c r="E72" i="21"/>
  <c r="D72" i="21"/>
  <c r="H71" i="21"/>
  <c r="E71" i="21"/>
  <c r="D71" i="21"/>
  <c r="H70" i="21"/>
  <c r="D70" i="21"/>
  <c r="H69" i="21"/>
  <c r="D69" i="21"/>
  <c r="E69" i="21" s="1"/>
  <c r="C68" i="21"/>
  <c r="H68" i="21" s="1"/>
  <c r="J68" i="21" s="1"/>
  <c r="H66" i="21"/>
  <c r="D66" i="21"/>
  <c r="E66" i="21" s="1"/>
  <c r="H65" i="21"/>
  <c r="D65" i="21"/>
  <c r="E65" i="21" s="1"/>
  <c r="H64" i="21"/>
  <c r="D64" i="21"/>
  <c r="E64" i="21" s="1"/>
  <c r="H63" i="21"/>
  <c r="D63" i="21"/>
  <c r="E63" i="21" s="1"/>
  <c r="H62" i="21"/>
  <c r="D62" i="21"/>
  <c r="E62" i="21" s="1"/>
  <c r="C61" i="21"/>
  <c r="H61" i="21" s="1"/>
  <c r="J61" i="21" s="1"/>
  <c r="H60" i="21"/>
  <c r="E60" i="21"/>
  <c r="D60" i="21"/>
  <c r="H59" i="21"/>
  <c r="D59" i="21"/>
  <c r="E59" i="21" s="1"/>
  <c r="H58" i="21"/>
  <c r="E58" i="21"/>
  <c r="D58" i="21"/>
  <c r="H57" i="21"/>
  <c r="E57" i="21"/>
  <c r="D57" i="21"/>
  <c r="H56" i="21"/>
  <c r="D56" i="21"/>
  <c r="E56" i="21" s="1"/>
  <c r="H55" i="21"/>
  <c r="D55" i="21"/>
  <c r="E55" i="21" s="1"/>
  <c r="H54" i="21"/>
  <c r="D54" i="21"/>
  <c r="E54" i="21" s="1"/>
  <c r="H53" i="21"/>
  <c r="D53" i="21"/>
  <c r="E53" i="21" s="1"/>
  <c r="H52" i="21"/>
  <c r="D52" i="21"/>
  <c r="E52" i="21" s="1"/>
  <c r="H51" i="21"/>
  <c r="D51" i="21"/>
  <c r="E51" i="21" s="1"/>
  <c r="H50" i="21"/>
  <c r="D50" i="21"/>
  <c r="E50" i="21" s="1"/>
  <c r="H49" i="21"/>
  <c r="D49" i="21"/>
  <c r="E49" i="21" s="1"/>
  <c r="H48" i="21"/>
  <c r="D48" i="21"/>
  <c r="E48" i="21" s="1"/>
  <c r="H47" i="21"/>
  <c r="D47" i="21"/>
  <c r="E47" i="21" s="1"/>
  <c r="H46" i="21"/>
  <c r="E46" i="21"/>
  <c r="D46" i="21"/>
  <c r="H45" i="21"/>
  <c r="D45" i="21"/>
  <c r="E45" i="21" s="1"/>
  <c r="H44" i="21"/>
  <c r="D44" i="21"/>
  <c r="E44" i="21" s="1"/>
  <c r="H43" i="21"/>
  <c r="D43" i="21"/>
  <c r="E43" i="21" s="1"/>
  <c r="H42" i="21"/>
  <c r="D42" i="21"/>
  <c r="E42" i="21" s="1"/>
  <c r="H41" i="21"/>
  <c r="D41" i="21"/>
  <c r="E41" i="21" s="1"/>
  <c r="H40" i="21"/>
  <c r="D40" i="21"/>
  <c r="E40" i="21" s="1"/>
  <c r="H39" i="21"/>
  <c r="D39" i="21"/>
  <c r="E39" i="21" s="1"/>
  <c r="C38" i="21"/>
  <c r="H38" i="21" s="1"/>
  <c r="J38" i="21" s="1"/>
  <c r="H37" i="21"/>
  <c r="D37" i="21"/>
  <c r="E37" i="21" s="1"/>
  <c r="H36" i="21"/>
  <c r="E36" i="21"/>
  <c r="D36" i="21"/>
  <c r="H35" i="21"/>
  <c r="D35" i="21"/>
  <c r="E35" i="21" s="1"/>
  <c r="H34" i="21"/>
  <c r="D34" i="21"/>
  <c r="E34" i="21" s="1"/>
  <c r="H33" i="21"/>
  <c r="D33" i="21"/>
  <c r="E33" i="21" s="1"/>
  <c r="H32" i="21"/>
  <c r="E32" i="21"/>
  <c r="D32" i="21"/>
  <c r="H31" i="21"/>
  <c r="E31" i="21"/>
  <c r="D31" i="21"/>
  <c r="H30" i="21"/>
  <c r="D30" i="21"/>
  <c r="E30" i="21" s="1"/>
  <c r="H29" i="21"/>
  <c r="D29" i="21"/>
  <c r="E29" i="21" s="1"/>
  <c r="H28" i="21"/>
  <c r="D28" i="21"/>
  <c r="E28" i="21" s="1"/>
  <c r="H27" i="21"/>
  <c r="D27" i="21"/>
  <c r="E27" i="21" s="1"/>
  <c r="H26" i="21"/>
  <c r="D26" i="21"/>
  <c r="E26" i="21" s="1"/>
  <c r="H25" i="21"/>
  <c r="D25" i="21"/>
  <c r="E25" i="21" s="1"/>
  <c r="H24" i="21"/>
  <c r="E24" i="21"/>
  <c r="D24" i="21"/>
  <c r="H23" i="21"/>
  <c r="D23" i="21"/>
  <c r="E23" i="21" s="1"/>
  <c r="H22" i="21"/>
  <c r="D22" i="21"/>
  <c r="E22" i="21" s="1"/>
  <c r="H21" i="21"/>
  <c r="D21" i="21"/>
  <c r="E21" i="21" s="1"/>
  <c r="H20" i="21"/>
  <c r="E20" i="21"/>
  <c r="D20" i="21"/>
  <c r="H19" i="21"/>
  <c r="D19" i="21"/>
  <c r="E19" i="21" s="1"/>
  <c r="H18" i="21"/>
  <c r="D18" i="21"/>
  <c r="E18" i="21" s="1"/>
  <c r="H17" i="21"/>
  <c r="D17" i="21"/>
  <c r="E17" i="21" s="1"/>
  <c r="H16" i="21"/>
  <c r="D16" i="21"/>
  <c r="E16" i="21" s="1"/>
  <c r="H15" i="21"/>
  <c r="D15" i="21"/>
  <c r="E15" i="21" s="1"/>
  <c r="H14" i="21"/>
  <c r="D14" i="21"/>
  <c r="E14" i="21" s="1"/>
  <c r="H13" i="21"/>
  <c r="D13" i="21"/>
  <c r="H12" i="21"/>
  <c r="D12" i="21"/>
  <c r="E12" i="21" s="1"/>
  <c r="C11" i="21"/>
  <c r="H11" i="21" s="1"/>
  <c r="J11" i="21" s="1"/>
  <c r="H10" i="21"/>
  <c r="D10" i="21"/>
  <c r="E10" i="21" s="1"/>
  <c r="H9" i="21"/>
  <c r="D9" i="21"/>
  <c r="E9" i="21" s="1"/>
  <c r="H8" i="21"/>
  <c r="D8" i="21"/>
  <c r="E8" i="21" s="1"/>
  <c r="H7" i="21"/>
  <c r="D7" i="21"/>
  <c r="E7" i="21" s="1"/>
  <c r="H6" i="21"/>
  <c r="D6" i="21"/>
  <c r="E6" i="21" s="1"/>
  <c r="H5" i="21"/>
  <c r="D5" i="21"/>
  <c r="E5" i="21" s="1"/>
  <c r="C4" i="21"/>
  <c r="H4" i="21" s="1"/>
  <c r="J4" i="21" s="1"/>
  <c r="H154" i="21" l="1"/>
  <c r="C153" i="21"/>
  <c r="E241" i="21"/>
  <c r="E239" i="21" s="1"/>
  <c r="E238" i="21" s="1"/>
  <c r="D239" i="21"/>
  <c r="D238" i="21" s="1"/>
  <c r="D328" i="21"/>
  <c r="E329" i="21"/>
  <c r="E328" i="21" s="1"/>
  <c r="H123" i="21"/>
  <c r="E126" i="21"/>
  <c r="D146" i="21"/>
  <c r="D154" i="21"/>
  <c r="E155" i="21"/>
  <c r="D174" i="21"/>
  <c r="D170" i="21" s="1"/>
  <c r="D193" i="21"/>
  <c r="E194" i="21"/>
  <c r="E193" i="21" s="1"/>
  <c r="E556" i="21"/>
  <c r="D679" i="21"/>
  <c r="C115" i="26"/>
  <c r="H726" i="28"/>
  <c r="J726" i="28" s="1"/>
  <c r="C725" i="28"/>
  <c r="H725" i="28" s="1"/>
  <c r="J725" i="28" s="1"/>
  <c r="H717" i="27"/>
  <c r="J717" i="27" s="1"/>
  <c r="C716" i="27"/>
  <c r="H716" i="27" s="1"/>
  <c r="J716" i="27" s="1"/>
  <c r="E686" i="21"/>
  <c r="D683" i="21"/>
  <c r="E263" i="26"/>
  <c r="E259" i="26" s="1"/>
  <c r="E484" i="26"/>
  <c r="C135" i="21"/>
  <c r="H135" i="21" s="1"/>
  <c r="J135" i="21" s="1"/>
  <c r="E147" i="21"/>
  <c r="E146" i="21" s="1"/>
  <c r="D182" i="21"/>
  <c r="D198" i="21"/>
  <c r="D197" i="21" s="1"/>
  <c r="E218" i="21"/>
  <c r="E216" i="21" s="1"/>
  <c r="D216" i="21"/>
  <c r="D215" i="21" s="1"/>
  <c r="E309" i="21"/>
  <c r="D308" i="21"/>
  <c r="E412" i="21"/>
  <c r="D494" i="21"/>
  <c r="E554" i="21"/>
  <c r="D552" i="21"/>
  <c r="D551" i="21" s="1"/>
  <c r="D550" i="21" s="1"/>
  <c r="E178" i="26"/>
  <c r="E177" i="26" s="1"/>
  <c r="H645" i="26"/>
  <c r="J645" i="26" s="1"/>
  <c r="C560" i="26"/>
  <c r="C559" i="26" s="1"/>
  <c r="C178" i="26"/>
  <c r="D726" i="23"/>
  <c r="D725" i="23" s="1"/>
  <c r="D357" i="21"/>
  <c r="E358" i="21"/>
  <c r="E357" i="21" s="1"/>
  <c r="E683" i="21"/>
  <c r="D213" i="21"/>
  <c r="E214" i="21"/>
  <c r="E213" i="21" s="1"/>
  <c r="D236" i="21"/>
  <c r="D235" i="21" s="1"/>
  <c r="D392" i="21"/>
  <c r="E393" i="21"/>
  <c r="E656" i="21"/>
  <c r="D653" i="21"/>
  <c r="E778" i="21"/>
  <c r="E777" i="21" s="1"/>
  <c r="D777" i="21"/>
  <c r="D178" i="28"/>
  <c r="D177" i="28" s="1"/>
  <c r="E650" i="28"/>
  <c r="E646" i="28" s="1"/>
  <c r="D646" i="28"/>
  <c r="H178" i="27"/>
  <c r="J178" i="27" s="1"/>
  <c r="C177" i="27"/>
  <c r="H177" i="27" s="1"/>
  <c r="J177" i="27" s="1"/>
  <c r="C215" i="21"/>
  <c r="D315" i="21"/>
  <c r="D581" i="21"/>
  <c r="D731" i="21"/>
  <c r="D730" i="21" s="1"/>
  <c r="D741" i="21"/>
  <c r="E645" i="23"/>
  <c r="E726" i="23"/>
  <c r="E725" i="23" s="1"/>
  <c r="D135" i="26"/>
  <c r="E561" i="27"/>
  <c r="D551" i="27"/>
  <c r="D550" i="27" s="1"/>
  <c r="D203" i="27"/>
  <c r="D178" i="27" s="1"/>
  <c r="D177" i="27" s="1"/>
  <c r="D463" i="21"/>
  <c r="E552" i="21"/>
  <c r="E551" i="21" s="1"/>
  <c r="E550" i="21" s="1"/>
  <c r="D587" i="21"/>
  <c r="E680" i="21"/>
  <c r="E679" i="21" s="1"/>
  <c r="D733" i="21"/>
  <c r="C152" i="23"/>
  <c r="H152" i="23" s="1"/>
  <c r="J152" i="23" s="1"/>
  <c r="C258" i="26"/>
  <c r="C257" i="26" s="1"/>
  <c r="D263" i="27"/>
  <c r="D314" i="27"/>
  <c r="E228" i="27"/>
  <c r="D726" i="28"/>
  <c r="D725" i="28" s="1"/>
  <c r="D135" i="28"/>
  <c r="E153" i="28"/>
  <c r="E152" i="28" s="1"/>
  <c r="C339" i="27"/>
  <c r="C258" i="27" s="1"/>
  <c r="C257" i="27" s="1"/>
  <c r="D712" i="26"/>
  <c r="E712" i="26" s="1"/>
  <c r="E645" i="26" s="1"/>
  <c r="H712" i="26"/>
  <c r="E171" i="21"/>
  <c r="E170" i="21" s="1"/>
  <c r="C179" i="21"/>
  <c r="D189" i="21"/>
  <c r="D201" i="21"/>
  <c r="D200" i="21" s="1"/>
  <c r="D211" i="21"/>
  <c r="E302" i="21"/>
  <c r="E464" i="21"/>
  <c r="E463" i="21" s="1"/>
  <c r="E478" i="21"/>
  <c r="E477" i="21" s="1"/>
  <c r="C538" i="21"/>
  <c r="H538" i="21" s="1"/>
  <c r="C645" i="21"/>
  <c r="H645" i="21" s="1"/>
  <c r="J645" i="21" s="1"/>
  <c r="E747" i="21"/>
  <c r="E746" i="21" s="1"/>
  <c r="E743" i="21" s="1"/>
  <c r="E750" i="23"/>
  <c r="E188" i="23"/>
  <c r="D135" i="23"/>
  <c r="D153" i="23"/>
  <c r="E153" i="23"/>
  <c r="E152" i="23" s="1"/>
  <c r="D3" i="26"/>
  <c r="E314" i="26"/>
  <c r="E528" i="27"/>
  <c r="E484" i="27"/>
  <c r="E314" i="27"/>
  <c r="E170" i="27"/>
  <c r="E152" i="27" s="1"/>
  <c r="E67" i="27"/>
  <c r="E2" i="27" s="1"/>
  <c r="D163" i="28"/>
  <c r="D152" i="28" s="1"/>
  <c r="D531" i="28"/>
  <c r="D528" i="28" s="1"/>
  <c r="E178" i="28"/>
  <c r="E177" i="28" s="1"/>
  <c r="E717" i="28"/>
  <c r="E716" i="28" s="1"/>
  <c r="D203" i="28"/>
  <c r="C483" i="28"/>
  <c r="C712" i="27"/>
  <c r="C725" i="27"/>
  <c r="H725" i="27" s="1"/>
  <c r="J725" i="27" s="1"/>
  <c r="C259" i="28"/>
  <c r="H260" i="28"/>
  <c r="D717" i="28"/>
  <c r="D716" i="28" s="1"/>
  <c r="H642" i="28"/>
  <c r="J642" i="28" s="1"/>
  <c r="D525" i="28"/>
  <c r="H525" i="28"/>
  <c r="E484" i="28"/>
  <c r="H481" i="28"/>
  <c r="H709" i="28"/>
  <c r="D709" i="28"/>
  <c r="H717" i="28"/>
  <c r="J717" i="28" s="1"/>
  <c r="E528" i="28"/>
  <c r="D429" i="28"/>
  <c r="H336" i="28"/>
  <c r="D336" i="28"/>
  <c r="E336" i="28" s="1"/>
  <c r="E314" i="28" s="1"/>
  <c r="D561" i="28"/>
  <c r="E340" i="28"/>
  <c r="E263" i="28"/>
  <c r="D713" i="28"/>
  <c r="E713" i="28" s="1"/>
  <c r="H713" i="28"/>
  <c r="H556" i="28"/>
  <c r="H557" i="28"/>
  <c r="H480" i="28"/>
  <c r="D480" i="28"/>
  <c r="E480" i="28" s="1"/>
  <c r="E561" i="28"/>
  <c r="E506" i="28"/>
  <c r="E504" i="28" s="1"/>
  <c r="D504" i="28"/>
  <c r="E548" i="28"/>
  <c r="E547" i="28" s="1"/>
  <c r="D547" i="28"/>
  <c r="D2" i="28"/>
  <c r="E726" i="28"/>
  <c r="E725" i="28" s="1"/>
  <c r="H551" i="28"/>
  <c r="J551" i="28" s="1"/>
  <c r="H550" i="28"/>
  <c r="J550" i="28" s="1"/>
  <c r="H263" i="28"/>
  <c r="E67" i="28"/>
  <c r="E2" i="28" s="1"/>
  <c r="H340" i="28"/>
  <c r="H339" i="28"/>
  <c r="J339" i="28" s="1"/>
  <c r="H561" i="28"/>
  <c r="J561" i="28" s="1"/>
  <c r="D444" i="28"/>
  <c r="D263" i="28"/>
  <c r="D340" i="28"/>
  <c r="C152" i="28"/>
  <c r="H152" i="28" s="1"/>
  <c r="J152" i="28" s="1"/>
  <c r="E444" i="28"/>
  <c r="D115" i="28"/>
  <c r="C115" i="28"/>
  <c r="H3" i="28"/>
  <c r="J3" i="28" s="1"/>
  <c r="E135" i="28"/>
  <c r="E115" i="28" s="1"/>
  <c r="E114" i="28" s="1"/>
  <c r="E340" i="27"/>
  <c r="D340" i="27"/>
  <c r="D116" i="27"/>
  <c r="D115" i="27" s="1"/>
  <c r="D3" i="27"/>
  <c r="D2" i="27" s="1"/>
  <c r="H484" i="27"/>
  <c r="H483" i="27"/>
  <c r="J483" i="27" s="1"/>
  <c r="H67" i="27"/>
  <c r="J67" i="27" s="1"/>
  <c r="H340" i="27"/>
  <c r="H339" i="27"/>
  <c r="J339" i="27" s="1"/>
  <c r="D483" i="27"/>
  <c r="D743" i="27"/>
  <c r="D726" i="27" s="1"/>
  <c r="D725" i="27" s="1"/>
  <c r="D561" i="27"/>
  <c r="H115" i="27"/>
  <c r="J115" i="27" s="1"/>
  <c r="E263" i="27"/>
  <c r="E259" i="27" s="1"/>
  <c r="E509" i="27"/>
  <c r="E444" i="27"/>
  <c r="E339" i="27" s="1"/>
  <c r="E726" i="27"/>
  <c r="E725" i="27" s="1"/>
  <c r="E203" i="27"/>
  <c r="E178" i="27" s="1"/>
  <c r="E177" i="27" s="1"/>
  <c r="E116" i="27"/>
  <c r="E115" i="27" s="1"/>
  <c r="H551" i="27"/>
  <c r="J551" i="27" s="1"/>
  <c r="H550" i="27"/>
  <c r="J550" i="27" s="1"/>
  <c r="H259" i="27"/>
  <c r="J259" i="27" s="1"/>
  <c r="D444" i="27"/>
  <c r="E340" i="26"/>
  <c r="E444" i="26"/>
  <c r="D561" i="26"/>
  <c r="D528" i="26"/>
  <c r="D263" i="26"/>
  <c r="D340" i="26"/>
  <c r="D339" i="26" s="1"/>
  <c r="D67" i="26"/>
  <c r="D2" i="26" s="1"/>
  <c r="D484" i="26"/>
  <c r="D444" i="26"/>
  <c r="D726" i="26"/>
  <c r="D725" i="26" s="1"/>
  <c r="E483" i="26"/>
  <c r="E153" i="26"/>
  <c r="D116" i="26"/>
  <c r="D115" i="26" s="1"/>
  <c r="E3" i="26"/>
  <c r="E2" i="26" s="1"/>
  <c r="H717" i="26"/>
  <c r="J717" i="26" s="1"/>
  <c r="H716" i="26"/>
  <c r="J716" i="26" s="1"/>
  <c r="H259" i="26"/>
  <c r="J259" i="26" s="1"/>
  <c r="H560" i="26"/>
  <c r="J560" i="26" s="1"/>
  <c r="H559" i="26"/>
  <c r="J559" i="26" s="1"/>
  <c r="D314" i="26"/>
  <c r="D717" i="26"/>
  <c r="D716" i="26" s="1"/>
  <c r="E163" i="26"/>
  <c r="D153" i="26"/>
  <c r="D152" i="26" s="1"/>
  <c r="E561" i="26"/>
  <c r="H115" i="26"/>
  <c r="J115" i="26" s="1"/>
  <c r="C114" i="26"/>
  <c r="H114" i="26" s="1"/>
  <c r="J114" i="26" s="1"/>
  <c r="H153" i="26"/>
  <c r="J153" i="26" s="1"/>
  <c r="C152" i="26"/>
  <c r="H152" i="26" s="1"/>
  <c r="J152" i="26" s="1"/>
  <c r="H3" i="26"/>
  <c r="J3" i="26" s="1"/>
  <c r="D178" i="26"/>
  <c r="D177" i="26" s="1"/>
  <c r="E115" i="26"/>
  <c r="H484" i="26"/>
  <c r="H483" i="26"/>
  <c r="J483" i="26" s="1"/>
  <c r="H178" i="26"/>
  <c r="J178" i="26" s="1"/>
  <c r="C177" i="26"/>
  <c r="H177" i="26" s="1"/>
  <c r="J177" i="26" s="1"/>
  <c r="D259" i="26"/>
  <c r="C339" i="23"/>
  <c r="H339" i="23" s="1"/>
  <c r="J339" i="23" s="1"/>
  <c r="D340" i="23"/>
  <c r="D314" i="23"/>
  <c r="D263" i="23"/>
  <c r="E263" i="23"/>
  <c r="E67" i="23"/>
  <c r="D67" i="23"/>
  <c r="D2" i="23" s="1"/>
  <c r="E3" i="23"/>
  <c r="C177" i="23"/>
  <c r="H177" i="23" s="1"/>
  <c r="J177" i="23" s="1"/>
  <c r="H178" i="23"/>
  <c r="J178" i="23" s="1"/>
  <c r="E561" i="23"/>
  <c r="H115" i="23"/>
  <c r="J115" i="23" s="1"/>
  <c r="C114" i="23"/>
  <c r="H114" i="23" s="1"/>
  <c r="J114" i="23" s="1"/>
  <c r="H726" i="23"/>
  <c r="J726" i="23" s="1"/>
  <c r="C725" i="23"/>
  <c r="H725" i="23" s="1"/>
  <c r="J725" i="23" s="1"/>
  <c r="D444" i="23"/>
  <c r="H484" i="23"/>
  <c r="C483" i="23"/>
  <c r="H483" i="23" s="1"/>
  <c r="J483" i="23" s="1"/>
  <c r="E340" i="23"/>
  <c r="D116" i="23"/>
  <c r="D115" i="23" s="1"/>
  <c r="H3" i="23"/>
  <c r="J3" i="23" s="1"/>
  <c r="C2" i="23"/>
  <c r="D163" i="23"/>
  <c r="C259" i="23"/>
  <c r="D717" i="23"/>
  <c r="D716" i="23" s="1"/>
  <c r="D152" i="23"/>
  <c r="D483" i="23"/>
  <c r="H561" i="23"/>
  <c r="J561" i="23" s="1"/>
  <c r="C560" i="23"/>
  <c r="E484" i="23"/>
  <c r="E483" i="23" s="1"/>
  <c r="E444" i="23"/>
  <c r="E314" i="23"/>
  <c r="E259" i="23" s="1"/>
  <c r="D170" i="23"/>
  <c r="E135" i="23"/>
  <c r="E115" i="23" s="1"/>
  <c r="D645" i="23"/>
  <c r="D561" i="23"/>
  <c r="H551" i="23"/>
  <c r="J551" i="23" s="1"/>
  <c r="C550" i="23"/>
  <c r="H550" i="23" s="1"/>
  <c r="J550" i="23" s="1"/>
  <c r="E203" i="23"/>
  <c r="E178" i="23" s="1"/>
  <c r="E177" i="23" s="1"/>
  <c r="H718" i="21"/>
  <c r="C551" i="21"/>
  <c r="D422" i="21"/>
  <c r="D412" i="21"/>
  <c r="E392" i="21"/>
  <c r="D382" i="21"/>
  <c r="D362" i="21"/>
  <c r="C340" i="21"/>
  <c r="H340" i="21" s="1"/>
  <c r="H136" i="21"/>
  <c r="E4" i="21"/>
  <c r="C3" i="21"/>
  <c r="H3" i="21" s="1"/>
  <c r="J3" i="21" s="1"/>
  <c r="C67" i="21"/>
  <c r="H67" i="21" s="1"/>
  <c r="J67" i="21" s="1"/>
  <c r="E134" i="21"/>
  <c r="E132" i="21" s="1"/>
  <c r="D132" i="21"/>
  <c r="E186" i="21"/>
  <c r="E185" i="21" s="1"/>
  <c r="E184" i="21" s="1"/>
  <c r="D185" i="21"/>
  <c r="D184" i="21" s="1"/>
  <c r="E266" i="21"/>
  <c r="E265" i="21" s="1"/>
  <c r="D265" i="21"/>
  <c r="D298" i="21"/>
  <c r="E362" i="21"/>
  <c r="E366" i="21"/>
  <c r="D378" i="21"/>
  <c r="E380" i="21"/>
  <c r="E378" i="21" s="1"/>
  <c r="D388" i="21"/>
  <c r="E390" i="21"/>
  <c r="E388" i="21" s="1"/>
  <c r="E456" i="21"/>
  <c r="E455" i="21" s="1"/>
  <c r="D455" i="21"/>
  <c r="E629" i="21"/>
  <c r="E628" i="21" s="1"/>
  <c r="D628" i="21"/>
  <c r="E662" i="21"/>
  <c r="E661" i="21" s="1"/>
  <c r="D661" i="21"/>
  <c r="D768" i="21"/>
  <c r="D767" i="21" s="1"/>
  <c r="E769" i="21"/>
  <c r="E768" i="21" s="1"/>
  <c r="E767" i="21" s="1"/>
  <c r="D772" i="21"/>
  <c r="D771" i="21" s="1"/>
  <c r="D404" i="21"/>
  <c r="E406" i="21"/>
  <c r="E404" i="21" s="1"/>
  <c r="E473" i="21"/>
  <c r="E468" i="21" s="1"/>
  <c r="D468" i="21"/>
  <c r="D529" i="21"/>
  <c r="E530" i="21"/>
  <c r="E529" i="21" s="1"/>
  <c r="E528" i="21" s="1"/>
  <c r="D544" i="21"/>
  <c r="D538" i="21" s="1"/>
  <c r="E545" i="21"/>
  <c r="E544" i="21" s="1"/>
  <c r="E538" i="21" s="1"/>
  <c r="E563" i="21"/>
  <c r="E562" i="21" s="1"/>
  <c r="D562" i="21"/>
  <c r="E61" i="21"/>
  <c r="H116" i="21"/>
  <c r="J116" i="21" s="1"/>
  <c r="C115" i="21"/>
  <c r="E120" i="21"/>
  <c r="H153" i="21"/>
  <c r="J153" i="21" s="1"/>
  <c r="E13" i="21"/>
  <c r="E11" i="21" s="1"/>
  <c r="D11" i="21"/>
  <c r="E154" i="21"/>
  <c r="E261" i="21"/>
  <c r="E260" i="21" s="1"/>
  <c r="H328" i="21"/>
  <c r="C314" i="21"/>
  <c r="H314" i="21" s="1"/>
  <c r="H344" i="21"/>
  <c r="E396" i="21"/>
  <c r="E395" i="21" s="1"/>
  <c r="D395" i="21"/>
  <c r="E423" i="21"/>
  <c r="E422" i="21" s="1"/>
  <c r="E461" i="21"/>
  <c r="E459" i="21" s="1"/>
  <c r="D459" i="21"/>
  <c r="E487" i="21"/>
  <c r="E486" i="21" s="1"/>
  <c r="D486" i="21"/>
  <c r="D164" i="21"/>
  <c r="E165" i="21"/>
  <c r="E164" i="21" s="1"/>
  <c r="D348" i="21"/>
  <c r="E350" i="21"/>
  <c r="E348" i="21" s="1"/>
  <c r="E70" i="21"/>
  <c r="D68" i="21"/>
  <c r="E38" i="21"/>
  <c r="E98" i="21"/>
  <c r="E97" i="21" s="1"/>
  <c r="D97" i="21"/>
  <c r="E117" i="21"/>
  <c r="E244" i="21"/>
  <c r="E243" i="21" s="1"/>
  <c r="D429" i="21"/>
  <c r="E430" i="21"/>
  <c r="E429" i="21" s="1"/>
  <c r="E611" i="21"/>
  <c r="E610" i="21" s="1"/>
  <c r="D610" i="21"/>
  <c r="D616" i="21"/>
  <c r="E653" i="21"/>
  <c r="D4" i="21"/>
  <c r="D38" i="21"/>
  <c r="D61" i="21"/>
  <c r="E68" i="21"/>
  <c r="E122" i="21"/>
  <c r="D120" i="21"/>
  <c r="D123" i="21"/>
  <c r="E124" i="21"/>
  <c r="E123" i="21" s="1"/>
  <c r="E137" i="21"/>
  <c r="E136" i="21" s="1"/>
  <c r="D136" i="21"/>
  <c r="E142" i="21"/>
  <c r="E140" i="21" s="1"/>
  <c r="D140" i="21"/>
  <c r="D143" i="21"/>
  <c r="E144" i="21"/>
  <c r="E143" i="21" s="1"/>
  <c r="E159" i="21"/>
  <c r="E157" i="21" s="1"/>
  <c r="D157" i="21"/>
  <c r="D153" i="21" s="1"/>
  <c r="D160" i="21"/>
  <c r="E161" i="21"/>
  <c r="E160" i="21" s="1"/>
  <c r="D180" i="21"/>
  <c r="D179" i="21" s="1"/>
  <c r="E181" i="21"/>
  <c r="E180" i="21" s="1"/>
  <c r="E179" i="21" s="1"/>
  <c r="E190" i="21"/>
  <c r="E189" i="21" s="1"/>
  <c r="E196" i="21"/>
  <c r="E195" i="21" s="1"/>
  <c r="D195" i="21"/>
  <c r="D188" i="21" s="1"/>
  <c r="E205" i="21"/>
  <c r="E204" i="21" s="1"/>
  <c r="D204" i="21"/>
  <c r="D203" i="21" s="1"/>
  <c r="C203" i="21"/>
  <c r="C178" i="21" s="1"/>
  <c r="E215" i="21"/>
  <c r="D244" i="21"/>
  <c r="D243" i="21" s="1"/>
  <c r="E252" i="21"/>
  <c r="E250" i="21" s="1"/>
  <c r="D250" i="21"/>
  <c r="E298" i="21"/>
  <c r="D302" i="21"/>
  <c r="D305" i="21"/>
  <c r="E307" i="21"/>
  <c r="E305" i="21" s="1"/>
  <c r="E308" i="21"/>
  <c r="E319" i="21"/>
  <c r="E315" i="21" s="1"/>
  <c r="D368" i="21"/>
  <c r="E370" i="21"/>
  <c r="E368" i="21" s="1"/>
  <c r="E386" i="21"/>
  <c r="E382" i="21" s="1"/>
  <c r="E417" i="21"/>
  <c r="E416" i="21" s="1"/>
  <c r="D416" i="21"/>
  <c r="D504" i="21"/>
  <c r="H513" i="21"/>
  <c r="C509" i="21"/>
  <c r="H509" i="21" s="1"/>
  <c r="E549" i="21"/>
  <c r="E547" i="21" s="1"/>
  <c r="D547" i="21"/>
  <c r="E754" i="21"/>
  <c r="H164" i="21"/>
  <c r="C163" i="21"/>
  <c r="H163" i="21" s="1"/>
  <c r="J163" i="21" s="1"/>
  <c r="E168" i="21"/>
  <c r="E167" i="21" s="1"/>
  <c r="D167" i="21"/>
  <c r="E223" i="21"/>
  <c r="E222" i="21" s="1"/>
  <c r="D229" i="21"/>
  <c r="D228" i="21" s="1"/>
  <c r="E232" i="21"/>
  <c r="E229" i="21" s="1"/>
  <c r="E228" i="21" s="1"/>
  <c r="E345" i="21"/>
  <c r="E344" i="21" s="1"/>
  <c r="D344" i="21"/>
  <c r="D353" i="21"/>
  <c r="E355" i="21"/>
  <c r="E353" i="21" s="1"/>
  <c r="D373" i="21"/>
  <c r="E375" i="21"/>
  <c r="E373" i="21" s="1"/>
  <c r="D399" i="21"/>
  <c r="E401" i="21"/>
  <c r="E399" i="21" s="1"/>
  <c r="D409" i="21"/>
  <c r="E411" i="21"/>
  <c r="E409" i="21" s="1"/>
  <c r="H463" i="21"/>
  <c r="C444" i="21"/>
  <c r="H444" i="21" s="1"/>
  <c r="E498" i="21"/>
  <c r="E497" i="21" s="1"/>
  <c r="D497" i="21"/>
  <c r="D509" i="21"/>
  <c r="E510" i="21"/>
  <c r="D522" i="21"/>
  <c r="E523" i="21"/>
  <c r="E522" i="21" s="1"/>
  <c r="E531" i="21"/>
  <c r="E616" i="21"/>
  <c r="D700" i="21"/>
  <c r="E702" i="21"/>
  <c r="E700" i="21" s="1"/>
  <c r="H717" i="21"/>
  <c r="J717" i="21" s="1"/>
  <c r="C716" i="21"/>
  <c r="H716" i="21" s="1"/>
  <c r="J716" i="21" s="1"/>
  <c r="H260" i="21"/>
  <c r="D289" i="21"/>
  <c r="E291" i="21"/>
  <c r="E289" i="21" s="1"/>
  <c r="E208" i="21"/>
  <c r="E207" i="21" s="1"/>
  <c r="D223" i="21"/>
  <c r="D222" i="21" s="1"/>
  <c r="D325" i="21"/>
  <c r="E327" i="21"/>
  <c r="E325" i="21" s="1"/>
  <c r="D331" i="21"/>
  <c r="E333" i="21"/>
  <c r="E331" i="21" s="1"/>
  <c r="E446" i="21"/>
  <c r="E445" i="21" s="1"/>
  <c r="D445" i="21"/>
  <c r="E504" i="21"/>
  <c r="E514" i="21"/>
  <c r="E513" i="21" s="1"/>
  <c r="D531" i="21"/>
  <c r="E591" i="21"/>
  <c r="E587" i="21" s="1"/>
  <c r="E596" i="21"/>
  <c r="E595" i="21" s="1"/>
  <c r="D595" i="21"/>
  <c r="H671" i="21"/>
  <c r="E688" i="21"/>
  <c r="E687" i="21" s="1"/>
  <c r="D687" i="21"/>
  <c r="C484" i="21"/>
  <c r="E580" i="21"/>
  <c r="E577" i="21" s="1"/>
  <c r="D577" i="21"/>
  <c r="E581" i="21"/>
  <c r="D665" i="21"/>
  <c r="E667" i="21"/>
  <c r="E665" i="21" s="1"/>
  <c r="E672" i="21"/>
  <c r="E671" i="21" s="1"/>
  <c r="D671" i="21"/>
  <c r="E677" i="21"/>
  <c r="E676" i="21" s="1"/>
  <c r="D676" i="21"/>
  <c r="E719" i="21"/>
  <c r="E718" i="21" s="1"/>
  <c r="D718" i="21"/>
  <c r="C726" i="21"/>
  <c r="D751" i="21"/>
  <c r="D750" i="21" s="1"/>
  <c r="E752" i="21"/>
  <c r="E451" i="21"/>
  <c r="E450" i="21" s="1"/>
  <c r="D450" i="21"/>
  <c r="E492" i="21"/>
  <c r="E491" i="21" s="1"/>
  <c r="D491" i="21"/>
  <c r="H562" i="21"/>
  <c r="C561" i="21"/>
  <c r="D603" i="21"/>
  <c r="E639" i="21"/>
  <c r="E638" i="21" s="1"/>
  <c r="D638" i="21"/>
  <c r="E642" i="21"/>
  <c r="E694" i="21"/>
  <c r="D722" i="21"/>
  <c r="E724" i="21"/>
  <c r="E722" i="21" s="1"/>
  <c r="D727" i="21"/>
  <c r="E728" i="21"/>
  <c r="E727" i="21" s="1"/>
  <c r="E751" i="21"/>
  <c r="D756" i="21"/>
  <c r="D755" i="21" s="1"/>
  <c r="E762" i="21"/>
  <c r="E761" i="21" s="1"/>
  <c r="E760" i="21" s="1"/>
  <c r="D569" i="21"/>
  <c r="E571" i="21"/>
  <c r="E569" i="21" s="1"/>
  <c r="D599" i="21"/>
  <c r="E601" i="21"/>
  <c r="E599" i="21" s="1"/>
  <c r="D646" i="21"/>
  <c r="E648" i="21"/>
  <c r="E646" i="21" s="1"/>
  <c r="D743" i="21"/>
  <c r="D765" i="21"/>
  <c r="E766" i="21"/>
  <c r="E765" i="21" s="1"/>
  <c r="E772" i="21"/>
  <c r="E771" i="21" s="1"/>
  <c r="D712" i="27" l="1"/>
  <c r="H712" i="27"/>
  <c r="C645" i="27"/>
  <c r="D135" i="21"/>
  <c r="D115" i="21" s="1"/>
  <c r="C114" i="27"/>
  <c r="H114" i="27" s="1"/>
  <c r="J114" i="27" s="1"/>
  <c r="D114" i="28"/>
  <c r="D114" i="27"/>
  <c r="D314" i="21"/>
  <c r="D116" i="21"/>
  <c r="E484" i="21"/>
  <c r="E560" i="23"/>
  <c r="E559" i="23" s="1"/>
  <c r="D645" i="26"/>
  <c r="E483" i="27"/>
  <c r="C559" i="28"/>
  <c r="H559" i="28" s="1"/>
  <c r="J559" i="28" s="1"/>
  <c r="D259" i="27"/>
  <c r="E259" i="28"/>
  <c r="D314" i="28"/>
  <c r="H483" i="28"/>
  <c r="J483" i="28" s="1"/>
  <c r="C258" i="28"/>
  <c r="C257" i="28" s="1"/>
  <c r="E709" i="28"/>
  <c r="E700" i="28" s="1"/>
  <c r="E645" i="28" s="1"/>
  <c r="E560" i="28" s="1"/>
  <c r="E559" i="28" s="1"/>
  <c r="D700" i="28"/>
  <c r="E525" i="28"/>
  <c r="E522" i="28" s="1"/>
  <c r="E483" i="28" s="1"/>
  <c r="D522" i="28"/>
  <c r="D483" i="28" s="1"/>
  <c r="D557" i="28"/>
  <c r="D556" i="28" s="1"/>
  <c r="D551" i="28" s="1"/>
  <c r="D550" i="28" s="1"/>
  <c r="H716" i="28"/>
  <c r="J716" i="28" s="1"/>
  <c r="D339" i="28"/>
  <c r="D645" i="28"/>
  <c r="D560" i="28" s="1"/>
  <c r="D559" i="28" s="1"/>
  <c r="E339" i="28"/>
  <c r="D259" i="28"/>
  <c r="H115" i="28"/>
  <c r="J115" i="28" s="1"/>
  <c r="C114" i="28"/>
  <c r="H114" i="28" s="1"/>
  <c r="J114" i="28" s="1"/>
  <c r="H560" i="28"/>
  <c r="J560" i="28" s="1"/>
  <c r="H2" i="28"/>
  <c r="J2" i="28" s="1"/>
  <c r="H259" i="28"/>
  <c r="J259" i="28" s="1"/>
  <c r="D339" i="27"/>
  <c r="E258" i="27"/>
  <c r="E257" i="27" s="1"/>
  <c r="E114" i="27"/>
  <c r="H1" i="27"/>
  <c r="J1" i="27" s="1"/>
  <c r="H2" i="27"/>
  <c r="J2" i="27" s="1"/>
  <c r="H258" i="27"/>
  <c r="J258" i="27" s="1"/>
  <c r="E339" i="26"/>
  <c r="E258" i="26"/>
  <c r="E257" i="26" s="1"/>
  <c r="D483" i="26"/>
  <c r="D258" i="26" s="1"/>
  <c r="D257" i="26" s="1"/>
  <c r="D560" i="26"/>
  <c r="D559" i="26" s="1"/>
  <c r="D114" i="26"/>
  <c r="E560" i="26"/>
  <c r="E559" i="26" s="1"/>
  <c r="H2" i="26"/>
  <c r="J2" i="26" s="1"/>
  <c r="H1" i="26"/>
  <c r="J1" i="26" s="1"/>
  <c r="E152" i="26"/>
  <c r="E114" i="26" s="1"/>
  <c r="D339" i="23"/>
  <c r="D259" i="23"/>
  <c r="E2" i="23"/>
  <c r="E114" i="23"/>
  <c r="H259" i="23"/>
  <c r="J259" i="23" s="1"/>
  <c r="C258" i="23"/>
  <c r="D114" i="23"/>
  <c r="E339" i="23"/>
  <c r="E258" i="23" s="1"/>
  <c r="E257" i="23" s="1"/>
  <c r="D560" i="23"/>
  <c r="D559" i="23" s="1"/>
  <c r="H560" i="23"/>
  <c r="J560" i="23" s="1"/>
  <c r="C559" i="23"/>
  <c r="H559" i="23" s="1"/>
  <c r="J559" i="23" s="1"/>
  <c r="H2" i="23"/>
  <c r="J2" i="23" s="1"/>
  <c r="H1" i="23"/>
  <c r="J1" i="23" s="1"/>
  <c r="D561" i="21"/>
  <c r="H551" i="21"/>
  <c r="J551" i="21" s="1"/>
  <c r="C550" i="21"/>
  <c r="H550" i="21" s="1"/>
  <c r="J550" i="21" s="1"/>
  <c r="D340" i="21"/>
  <c r="E340" i="21"/>
  <c r="E67" i="21"/>
  <c r="E3" i="21"/>
  <c r="H178" i="21"/>
  <c r="J178" i="21" s="1"/>
  <c r="C177" i="21"/>
  <c r="H177" i="21" s="1"/>
  <c r="J177" i="21" s="1"/>
  <c r="E645" i="21"/>
  <c r="C725" i="21"/>
  <c r="H725" i="21" s="1"/>
  <c r="J725" i="21" s="1"/>
  <c r="H726" i="21"/>
  <c r="J726" i="21" s="1"/>
  <c r="D484" i="21"/>
  <c r="E263" i="21"/>
  <c r="D645" i="21"/>
  <c r="D717" i="21"/>
  <c r="D716" i="21" s="1"/>
  <c r="H484" i="21"/>
  <c r="C483" i="21"/>
  <c r="H483" i="21" s="1"/>
  <c r="J483" i="21" s="1"/>
  <c r="D444" i="21"/>
  <c r="E750" i="21"/>
  <c r="E726" i="21" s="1"/>
  <c r="E725" i="21" s="1"/>
  <c r="E188" i="21"/>
  <c r="E135" i="21"/>
  <c r="C152" i="21"/>
  <c r="H152" i="21" s="1"/>
  <c r="J152" i="21" s="1"/>
  <c r="H115" i="21"/>
  <c r="J115" i="21" s="1"/>
  <c r="E561" i="21"/>
  <c r="D528" i="21"/>
  <c r="D726" i="21"/>
  <c r="D725" i="21" s="1"/>
  <c r="E717" i="21"/>
  <c r="E716" i="21" s="1"/>
  <c r="E444" i="21"/>
  <c r="E509" i="21"/>
  <c r="E483" i="21" s="1"/>
  <c r="E314" i="21"/>
  <c r="E203" i="21"/>
  <c r="E178" i="21" s="1"/>
  <c r="E177" i="21" s="1"/>
  <c r="D3" i="21"/>
  <c r="E116" i="21"/>
  <c r="E163" i="21"/>
  <c r="E153" i="21"/>
  <c r="H561" i="21"/>
  <c r="J561" i="21" s="1"/>
  <c r="C560" i="21"/>
  <c r="C259" i="21"/>
  <c r="D178" i="21"/>
  <c r="D177" i="21" s="1"/>
  <c r="D67" i="21"/>
  <c r="D163" i="21"/>
  <c r="D152" i="21" s="1"/>
  <c r="D263" i="21"/>
  <c r="D259" i="21" s="1"/>
  <c r="C339" i="21"/>
  <c r="H339" i="21" s="1"/>
  <c r="J339" i="21" s="1"/>
  <c r="C2" i="21"/>
  <c r="H1" i="28" l="1"/>
  <c r="J1" i="28" s="1"/>
  <c r="D114" i="21"/>
  <c r="C560" i="27"/>
  <c r="H645" i="27"/>
  <c r="J645" i="27" s="1"/>
  <c r="E259" i="21"/>
  <c r="E152" i="21"/>
  <c r="E560" i="21"/>
  <c r="D258" i="27"/>
  <c r="D257" i="27" s="1"/>
  <c r="E712" i="27"/>
  <c r="E645" i="27" s="1"/>
  <c r="E560" i="27" s="1"/>
  <c r="E559" i="27" s="1"/>
  <c r="D645" i="27"/>
  <c r="D560" i="27" s="1"/>
  <c r="D559" i="27" s="1"/>
  <c r="D258" i="28"/>
  <c r="D257" i="28" s="1"/>
  <c r="E258" i="28"/>
  <c r="E257" i="28" s="1"/>
  <c r="E557" i="28"/>
  <c r="E556" i="28" s="1"/>
  <c r="E551" i="28" s="1"/>
  <c r="E550" i="28" s="1"/>
  <c r="H258" i="28"/>
  <c r="J258" i="28" s="1"/>
  <c r="H257" i="27"/>
  <c r="J257" i="27" s="1"/>
  <c r="H258" i="26"/>
  <c r="J258" i="26" s="1"/>
  <c r="D258" i="23"/>
  <c r="D257" i="23" s="1"/>
  <c r="H258" i="23"/>
  <c r="J258" i="23" s="1"/>
  <c r="C257" i="23"/>
  <c r="D560" i="21"/>
  <c r="D559" i="21" s="1"/>
  <c r="D339" i="21"/>
  <c r="E339" i="21"/>
  <c r="E258" i="21" s="1"/>
  <c r="E257" i="21" s="1"/>
  <c r="E115" i="21"/>
  <c r="E114" i="21" s="1"/>
  <c r="E2" i="21"/>
  <c r="H2" i="21"/>
  <c r="J2" i="21" s="1"/>
  <c r="D2" i="21"/>
  <c r="H259" i="21"/>
  <c r="J259" i="21" s="1"/>
  <c r="C258" i="21"/>
  <c r="E559" i="21"/>
  <c r="D483" i="21"/>
  <c r="C559" i="21"/>
  <c r="H559" i="21" s="1"/>
  <c r="J559" i="21" s="1"/>
  <c r="H560" i="21"/>
  <c r="J560" i="21" s="1"/>
  <c r="C114" i="21"/>
  <c r="H114" i="21" s="1"/>
  <c r="J114" i="21" s="1"/>
  <c r="C559" i="27" l="1"/>
  <c r="H560" i="27"/>
  <c r="J560" i="27" s="1"/>
  <c r="H256" i="28"/>
  <c r="J256" i="28" s="1"/>
  <c r="H257" i="28"/>
  <c r="J257" i="28" s="1"/>
  <c r="H256" i="26"/>
  <c r="J256" i="26" s="1"/>
  <c r="H257" i="26"/>
  <c r="J257" i="26" s="1"/>
  <c r="H256" i="23"/>
  <c r="J256" i="23" s="1"/>
  <c r="H257" i="23"/>
  <c r="J257" i="23" s="1"/>
  <c r="D258" i="21"/>
  <c r="D257" i="21" s="1"/>
  <c r="H258" i="21"/>
  <c r="J258" i="21" s="1"/>
  <c r="C257" i="21"/>
  <c r="H1" i="21"/>
  <c r="J1" i="21" s="1"/>
  <c r="H559" i="27" l="1"/>
  <c r="J559" i="27" s="1"/>
  <c r="H256" i="27"/>
  <c r="J256" i="27" s="1"/>
  <c r="H256" i="21"/>
  <c r="J256" i="21" s="1"/>
  <c r="H257" i="21"/>
  <c r="J257" i="21" s="1"/>
  <c r="S15" i="12" l="1"/>
  <c r="S12" i="12"/>
  <c r="P3" i="12"/>
  <c r="O3" i="12"/>
  <c r="N3" i="12"/>
  <c r="S359" i="12" l="1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4" i="12"/>
  <c r="S13" i="12"/>
  <c r="S11" i="12"/>
  <c r="S10" i="12"/>
  <c r="S9" i="12"/>
  <c r="S8" i="12"/>
  <c r="S7" i="12"/>
  <c r="S6" i="12"/>
  <c r="S5" i="12"/>
  <c r="S4" i="12"/>
  <c r="S3" i="12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H66" i="15"/>
  <c r="G66" i="15"/>
  <c r="F66" i="15"/>
  <c r="F65" i="15"/>
  <c r="F64" i="15"/>
  <c r="H63" i="15"/>
  <c r="G63" i="15"/>
  <c r="F63" i="15"/>
  <c r="F62" i="15"/>
  <c r="H61" i="15"/>
  <c r="G61" i="15"/>
  <c r="F61" i="15"/>
  <c r="F60" i="15"/>
  <c r="F59" i="15"/>
  <c r="H58" i="15"/>
  <c r="G58" i="15"/>
  <c r="F58" i="15"/>
  <c r="F57" i="15"/>
  <c r="F56" i="15"/>
  <c r="F55" i="15"/>
  <c r="F54" i="15"/>
  <c r="F53" i="15"/>
  <c r="F52" i="15"/>
  <c r="F51" i="15"/>
  <c r="F50" i="15"/>
  <c r="H49" i="15"/>
  <c r="G49" i="15"/>
  <c r="F49" i="15"/>
  <c r="F48" i="15"/>
  <c r="H47" i="15"/>
  <c r="G47" i="15"/>
  <c r="F47" i="15"/>
  <c r="F46" i="15"/>
  <c r="H45" i="15"/>
  <c r="G45" i="15"/>
  <c r="F45" i="15"/>
  <c r="F44" i="15"/>
  <c r="F43" i="15"/>
  <c r="F42" i="15"/>
  <c r="F41" i="15"/>
  <c r="F40" i="15"/>
  <c r="F39" i="15"/>
  <c r="H38" i="15"/>
  <c r="G38" i="15"/>
  <c r="F38" i="15"/>
  <c r="F37" i="15"/>
  <c r="F36" i="15"/>
  <c r="H35" i="15"/>
  <c r="G35" i="15"/>
  <c r="F35" i="15"/>
  <c r="F34" i="15"/>
  <c r="F33" i="15"/>
  <c r="H32" i="15"/>
  <c r="G32" i="15"/>
  <c r="F32" i="15"/>
  <c r="F31" i="15"/>
  <c r="F30" i="15"/>
  <c r="F29" i="15"/>
  <c r="F28" i="15"/>
  <c r="F27" i="15"/>
  <c r="F26" i="15"/>
  <c r="F25" i="15"/>
  <c r="F24" i="15"/>
  <c r="H23" i="15"/>
  <c r="G23" i="15"/>
  <c r="F23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H9" i="15"/>
  <c r="G9" i="15"/>
  <c r="F9" i="15"/>
  <c r="F8" i="15"/>
  <c r="F7" i="15"/>
  <c r="F6" i="15"/>
  <c r="F5" i="15"/>
  <c r="F4" i="15"/>
  <c r="F3" i="15"/>
  <c r="H2" i="15"/>
  <c r="G2" i="15"/>
  <c r="F2" i="15"/>
  <c r="I47" i="15" l="1"/>
  <c r="I32" i="15"/>
  <c r="I49" i="15"/>
  <c r="I61" i="15"/>
  <c r="I63" i="15"/>
  <c r="I9" i="15"/>
  <c r="I38" i="15"/>
  <c r="I66" i="15"/>
  <c r="I45" i="15"/>
  <c r="I58" i="15"/>
  <c r="I2" i="15"/>
  <c r="I23" i="15"/>
  <c r="I35" i="15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4" i="12"/>
  <c r="M13" i="12"/>
  <c r="M12" i="12"/>
  <c r="M11" i="12"/>
  <c r="M10" i="12"/>
  <c r="M9" i="12"/>
  <c r="M8" i="12"/>
  <c r="M7" i="12"/>
  <c r="M6" i="12"/>
  <c r="M5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M3" i="12"/>
  <c r="A15" i="12" l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B24" i="5" l="1"/>
</calcChain>
</file>

<file path=xl/sharedStrings.xml><?xml version="1.0" encoding="utf-8"?>
<sst xmlns="http://schemas.openxmlformats.org/spreadsheetml/2006/main" count="4788" uniqueCount="1053">
  <si>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</si>
  <si>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</si>
  <si>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</si>
  <si>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</si>
  <si>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</si>
  <si>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</si>
  <si>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</si>
  <si>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</si>
  <si>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</si>
  <si>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</si>
  <si>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</si>
  <si>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</si>
  <si>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</si>
  <si>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</si>
  <si>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</si>
  <si>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</si>
  <si>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</si>
  <si>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</si>
  <si>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</si>
  <si>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</si>
  <si>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</si>
  <si>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</si>
  <si>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</si>
  <si>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</si>
  <si>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</si>
  <si>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</si>
  <si>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</si>
  <si>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</si>
  <si>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</si>
  <si>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</si>
  <si>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</si>
  <si>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</si>
  <si>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</si>
  <si>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</si>
  <si>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</si>
  <si>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</si>
  <si>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</si>
  <si>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</si>
  <si>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</si>
  <si>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</si>
  <si>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</si>
  <si>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</si>
  <si>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</si>
  <si>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</si>
  <si>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</si>
  <si>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</si>
  <si>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</si>
  <si>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</si>
  <si>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</si>
  <si>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</si>
  <si>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</si>
  <si>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</si>
  <si>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</si>
  <si>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</si>
  <si>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</si>
  <si>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</si>
  <si>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</si>
  <si>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</si>
  <si>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</si>
  <si>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</si>
  <si>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</si>
  <si>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</si>
  <si>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</si>
  <si>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</si>
  <si>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</si>
  <si>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</si>
  <si>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</si>
  <si>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</si>
  <si>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</si>
  <si>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</si>
  <si>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الاستقبال</t>
  </si>
  <si>
    <t>الاسم</t>
  </si>
  <si>
    <t>الرتبة أو الصنف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</si>
  <si>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</si>
  <si>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</si>
  <si>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</si>
  <si>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</si>
  <si>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</si>
  <si>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</si>
  <si>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</si>
  <si>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</si>
  <si>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</si>
  <si>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</si>
  <si>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</si>
  <si>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</si>
  <si>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</si>
  <si>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</si>
  <si>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</si>
  <si>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</si>
  <si>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</si>
  <si>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</si>
  <si>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</si>
  <si>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</si>
  <si>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</si>
  <si>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</si>
  <si>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</si>
  <si>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</si>
  <si>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</si>
  <si>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</si>
  <si>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</si>
  <si>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</si>
  <si>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</si>
  <si>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</si>
  <si>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</si>
  <si>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</si>
  <si>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</si>
  <si>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</si>
  <si>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</si>
  <si>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</si>
  <si>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</si>
  <si>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</si>
  <si>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</si>
  <si>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</si>
  <si>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</si>
  <si>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</si>
  <si>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</si>
  <si>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</si>
  <si>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</si>
  <si>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</si>
  <si>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</si>
  <si>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</si>
  <si>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</si>
  <si>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</si>
  <si>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</si>
  <si>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</si>
  <si>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</si>
  <si>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</si>
  <si>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</si>
  <si>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</si>
  <si>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</si>
  <si>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</si>
  <si>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</si>
  <si>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</si>
  <si>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</si>
  <si>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</si>
  <si>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</si>
  <si>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</si>
  <si>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</si>
  <si>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</si>
  <si>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</si>
  <si>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</si>
  <si>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</si>
  <si>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</si>
  <si>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</si>
  <si>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</si>
  <si>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</si>
  <si>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</si>
  <si>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</si>
  <si>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</si>
  <si>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</si>
  <si>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</si>
  <si>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</si>
  <si>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</si>
  <si>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</si>
  <si>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</si>
  <si>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</si>
  <si>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</si>
  <si>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</si>
  <si>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</si>
  <si>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</si>
  <si>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</si>
  <si>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</si>
  <si>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</si>
  <si>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</si>
  <si>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</si>
  <si>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</si>
  <si>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</si>
  <si>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</si>
  <si>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</si>
  <si>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</si>
  <si>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</si>
  <si>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</si>
  <si>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</si>
  <si>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</si>
  <si>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</si>
  <si>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</si>
  <si>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</si>
  <si>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</si>
  <si>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</si>
  <si>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</si>
  <si>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</si>
  <si>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</si>
  <si>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</si>
  <si>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</si>
  <si>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</si>
  <si>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</si>
  <si>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</si>
  <si>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</si>
  <si>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</si>
  <si>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</si>
  <si>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</si>
  <si>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</si>
  <si>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</si>
  <si>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</si>
  <si>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</si>
  <si>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</si>
  <si>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</si>
  <si>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</si>
  <si>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</si>
  <si>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</si>
  <si>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</si>
  <si>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</si>
  <si>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</si>
  <si>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</si>
  <si>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</si>
  <si>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</si>
  <si>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</si>
  <si>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</si>
  <si>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</si>
  <si>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</si>
  <si>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</si>
  <si>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</si>
  <si>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</si>
  <si>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</si>
  <si>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</si>
  <si>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</si>
  <si>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</si>
  <si>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</si>
  <si>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</si>
  <si>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</si>
  <si>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</si>
  <si>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</si>
  <si>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</si>
  <si>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</si>
  <si>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</si>
  <si>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</si>
  <si>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</si>
  <si>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</si>
  <si>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</si>
  <si>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</si>
  <si>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</si>
  <si>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</si>
  <si>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</si>
  <si>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</si>
  <si>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</si>
  <si>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</si>
  <si>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</si>
  <si>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</si>
  <si>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</si>
  <si>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</si>
  <si>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</si>
  <si>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</si>
  <si>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</si>
  <si>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</si>
  <si>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</si>
  <si>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</si>
  <si>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</si>
  <si>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</si>
  <si>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</si>
  <si>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</si>
  <si>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</si>
  <si>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</si>
  <si>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</si>
  <si>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</si>
  <si>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</si>
  <si>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</si>
  <si>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</si>
  <si>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</si>
  <si>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</si>
  <si>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</si>
  <si>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</si>
  <si>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</si>
  <si>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</si>
  <si>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</si>
  <si>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</si>
  <si>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</si>
  <si>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</si>
  <si>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</si>
  <si>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-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</si>
  <si>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</si>
  <si>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</si>
  <si>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</si>
  <si>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</si>
  <si>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</si>
  <si>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</si>
  <si>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</si>
  <si>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</si>
  <si>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</si>
  <si>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</si>
  <si>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</si>
  <si>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</si>
  <si>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</si>
  <si>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</si>
  <si>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</si>
  <si>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</si>
  <si>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</si>
  <si>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</si>
  <si>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</si>
  <si>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</si>
  <si>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</si>
  <si>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</si>
  <si>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</si>
  <si>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</si>
  <si>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</si>
  <si>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</si>
  <si>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</si>
  <si>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</si>
  <si>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</si>
  <si>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</si>
  <si>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</si>
  <si>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</si>
  <si>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</si>
  <si>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</si>
  <si>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</si>
  <si>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</si>
  <si>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</si>
  <si>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</si>
  <si>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</si>
  <si>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</si>
  <si>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</si>
  <si>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</si>
  <si>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</si>
  <si>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</si>
  <si>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</si>
  <si>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</si>
  <si>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</si>
  <si>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</si>
  <si>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</si>
  <si>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</si>
  <si>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</si>
  <si>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</si>
  <si>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</si>
  <si>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</si>
  <si>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</si>
  <si>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</si>
  <si>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</si>
  <si>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</si>
  <si>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</si>
  <si>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</si>
  <si>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</si>
  <si>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</si>
  <si>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</si>
  <si>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</si>
  <si>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</si>
  <si>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</si>
  <si>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</si>
  <si>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</si>
  <si>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</si>
  <si>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</si>
  <si>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</si>
  <si>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</si>
  <si>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</si>
  <si>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</si>
  <si>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</si>
  <si>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</si>
  <si>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</si>
  <si>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</si>
  <si>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</si>
  <si>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</si>
  <si>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</si>
  <si>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</si>
  <si>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</si>
  <si>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</si>
  <si>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</si>
  <si>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</si>
  <si>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</si>
  <si>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</si>
  <si>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</si>
  <si>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</si>
  <si>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</si>
  <si>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</si>
  <si>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</si>
  <si>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</si>
  <si>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</si>
  <si>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</si>
  <si>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</si>
  <si>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</si>
  <si>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</si>
  <si>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</si>
  <si>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</si>
  <si>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</si>
  <si>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</si>
  <si>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</si>
  <si>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</si>
  <si>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</si>
  <si>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</si>
  <si>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</si>
  <si>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</si>
  <si>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</si>
  <si>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</si>
  <si>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</si>
  <si>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</si>
  <si>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</si>
  <si>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</si>
  <si>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</si>
  <si>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</si>
  <si>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</si>
  <si>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</si>
  <si>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</si>
  <si>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</si>
  <si>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</si>
  <si>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</si>
  <si>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</si>
  <si>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</si>
  <si>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</si>
  <si>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</si>
  <si>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</si>
  <si>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</si>
  <si>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</si>
  <si>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</si>
  <si>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</si>
  <si>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</si>
  <si>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</si>
  <si>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</si>
  <si>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</si>
  <si>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</si>
  <si>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</si>
  <si>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</si>
  <si>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</si>
  <si>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</si>
  <si>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</si>
  <si>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</si>
  <si>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</si>
  <si>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</si>
  <si>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</si>
  <si>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</si>
  <si>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</si>
  <si>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</si>
  <si>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</si>
  <si>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</si>
  <si>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</si>
  <si>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</si>
  <si>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=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</si>
  <si>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</si>
  <si>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</si>
  <si>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</si>
  <si>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</si>
  <si>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</si>
  <si>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</si>
  <si>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</si>
  <si>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</si>
  <si>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</si>
  <si>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</si>
  <si>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</si>
  <si>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</si>
  <si>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</si>
  <si>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</si>
  <si>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</si>
  <si>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</si>
  <si>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</si>
  <si>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</si>
  <si>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</si>
  <si>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</si>
  <si>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</si>
  <si>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</si>
  <si>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</si>
  <si>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</si>
  <si>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</si>
  <si>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</si>
  <si>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</si>
  <si>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</si>
  <si>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</si>
  <si>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</si>
  <si>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</si>
  <si>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</si>
  <si>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</si>
  <si>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</si>
  <si>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</si>
  <si>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</si>
  <si>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</si>
  <si>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</si>
  <si>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</si>
  <si>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</si>
  <si>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</si>
  <si>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</si>
  <si>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</si>
  <si>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</si>
  <si>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</si>
  <si>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</si>
  <si>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</si>
  <si>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</si>
  <si>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</si>
  <si>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</si>
  <si>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</si>
  <si>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</si>
  <si>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</si>
  <si>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</si>
  <si>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</si>
  <si>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</si>
  <si>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</si>
  <si>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</si>
  <si>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</si>
  <si>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</si>
  <si>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</si>
  <si>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</si>
  <si>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</si>
  <si>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</si>
  <si>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</si>
  <si>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</si>
  <si>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</si>
  <si>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</si>
  <si>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</si>
  <si>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</si>
  <si>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</si>
  <si>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</si>
  <si>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</si>
  <si>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</si>
  <si>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</si>
  <si>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</si>
  <si>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</si>
  <si>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</si>
  <si>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</si>
  <si>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</si>
  <si>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</si>
  <si>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</si>
  <si>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</si>
  <si>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</si>
  <si>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</si>
  <si>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</si>
  <si>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</si>
  <si>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</si>
  <si>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</si>
  <si>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</si>
  <si>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</si>
  <si>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</si>
  <si>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</si>
  <si>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</si>
  <si>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</si>
  <si>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</si>
  <si>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</si>
  <si>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</si>
  <si>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</si>
  <si>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</si>
  <si>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</si>
  <si>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</si>
  <si>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</si>
  <si>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</si>
  <si>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</si>
  <si>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</si>
  <si>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</si>
  <si>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</si>
  <si>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</si>
  <si>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</si>
  <si>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</si>
  <si>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</si>
  <si>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</si>
  <si>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</si>
  <si>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</si>
  <si>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</si>
  <si>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</si>
  <si>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</si>
  <si>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</si>
  <si>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</si>
  <si>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</si>
  <si>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</si>
  <si>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</si>
  <si>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</si>
  <si>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</si>
  <si>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</si>
  <si>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</si>
  <si>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</si>
  <si>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</si>
  <si>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</si>
  <si>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</si>
  <si>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</si>
  <si>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</si>
  <si>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</si>
  <si>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</si>
  <si>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</si>
  <si>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</si>
  <si>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</si>
  <si>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</si>
  <si>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</si>
  <si>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</si>
  <si>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</si>
  <si>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</si>
  <si>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</si>
  <si>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</si>
  <si>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</si>
  <si>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</si>
  <si>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</si>
  <si>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</si>
  <si>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</si>
  <si>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</si>
  <si>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</si>
  <si>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</si>
  <si>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</si>
  <si>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</si>
  <si>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</si>
  <si>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</si>
  <si>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</si>
  <si>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</si>
  <si>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</si>
  <si>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</si>
  <si>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</si>
  <si>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</si>
  <si>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</si>
  <si>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</si>
  <si>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</si>
  <si>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</si>
  <si>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</si>
  <si>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</si>
  <si>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</si>
  <si>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</si>
  <si>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</si>
  <si>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</si>
  <si>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</si>
  <si>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</si>
  <si>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</si>
  <si>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</si>
  <si>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</si>
  <si>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</si>
  <si>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</si>
  <si>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</si>
  <si>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</si>
  <si>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</si>
  <si>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</si>
  <si>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</si>
  <si>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</si>
  <si>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</si>
  <si>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</si>
  <si>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</si>
  <si>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</si>
  <si>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</si>
  <si>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</si>
  <si>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</si>
  <si>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</si>
  <si>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</si>
  <si>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</si>
  <si>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</si>
  <si>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</si>
  <si>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</si>
  <si>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</si>
  <si>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</si>
  <si>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مسعود صالح</t>
  </si>
  <si>
    <t>متصرف</t>
  </si>
  <si>
    <t>كاتب عام</t>
  </si>
  <si>
    <t>المنجي دغنوج</t>
  </si>
  <si>
    <t>مكلف بالمصلحة  الإدارية والمالية</t>
  </si>
  <si>
    <t>زهير بنجازية</t>
  </si>
  <si>
    <t>الجباية المحلية والشؤون العقارية</t>
  </si>
  <si>
    <t>عماد الزيدي</t>
  </si>
  <si>
    <t>تقني</t>
  </si>
  <si>
    <t>القسم الفني</t>
  </si>
  <si>
    <t>فريد دغنوج</t>
  </si>
  <si>
    <t>مستكتب إدارة</t>
  </si>
  <si>
    <t>عزيز الدريدي</t>
  </si>
  <si>
    <t>مستكتب إدارة (متعاقد)</t>
  </si>
  <si>
    <t>المستودع البلدي</t>
  </si>
  <si>
    <t>عبد الرزاق الدريدي</t>
  </si>
  <si>
    <t>عون استقبال</t>
  </si>
  <si>
    <t>سعاد الفرجاوي</t>
  </si>
  <si>
    <t>محمد المولدي بدر</t>
  </si>
  <si>
    <t>سائق شاحنة وزن ثقيل</t>
  </si>
  <si>
    <t>عادل القيزاني</t>
  </si>
  <si>
    <t>سالم صويد</t>
  </si>
  <si>
    <t>نائلة اليحياوي</t>
  </si>
  <si>
    <t>صابرة الحمزاوي</t>
  </si>
  <si>
    <t>مكتب الضبط</t>
  </si>
  <si>
    <t>رضا الجويني</t>
  </si>
  <si>
    <t>محمد الدريدي</t>
  </si>
  <si>
    <t>النظافة</t>
  </si>
  <si>
    <t>عبد الستار العبيدي</t>
  </si>
  <si>
    <t>بوبكر الجويني</t>
  </si>
  <si>
    <t>صالح العرفاوي</t>
  </si>
  <si>
    <t>المنجي المناعي</t>
  </si>
  <si>
    <t>محمد الهادي الضمبري</t>
  </si>
  <si>
    <t>عبد الحميد الدريدي</t>
  </si>
  <si>
    <t>شاذلية العياري</t>
  </si>
  <si>
    <t>الهادي العياري</t>
  </si>
  <si>
    <t>محسن الزكراوي</t>
  </si>
  <si>
    <t>أحمد نقاطي</t>
  </si>
  <si>
    <t>كمال خليف</t>
  </si>
  <si>
    <t>سامي اليحياوي</t>
  </si>
  <si>
    <t>عصام الدين الراجحي</t>
  </si>
  <si>
    <t>عصام القنطاسي</t>
  </si>
  <si>
    <t>نصاف البرقاوي</t>
  </si>
  <si>
    <t>كمال التابعي</t>
  </si>
  <si>
    <t>نبيل الهمامي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</si>
  <si>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</si>
  <si>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</si>
  <si>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</si>
  <si>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</si>
  <si>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</si>
  <si>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</si>
  <si>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</si>
  <si>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</si>
  <si>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</si>
  <si>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</si>
  <si>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</si>
  <si>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</si>
  <si>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</si>
  <si>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</si>
  <si>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</si>
  <si>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</si>
  <si>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</si>
  <si>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</si>
  <si>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</si>
  <si>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</si>
  <si>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</si>
  <si>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</si>
  <si>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</si>
  <si>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</si>
  <si>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</si>
  <si>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</si>
  <si>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</si>
  <si>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</si>
  <si>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</si>
  <si>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</si>
  <si>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</si>
  <si>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</si>
  <si>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</si>
  <si>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</si>
  <si>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</si>
  <si>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</si>
  <si>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</si>
  <si>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</si>
  <si>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</si>
  <si>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</si>
  <si>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</si>
  <si>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</si>
  <si>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</si>
  <si>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</si>
  <si>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</si>
  <si>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</si>
  <si>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</si>
  <si>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</si>
  <si>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</si>
  <si>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</si>
  <si>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</si>
  <si>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</si>
  <si>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</si>
  <si>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</si>
  <si>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</si>
  <si>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</si>
  <si>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الفرع</t>
  </si>
  <si>
    <t>بيان الإطار</t>
  </si>
  <si>
    <t>العدد</t>
  </si>
  <si>
    <t>المشغول</t>
  </si>
  <si>
    <t>الشاغر</t>
  </si>
  <si>
    <t>مجموع الاحتياجات</t>
  </si>
  <si>
    <t>مجموع المشغول</t>
  </si>
  <si>
    <t>مجموع الشاغر</t>
  </si>
  <si>
    <t>الخطط الوظيفية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</si>
  <si>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</si>
  <si>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</si>
  <si>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</si>
  <si>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</si>
  <si>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</si>
  <si>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</si>
  <si>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</si>
  <si>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</si>
  <si>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</si>
  <si>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</si>
  <si>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</si>
  <si>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ملحق إدارة</t>
  </si>
  <si>
    <t>ملحق مديرية</t>
  </si>
  <si>
    <t>كاتب مديرية</t>
  </si>
  <si>
    <t>كاتب تصرف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</si>
  <si>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</si>
  <si>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</si>
  <si>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</si>
  <si>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</si>
  <si>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</si>
  <si>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</si>
  <si>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</si>
  <si>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</si>
  <si>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</si>
  <si>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</si>
  <si>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</si>
  <si>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</si>
  <si>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</si>
  <si>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</si>
  <si>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</si>
  <si>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</si>
  <si>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</si>
  <si>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</si>
  <si>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</si>
  <si>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</si>
  <si>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</si>
  <si>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</si>
  <si>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</si>
  <si>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</si>
  <si>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</si>
  <si>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</si>
  <si>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</si>
  <si>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</si>
  <si>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</si>
  <si>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</si>
  <si>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</si>
  <si>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</si>
  <si>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</si>
  <si>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</si>
  <si>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</si>
  <si>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</si>
  <si>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</si>
  <si>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</si>
  <si>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</si>
  <si>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</si>
  <si>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</si>
  <si>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</si>
  <si>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</si>
  <si>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</si>
  <si>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</si>
  <si>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</si>
  <si>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</si>
  <si>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</si>
  <si>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العملة</t>
  </si>
  <si>
    <t>المجموعة الأولى</t>
  </si>
  <si>
    <t>المجموعة الثانية</t>
  </si>
  <si>
    <t>المجموعة الثالثة</t>
  </si>
  <si>
    <t>النسبة</t>
  </si>
  <si>
    <t>الكهرباء</t>
  </si>
  <si>
    <t>التكلفة المبرمجة</t>
  </si>
  <si>
    <t>التكلفة المنجزة</t>
  </si>
  <si>
    <t xml:space="preserve">السوق الأسبوعية </t>
  </si>
  <si>
    <t xml:space="preserve">سوق الدواب </t>
  </si>
  <si>
    <t xml:space="preserve">المسلخ </t>
  </si>
  <si>
    <t xml:space="preserve">السوق اليومية </t>
  </si>
  <si>
    <t xml:space="preserve">المعتمدية </t>
  </si>
  <si>
    <t xml:space="preserve">البلدية </t>
  </si>
  <si>
    <t xml:space="preserve">الفلاحة </t>
  </si>
  <si>
    <t>ديوان الحبوب</t>
  </si>
  <si>
    <t xml:space="preserve">إدارة الغابات </t>
  </si>
  <si>
    <t xml:space="preserve">الحرس الوطني </t>
  </si>
  <si>
    <t xml:space="preserve">البريد التونسي </t>
  </si>
  <si>
    <t xml:space="preserve">الشرطة </t>
  </si>
  <si>
    <t xml:space="preserve">الجامعة الدستورية </t>
  </si>
  <si>
    <t xml:space="preserve">الفرع المحلي للتجهيز </t>
  </si>
  <si>
    <t xml:space="preserve">وحدة الشؤون الغجتماعية </t>
  </si>
  <si>
    <t xml:space="preserve">القباضة المالية </t>
  </si>
  <si>
    <t xml:space="preserve">جمعية إندا التنموية </t>
  </si>
  <si>
    <t xml:space="preserve">جمعية الوفاق </t>
  </si>
  <si>
    <t xml:space="preserve">البنك الوطني الفلاحي </t>
  </si>
  <si>
    <t xml:space="preserve">المستشفي المحلي </t>
  </si>
  <si>
    <t xml:space="preserve">مستوصف </t>
  </si>
  <si>
    <t xml:space="preserve">صيدلية 2  خواص </t>
  </si>
  <si>
    <t xml:space="preserve">03 حمام خواص </t>
  </si>
  <si>
    <t xml:space="preserve">02 مدرسة إبتدائية </t>
  </si>
  <si>
    <t xml:space="preserve">مدرسة إعدادية </t>
  </si>
  <si>
    <t xml:space="preserve">02 معهد ثانوي </t>
  </si>
  <si>
    <t xml:space="preserve">دار الشباب </t>
  </si>
  <si>
    <t xml:space="preserve">مكتبة عمومية </t>
  </si>
  <si>
    <t xml:space="preserve">جامع صلاة </t>
  </si>
  <si>
    <t xml:space="preserve">مقبرة </t>
  </si>
  <si>
    <t xml:space="preserve">التعاضدية المركزية للقمح </t>
  </si>
  <si>
    <t xml:space="preserve">الملعب البلدي </t>
  </si>
  <si>
    <t xml:space="preserve">إدارة الإنتاج الحيواني </t>
  </si>
  <si>
    <t xml:space="preserve">04 رياض أطفال خواص </t>
  </si>
  <si>
    <t xml:space="preserve">المسرح البلدي </t>
  </si>
  <si>
    <t xml:space="preserve">المستودع البلدي </t>
  </si>
  <si>
    <t xml:space="preserve">محطة ضخ مياه مستعملة </t>
  </si>
  <si>
    <t>الحي القديم</t>
  </si>
  <si>
    <t>حي أبو القاسم الشابي 1</t>
  </si>
  <si>
    <t>حي أبو القاسم الشابي 2</t>
  </si>
  <si>
    <t>حي ابن خلدون</t>
  </si>
  <si>
    <t>حي الزهور</t>
  </si>
  <si>
    <t>حي المنجي سليم</t>
  </si>
  <si>
    <t>حي المعهد</t>
  </si>
  <si>
    <t>شاحنة</t>
  </si>
  <si>
    <t>شاحنة قالبة</t>
  </si>
  <si>
    <t>معطب</t>
  </si>
  <si>
    <t>استغلال</t>
  </si>
  <si>
    <t>زال الانتفاع به</t>
  </si>
  <si>
    <t>مجرورة</t>
  </si>
  <si>
    <t>صهريج ماء</t>
  </si>
  <si>
    <t>حاوية كبيرة لجمع الفضلات</t>
  </si>
  <si>
    <t>آلة مراس صغيرة</t>
  </si>
  <si>
    <t>آلة رش القطران صغيرة</t>
  </si>
  <si>
    <t>أرض بيضاء 4000م</t>
  </si>
  <si>
    <t>أرض بيضاء 1000م</t>
  </si>
  <si>
    <t>أرض بيضاء 100م</t>
  </si>
  <si>
    <t>كشك</t>
  </si>
  <si>
    <t>دكان</t>
  </si>
  <si>
    <t>محل سكني</t>
  </si>
  <si>
    <t>الطب البيطري</t>
  </si>
  <si>
    <t>نادي الأطفال</t>
  </si>
  <si>
    <t>أمر التنصيب</t>
  </si>
  <si>
    <t>ملاحظة</t>
  </si>
  <si>
    <t xml:space="preserve">أمر عدد 1467 لسنة 2013 مؤرخ في 6 ماي 2013 </t>
  </si>
  <si>
    <t>النيابة الخصوصية الثانية بعد حل المجلس البلدي</t>
  </si>
  <si>
    <t>التنظيم الهيكلي</t>
  </si>
  <si>
    <t>القسم</t>
  </si>
  <si>
    <t>الترصيف</t>
  </si>
  <si>
    <t>تعهد وصيانة البنية الأساسية</t>
  </si>
  <si>
    <t>تجميل المدينة</t>
  </si>
  <si>
    <t>المقبرة</t>
  </si>
  <si>
    <t>اقتناء معدات إعلامية</t>
  </si>
  <si>
    <t>تعهد وصيانة المنشآت البلدية</t>
  </si>
  <si>
    <t>ملعب بلدي</t>
  </si>
  <si>
    <t>تهذيب حي شعبي</t>
  </si>
  <si>
    <t>مساهمة أخرى</t>
  </si>
  <si>
    <t>مراجعة مثال التهيئة العمرانية</t>
  </si>
  <si>
    <t>الطرقات والأرصفة والتطهير</t>
  </si>
  <si>
    <t>بناء الأرصفة</t>
  </si>
  <si>
    <t>في مرحلة الدراسة</t>
  </si>
  <si>
    <t>إعداد طلب العروض</t>
  </si>
  <si>
    <t>لم يكن مدرج في مخطط الاستثمار البلدي الأولي، في مرحلة طلب العروض</t>
  </si>
  <si>
    <t xml:space="preserve">تم مراسلة وكالة التهذيب والتجديد العمراني للتعريف بمدى إعداد الدراسات اللازمة لسنة 2014 من عدمه  </t>
  </si>
  <si>
    <t xml:space="preserve">مواصلة تهيئة الملعب البلدي </t>
  </si>
  <si>
    <t xml:space="preserve">لم يكن مدرج في مخطط الاستثمار البلدي الأولي، تم مراسلة الوزارة المعنية للمساعدة على توفير المبلغ بعنوان سنة 2014 </t>
  </si>
  <si>
    <t xml:space="preserve">أشغال متوقفة من قبل المقاول في انتظار النظر في حل يرضي الطرفين أو فسخ الصفقة </t>
  </si>
  <si>
    <t>دار الشباب</t>
  </si>
  <si>
    <t>مركب الطفولة</t>
  </si>
  <si>
    <t>تهذيب حي</t>
  </si>
  <si>
    <t>دار الثقافة</t>
  </si>
  <si>
    <t xml:space="preserve">لم يكن مدرج في مخطط الاستثمار البلدي الأولي، ملف المشروع لدى الإدارة الجهوية للتجهيز </t>
  </si>
  <si>
    <t>لم يكن مدرج في مخطط الاستثمار البلدي الأولي، ملف المشروع لدى الإدارة الجهوية للتجهيز (تم توجيه ملف رخصة بناء للحصول على رخصة بناء )</t>
  </si>
  <si>
    <t xml:space="preserve">لم يكن مدرج في مخطط الاستثمار البلدي الأولي، تم مد مصالح وزارة التنمية بالبرنامج الوظيفي في إنتضار وجود حلول تمويل </t>
  </si>
  <si>
    <t>لم يكن مدرج في مخطط الاستثمار البلدي الأولي، تم تخصيص قطعة أرض جديدة بالدينار الرمزي بجانب المدرسة الإبتدائية بحي المنجي سليم ,( سيتم برمجة المشروع خلال سنة 2015)</t>
  </si>
  <si>
    <t>جرار فلاحي</t>
  </si>
  <si>
    <t>شاجنة ضاغطة</t>
  </si>
  <si>
    <t>الاستعمال</t>
  </si>
  <si>
    <t>الملك</t>
  </si>
  <si>
    <t>موقع العقار</t>
  </si>
  <si>
    <t>السوق البلدي</t>
  </si>
  <si>
    <t>عمارة البلدية</t>
  </si>
  <si>
    <t>السوق الاسبوعية</t>
  </si>
  <si>
    <t>المسلخ البلدي</t>
  </si>
  <si>
    <t>الملعب البلدي</t>
  </si>
  <si>
    <t>المسرح البلدي</t>
  </si>
  <si>
    <t>نادي الاطفال</t>
  </si>
  <si>
    <t>ارض بيضاء</t>
  </si>
  <si>
    <t>قصر البلدية</t>
  </si>
  <si>
    <t>وسط المدينة</t>
  </si>
  <si>
    <t>شارع 13 اوت حي الزهور</t>
  </si>
  <si>
    <t>ساحة الشهداء</t>
  </si>
  <si>
    <t>شارع المنجي سليم</t>
  </si>
  <si>
    <t>شارع الحبيب بورقيبة</t>
  </si>
  <si>
    <t>شارع 13 نوفمبر 1954</t>
  </si>
  <si>
    <t>شارع 13 نوفمبر 1955</t>
  </si>
  <si>
    <t>المساحة م م</t>
  </si>
  <si>
    <t xml:space="preserve">الة حفر و جرف </t>
  </si>
  <si>
    <t xml:space="preserve">الة تفريغ الخنادق </t>
  </si>
  <si>
    <t>العمل المكلف به</t>
  </si>
  <si>
    <t>المستوى1</t>
  </si>
  <si>
    <t>المستوى 2</t>
  </si>
  <si>
    <t>المستوى 3</t>
  </si>
  <si>
    <r>
      <t>م</t>
    </r>
    <r>
      <rPr>
        <b/>
        <sz val="11"/>
        <color theme="1"/>
        <rFont val="Calibri"/>
        <family val="2"/>
        <scheme val="minor"/>
      </rPr>
      <t>صلحة النظافة والمحيط</t>
    </r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</si>
  <si>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</si>
  <si>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</si>
  <si>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</si>
  <si>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</si>
  <si>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</si>
  <si>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</si>
  <si>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</si>
  <si>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</si>
  <si>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</si>
  <si>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</si>
  <si>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</si>
  <si>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</si>
  <si>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</si>
  <si>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</si>
  <si>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</si>
  <si>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</si>
  <si>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</si>
  <si>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</si>
  <si>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</si>
  <si>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</si>
  <si>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</si>
  <si>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</si>
  <si>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</si>
  <si>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</si>
  <si>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</si>
  <si>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</si>
  <si>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</si>
  <si>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</si>
  <si>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</si>
  <si>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</si>
  <si>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</si>
  <si>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</si>
  <si>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</si>
  <si>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</si>
  <si>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</si>
  <si>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</si>
  <si>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</si>
  <si>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</si>
  <si>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</si>
  <si>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</si>
  <si>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</si>
  <si>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</si>
  <si>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</si>
  <si>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</si>
  <si>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</si>
  <si>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</si>
  <si>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</si>
  <si>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إدارة</t>
  </si>
  <si>
    <t>أعمال يدوية</t>
  </si>
  <si>
    <t>عامل نظافة</t>
  </si>
  <si>
    <t>سائق</t>
  </si>
  <si>
    <t>الدائرة</t>
  </si>
  <si>
    <t>الصنف</t>
  </si>
  <si>
    <t>رئيش حضيرة الاشغال</t>
  </si>
  <si>
    <t>الاشغال</t>
  </si>
  <si>
    <t>المرفق</t>
  </si>
  <si>
    <t>نوعه</t>
  </si>
  <si>
    <t>وصفه</t>
  </si>
  <si>
    <t>جرار</t>
  </si>
  <si>
    <t>زال الانتفاع بها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</si>
  <si>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</si>
  <si>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</si>
  <si>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</si>
  <si>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</si>
  <si>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</si>
  <si>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</si>
  <si>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</si>
  <si>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</si>
  <si>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</si>
  <si>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نصف مجرورة</t>
  </si>
  <si>
    <t>المستوى 1</t>
  </si>
  <si>
    <t>المستوى 4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</si>
  <si>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</si>
  <si>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</si>
  <si>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</si>
  <si>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</si>
  <si>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</si>
  <si>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</si>
  <si>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</si>
  <si>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</si>
  <si>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</si>
  <si>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</si>
  <si>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</si>
  <si>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</si>
  <si>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</si>
  <si>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</si>
  <si>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</si>
  <si>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</si>
  <si>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</si>
  <si>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</si>
  <si>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</si>
  <si>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</si>
  <si>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</si>
  <si>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</si>
  <si>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</si>
  <si>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</si>
  <si>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</si>
  <si>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</si>
  <si>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</si>
  <si>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تعبيد الطرقات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</si>
  <si>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</si>
  <si>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</si>
  <si>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</si>
  <si>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</si>
  <si>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</si>
  <si>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</si>
  <si>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</si>
  <si>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</si>
  <si>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</si>
  <si>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</si>
  <si>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</si>
  <si>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</si>
  <si>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</si>
  <si>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</si>
  <si>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</si>
  <si>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</si>
  <si>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ترصيف</t>
  </si>
  <si>
    <t>برامج و تجهيزات اعلامية</t>
  </si>
  <si>
    <t xml:space="preserve">مشاريع الشراكة بين البلديات و الوزارات </t>
  </si>
  <si>
    <t>برنامج تهذيب حي ابن خلدون برڨو</t>
  </si>
  <si>
    <t xml:space="preserve">المجلس الجهوي </t>
  </si>
  <si>
    <t>وزارة الرياضة</t>
  </si>
  <si>
    <t>تهيئة الملعب البلدي ببرڨو</t>
  </si>
  <si>
    <t>مساعدة موظفة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</si>
</sst>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MS Sans Serif"/>
      <family val="2"/>
      <charset val="178"/>
    </font>
    <font>
      <sz val="11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>
      <alignment horizontal="right"/>
    </xf>
  </cellStyleXfs>
  <cellXfs count="26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0" xfId="0" applyFill="1"/>
    <xf numFmtId="0" fontId="2" fillId="0" borderId="0" xfId="0" applyFont="1" applyFill="1"/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1" xfId="0" applyBorder="1" applyAlignment="1">
      <alignment horizontal="right" vertical="center" wrapText="1" readingOrder="2"/>
    </xf>
    <xf numFmtId="0" fontId="7" fillId="0" borderId="4" xfId="0" applyFont="1" applyBorder="1" applyAlignment="1">
      <alignment horizontal="right" wrapText="1" readingOrder="2"/>
    </xf>
    <xf numFmtId="0" fontId="8" fillId="0" borderId="4" xfId="0" applyFont="1" applyBorder="1" applyAlignment="1">
      <alignment horizontal="right" wrapText="1" readingOrder="2"/>
    </xf>
    <xf numFmtId="0" fontId="9" fillId="0" borderId="5" xfId="0" applyFont="1" applyBorder="1" applyAlignment="1">
      <alignment horizontal="right" wrapText="1" readingOrder="2"/>
    </xf>
    <xf numFmtId="0" fontId="8" fillId="0" borderId="5" xfId="0" applyFont="1" applyBorder="1" applyAlignment="1">
      <alignment horizontal="right" wrapText="1" readingOrder="2"/>
    </xf>
    <xf numFmtId="0" fontId="9" fillId="8" borderId="5" xfId="0" applyFont="1" applyFill="1" applyBorder="1" applyAlignment="1">
      <alignment horizontal="right" wrapText="1" readingOrder="2"/>
    </xf>
    <xf numFmtId="0" fontId="8" fillId="8" borderId="5" xfId="0" applyFont="1" applyFill="1" applyBorder="1" applyAlignment="1">
      <alignment horizontal="right" wrapText="1" readingOrder="2"/>
    </xf>
    <xf numFmtId="0" fontId="9" fillId="0" borderId="6" xfId="0" applyFont="1" applyBorder="1" applyAlignment="1">
      <alignment horizontal="right" wrapText="1" readingOrder="2"/>
    </xf>
    <xf numFmtId="0" fontId="8" fillId="0" borderId="6" xfId="0" applyFont="1" applyBorder="1" applyAlignment="1">
      <alignment horizontal="right" wrapText="1" readingOrder="2"/>
    </xf>
    <xf numFmtId="0" fontId="9" fillId="0" borderId="7" xfId="0" applyFont="1" applyBorder="1" applyAlignment="1">
      <alignment horizontal="right" wrapText="1" readingOrder="2"/>
    </xf>
    <xf numFmtId="0" fontId="9" fillId="0" borderId="8" xfId="0" applyFont="1" applyBorder="1" applyAlignment="1">
      <alignment horizontal="right" wrapText="1" readingOrder="2"/>
    </xf>
    <xf numFmtId="0" fontId="9" fillId="0" borderId="9" xfId="0" applyFont="1" applyBorder="1" applyAlignment="1">
      <alignment horizontal="right" wrapText="1" readingOrder="2"/>
    </xf>
    <xf numFmtId="9" fontId="0" fillId="0" borderId="0" xfId="2" applyFon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Fill="1" applyBorder="1"/>
    <xf numFmtId="0" fontId="11" fillId="0" borderId="0" xfId="0" applyFont="1"/>
    <xf numFmtId="167" fontId="10" fillId="15" borderId="1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10" xfId="0" applyBorder="1" applyAlignment="1">
      <alignment vertical="center" readingOrder="2"/>
    </xf>
    <xf numFmtId="0" fontId="0" fillId="0" borderId="10" xfId="0" applyBorder="1" applyAlignment="1">
      <alignment vertical="center" wrapText="1" readingOrder="2"/>
    </xf>
    <xf numFmtId="167" fontId="0" fillId="0" borderId="10" xfId="0" applyNumberFormat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9" fontId="0" fillId="0" borderId="10" xfId="2" applyFont="1" applyBorder="1" applyAlignment="1">
      <alignment vertical="center" readingOrder="2"/>
    </xf>
    <xf numFmtId="14" fontId="0" fillId="0" borderId="10" xfId="2" applyNumberFormat="1" applyFont="1" applyBorder="1" applyAlignment="1">
      <alignment vertical="center" readingOrder="2"/>
    </xf>
    <xf numFmtId="0" fontId="12" fillId="0" borderId="0" xfId="0" applyFont="1"/>
    <xf numFmtId="0" fontId="12" fillId="0" borderId="0" xfId="0" applyFont="1" applyAlignment="1">
      <alignment vertical="center" readingOrder="2"/>
    </xf>
    <xf numFmtId="0" fontId="12" fillId="0" borderId="0" xfId="0" applyFont="1" applyAlignment="1">
      <alignment vertical="center" wrapText="1" readingOrder="2"/>
    </xf>
    <xf numFmtId="0" fontId="12" fillId="0" borderId="1" xfId="0" applyFont="1" applyBorder="1"/>
    <xf numFmtId="0" fontId="12" fillId="0" borderId="1" xfId="0" applyFont="1" applyBorder="1" applyAlignment="1">
      <alignment vertical="center" readingOrder="2"/>
    </xf>
    <xf numFmtId="167" fontId="12" fillId="0" borderId="1" xfId="0" applyNumberFormat="1" applyFont="1" applyBorder="1"/>
    <xf numFmtId="14" fontId="12" fillId="0" borderId="1" xfId="0" applyNumberFormat="1" applyFont="1" applyBorder="1"/>
    <xf numFmtId="9" fontId="12" fillId="0" borderId="1" xfId="2" applyFont="1" applyBorder="1"/>
    <xf numFmtId="0" fontId="1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9" borderId="25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8" fillId="0" borderId="1" xfId="0" applyFont="1" applyBorder="1" applyAlignment="1">
      <alignment horizontal="right" wrapText="1" readingOrder="2"/>
    </xf>
    <xf numFmtId="0" fontId="0" fillId="0" borderId="1" xfId="0" applyBorder="1" applyAlignment="1"/>
    <xf numFmtId="0" fontId="0" fillId="0" borderId="0" xfId="0" applyFill="1" applyAlignment="1"/>
    <xf numFmtId="0" fontId="0" fillId="0" borderId="1" xfId="0" applyFill="1" applyBorder="1" applyAlignment="1"/>
    <xf numFmtId="0" fontId="15" fillId="0" borderId="1" xfId="0" applyFont="1" applyBorder="1" applyAlignment="1">
      <alignment horizontal="right" vertical="center" wrapText="1" readingOrder="2"/>
    </xf>
    <xf numFmtId="0" fontId="0" fillId="0" borderId="0" xfId="0" applyFill="1" applyBorder="1" applyAlignment="1"/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>
      <alignment horizontal="right" vertical="center" wrapText="1" readingOrder="2"/>
    </xf>
    <xf numFmtId="0" fontId="0" fillId="0" borderId="0" xfId="0" applyFont="1" applyAlignment="1"/>
    <xf numFmtId="9" fontId="2" fillId="9" borderId="1" xfId="2" applyFont="1" applyFill="1" applyBorder="1" applyAlignment="1">
      <alignment horizontal="center"/>
    </xf>
    <xf numFmtId="0" fontId="2" fillId="0" borderId="0" xfId="0" applyFont="1"/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165" fontId="0" fillId="17" borderId="1" xfId="1" applyNumberFormat="1" applyFont="1" applyFill="1" applyBorder="1" applyAlignment="1">
      <alignment horizontal="right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5" fontId="0" fillId="18" borderId="1" xfId="1" applyNumberFormat="1" applyFont="1" applyFill="1" applyBorder="1" applyAlignment="1">
      <alignment horizontal="right"/>
    </xf>
    <xf numFmtId="164" fontId="0" fillId="18" borderId="1" xfId="1" applyFont="1" applyFill="1" applyBorder="1" applyAlignment="1">
      <alignment horizontal="center"/>
    </xf>
    <xf numFmtId="164" fontId="0" fillId="18" borderId="1" xfId="1" applyFont="1" applyFill="1" applyBorder="1"/>
    <xf numFmtId="164" fontId="0" fillId="18" borderId="1" xfId="1" applyFont="1" applyFill="1" applyBorder="1" applyAlignment="1">
      <alignment horizontal="right"/>
    </xf>
    <xf numFmtId="164" fontId="0" fillId="0" borderId="0" xfId="1" applyFont="1"/>
    <xf numFmtId="164" fontId="0" fillId="13" borderId="1" xfId="1" applyFont="1" applyFill="1" applyBorder="1" applyAlignment="1">
      <alignment horizontal="center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right"/>
    </xf>
    <xf numFmtId="0" fontId="0" fillId="0" borderId="0" xfId="0" applyAlignment="1">
      <alignment vertical="center"/>
    </xf>
    <xf numFmtId="0" fontId="0" fillId="18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18" borderId="0" xfId="0" applyFont="1" applyFill="1" applyAlignment="1">
      <alignment vertical="center"/>
    </xf>
    <xf numFmtId="0" fontId="14" fillId="0" borderId="1" xfId="0" applyFont="1" applyBorder="1" applyAlignment="1">
      <alignment horizontal="right" vertical="center" wrapText="1" readingOrder="2"/>
    </xf>
    <xf numFmtId="0" fontId="14" fillId="8" borderId="1" xfId="0" applyFont="1" applyFill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14" fillId="0" borderId="1" xfId="0" applyFont="1" applyFill="1" applyBorder="1" applyAlignment="1">
      <alignment horizontal="right" vertical="center" readingOrder="2"/>
    </xf>
    <xf numFmtId="0" fontId="17" fillId="0" borderId="1" xfId="0" applyFont="1" applyBorder="1" applyAlignment="1">
      <alignment horizontal="right" vertical="center" wrapText="1" readingOrder="2"/>
    </xf>
    <xf numFmtId="0" fontId="18" fillId="0" borderId="1" xfId="0" applyFont="1" applyBorder="1" applyAlignment="1">
      <alignment horizontal="right" vertical="center" wrapText="1" readingOrder="2"/>
    </xf>
    <xf numFmtId="0" fontId="14" fillId="0" borderId="1" xfId="0" applyFont="1" applyFill="1" applyBorder="1" applyAlignment="1">
      <alignment horizontal="right" vertical="center" wrapText="1" readingOrder="2"/>
    </xf>
    <xf numFmtId="0" fontId="19" fillId="0" borderId="1" xfId="0" applyFont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readingOrder="2"/>
    </xf>
    <xf numFmtId="0" fontId="14" fillId="0" borderId="1" xfId="0" applyFont="1" applyBorder="1" applyAlignment="1">
      <alignment horizontal="right" readingOrder="2"/>
    </xf>
    <xf numFmtId="0" fontId="14" fillId="0" borderId="1" xfId="0" applyFont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8" borderId="0" xfId="0" applyFill="1"/>
    <xf numFmtId="0" fontId="2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19" borderId="1" xfId="0" applyFill="1" applyBorder="1"/>
    <xf numFmtId="0" fontId="0" fillId="18" borderId="3" xfId="0" applyFill="1" applyBorder="1" applyAlignment="1">
      <alignment horizontal="center" vertical="center" wrapText="1"/>
    </xf>
    <xf numFmtId="0" fontId="0" fillId="18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 wrapText="1"/>
    </xf>
    <xf numFmtId="0" fontId="0" fillId="19" borderId="0" xfId="0" applyFill="1"/>
    <xf numFmtId="0" fontId="0" fillId="18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22" fillId="0" borderId="2" xfId="0" applyFont="1" applyBorder="1" applyAlignment="1">
      <alignment horizontal="right" vertical="center" wrapText="1" readingOrder="2"/>
    </xf>
    <xf numFmtId="0" fontId="0" fillId="0" borderId="2" xfId="0" applyFill="1" applyBorder="1" applyAlignment="1">
      <alignment vertical="center"/>
    </xf>
    <xf numFmtId="0" fontId="0" fillId="18" borderId="27" xfId="0" applyFill="1" applyBorder="1" applyAlignment="1">
      <alignment horizontal="center" wrapText="1"/>
    </xf>
    <xf numFmtId="0" fontId="0" fillId="0" borderId="2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/>
    </xf>
    <xf numFmtId="9" fontId="0" fillId="20" borderId="1" xfId="2" applyFont="1" applyFill="1" applyBorder="1"/>
    <xf numFmtId="0" fontId="0" fillId="0" borderId="3" xfId="0" applyBorder="1" applyAlignment="1">
      <alignment horizontal="right"/>
    </xf>
    <xf numFmtId="0" fontId="0" fillId="18" borderId="0" xfId="0" applyFill="1" applyAlignment="1">
      <alignment horizontal="right"/>
    </xf>
    <xf numFmtId="9" fontId="0" fillId="18" borderId="0" xfId="2" applyFont="1" applyFill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6" fillId="14" borderId="2" xfId="0" applyFont="1" applyFill="1" applyBorder="1" applyAlignment="1">
      <alignment horizontal="right" wrapText="1"/>
    </xf>
    <xf numFmtId="0" fontId="6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8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13" xfId="2" applyNumberFormat="1" applyFont="1" applyFill="1" applyBorder="1" applyAlignment="1">
      <alignment horizontal="center" vertical="center" readingOrder="2"/>
    </xf>
    <xf numFmtId="14" fontId="2" fillId="15" borderId="16" xfId="2" applyNumberFormat="1" applyFont="1" applyFill="1" applyBorder="1" applyAlignment="1">
      <alignment horizontal="center" vertical="center" readingOrder="2"/>
    </xf>
    <xf numFmtId="167" fontId="2" fillId="15" borderId="12" xfId="0" applyNumberFormat="1" applyFont="1" applyFill="1" applyBorder="1" applyAlignment="1">
      <alignment horizontal="center" vertical="center"/>
    </xf>
    <xf numFmtId="14" fontId="2" fillId="15" borderId="12" xfId="0" applyNumberFormat="1" applyFont="1" applyFill="1" applyBorder="1" applyAlignment="1">
      <alignment horizontal="center" vertical="center" wrapText="1"/>
    </xf>
    <xf numFmtId="14" fontId="2" fillId="15" borderId="15" xfId="0" applyNumberFormat="1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9" fontId="2" fillId="15" borderId="12" xfId="2" applyFont="1" applyFill="1" applyBorder="1" applyAlignment="1">
      <alignment horizontal="center" vertical="center" readingOrder="2"/>
    </xf>
    <xf numFmtId="9" fontId="2" fillId="15" borderId="15" xfId="2" applyFont="1" applyFill="1" applyBorder="1" applyAlignment="1">
      <alignment horizontal="center" vertical="center" readingOrder="2"/>
    </xf>
    <xf numFmtId="14" fontId="2" fillId="15" borderId="12" xfId="2" applyNumberFormat="1" applyFont="1" applyFill="1" applyBorder="1" applyAlignment="1">
      <alignment horizontal="center" vertical="center" readingOrder="2"/>
    </xf>
    <xf numFmtId="14" fontId="2" fillId="15" borderId="15" xfId="2" applyNumberFormat="1" applyFont="1" applyFill="1" applyBorder="1" applyAlignment="1">
      <alignment horizontal="center" vertical="center" readingOrder="2"/>
    </xf>
    <xf numFmtId="167" fontId="2" fillId="15" borderId="12" xfId="1" applyNumberFormat="1" applyFont="1" applyFill="1" applyBorder="1" applyAlignment="1">
      <alignment horizontal="center" vertical="center" readingOrder="2"/>
    </xf>
    <xf numFmtId="167" fontId="2" fillId="15" borderId="15" xfId="1" applyNumberFormat="1" applyFont="1" applyFill="1" applyBorder="1" applyAlignment="1">
      <alignment horizontal="center" vertical="center" readingOrder="2"/>
    </xf>
    <xf numFmtId="0" fontId="2" fillId="15" borderId="11" xfId="0" applyFont="1" applyFill="1" applyBorder="1" applyAlignment="1">
      <alignment horizontal="center" vertical="center" readingOrder="2"/>
    </xf>
    <xf numFmtId="0" fontId="2" fillId="15" borderId="14" xfId="0" applyFont="1" applyFill="1" applyBorder="1" applyAlignment="1">
      <alignment horizontal="center" vertical="center" readingOrder="2"/>
    </xf>
    <xf numFmtId="0" fontId="2" fillId="15" borderId="12" xfId="0" applyFont="1" applyFill="1" applyBorder="1" applyAlignment="1">
      <alignment horizontal="center" vertical="center" readingOrder="2"/>
    </xf>
    <xf numFmtId="0" fontId="2" fillId="15" borderId="15" xfId="0" applyFont="1" applyFill="1" applyBorder="1" applyAlignment="1">
      <alignment horizontal="center" vertical="center" readingOrder="2"/>
    </xf>
    <xf numFmtId="0" fontId="0" fillId="4" borderId="2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10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10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28" xfId="0" applyBorder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4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5;&#1587;&#1578;&#1606;&#1583;%20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دوائر"/>
      <sheetName val="قانون الإطار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A247" zoomScale="115" zoomScaleNormal="115" workbookViewId="0">
      <selection activeCell="C262" sqref="C262"/>
    </sheetView>
  </sheetViews>
  <sheetFormatPr defaultColWidth="9.1796875" defaultRowHeight="14.5" outlineLevelRow="3"/>
  <cols>
    <col min="1" max="1" width="7" bestFit="1" customWidth="1"/>
    <col min="2" max="2" width="43.81640625" customWidth="1"/>
    <col min="3" max="3" width="17.816406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81" t="s">
        <v>929</v>
      </c>
      <c r="E1" s="181" t="s">
        <v>930</v>
      </c>
      <c r="G1" s="44" t="s">
        <v>31</v>
      </c>
      <c r="H1" s="45">
        <f>C2+C114</f>
        <v>834000</v>
      </c>
      <c r="I1" s="46"/>
      <c r="J1" s="47" t="b">
        <f>AND(H1=I1)</f>
        <v>0</v>
      </c>
    </row>
    <row r="2" spans="1:14">
      <c r="A2" s="187" t="s">
        <v>60</v>
      </c>
      <c r="B2" s="187"/>
      <c r="C2" s="27">
        <f>C3+C67</f>
        <v>414000</v>
      </c>
      <c r="D2" s="27">
        <f>D3+D67</f>
        <v>414000</v>
      </c>
      <c r="E2" s="27">
        <f>E3+E67</f>
        <v>414000</v>
      </c>
      <c r="G2" s="40" t="s">
        <v>60</v>
      </c>
      <c r="H2" s="42">
        <f>C2</f>
        <v>414000</v>
      </c>
      <c r="I2" s="43"/>
      <c r="J2" s="41" t="b">
        <f>AND(H2=I2)</f>
        <v>0</v>
      </c>
    </row>
    <row r="3" spans="1:14">
      <c r="A3" s="188" t="s">
        <v>601</v>
      </c>
      <c r="B3" s="188"/>
      <c r="C3" s="24">
        <f>C4+C11+C38+C61</f>
        <v>186200</v>
      </c>
      <c r="D3" s="24">
        <f>D4+D11+D38+D61</f>
        <v>186200</v>
      </c>
      <c r="E3" s="24">
        <f>E4+E11+E38+E61</f>
        <v>186200</v>
      </c>
      <c r="G3" s="40" t="s">
        <v>57</v>
      </c>
      <c r="H3" s="42">
        <f t="shared" ref="H3:H66" si="0">C3</f>
        <v>186200</v>
      </c>
      <c r="I3" s="43"/>
      <c r="J3" s="41" t="b">
        <f>AND(H3=I3)</f>
        <v>0</v>
      </c>
    </row>
    <row r="4" spans="1:14" ht="15" customHeight="1">
      <c r="A4" s="189" t="s">
        <v>145</v>
      </c>
      <c r="B4" s="190"/>
      <c r="C4" s="22">
        <f>SUM(C5:C10)</f>
        <v>60000</v>
      </c>
      <c r="D4" s="22">
        <f>SUM(D5:D10)</f>
        <v>60000</v>
      </c>
      <c r="E4" s="22">
        <f>SUM(E5:E10)</f>
        <v>60000</v>
      </c>
      <c r="F4" s="18"/>
      <c r="G4" s="40" t="s">
        <v>53</v>
      </c>
      <c r="H4" s="42">
        <f t="shared" si="0"/>
        <v>60000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8"/>
      <c r="G5" s="18"/>
      <c r="H5" s="42">
        <f t="shared" si="0"/>
        <v>25000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8"/>
      <c r="G6" s="18"/>
      <c r="H6" s="42">
        <f t="shared" si="0"/>
        <v>5000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29500</v>
      </c>
      <c r="D7" s="2">
        <f t="shared" si="1"/>
        <v>29500</v>
      </c>
      <c r="E7" s="2">
        <f t="shared" si="1"/>
        <v>29500</v>
      </c>
      <c r="F7" s="18"/>
      <c r="G7" s="18"/>
      <c r="H7" s="42">
        <f t="shared" si="0"/>
        <v>29500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144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89" t="s">
        <v>146</v>
      </c>
      <c r="B11" s="190"/>
      <c r="C11" s="22">
        <f>SUM(C12:C37)</f>
        <v>106500</v>
      </c>
      <c r="D11" s="22">
        <f>SUM(D12:D37)</f>
        <v>106500</v>
      </c>
      <c r="E11" s="22">
        <f>SUM(E12:E37)</f>
        <v>106500</v>
      </c>
      <c r="F11" s="18"/>
      <c r="G11" s="40" t="s">
        <v>54</v>
      </c>
      <c r="H11" s="42">
        <f t="shared" si="0"/>
        <v>106500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98000</v>
      </c>
      <c r="D12" s="2">
        <f>C12</f>
        <v>98000</v>
      </c>
      <c r="E12" s="2">
        <f>D12</f>
        <v>98000</v>
      </c>
      <c r="H12" s="42">
        <f t="shared" si="0"/>
        <v>98000</v>
      </c>
    </row>
    <row r="13" spans="1:14" outlineLevel="1">
      <c r="A13" s="3">
        <v>2102</v>
      </c>
      <c r="B13" s="1" t="s">
        <v>147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2">
        <f t="shared" si="0"/>
        <v>5000</v>
      </c>
    </row>
    <row r="15" spans="1:14" outlineLevel="1">
      <c r="A15" s="3">
        <v>2201</v>
      </c>
      <c r="B15" s="1" t="s">
        <v>148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149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150</v>
      </c>
      <c r="C17" s="2">
        <v>0</v>
      </c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151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152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153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154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155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156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157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158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159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160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161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162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163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164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165</v>
      </c>
      <c r="C33" s="2"/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2">
        <f t="shared" si="0"/>
        <v>1500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2">
        <f t="shared" si="0"/>
        <v>1000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89" t="s">
        <v>166</v>
      </c>
      <c r="B38" s="190"/>
      <c r="C38" s="22">
        <f>SUM(C39:C60)</f>
        <v>18700</v>
      </c>
      <c r="D38" s="22">
        <f>SUM(D39:D60)</f>
        <v>18700</v>
      </c>
      <c r="E38" s="22">
        <f>SUM(E39:E60)</f>
        <v>18700</v>
      </c>
      <c r="G38" s="40" t="s">
        <v>55</v>
      </c>
      <c r="H38" s="42">
        <f t="shared" si="0"/>
        <v>18700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3000</v>
      </c>
      <c r="D39" s="2">
        <f>C39</f>
        <v>3000</v>
      </c>
      <c r="E39" s="2">
        <f>D39</f>
        <v>3000</v>
      </c>
      <c r="H39" s="42">
        <f t="shared" si="0"/>
        <v>3000</v>
      </c>
    </row>
    <row r="40" spans="1:10" outlineLevel="1">
      <c r="A40" s="21">
        <v>3102</v>
      </c>
      <c r="B40" s="21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2">
        <f t="shared" si="0"/>
        <v>1500</v>
      </c>
    </row>
    <row r="41" spans="1:10" outlineLevel="1">
      <c r="A41" s="21">
        <v>3103</v>
      </c>
      <c r="B41" s="21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2">
        <f t="shared" si="0"/>
        <v>3000</v>
      </c>
    </row>
    <row r="42" spans="1:10" outlineLevel="1">
      <c r="A42" s="21">
        <v>3199</v>
      </c>
      <c r="B42" s="21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2">
        <f t="shared" si="0"/>
        <v>200</v>
      </c>
    </row>
    <row r="43" spans="1:10" outlineLevel="1">
      <c r="A43" s="21">
        <v>3201</v>
      </c>
      <c r="B43" s="21" t="s">
        <v>167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2">
        <f t="shared" si="0"/>
        <v>500</v>
      </c>
    </row>
    <row r="45" spans="1:10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outlineLevel="1">
      <c r="A46" s="21">
        <v>3204</v>
      </c>
      <c r="B46" s="21" t="s">
        <v>168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169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2">
        <f t="shared" si="0"/>
        <v>1500</v>
      </c>
    </row>
    <row r="49" spans="1:10" outlineLevel="1">
      <c r="A49" s="21">
        <v>3207</v>
      </c>
      <c r="B49" s="21" t="s">
        <v>170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171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172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173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2">
        <f t="shared" si="0"/>
        <v>500</v>
      </c>
    </row>
    <row r="54" spans="1:10" outlineLevel="1">
      <c r="A54" s="21">
        <v>3302</v>
      </c>
      <c r="B54" s="21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2">
        <f t="shared" si="0"/>
        <v>1000</v>
      </c>
    </row>
    <row r="55" spans="1:10" outlineLevel="1">
      <c r="A55" s="21">
        <v>3303</v>
      </c>
      <c r="B55" s="21" t="s">
        <v>174</v>
      </c>
      <c r="C55" s="2">
        <v>6000</v>
      </c>
      <c r="D55" s="2">
        <f t="shared" si="4"/>
        <v>6000</v>
      </c>
      <c r="E55" s="2">
        <f t="shared" si="4"/>
        <v>6000</v>
      </c>
      <c r="H55" s="42">
        <f t="shared" si="0"/>
        <v>6000</v>
      </c>
    </row>
    <row r="56" spans="1:10" outlineLevel="1">
      <c r="A56" s="21">
        <v>3303</v>
      </c>
      <c r="B56" s="21" t="s">
        <v>175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176</v>
      </c>
      <c r="C57" s="2"/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177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178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125</v>
      </c>
      <c r="C60" s="2">
        <v>500</v>
      </c>
      <c r="D60" s="2">
        <f t="shared" si="5"/>
        <v>500</v>
      </c>
      <c r="E60" s="2">
        <f t="shared" si="5"/>
        <v>500</v>
      </c>
      <c r="H60" s="42">
        <f t="shared" si="0"/>
        <v>500</v>
      </c>
    </row>
    <row r="61" spans="1:10">
      <c r="A61" s="189" t="s">
        <v>179</v>
      </c>
      <c r="B61" s="190"/>
      <c r="C61" s="23">
        <f>SUM(C62:C66)</f>
        <v>1000</v>
      </c>
      <c r="D61" s="23">
        <f>SUM(D62:D66)</f>
        <v>1000</v>
      </c>
      <c r="E61" s="23">
        <f>SUM(E62:E66)</f>
        <v>1000</v>
      </c>
      <c r="G61" s="40" t="s">
        <v>126</v>
      </c>
      <c r="H61" s="42">
        <f t="shared" si="0"/>
        <v>1000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180</v>
      </c>
      <c r="C62" s="2">
        <v>0</v>
      </c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181</v>
      </c>
      <c r="C63" s="2">
        <v>0</v>
      </c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127</v>
      </c>
      <c r="C64" s="2">
        <v>1000</v>
      </c>
      <c r="D64" s="2">
        <f t="shared" si="6"/>
        <v>1000</v>
      </c>
      <c r="E64" s="2">
        <f t="shared" si="6"/>
        <v>1000</v>
      </c>
      <c r="H64" s="42">
        <f t="shared" si="0"/>
        <v>1000</v>
      </c>
    </row>
    <row r="65" spans="1:10" outlineLevel="1">
      <c r="A65" s="15">
        <v>4004</v>
      </c>
      <c r="B65" s="1" t="s">
        <v>182</v>
      </c>
      <c r="C65" s="2">
        <v>0</v>
      </c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183</v>
      </c>
      <c r="C66" s="2">
        <v>0</v>
      </c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88" t="s">
        <v>602</v>
      </c>
      <c r="B67" s="188"/>
      <c r="C67" s="26">
        <f>C97+C68</f>
        <v>227800</v>
      </c>
      <c r="D67" s="26">
        <f>D97+D68</f>
        <v>227800</v>
      </c>
      <c r="E67" s="26">
        <f>E97+E68</f>
        <v>227800</v>
      </c>
      <c r="G67" s="40" t="s">
        <v>59</v>
      </c>
      <c r="H67" s="42">
        <f t="shared" ref="H67:H130" si="7">C67</f>
        <v>227800</v>
      </c>
      <c r="I67" s="43"/>
      <c r="J67" s="41" t="b">
        <f>AND(H67=I67)</f>
        <v>0</v>
      </c>
    </row>
    <row r="68" spans="1:10">
      <c r="A68" s="189" t="s">
        <v>184</v>
      </c>
      <c r="B68" s="190"/>
      <c r="C68" s="22">
        <f>SUM(C69:C96)</f>
        <v>48600</v>
      </c>
      <c r="D68" s="22">
        <f>SUM(D69:D96)</f>
        <v>48600</v>
      </c>
      <c r="E68" s="22">
        <f>SUM(E69:E96)</f>
        <v>48600</v>
      </c>
      <c r="G68" s="40" t="s">
        <v>56</v>
      </c>
      <c r="H68" s="42">
        <f t="shared" si="7"/>
        <v>48600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>
        <v>0</v>
      </c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>
        <v>0</v>
      </c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>
        <v>0</v>
      </c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>
        <v>0</v>
      </c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>
        <v>0</v>
      </c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>
        <v>0</v>
      </c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>
        <v>0</v>
      </c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>
        <v>0</v>
      </c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>
        <v>0</v>
      </c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30000</v>
      </c>
      <c r="D79" s="2">
        <f t="shared" si="8"/>
        <v>30000</v>
      </c>
      <c r="E79" s="2">
        <f t="shared" si="8"/>
        <v>30000</v>
      </c>
      <c r="H79" s="42">
        <f t="shared" si="7"/>
        <v>30000</v>
      </c>
    </row>
    <row r="80" spans="1:10" ht="15" customHeight="1" outlineLevel="1">
      <c r="A80" s="3">
        <v>5202</v>
      </c>
      <c r="B80" s="2" t="s">
        <v>193</v>
      </c>
      <c r="C80" s="2"/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196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197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>
        <v>600</v>
      </c>
      <c r="D89" s="2">
        <f t="shared" si="9"/>
        <v>600</v>
      </c>
      <c r="E89" s="2">
        <f t="shared" si="9"/>
        <v>600</v>
      </c>
      <c r="H89" s="42">
        <f t="shared" si="7"/>
        <v>600</v>
      </c>
    </row>
    <row r="90" spans="1:8" ht="15" customHeight="1" outlineLevel="1">
      <c r="A90" s="3">
        <v>5210</v>
      </c>
      <c r="B90" s="2" t="s">
        <v>129</v>
      </c>
      <c r="C90" s="2">
        <v>1000</v>
      </c>
      <c r="D90" s="2">
        <f t="shared" si="9"/>
        <v>1000</v>
      </c>
      <c r="E90" s="2">
        <f t="shared" si="9"/>
        <v>1000</v>
      </c>
      <c r="H90" s="42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2">
        <f t="shared" si="7"/>
        <v>1000</v>
      </c>
    </row>
    <row r="92" spans="1:8" ht="15" customHeight="1" outlineLevel="1">
      <c r="A92" s="3">
        <v>5212</v>
      </c>
      <c r="B92" s="2" t="s">
        <v>202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130</v>
      </c>
      <c r="C94" s="2">
        <v>10000</v>
      </c>
      <c r="D94" s="2">
        <f t="shared" si="9"/>
        <v>10000</v>
      </c>
      <c r="E94" s="2">
        <f t="shared" si="9"/>
        <v>10000</v>
      </c>
      <c r="H94" s="42">
        <f t="shared" si="7"/>
        <v>10000</v>
      </c>
    </row>
    <row r="95" spans="1:8" ht="13.5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2">
        <f t="shared" si="7"/>
        <v>6000</v>
      </c>
    </row>
    <row r="96" spans="1:8" ht="13.5" customHeight="1" outlineLevel="1">
      <c r="A96" s="3">
        <v>5399</v>
      </c>
      <c r="B96" s="2" t="s">
        <v>204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205</v>
      </c>
      <c r="B97" s="25"/>
      <c r="C97" s="22">
        <f>SUM(C98:C113)</f>
        <v>179200</v>
      </c>
      <c r="D97" s="22">
        <f>SUM(D98:D113)</f>
        <v>179200</v>
      </c>
      <c r="E97" s="22">
        <f>SUM(E98:E113)</f>
        <v>179200</v>
      </c>
      <c r="G97" s="40" t="s">
        <v>58</v>
      </c>
      <c r="H97" s="42">
        <f t="shared" si="7"/>
        <v>179200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120700</v>
      </c>
      <c r="D98" s="2">
        <f>C98</f>
        <v>120700</v>
      </c>
      <c r="E98" s="2">
        <f>D98</f>
        <v>120700</v>
      </c>
      <c r="H98" s="42">
        <f t="shared" si="7"/>
        <v>120700</v>
      </c>
    </row>
    <row r="99" spans="1:10" ht="15" customHeight="1" outlineLevel="1">
      <c r="A99" s="3">
        <v>6002</v>
      </c>
      <c r="B99" s="1" t="s">
        <v>206</v>
      </c>
      <c r="C99" s="2">
        <v>57000</v>
      </c>
      <c r="D99" s="2">
        <f t="shared" ref="D99:E113" si="10">C99</f>
        <v>57000</v>
      </c>
      <c r="E99" s="2">
        <f t="shared" si="10"/>
        <v>57000</v>
      </c>
      <c r="H99" s="42">
        <f t="shared" si="7"/>
        <v>57000</v>
      </c>
    </row>
    <row r="100" spans="1:10" ht="15" customHeight="1" outlineLevel="1">
      <c r="A100" s="3">
        <v>6003</v>
      </c>
      <c r="B100" s="1" t="s">
        <v>207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2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2">
        <f t="shared" si="7"/>
        <v>200</v>
      </c>
    </row>
    <row r="105" spans="1:10" outlineLevel="1">
      <c r="A105" s="3">
        <v>6008</v>
      </c>
      <c r="B105" s="1" t="s">
        <v>131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2">
        <f t="shared" si="7"/>
        <v>500</v>
      </c>
    </row>
    <row r="107" spans="1:10" outlineLevel="1">
      <c r="A107" s="3">
        <v>6010</v>
      </c>
      <c r="B107" s="1" t="s">
        <v>210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211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212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213</v>
      </c>
      <c r="C110" s="2">
        <v>200</v>
      </c>
      <c r="D110" s="2">
        <f t="shared" si="10"/>
        <v>200</v>
      </c>
      <c r="E110" s="2">
        <f t="shared" si="10"/>
        <v>200</v>
      </c>
      <c r="H110" s="42">
        <f t="shared" si="7"/>
        <v>200</v>
      </c>
    </row>
    <row r="111" spans="1:10" outlineLevel="1">
      <c r="A111" s="3">
        <v>6099</v>
      </c>
      <c r="B111" s="1" t="s">
        <v>214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215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>
        <v>400</v>
      </c>
      <c r="D113" s="2">
        <f t="shared" si="10"/>
        <v>400</v>
      </c>
      <c r="E113" s="2">
        <f t="shared" si="10"/>
        <v>400</v>
      </c>
      <c r="H113" s="42">
        <f t="shared" si="7"/>
        <v>400</v>
      </c>
    </row>
    <row r="114" spans="1:10">
      <c r="A114" s="193" t="s">
        <v>62</v>
      </c>
      <c r="B114" s="194"/>
      <c r="C114" s="27">
        <f>C115+C152+C177</f>
        <v>420000</v>
      </c>
      <c r="D114" s="27">
        <f>D115+D152+D177</f>
        <v>420000</v>
      </c>
      <c r="E114" s="27">
        <f>E115+E152+E177</f>
        <v>420000</v>
      </c>
      <c r="G114" s="40" t="s">
        <v>62</v>
      </c>
      <c r="H114" s="42">
        <f t="shared" si="7"/>
        <v>420000</v>
      </c>
      <c r="I114" s="43"/>
      <c r="J114" s="41" t="b">
        <f>AND(H114=I114)</f>
        <v>0</v>
      </c>
    </row>
    <row r="115" spans="1:10">
      <c r="A115" s="191" t="s">
        <v>603</v>
      </c>
      <c r="B115" s="192"/>
      <c r="C115" s="24">
        <f>C116+C135</f>
        <v>215613</v>
      </c>
      <c r="D115" s="24">
        <f>D116+D135</f>
        <v>215613</v>
      </c>
      <c r="E115" s="24">
        <f>E116+E135</f>
        <v>215613</v>
      </c>
      <c r="G115" s="40" t="s">
        <v>61</v>
      </c>
      <c r="H115" s="42">
        <f t="shared" si="7"/>
        <v>215613</v>
      </c>
      <c r="I115" s="43"/>
      <c r="J115" s="41" t="b">
        <f>AND(H115=I115)</f>
        <v>0</v>
      </c>
    </row>
    <row r="116" spans="1:10" ht="15" customHeight="1">
      <c r="A116" s="189" t="s">
        <v>216</v>
      </c>
      <c r="B116" s="190"/>
      <c r="C116" s="22">
        <f>C117+C120+C123+C126+C129+C132</f>
        <v>208950</v>
      </c>
      <c r="D116" s="22">
        <f>D117+D120+D123+D126+D129+D132</f>
        <v>208950</v>
      </c>
      <c r="E116" s="22">
        <f>E117+E120+E123+E126+E129+E132</f>
        <v>208950</v>
      </c>
      <c r="G116" s="40" t="s">
        <v>606</v>
      </c>
      <c r="H116" s="42">
        <f t="shared" si="7"/>
        <v>208950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217</v>
      </c>
      <c r="C117" s="2">
        <f>C118+C119</f>
        <v>167950</v>
      </c>
      <c r="D117" s="2">
        <f>D118+D119</f>
        <v>167950</v>
      </c>
      <c r="E117" s="2">
        <f>E118+E119</f>
        <v>167950</v>
      </c>
      <c r="H117" s="42">
        <f t="shared" si="7"/>
        <v>167950</v>
      </c>
    </row>
    <row r="118" spans="1:10" ht="15" customHeight="1" outlineLevel="2">
      <c r="A118" s="125"/>
      <c r="B118" s="126" t="s">
        <v>931</v>
      </c>
      <c r="C118" s="127"/>
      <c r="D118" s="127">
        <f>C118</f>
        <v>0</v>
      </c>
      <c r="E118" s="127">
        <f>D118</f>
        <v>0</v>
      </c>
      <c r="H118" s="42">
        <f t="shared" si="7"/>
        <v>0</v>
      </c>
    </row>
    <row r="119" spans="1:10" ht="15" customHeight="1" outlineLevel="2">
      <c r="A119" s="125"/>
      <c r="B119" s="126" t="s">
        <v>932</v>
      </c>
      <c r="C119" s="127">
        <v>167950</v>
      </c>
      <c r="D119" s="127">
        <f>C119</f>
        <v>167950</v>
      </c>
      <c r="E119" s="127">
        <f>D119</f>
        <v>167950</v>
      </c>
      <c r="H119" s="42">
        <f t="shared" si="7"/>
        <v>167950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25"/>
      <c r="B121" s="126" t="s">
        <v>931</v>
      </c>
      <c r="C121" s="127"/>
      <c r="D121" s="127">
        <f>C121</f>
        <v>0</v>
      </c>
      <c r="E121" s="127">
        <f>D121</f>
        <v>0</v>
      </c>
      <c r="H121" s="42">
        <f t="shared" si="7"/>
        <v>0</v>
      </c>
    </row>
    <row r="122" spans="1:10" ht="15" customHeight="1" outlineLevel="2">
      <c r="A122" s="125"/>
      <c r="B122" s="126" t="s">
        <v>932</v>
      </c>
      <c r="C122" s="127"/>
      <c r="D122" s="127">
        <f>C122</f>
        <v>0</v>
      </c>
      <c r="E122" s="127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25"/>
      <c r="B124" s="126" t="s">
        <v>931</v>
      </c>
      <c r="C124" s="127"/>
      <c r="D124" s="127">
        <f>C124</f>
        <v>0</v>
      </c>
      <c r="E124" s="127">
        <f>D124</f>
        <v>0</v>
      </c>
      <c r="H124" s="42">
        <f t="shared" si="7"/>
        <v>0</v>
      </c>
    </row>
    <row r="125" spans="1:10" ht="15" customHeight="1" outlineLevel="2">
      <c r="A125" s="125"/>
      <c r="B125" s="126" t="s">
        <v>932</v>
      </c>
      <c r="C125" s="127"/>
      <c r="D125" s="127">
        <f>C125</f>
        <v>0</v>
      </c>
      <c r="E125" s="127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41000</v>
      </c>
      <c r="D126" s="2">
        <f>D127+D128</f>
        <v>41000</v>
      </c>
      <c r="E126" s="2">
        <f>E127+E128</f>
        <v>41000</v>
      </c>
      <c r="H126" s="42">
        <f t="shared" si="7"/>
        <v>41000</v>
      </c>
    </row>
    <row r="127" spans="1:10" ht="15" customHeight="1" outlineLevel="2">
      <c r="A127" s="125"/>
      <c r="B127" s="126" t="s">
        <v>931</v>
      </c>
      <c r="C127" s="127"/>
      <c r="D127" s="127">
        <f>C127</f>
        <v>0</v>
      </c>
      <c r="E127" s="127">
        <f>D127</f>
        <v>0</v>
      </c>
      <c r="H127" s="42">
        <f t="shared" si="7"/>
        <v>0</v>
      </c>
    </row>
    <row r="128" spans="1:10" ht="15" customHeight="1" outlineLevel="2">
      <c r="A128" s="125"/>
      <c r="B128" s="126" t="s">
        <v>932</v>
      </c>
      <c r="C128" s="127">
        <v>41000</v>
      </c>
      <c r="D128" s="127">
        <f>C128</f>
        <v>41000</v>
      </c>
      <c r="E128" s="127">
        <f>D128</f>
        <v>41000</v>
      </c>
      <c r="H128" s="42">
        <f t="shared" si="7"/>
        <v>41000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25"/>
      <c r="B130" s="126" t="s">
        <v>931</v>
      </c>
      <c r="C130" s="127"/>
      <c r="D130" s="127">
        <f>C130</f>
        <v>0</v>
      </c>
      <c r="E130" s="127">
        <f>D130</f>
        <v>0</v>
      </c>
      <c r="H130" s="42">
        <f t="shared" si="7"/>
        <v>0</v>
      </c>
    </row>
    <row r="131" spans="1:10" ht="15" customHeight="1" outlineLevel="2">
      <c r="A131" s="125"/>
      <c r="B131" s="126" t="s">
        <v>932</v>
      </c>
      <c r="C131" s="127"/>
      <c r="D131" s="127">
        <f>C131</f>
        <v>0</v>
      </c>
      <c r="E131" s="127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25"/>
      <c r="B133" s="126" t="s">
        <v>931</v>
      </c>
      <c r="C133" s="127"/>
      <c r="D133" s="127">
        <f>C133</f>
        <v>0</v>
      </c>
      <c r="E133" s="127">
        <f>D133</f>
        <v>0</v>
      </c>
      <c r="H133" s="42">
        <f t="shared" si="11"/>
        <v>0</v>
      </c>
    </row>
    <row r="134" spans="1:10" ht="15" customHeight="1" outlineLevel="2">
      <c r="A134" s="125"/>
      <c r="B134" s="126" t="s">
        <v>932</v>
      </c>
      <c r="C134" s="127"/>
      <c r="D134" s="127">
        <f>C134</f>
        <v>0</v>
      </c>
      <c r="E134" s="127">
        <f>D134</f>
        <v>0</v>
      </c>
      <c r="H134" s="42">
        <f t="shared" si="11"/>
        <v>0</v>
      </c>
    </row>
    <row r="135" spans="1:10">
      <c r="A135" s="189" t="s">
        <v>223</v>
      </c>
      <c r="B135" s="190"/>
      <c r="C135" s="22">
        <f>C136+C140+C143+C146+C149</f>
        <v>6663</v>
      </c>
      <c r="D135" s="22">
        <f>D136+D140+D143+D146+D149</f>
        <v>6663</v>
      </c>
      <c r="E135" s="22">
        <f>E136+E140+E143+E146+E149</f>
        <v>6663</v>
      </c>
      <c r="G135" s="40" t="s">
        <v>607</v>
      </c>
      <c r="H135" s="42">
        <f t="shared" si="11"/>
        <v>6663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6663</v>
      </c>
      <c r="D136" s="2">
        <f>D137+D138+D139</f>
        <v>6663</v>
      </c>
      <c r="E136" s="2">
        <f>E137+E138+E139</f>
        <v>6663</v>
      </c>
      <c r="H136" s="42">
        <f t="shared" si="11"/>
        <v>6663</v>
      </c>
    </row>
    <row r="137" spans="1:10" ht="15" customHeight="1" outlineLevel="2">
      <c r="A137" s="125"/>
      <c r="B137" s="126" t="s">
        <v>931</v>
      </c>
      <c r="C137" s="127"/>
      <c r="D137" s="127">
        <f t="shared" ref="D137:E139" si="12">C137</f>
        <v>0</v>
      </c>
      <c r="E137" s="127">
        <f t="shared" si="12"/>
        <v>0</v>
      </c>
      <c r="H137" s="42">
        <f t="shared" si="11"/>
        <v>0</v>
      </c>
    </row>
    <row r="138" spans="1:10" ht="15" customHeight="1" outlineLevel="2">
      <c r="A138" s="125"/>
      <c r="B138" s="126" t="s">
        <v>933</v>
      </c>
      <c r="C138" s="127">
        <v>6663</v>
      </c>
      <c r="D138" s="127">
        <f t="shared" si="12"/>
        <v>6663</v>
      </c>
      <c r="E138" s="127">
        <f t="shared" si="12"/>
        <v>6663</v>
      </c>
      <c r="H138" s="42">
        <f t="shared" si="11"/>
        <v>6663</v>
      </c>
    </row>
    <row r="139" spans="1:10" ht="15" customHeight="1" outlineLevel="2">
      <c r="A139" s="125"/>
      <c r="B139" s="126" t="s">
        <v>934</v>
      </c>
      <c r="C139" s="127"/>
      <c r="D139" s="127">
        <f t="shared" si="12"/>
        <v>0</v>
      </c>
      <c r="E139" s="127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225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25"/>
      <c r="B141" s="126" t="s">
        <v>931</v>
      </c>
      <c r="C141" s="127"/>
      <c r="D141" s="127">
        <f>C141</f>
        <v>0</v>
      </c>
      <c r="E141" s="127">
        <f>D141</f>
        <v>0</v>
      </c>
      <c r="H141" s="42">
        <f t="shared" si="11"/>
        <v>0</v>
      </c>
    </row>
    <row r="142" spans="1:10" ht="15" customHeight="1" outlineLevel="2">
      <c r="A142" s="125"/>
      <c r="B142" s="126" t="s">
        <v>932</v>
      </c>
      <c r="C142" s="127"/>
      <c r="D142" s="127">
        <f>C142</f>
        <v>0</v>
      </c>
      <c r="E142" s="127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25"/>
      <c r="B144" s="126" t="s">
        <v>931</v>
      </c>
      <c r="C144" s="127"/>
      <c r="D144" s="127">
        <f>C144</f>
        <v>0</v>
      </c>
      <c r="E144" s="127">
        <f>D144</f>
        <v>0</v>
      </c>
      <c r="H144" s="42">
        <f t="shared" si="11"/>
        <v>0</v>
      </c>
    </row>
    <row r="145" spans="1:10" ht="15" customHeight="1" outlineLevel="2">
      <c r="A145" s="125"/>
      <c r="B145" s="126" t="s">
        <v>932</v>
      </c>
      <c r="C145" s="127"/>
      <c r="D145" s="127">
        <f>C145</f>
        <v>0</v>
      </c>
      <c r="E145" s="127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25"/>
      <c r="B147" s="126" t="s">
        <v>931</v>
      </c>
      <c r="C147" s="127"/>
      <c r="D147" s="127">
        <f>C147</f>
        <v>0</v>
      </c>
      <c r="E147" s="127">
        <f>D147</f>
        <v>0</v>
      </c>
      <c r="H147" s="42">
        <f t="shared" si="11"/>
        <v>0</v>
      </c>
    </row>
    <row r="148" spans="1:10" ht="15" customHeight="1" outlineLevel="2">
      <c r="A148" s="125"/>
      <c r="B148" s="126" t="s">
        <v>932</v>
      </c>
      <c r="C148" s="127"/>
      <c r="D148" s="127">
        <f>C148</f>
        <v>0</v>
      </c>
      <c r="E148" s="127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25"/>
      <c r="B150" s="126" t="s">
        <v>931</v>
      </c>
      <c r="C150" s="127"/>
      <c r="D150" s="127">
        <f>C150</f>
        <v>0</v>
      </c>
      <c r="E150" s="127">
        <f>D150</f>
        <v>0</v>
      </c>
      <c r="H150" s="42">
        <f t="shared" si="11"/>
        <v>0</v>
      </c>
    </row>
    <row r="151" spans="1:10" ht="15" customHeight="1" outlineLevel="2">
      <c r="A151" s="125"/>
      <c r="B151" s="126" t="s">
        <v>932</v>
      </c>
      <c r="C151" s="127"/>
      <c r="D151" s="127">
        <f>C151</f>
        <v>0</v>
      </c>
      <c r="E151" s="127">
        <f>D151</f>
        <v>0</v>
      </c>
      <c r="H151" s="42">
        <f t="shared" si="11"/>
        <v>0</v>
      </c>
    </row>
    <row r="152" spans="1:10">
      <c r="A152" s="191" t="s">
        <v>604</v>
      </c>
      <c r="B152" s="192"/>
      <c r="C152" s="24">
        <f>C153+C163+C170</f>
        <v>204387</v>
      </c>
      <c r="D152" s="24">
        <f>D153+D163+D170</f>
        <v>204387</v>
      </c>
      <c r="E152" s="24">
        <f>E153+E163+E170</f>
        <v>204387</v>
      </c>
      <c r="G152" s="40" t="s">
        <v>66</v>
      </c>
      <c r="H152" s="42">
        <f t="shared" si="11"/>
        <v>204387</v>
      </c>
      <c r="I152" s="43"/>
      <c r="J152" s="41" t="b">
        <f>AND(H152=I152)</f>
        <v>0</v>
      </c>
    </row>
    <row r="153" spans="1:10">
      <c r="A153" s="189" t="s">
        <v>229</v>
      </c>
      <c r="B153" s="190"/>
      <c r="C153" s="22">
        <f>C154+C157+C160</f>
        <v>204387</v>
      </c>
      <c r="D153" s="22">
        <f>D154+D157+D160</f>
        <v>204387</v>
      </c>
      <c r="E153" s="22">
        <f>E154+E157+E160</f>
        <v>204387</v>
      </c>
      <c r="G153" s="40" t="s">
        <v>608</v>
      </c>
      <c r="H153" s="42">
        <f t="shared" si="11"/>
        <v>204387</v>
      </c>
      <c r="I153" s="43"/>
      <c r="J153" s="41" t="b">
        <f>AND(H153=I153)</f>
        <v>0</v>
      </c>
    </row>
    <row r="154" spans="1:10" ht="15" customHeight="1" outlineLevel="1">
      <c r="A154" s="3">
        <v>9001</v>
      </c>
      <c r="B154" s="1" t="s">
        <v>230</v>
      </c>
      <c r="C154" s="2">
        <f>C155+C156</f>
        <v>204387</v>
      </c>
      <c r="D154" s="2">
        <f>D155+D156</f>
        <v>204387</v>
      </c>
      <c r="E154" s="2">
        <f>E155+E156</f>
        <v>204387</v>
      </c>
      <c r="H154" s="42">
        <f t="shared" si="11"/>
        <v>204387</v>
      </c>
    </row>
    <row r="155" spans="1:10" ht="15" customHeight="1" outlineLevel="2">
      <c r="A155" s="125"/>
      <c r="B155" s="126" t="s">
        <v>931</v>
      </c>
      <c r="C155" s="127"/>
      <c r="D155" s="127">
        <f>C155</f>
        <v>0</v>
      </c>
      <c r="E155" s="127">
        <f>D155</f>
        <v>0</v>
      </c>
      <c r="H155" s="42">
        <f t="shared" si="11"/>
        <v>0</v>
      </c>
    </row>
    <row r="156" spans="1:10" ht="15" customHeight="1" outlineLevel="2">
      <c r="A156" s="125"/>
      <c r="B156" s="126" t="s">
        <v>932</v>
      </c>
      <c r="C156" s="127">
        <v>204387</v>
      </c>
      <c r="D156" s="127">
        <f>C156</f>
        <v>204387</v>
      </c>
      <c r="E156" s="127">
        <f>D156</f>
        <v>204387</v>
      </c>
      <c r="H156" s="42">
        <f t="shared" si="11"/>
        <v>204387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25"/>
      <c r="B158" s="126" t="s">
        <v>931</v>
      </c>
      <c r="C158" s="127"/>
      <c r="D158" s="127">
        <f>C158</f>
        <v>0</v>
      </c>
      <c r="E158" s="127">
        <f>D158</f>
        <v>0</v>
      </c>
      <c r="H158" s="42">
        <f t="shared" si="11"/>
        <v>0</v>
      </c>
    </row>
    <row r="159" spans="1:10" ht="15" customHeight="1" outlineLevel="2">
      <c r="A159" s="125"/>
      <c r="B159" s="126" t="s">
        <v>932</v>
      </c>
      <c r="C159" s="127"/>
      <c r="D159" s="127">
        <f>C159</f>
        <v>0</v>
      </c>
      <c r="E159" s="127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25"/>
      <c r="B161" s="126" t="s">
        <v>931</v>
      </c>
      <c r="C161" s="127"/>
      <c r="D161" s="127">
        <f>C161</f>
        <v>0</v>
      </c>
      <c r="E161" s="127">
        <f>D161</f>
        <v>0</v>
      </c>
      <c r="H161" s="42">
        <f t="shared" si="11"/>
        <v>0</v>
      </c>
    </row>
    <row r="162" spans="1:10" ht="15" customHeight="1" outlineLevel="2">
      <c r="A162" s="125"/>
      <c r="B162" s="126" t="s">
        <v>932</v>
      </c>
      <c r="C162" s="127"/>
      <c r="D162" s="127">
        <f>C162</f>
        <v>0</v>
      </c>
      <c r="E162" s="127">
        <f>D162</f>
        <v>0</v>
      </c>
      <c r="H162" s="42">
        <f t="shared" si="11"/>
        <v>0</v>
      </c>
    </row>
    <row r="163" spans="1:10">
      <c r="A163" s="189" t="s">
        <v>233</v>
      </c>
      <c r="B163" s="190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25"/>
      <c r="B165" s="126" t="s">
        <v>931</v>
      </c>
      <c r="C165" s="127"/>
      <c r="D165" s="127">
        <f>C165</f>
        <v>0</v>
      </c>
      <c r="E165" s="127">
        <f>D165</f>
        <v>0</v>
      </c>
      <c r="H165" s="42">
        <f t="shared" si="11"/>
        <v>0</v>
      </c>
    </row>
    <row r="166" spans="1:10" ht="15" customHeight="1" outlineLevel="2">
      <c r="A166" s="125"/>
      <c r="B166" s="126" t="s">
        <v>932</v>
      </c>
      <c r="C166" s="127"/>
      <c r="D166" s="127">
        <f>C166</f>
        <v>0</v>
      </c>
      <c r="E166" s="127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25"/>
      <c r="B168" s="126" t="s">
        <v>931</v>
      </c>
      <c r="C168" s="127"/>
      <c r="D168" s="127">
        <f>C168</f>
        <v>0</v>
      </c>
      <c r="E168" s="127">
        <f>D168</f>
        <v>0</v>
      </c>
      <c r="H168" s="42">
        <f t="shared" si="11"/>
        <v>0</v>
      </c>
    </row>
    <row r="169" spans="1:10" ht="15" customHeight="1" outlineLevel="2">
      <c r="A169" s="125"/>
      <c r="B169" s="126" t="s">
        <v>932</v>
      </c>
      <c r="C169" s="127"/>
      <c r="D169" s="127">
        <f>C169</f>
        <v>0</v>
      </c>
      <c r="E169" s="127">
        <f>D169</f>
        <v>0</v>
      </c>
      <c r="H169" s="42">
        <f t="shared" si="11"/>
        <v>0</v>
      </c>
    </row>
    <row r="170" spans="1:10">
      <c r="A170" s="189" t="s">
        <v>235</v>
      </c>
      <c r="B170" s="190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609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25"/>
      <c r="B172" s="126" t="s">
        <v>931</v>
      </c>
      <c r="C172" s="127"/>
      <c r="D172" s="127">
        <f>C172</f>
        <v>0</v>
      </c>
      <c r="E172" s="127">
        <f>D172</f>
        <v>0</v>
      </c>
      <c r="H172" s="42">
        <f t="shared" si="11"/>
        <v>0</v>
      </c>
    </row>
    <row r="173" spans="1:10" ht="15" customHeight="1" outlineLevel="2">
      <c r="A173" s="125"/>
      <c r="B173" s="126" t="s">
        <v>932</v>
      </c>
      <c r="C173" s="127"/>
      <c r="D173" s="127">
        <f>C173</f>
        <v>0</v>
      </c>
      <c r="E173" s="127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25"/>
      <c r="B175" s="126" t="s">
        <v>931</v>
      </c>
      <c r="C175" s="127"/>
      <c r="D175" s="127">
        <f>C175</f>
        <v>0</v>
      </c>
      <c r="E175" s="127">
        <f>D175</f>
        <v>0</v>
      </c>
      <c r="H175" s="42">
        <f t="shared" si="11"/>
        <v>0</v>
      </c>
    </row>
    <row r="176" spans="1:10" ht="15" customHeight="1" outlineLevel="2">
      <c r="A176" s="125"/>
      <c r="B176" s="126" t="s">
        <v>932</v>
      </c>
      <c r="C176" s="127"/>
      <c r="D176" s="127">
        <f>C176</f>
        <v>0</v>
      </c>
      <c r="E176" s="127">
        <f>D176</f>
        <v>0</v>
      </c>
      <c r="H176" s="42">
        <f t="shared" si="11"/>
        <v>0</v>
      </c>
    </row>
    <row r="177" spans="1:10">
      <c r="A177" s="191" t="s">
        <v>605</v>
      </c>
      <c r="B177" s="192"/>
      <c r="C177" s="28">
        <f>C178</f>
        <v>0</v>
      </c>
      <c r="D177" s="28">
        <f>D178</f>
        <v>0</v>
      </c>
      <c r="E177" s="28">
        <f>E178</f>
        <v>0</v>
      </c>
      <c r="G177" s="40" t="s">
        <v>237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89" t="s">
        <v>238</v>
      </c>
      <c r="B178" s="190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610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95" t="s">
        <v>935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6" t="s">
        <v>936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128"/>
      <c r="B181" s="129" t="s">
        <v>931</v>
      </c>
      <c r="C181" s="130"/>
      <c r="D181" s="130">
        <f>C181</f>
        <v>0</v>
      </c>
      <c r="E181" s="130">
        <f>D181</f>
        <v>0</v>
      </c>
    </row>
    <row r="182" spans="1:10" outlineLevel="2">
      <c r="A182" s="125">
        <v>4</v>
      </c>
      <c r="B182" s="126" t="s">
        <v>937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128"/>
      <c r="B183" s="129" t="s">
        <v>931</v>
      </c>
      <c r="C183" s="130"/>
      <c r="D183" s="130">
        <f>C183</f>
        <v>0</v>
      </c>
      <c r="E183" s="130">
        <f>D183</f>
        <v>0</v>
      </c>
    </row>
    <row r="184" spans="1:10" outlineLevel="1">
      <c r="A184" s="195" t="s">
        <v>938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6" t="s">
        <v>939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128"/>
      <c r="B186" s="129" t="s">
        <v>931</v>
      </c>
      <c r="C186" s="130"/>
      <c r="D186" s="130">
        <f>C186</f>
        <v>0</v>
      </c>
      <c r="E186" s="130">
        <f>D186</f>
        <v>0</v>
      </c>
    </row>
    <row r="187" spans="1:10" outlineLevel="3">
      <c r="A187" s="128"/>
      <c r="B187" s="129" t="s">
        <v>940</v>
      </c>
      <c r="C187" s="130"/>
      <c r="D187" s="130">
        <f>C187</f>
        <v>0</v>
      </c>
      <c r="E187" s="130">
        <f>D187</f>
        <v>0</v>
      </c>
    </row>
    <row r="188" spans="1:10" outlineLevel="1">
      <c r="A188" s="195" t="s">
        <v>941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6" t="s">
        <v>942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128"/>
      <c r="B190" s="129" t="s">
        <v>931</v>
      </c>
      <c r="C190" s="130">
        <v>0</v>
      </c>
      <c r="D190" s="130">
        <f t="shared" ref="D190:E192" si="13">C190</f>
        <v>0</v>
      </c>
      <c r="E190" s="130">
        <f t="shared" si="13"/>
        <v>0</v>
      </c>
    </row>
    <row r="191" spans="1:10" outlineLevel="3">
      <c r="A191" s="128"/>
      <c r="B191" s="129" t="s">
        <v>943</v>
      </c>
      <c r="C191" s="130">
        <v>0</v>
      </c>
      <c r="D191" s="130">
        <f t="shared" si="13"/>
        <v>0</v>
      </c>
      <c r="E191" s="130">
        <f t="shared" si="13"/>
        <v>0</v>
      </c>
    </row>
    <row r="192" spans="1:10" outlineLevel="3">
      <c r="A192" s="128"/>
      <c r="B192" s="129" t="s">
        <v>944</v>
      </c>
      <c r="C192" s="130">
        <v>0</v>
      </c>
      <c r="D192" s="130">
        <f t="shared" si="13"/>
        <v>0</v>
      </c>
      <c r="E192" s="130">
        <f t="shared" si="13"/>
        <v>0</v>
      </c>
    </row>
    <row r="193" spans="1:5" outlineLevel="2">
      <c r="A193" s="125">
        <v>3</v>
      </c>
      <c r="B193" s="126" t="s">
        <v>936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128"/>
      <c r="B194" s="129" t="s">
        <v>931</v>
      </c>
      <c r="C194" s="130">
        <v>0</v>
      </c>
      <c r="D194" s="130">
        <f>C194</f>
        <v>0</v>
      </c>
      <c r="E194" s="130">
        <f>D194</f>
        <v>0</v>
      </c>
    </row>
    <row r="195" spans="1:5" outlineLevel="2">
      <c r="A195" s="125">
        <v>4</v>
      </c>
      <c r="B195" s="126" t="s">
        <v>937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128"/>
      <c r="B196" s="129" t="s">
        <v>931</v>
      </c>
      <c r="C196" s="130">
        <v>0</v>
      </c>
      <c r="D196" s="130">
        <f>C196</f>
        <v>0</v>
      </c>
      <c r="E196" s="130">
        <f>D196</f>
        <v>0</v>
      </c>
    </row>
    <row r="197" spans="1:5" outlineLevel="1">
      <c r="A197" s="195" t="s">
        <v>945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6" t="s">
        <v>937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128"/>
      <c r="B199" s="129" t="s">
        <v>931</v>
      </c>
      <c r="C199" s="130">
        <v>0</v>
      </c>
      <c r="D199" s="130">
        <f>C199</f>
        <v>0</v>
      </c>
      <c r="E199" s="130">
        <f>D199</f>
        <v>0</v>
      </c>
    </row>
    <row r="200" spans="1:5" outlineLevel="1">
      <c r="A200" s="195" t="s">
        <v>946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6" t="s">
        <v>936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128"/>
      <c r="B202" s="129" t="s">
        <v>931</v>
      </c>
      <c r="C202" s="130">
        <v>0</v>
      </c>
      <c r="D202" s="130">
        <f>C202</f>
        <v>0</v>
      </c>
      <c r="E202" s="130">
        <f>D202</f>
        <v>0</v>
      </c>
    </row>
    <row r="203" spans="1:5" outlineLevel="1">
      <c r="A203" s="195" t="s">
        <v>947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6" t="s">
        <v>942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128"/>
      <c r="B205" s="129" t="s">
        <v>931</v>
      </c>
      <c r="C205" s="130">
        <v>0</v>
      </c>
      <c r="D205" s="130">
        <f>C205</f>
        <v>0</v>
      </c>
      <c r="E205" s="130">
        <f>D205</f>
        <v>0</v>
      </c>
    </row>
    <row r="206" spans="1:5" outlineLevel="3">
      <c r="A206" s="128"/>
      <c r="B206" s="129" t="s">
        <v>948</v>
      </c>
      <c r="C206" s="130">
        <v>0</v>
      </c>
      <c r="D206" s="130">
        <f>C206</f>
        <v>0</v>
      </c>
      <c r="E206" s="130">
        <f>D206</f>
        <v>0</v>
      </c>
    </row>
    <row r="207" spans="1:5" outlineLevel="2">
      <c r="A207" s="125">
        <v>2</v>
      </c>
      <c r="B207" s="126" t="s">
        <v>939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128"/>
      <c r="B208" s="129" t="s">
        <v>931</v>
      </c>
      <c r="C208" s="130">
        <v>0</v>
      </c>
      <c r="D208" s="130">
        <f t="shared" ref="D208:E210" si="15">C208</f>
        <v>0</v>
      </c>
      <c r="E208" s="130">
        <f t="shared" si="15"/>
        <v>0</v>
      </c>
    </row>
    <row r="209" spans="1:5" outlineLevel="3">
      <c r="A209" s="128"/>
      <c r="B209" s="129" t="s">
        <v>949</v>
      </c>
      <c r="C209" s="130"/>
      <c r="D209" s="130">
        <f t="shared" si="15"/>
        <v>0</v>
      </c>
      <c r="E209" s="130">
        <f t="shared" si="15"/>
        <v>0</v>
      </c>
    </row>
    <row r="210" spans="1:5" outlineLevel="3">
      <c r="A210" s="128"/>
      <c r="B210" s="129" t="s">
        <v>931</v>
      </c>
      <c r="C210" s="130">
        <v>0</v>
      </c>
      <c r="D210" s="130">
        <f t="shared" si="15"/>
        <v>0</v>
      </c>
      <c r="E210" s="130">
        <f t="shared" si="15"/>
        <v>0</v>
      </c>
    </row>
    <row r="211" spans="1:5" outlineLevel="2">
      <c r="A211" s="125">
        <v>3</v>
      </c>
      <c r="B211" s="126" t="s">
        <v>936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128"/>
      <c r="B212" s="129" t="s">
        <v>931</v>
      </c>
      <c r="C212" s="130">
        <v>0</v>
      </c>
      <c r="D212" s="130">
        <f>C212</f>
        <v>0</v>
      </c>
      <c r="E212" s="130">
        <f>D212</f>
        <v>0</v>
      </c>
    </row>
    <row r="213" spans="1:5" outlineLevel="2">
      <c r="A213" s="125">
        <v>4</v>
      </c>
      <c r="B213" s="126" t="s">
        <v>937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128"/>
      <c r="B214" s="129" t="s">
        <v>931</v>
      </c>
      <c r="C214" s="130">
        <v>0</v>
      </c>
      <c r="D214" s="130">
        <f>C214</f>
        <v>0</v>
      </c>
      <c r="E214" s="130">
        <f>D214</f>
        <v>0</v>
      </c>
    </row>
    <row r="215" spans="1:5" outlineLevel="1">
      <c r="A215" s="195" t="s">
        <v>950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6" t="s">
        <v>939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128"/>
      <c r="B217" s="129" t="s">
        <v>931</v>
      </c>
      <c r="C217" s="130">
        <v>0</v>
      </c>
      <c r="D217" s="130">
        <f t="shared" ref="D217:E219" si="16">C217</f>
        <v>0</v>
      </c>
      <c r="E217" s="130">
        <f t="shared" si="16"/>
        <v>0</v>
      </c>
    </row>
    <row r="218" spans="1:5" s="134" customFormat="1" outlineLevel="3">
      <c r="A218" s="131"/>
      <c r="B218" s="132" t="s">
        <v>951</v>
      </c>
      <c r="C218" s="133"/>
      <c r="D218" s="133">
        <f t="shared" si="16"/>
        <v>0</v>
      </c>
      <c r="E218" s="133">
        <f t="shared" si="16"/>
        <v>0</v>
      </c>
    </row>
    <row r="219" spans="1:5" s="134" customFormat="1" outlineLevel="3">
      <c r="A219" s="131"/>
      <c r="B219" s="132" t="s">
        <v>952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25">
        <v>3</v>
      </c>
      <c r="B220" s="126" t="s">
        <v>936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128"/>
      <c r="B221" s="129" t="s">
        <v>931</v>
      </c>
      <c r="C221" s="130">
        <v>0</v>
      </c>
      <c r="D221" s="130">
        <f>C221</f>
        <v>0</v>
      </c>
      <c r="E221" s="130">
        <f>D221</f>
        <v>0</v>
      </c>
    </row>
    <row r="222" spans="1:5" outlineLevel="1">
      <c r="A222" s="195" t="s">
        <v>953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6" t="s">
        <v>939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128"/>
      <c r="B224" s="129" t="s">
        <v>931</v>
      </c>
      <c r="C224" s="130">
        <v>0</v>
      </c>
      <c r="D224" s="130">
        <f>C224</f>
        <v>0</v>
      </c>
      <c r="E224" s="130">
        <f>D224</f>
        <v>0</v>
      </c>
    </row>
    <row r="225" spans="1:5" outlineLevel="3">
      <c r="A225" s="128"/>
      <c r="B225" s="129" t="s">
        <v>954</v>
      </c>
      <c r="C225" s="130"/>
      <c r="D225" s="130">
        <f t="shared" ref="D225:E227" si="17">C225</f>
        <v>0</v>
      </c>
      <c r="E225" s="130">
        <f t="shared" si="17"/>
        <v>0</v>
      </c>
    </row>
    <row r="226" spans="1:5" outlineLevel="3">
      <c r="A226" s="128"/>
      <c r="B226" s="129" t="s">
        <v>955</v>
      </c>
      <c r="C226" s="130"/>
      <c r="D226" s="130">
        <f t="shared" si="17"/>
        <v>0</v>
      </c>
      <c r="E226" s="130">
        <f t="shared" si="17"/>
        <v>0</v>
      </c>
    </row>
    <row r="227" spans="1:5" outlineLevel="3">
      <c r="A227" s="128"/>
      <c r="B227" s="129" t="s">
        <v>956</v>
      </c>
      <c r="C227" s="130"/>
      <c r="D227" s="130">
        <f t="shared" si="17"/>
        <v>0</v>
      </c>
      <c r="E227" s="130">
        <f t="shared" si="17"/>
        <v>0</v>
      </c>
    </row>
    <row r="228" spans="1:5" outlineLevel="1">
      <c r="A228" s="195" t="s">
        <v>957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6" t="s">
        <v>939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128"/>
      <c r="B230" s="129" t="s">
        <v>931</v>
      </c>
      <c r="C230" s="130">
        <v>0</v>
      </c>
      <c r="D230" s="130">
        <f t="shared" ref="D230:E232" si="18">C230</f>
        <v>0</v>
      </c>
      <c r="E230" s="130">
        <f t="shared" si="18"/>
        <v>0</v>
      </c>
    </row>
    <row r="231" spans="1:5" outlineLevel="3">
      <c r="A231" s="128"/>
      <c r="B231" s="129" t="s">
        <v>958</v>
      </c>
      <c r="C231" s="130">
        <v>0</v>
      </c>
      <c r="D231" s="130">
        <f t="shared" si="18"/>
        <v>0</v>
      </c>
      <c r="E231" s="130">
        <f t="shared" si="18"/>
        <v>0</v>
      </c>
    </row>
    <row r="232" spans="1:5" outlineLevel="3">
      <c r="A232" s="128"/>
      <c r="B232" s="129" t="s">
        <v>959</v>
      </c>
      <c r="C232" s="130"/>
      <c r="D232" s="130">
        <f t="shared" si="18"/>
        <v>0</v>
      </c>
      <c r="E232" s="130">
        <f t="shared" si="18"/>
        <v>0</v>
      </c>
    </row>
    <row r="233" spans="1:5" outlineLevel="2">
      <c r="A233" s="125">
        <v>3</v>
      </c>
      <c r="B233" s="126" t="s">
        <v>936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128"/>
      <c r="B234" s="129" t="s">
        <v>931</v>
      </c>
      <c r="C234" s="130">
        <v>0</v>
      </c>
      <c r="D234" s="130">
        <f>C234</f>
        <v>0</v>
      </c>
      <c r="E234" s="130">
        <f>D234</f>
        <v>0</v>
      </c>
    </row>
    <row r="235" spans="1:5" outlineLevel="1">
      <c r="A235" s="195" t="s">
        <v>960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6" t="s">
        <v>936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128"/>
      <c r="B237" s="129" t="s">
        <v>931</v>
      </c>
      <c r="C237" s="130">
        <v>0</v>
      </c>
      <c r="D237" s="130">
        <f>C237</f>
        <v>0</v>
      </c>
      <c r="E237" s="130">
        <f>D237</f>
        <v>0</v>
      </c>
    </row>
    <row r="238" spans="1:5" outlineLevel="1">
      <c r="A238" s="195" t="s">
        <v>961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6" t="s">
        <v>939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128"/>
      <c r="B240" s="129" t="s">
        <v>931</v>
      </c>
      <c r="C240" s="130">
        <v>0</v>
      </c>
      <c r="D240" s="130">
        <f t="shared" ref="D240:E242" si="19">C240</f>
        <v>0</v>
      </c>
      <c r="E240" s="130">
        <f t="shared" si="19"/>
        <v>0</v>
      </c>
    </row>
    <row r="241" spans="1:10" outlineLevel="3">
      <c r="A241" s="128"/>
      <c r="B241" s="129" t="s">
        <v>962</v>
      </c>
      <c r="C241" s="130"/>
      <c r="D241" s="130">
        <f t="shared" si="19"/>
        <v>0</v>
      </c>
      <c r="E241" s="130">
        <f t="shared" si="19"/>
        <v>0</v>
      </c>
    </row>
    <row r="242" spans="1:10" outlineLevel="3">
      <c r="A242" s="128"/>
      <c r="B242" s="129" t="s">
        <v>963</v>
      </c>
      <c r="C242" s="130"/>
      <c r="D242" s="130">
        <f t="shared" si="19"/>
        <v>0</v>
      </c>
      <c r="E242" s="130">
        <f t="shared" si="19"/>
        <v>0</v>
      </c>
    </row>
    <row r="243" spans="1:10" outlineLevel="1">
      <c r="A243" s="195" t="s">
        <v>964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6" t="s">
        <v>939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128"/>
      <c r="B245" s="129" t="s">
        <v>931</v>
      </c>
      <c r="C245" s="130">
        <v>0</v>
      </c>
      <c r="D245" s="130">
        <f>C245</f>
        <v>0</v>
      </c>
      <c r="E245" s="130">
        <f>D245</f>
        <v>0</v>
      </c>
    </row>
    <row r="246" spans="1:10" outlineLevel="3">
      <c r="A246" s="128"/>
      <c r="B246" s="129" t="s">
        <v>952</v>
      </c>
      <c r="C246" s="130"/>
      <c r="D246" s="130">
        <f t="shared" ref="D246:E249" si="20">C246</f>
        <v>0</v>
      </c>
      <c r="E246" s="130">
        <f t="shared" si="20"/>
        <v>0</v>
      </c>
    </row>
    <row r="247" spans="1:10" outlineLevel="3">
      <c r="A247" s="128"/>
      <c r="B247" s="129" t="s">
        <v>965</v>
      </c>
      <c r="C247" s="130"/>
      <c r="D247" s="130">
        <f t="shared" si="20"/>
        <v>0</v>
      </c>
      <c r="E247" s="130">
        <f t="shared" si="20"/>
        <v>0</v>
      </c>
    </row>
    <row r="248" spans="1:10" outlineLevel="3">
      <c r="A248" s="128"/>
      <c r="B248" s="129" t="s">
        <v>959</v>
      </c>
      <c r="C248" s="130"/>
      <c r="D248" s="130">
        <f t="shared" si="20"/>
        <v>0</v>
      </c>
      <c r="E248" s="130">
        <f t="shared" si="20"/>
        <v>0</v>
      </c>
    </row>
    <row r="249" spans="1:10" outlineLevel="3">
      <c r="A249" s="128"/>
      <c r="B249" s="129" t="s">
        <v>966</v>
      </c>
      <c r="C249" s="130"/>
      <c r="D249" s="130">
        <f t="shared" si="20"/>
        <v>0</v>
      </c>
      <c r="E249" s="130">
        <f t="shared" si="20"/>
        <v>0</v>
      </c>
    </row>
    <row r="250" spans="1:10" outlineLevel="1">
      <c r="A250" s="195" t="s">
        <v>967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28"/>
      <c r="B251" s="129" t="s">
        <v>931</v>
      </c>
      <c r="C251" s="130">
        <v>0</v>
      </c>
      <c r="D251" s="130">
        <f>C251</f>
        <v>0</v>
      </c>
      <c r="E251" s="130">
        <f>D251</f>
        <v>0</v>
      </c>
    </row>
    <row r="252" spans="1:10" outlineLevel="3">
      <c r="A252" s="128"/>
      <c r="B252" s="129" t="s">
        <v>968</v>
      </c>
      <c r="C252" s="130">
        <v>0</v>
      </c>
      <c r="D252" s="130">
        <f>C252</f>
        <v>0</v>
      </c>
      <c r="E252" s="130">
        <f>D252</f>
        <v>0</v>
      </c>
    </row>
    <row r="256" spans="1:10" ht="18.5">
      <c r="A256" s="186" t="s">
        <v>67</v>
      </c>
      <c r="B256" s="186"/>
      <c r="C256" s="186"/>
      <c r="D256" s="181" t="s">
        <v>929</v>
      </c>
      <c r="E256" s="181" t="s">
        <v>930</v>
      </c>
      <c r="G256" s="48" t="s">
        <v>612</v>
      </c>
      <c r="H256" s="49">
        <f>C257+C559</f>
        <v>834000</v>
      </c>
      <c r="I256" s="50"/>
      <c r="J256" s="51" t="b">
        <f>AND(H256=I256)</f>
        <v>0</v>
      </c>
    </row>
    <row r="257" spans="1:10">
      <c r="A257" s="201" t="s">
        <v>60</v>
      </c>
      <c r="B257" s="202"/>
      <c r="C257" s="38">
        <f>C258+C550</f>
        <v>399000</v>
      </c>
      <c r="D257" s="38">
        <f>D258+D550</f>
        <v>277339</v>
      </c>
      <c r="E257" s="38">
        <f>E258+E550</f>
        <v>277339</v>
      </c>
      <c r="G257" s="40" t="s">
        <v>60</v>
      </c>
      <c r="H257" s="42">
        <f>C257</f>
        <v>399000</v>
      </c>
      <c r="I257" s="43"/>
      <c r="J257" s="41" t="b">
        <f>AND(H257=I257)</f>
        <v>0</v>
      </c>
    </row>
    <row r="258" spans="1:10">
      <c r="A258" s="203" t="s">
        <v>288</v>
      </c>
      <c r="B258" s="204"/>
      <c r="C258" s="37">
        <f>C259+C339+C483+C547</f>
        <v>354000</v>
      </c>
      <c r="D258" s="37">
        <f>D259+D339+D483+D547</f>
        <v>232339</v>
      </c>
      <c r="E258" s="37">
        <f>E259+E339+E483+E547</f>
        <v>232339</v>
      </c>
      <c r="G258" s="40" t="s">
        <v>57</v>
      </c>
      <c r="H258" s="42">
        <f t="shared" ref="H258:H321" si="21">C258</f>
        <v>354000</v>
      </c>
      <c r="I258" s="43"/>
      <c r="J258" s="41" t="b">
        <f>AND(H258=I258)</f>
        <v>0</v>
      </c>
    </row>
    <row r="259" spans="1:10">
      <c r="A259" s="199" t="s">
        <v>289</v>
      </c>
      <c r="B259" s="200"/>
      <c r="C259" s="34">
        <f>C260+C263+C314</f>
        <v>230324</v>
      </c>
      <c r="D259" s="34">
        <f>D260+D263+D314</f>
        <v>108663</v>
      </c>
      <c r="E259" s="34">
        <f>E260+E263+E314</f>
        <v>108663</v>
      </c>
      <c r="G259" s="40" t="s">
        <v>613</v>
      </c>
      <c r="H259" s="42">
        <f t="shared" si="21"/>
        <v>230324</v>
      </c>
      <c r="I259" s="43"/>
      <c r="J259" s="41" t="b">
        <f>AND(H259=I259)</f>
        <v>0</v>
      </c>
    </row>
    <row r="260" spans="1:10" outlineLevel="1">
      <c r="A260" s="197" t="s">
        <v>290</v>
      </c>
      <c r="B260" s="198"/>
      <c r="C260" s="33">
        <f>SUM(C261:C262)</f>
        <v>2160</v>
      </c>
      <c r="D260" s="33">
        <f>SUM(D261:D262)</f>
        <v>2160</v>
      </c>
      <c r="E260" s="33">
        <f>SUM(E261:E262)</f>
        <v>2160</v>
      </c>
      <c r="H260" s="42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2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2">
        <f t="shared" si="21"/>
        <v>1440</v>
      </c>
    </row>
    <row r="263" spans="1:10" outlineLevel="1">
      <c r="A263" s="197" t="s">
        <v>291</v>
      </c>
      <c r="B263" s="198"/>
      <c r="C263" s="33">
        <f>C264+C265+C289+C296+C298+C302+C305+C308+C313</f>
        <v>228164</v>
      </c>
      <c r="D263" s="33">
        <f>D264+D265+D289+D296+D298+D302+D305+D308+D313</f>
        <v>106503</v>
      </c>
      <c r="E263" s="33">
        <f>E264+E265+E289+E296+E298+E302+E305+E308+E313</f>
        <v>106503</v>
      </c>
      <c r="H263" s="42">
        <f t="shared" si="21"/>
        <v>228164</v>
      </c>
    </row>
    <row r="264" spans="1:10" outlineLevel="2">
      <c r="A264" s="6">
        <v>1101</v>
      </c>
      <c r="B264" s="4" t="s">
        <v>34</v>
      </c>
      <c r="C264" s="5">
        <v>101974</v>
      </c>
      <c r="D264" s="5">
        <f>C264</f>
        <v>101974</v>
      </c>
      <c r="E264" s="5">
        <f>D264</f>
        <v>101974</v>
      </c>
      <c r="H264" s="42">
        <f t="shared" si="21"/>
        <v>101974</v>
      </c>
    </row>
    <row r="265" spans="1:10" outlineLevel="2">
      <c r="A265" s="6">
        <v>1101</v>
      </c>
      <c r="B265" s="4" t="s">
        <v>35</v>
      </c>
      <c r="C265" s="5">
        <v>79191</v>
      </c>
      <c r="D265" s="5">
        <f>SUM(D266:D288)</f>
        <v>0</v>
      </c>
      <c r="E265" s="5">
        <f>SUM(E266:E288)</f>
        <v>0</v>
      </c>
      <c r="H265" s="42">
        <f t="shared" si="21"/>
        <v>79191</v>
      </c>
    </row>
    <row r="266" spans="1:10" outlineLevel="3">
      <c r="A266" s="30"/>
      <c r="B266" s="29" t="s">
        <v>239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240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241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242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243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244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245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246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247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248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249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250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251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252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253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254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255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256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257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258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259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260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261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2">
        <f t="shared" si="21"/>
        <v>0</v>
      </c>
    </row>
    <row r="290" spans="1:8" outlineLevel="3">
      <c r="A290" s="30"/>
      <c r="B290" s="29" t="s">
        <v>262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263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264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265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266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267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269</v>
      </c>
      <c r="C296" s="5">
        <v>300</v>
      </c>
      <c r="D296" s="5">
        <f>SUM(D297)</f>
        <v>0</v>
      </c>
      <c r="E296" s="5">
        <f>SUM(E297)</f>
        <v>0</v>
      </c>
      <c r="H296" s="42">
        <f t="shared" si="21"/>
        <v>300</v>
      </c>
    </row>
    <row r="297" spans="1:8" outlineLevel="3">
      <c r="A297" s="30"/>
      <c r="B297" s="29" t="s">
        <v>132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v>5908</v>
      </c>
      <c r="D298" s="5">
        <f>SUM(D299:D301)</f>
        <v>0</v>
      </c>
      <c r="E298" s="5">
        <f>SUM(E299:E301)</f>
        <v>0</v>
      </c>
      <c r="H298" s="42">
        <f t="shared" si="21"/>
        <v>5908</v>
      </c>
    </row>
    <row r="299" spans="1:8" outlineLevel="3">
      <c r="A299" s="30"/>
      <c r="B299" s="29" t="s">
        <v>270</v>
      </c>
      <c r="C299" s="31"/>
      <c r="D299" s="31">
        <f t="shared" ref="D299:E301" si="25">C299</f>
        <v>0</v>
      </c>
      <c r="E299" s="31">
        <f t="shared" si="25"/>
        <v>0</v>
      </c>
      <c r="H299" s="42">
        <f t="shared" si="21"/>
        <v>0</v>
      </c>
    </row>
    <row r="300" spans="1:8" outlineLevel="3">
      <c r="A300" s="30"/>
      <c r="B300" s="29" t="s">
        <v>271</v>
      </c>
      <c r="C300" s="31"/>
      <c r="D300" s="31">
        <f t="shared" si="25"/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272</v>
      </c>
      <c r="C301" s="31">
        <v>0</v>
      </c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v>3471</v>
      </c>
      <c r="D305" s="5">
        <f>SUM(D306:D307)</f>
        <v>0</v>
      </c>
      <c r="E305" s="5">
        <f>SUM(E306:E307)</f>
        <v>0</v>
      </c>
      <c r="H305" s="42">
        <f t="shared" si="21"/>
        <v>3471</v>
      </c>
    </row>
    <row r="306" spans="1:8" outlineLevel="3">
      <c r="A306" s="30"/>
      <c r="B306" s="29" t="s">
        <v>276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277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v>32791</v>
      </c>
      <c r="D308" s="5">
        <f>SUM(D309:D312)</f>
        <v>0</v>
      </c>
      <c r="E308" s="5">
        <f>SUM(E309:E312)</f>
        <v>0</v>
      </c>
      <c r="H308" s="42">
        <f t="shared" si="21"/>
        <v>32791</v>
      </c>
    </row>
    <row r="309" spans="1:8" outlineLevel="3">
      <c r="A309" s="30"/>
      <c r="B309" s="29" t="s">
        <v>278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279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133</v>
      </c>
      <c r="C313" s="5">
        <v>4529</v>
      </c>
      <c r="D313" s="5">
        <f>C313</f>
        <v>4529</v>
      </c>
      <c r="E313" s="5">
        <f>D313</f>
        <v>4529</v>
      </c>
      <c r="H313" s="42">
        <f t="shared" si="21"/>
        <v>4529</v>
      </c>
    </row>
    <row r="314" spans="1:8" outlineLevel="1">
      <c r="A314" s="197" t="s">
        <v>669</v>
      </c>
      <c r="B314" s="198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239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>
        <v>0</v>
      </c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>
        <v>0</v>
      </c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259</v>
      </c>
      <c r="C323" s="31">
        <v>0</v>
      </c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260</v>
      </c>
      <c r="C324" s="31">
        <v>0</v>
      </c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278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279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476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475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477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99" t="s">
        <v>292</v>
      </c>
      <c r="B339" s="200"/>
      <c r="C339" s="34">
        <f>C340+C444+C482</f>
        <v>106024</v>
      </c>
      <c r="D339" s="34">
        <f>D340+D444+D482</f>
        <v>106024</v>
      </c>
      <c r="E339" s="34">
        <f>E340+E444+E482</f>
        <v>106024</v>
      </c>
      <c r="G339" s="40" t="s">
        <v>614</v>
      </c>
      <c r="H339" s="42">
        <f t="shared" si="28"/>
        <v>106024</v>
      </c>
      <c r="I339" s="43"/>
      <c r="J339" s="41" t="b">
        <f>AND(H339=I339)</f>
        <v>0</v>
      </c>
    </row>
    <row r="340" spans="1:10" outlineLevel="1">
      <c r="A340" s="197" t="s">
        <v>293</v>
      </c>
      <c r="B340" s="198"/>
      <c r="C340" s="33">
        <f>C341+C342+C343+C344+C347+C348+C353+C356+C357+C362+C367+BE290626+C371+C372+C373+C376+C377+C378+C382+C388+C391+C392+C395+C398+C399+C404+C407+C408+C409+C412+C415+C416+C419+C420+C421+C422+C429+C443</f>
        <v>102324</v>
      </c>
      <c r="D340" s="33">
        <f>D341+D342+D343+D344+D347+D348+D353+D356+D357+D362+D367+BH290668+D371+D372+D373+D376+D377+D378+D382+D388+D391+D392+D395+D398+D399+D404+D407+D408+D409+D412+D415+D416+D419+D420+D421+D422+D429+D443</f>
        <v>102324</v>
      </c>
      <c r="E340" s="33">
        <f>E341+E342+E343+E344+E347+E348+E353+E356+E357+E362+E367+BI290668+E371+E372+E373+E376+E377+E378+E382+E388+E391+E392+E395+E398+E399+E404+E407+E408+E409+E412+E415+E416+E419+E420+E421+E422+E429+E443</f>
        <v>102324</v>
      </c>
      <c r="H340" s="42">
        <f t="shared" si="28"/>
        <v>102324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si="30"/>
        <v>2000</v>
      </c>
      <c r="E342" s="5">
        <f t="shared" si="30"/>
        <v>2000</v>
      </c>
      <c r="H342" s="42">
        <f t="shared" si="28"/>
        <v>2000</v>
      </c>
    </row>
    <row r="343" spans="1:10" outlineLevel="2">
      <c r="A343" s="6">
        <v>2201</v>
      </c>
      <c r="B343" s="4" t="s">
        <v>41</v>
      </c>
      <c r="C343" s="5">
        <v>27000</v>
      </c>
      <c r="D343" s="5">
        <f t="shared" si="30"/>
        <v>27000</v>
      </c>
      <c r="E343" s="5">
        <f t="shared" si="30"/>
        <v>27000</v>
      </c>
      <c r="H343" s="42">
        <f t="shared" si="28"/>
        <v>27000</v>
      </c>
    </row>
    <row r="344" spans="1:10" outlineLevel="2">
      <c r="A344" s="6">
        <v>2201</v>
      </c>
      <c r="B344" s="4" t="s">
        <v>295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2">
        <f t="shared" si="28"/>
        <v>3000</v>
      </c>
    </row>
    <row r="345" spans="1:10" outlineLevel="3">
      <c r="A345" s="30"/>
      <c r="B345" s="29" t="s">
        <v>296</v>
      </c>
      <c r="C345" s="31">
        <v>3000</v>
      </c>
      <c r="D345" s="31">
        <f t="shared" ref="D345:E347" si="31">C345</f>
        <v>3000</v>
      </c>
      <c r="E345" s="31">
        <f t="shared" si="31"/>
        <v>3000</v>
      </c>
      <c r="H345" s="42">
        <f t="shared" si="28"/>
        <v>3000</v>
      </c>
    </row>
    <row r="346" spans="1:10" outlineLevel="3">
      <c r="A346" s="30"/>
      <c r="B346" s="29" t="s">
        <v>297</v>
      </c>
      <c r="C346" s="31">
        <v>0</v>
      </c>
      <c r="D346" s="31">
        <f t="shared" si="31"/>
        <v>0</v>
      </c>
      <c r="E346" s="31">
        <f t="shared" si="31"/>
        <v>0</v>
      </c>
      <c r="H346" s="42">
        <f t="shared" si="28"/>
        <v>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2">
        <f t="shared" si="28"/>
        <v>15000</v>
      </c>
    </row>
    <row r="349" spans="1:10" outlineLevel="3">
      <c r="A349" s="30"/>
      <c r="B349" s="29" t="s">
        <v>300</v>
      </c>
      <c r="C349" s="31">
        <v>15000</v>
      </c>
      <c r="D349" s="31">
        <f>C349</f>
        <v>15000</v>
      </c>
      <c r="E349" s="31">
        <f>D349</f>
        <v>15000</v>
      </c>
      <c r="H349" s="42">
        <f t="shared" si="28"/>
        <v>15000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2">
        <f t="shared" si="28"/>
        <v>0</v>
      </c>
    </row>
    <row r="354" spans="1:8" outlineLevel="3">
      <c r="A354" s="30"/>
      <c r="B354" s="29" t="s">
        <v>42</v>
      </c>
      <c r="C354" s="31"/>
      <c r="D354" s="31">
        <f t="shared" ref="D354:E356" si="33">C354</f>
        <v>0</v>
      </c>
      <c r="E354" s="31">
        <f t="shared" si="33"/>
        <v>0</v>
      </c>
      <c r="H354" s="42">
        <f t="shared" si="28"/>
        <v>0</v>
      </c>
    </row>
    <row r="355" spans="1:8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3500</v>
      </c>
      <c r="D356" s="5">
        <f t="shared" si="33"/>
        <v>3500</v>
      </c>
      <c r="E356" s="5">
        <f t="shared" si="33"/>
        <v>3500</v>
      </c>
      <c r="H356" s="42">
        <f t="shared" si="28"/>
        <v>3500</v>
      </c>
    </row>
    <row r="357" spans="1:8" outlineLevel="2">
      <c r="A357" s="6">
        <v>2201</v>
      </c>
      <c r="B357" s="4" t="s">
        <v>307</v>
      </c>
      <c r="C357" s="5">
        <f>SUM(C358:C361)</f>
        <v>4300</v>
      </c>
      <c r="D357" s="5">
        <f>SUM(D358:D361)</f>
        <v>4300</v>
      </c>
      <c r="E357" s="5">
        <f>SUM(E358:E361)</f>
        <v>4300</v>
      </c>
      <c r="H357" s="42">
        <f t="shared" si="28"/>
        <v>4300</v>
      </c>
    </row>
    <row r="358" spans="1:8" outlineLevel="3">
      <c r="A358" s="30"/>
      <c r="B358" s="29" t="s">
        <v>308</v>
      </c>
      <c r="C358" s="31">
        <v>4000</v>
      </c>
      <c r="D358" s="31">
        <f>C358</f>
        <v>4000</v>
      </c>
      <c r="E358" s="31">
        <f>D358</f>
        <v>4000</v>
      </c>
      <c r="H358" s="42">
        <f t="shared" si="28"/>
        <v>4000</v>
      </c>
    </row>
    <row r="359" spans="1:8" outlineLevel="3">
      <c r="A359" s="30"/>
      <c r="B359" s="29" t="s">
        <v>309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300</v>
      </c>
      <c r="D360" s="31">
        <f t="shared" si="34"/>
        <v>300</v>
      </c>
      <c r="E360" s="31">
        <f t="shared" si="34"/>
        <v>300</v>
      </c>
      <c r="H360" s="42">
        <f t="shared" si="28"/>
        <v>300</v>
      </c>
    </row>
    <row r="361" spans="1:8" outlineLevel="3">
      <c r="A361" s="30"/>
      <c r="B361" s="29" t="s">
        <v>311</v>
      </c>
      <c r="C361" s="31">
        <v>0</v>
      </c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2">
        <f t="shared" si="28"/>
        <v>13000</v>
      </c>
    </row>
    <row r="363" spans="1:8" outlineLevel="3">
      <c r="A363" s="30"/>
      <c r="B363" s="29" t="s">
        <v>313</v>
      </c>
      <c r="C363" s="31">
        <v>1000</v>
      </c>
      <c r="D363" s="31">
        <f>C363</f>
        <v>1000</v>
      </c>
      <c r="E363" s="31">
        <f>D363</f>
        <v>1000</v>
      </c>
      <c r="H363" s="42">
        <f t="shared" si="28"/>
        <v>1000</v>
      </c>
    </row>
    <row r="364" spans="1:8" outlineLevel="3">
      <c r="A364" s="30"/>
      <c r="B364" s="29" t="s">
        <v>314</v>
      </c>
      <c r="C364" s="31">
        <v>12000</v>
      </c>
      <c r="D364" s="31">
        <f t="shared" ref="D364:E366" si="35">C364</f>
        <v>12000</v>
      </c>
      <c r="E364" s="31">
        <f t="shared" si="35"/>
        <v>12000</v>
      </c>
      <c r="H364" s="42">
        <f t="shared" si="28"/>
        <v>12000</v>
      </c>
    </row>
    <row r="365" spans="1:8" outlineLevel="3">
      <c r="A365" s="30"/>
      <c r="B365" s="29" t="s">
        <v>315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outlineLevel="3">
      <c r="A366" s="30"/>
      <c r="B366" s="29" t="s">
        <v>316</v>
      </c>
      <c r="C366" s="31">
        <v>0</v>
      </c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6"/>
        <v>2000</v>
      </c>
      <c r="E371" s="5">
        <f t="shared" si="36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6"/>
        <v>2000</v>
      </c>
      <c r="E372" s="5">
        <f t="shared" si="36"/>
        <v>2000</v>
      </c>
      <c r="H372" s="42">
        <f t="shared" si="28"/>
        <v>2000</v>
      </c>
    </row>
    <row r="373" spans="1:8" outlineLevel="2" collapsed="1">
      <c r="A373" s="6">
        <v>2201</v>
      </c>
      <c r="B373" s="4" t="s">
        <v>320</v>
      </c>
      <c r="C373" s="5"/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7"/>
        <v>1000</v>
      </c>
      <c r="E377" s="5">
        <f t="shared" si="37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2">
        <f t="shared" si="28"/>
        <v>1000</v>
      </c>
    </row>
    <row r="379" spans="1:8" outlineLevel="3">
      <c r="A379" s="30"/>
      <c r="B379" s="29" t="s">
        <v>46</v>
      </c>
      <c r="C379" s="31">
        <v>1000</v>
      </c>
      <c r="D379" s="31">
        <f t="shared" ref="D379:E381" si="38">C379</f>
        <v>1000</v>
      </c>
      <c r="E379" s="31">
        <f t="shared" si="38"/>
        <v>1000</v>
      </c>
      <c r="H379" s="42">
        <f t="shared" si="28"/>
        <v>1000</v>
      </c>
    </row>
    <row r="380" spans="1:8" outlineLevel="3">
      <c r="A380" s="30"/>
      <c r="B380" s="29" t="s">
        <v>134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/>
      <c r="D381" s="31">
        <f t="shared" si="38"/>
        <v>0</v>
      </c>
      <c r="E381" s="31">
        <f t="shared" si="38"/>
        <v>0</v>
      </c>
      <c r="H381" s="42">
        <f t="shared" si="28"/>
        <v>0</v>
      </c>
    </row>
    <row r="382" spans="1:8" outlineLevel="2">
      <c r="A382" s="6">
        <v>2201</v>
      </c>
      <c r="B382" s="4" t="s">
        <v>135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2">
        <f t="shared" si="28"/>
        <v>4500</v>
      </c>
    </row>
    <row r="383" spans="1:8" outlineLevel="3">
      <c r="A383" s="30"/>
      <c r="B383" s="29" t="s">
        <v>326</v>
      </c>
      <c r="C383" s="31">
        <v>1500</v>
      </c>
      <c r="D383" s="31">
        <f>C383</f>
        <v>1500</v>
      </c>
      <c r="E383" s="31">
        <f>D383</f>
        <v>1500</v>
      </c>
      <c r="H383" s="42">
        <f t="shared" si="28"/>
        <v>1500</v>
      </c>
    </row>
    <row r="384" spans="1:8" outlineLevel="3">
      <c r="A384" s="30"/>
      <c r="B384" s="29" t="s">
        <v>327</v>
      </c>
      <c r="C384" s="31"/>
      <c r="D384" s="31">
        <f t="shared" ref="D384:E387" si="39">C384</f>
        <v>0</v>
      </c>
      <c r="E384" s="31">
        <f t="shared" si="39"/>
        <v>0</v>
      </c>
      <c r="H384" s="42">
        <f t="shared" si="28"/>
        <v>0</v>
      </c>
    </row>
    <row r="385" spans="1:8" outlineLevel="3">
      <c r="A385" s="30"/>
      <c r="B385" s="29" t="s">
        <v>328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1500</v>
      </c>
      <c r="D386" s="31">
        <f t="shared" si="39"/>
        <v>1500</v>
      </c>
      <c r="E386" s="31">
        <f t="shared" si="39"/>
        <v>1500</v>
      </c>
      <c r="H386" s="42">
        <f t="shared" ref="H386:H449" si="40">C386</f>
        <v>1500</v>
      </c>
    </row>
    <row r="387" spans="1:8" outlineLevel="3">
      <c r="A387" s="30"/>
      <c r="B387" s="29" t="s">
        <v>330</v>
      </c>
      <c r="C387" s="31">
        <v>1500</v>
      </c>
      <c r="D387" s="31">
        <f t="shared" si="39"/>
        <v>1500</v>
      </c>
      <c r="E387" s="31">
        <f t="shared" si="39"/>
        <v>1500</v>
      </c>
      <c r="H387" s="42">
        <f t="shared" si="40"/>
        <v>1500</v>
      </c>
    </row>
    <row r="388" spans="1:8" outlineLevel="2">
      <c r="A388" s="6">
        <v>2201</v>
      </c>
      <c r="B388" s="4" t="s">
        <v>331</v>
      </c>
      <c r="C388" s="5">
        <f>SUM(C389:C390)</f>
        <v>250</v>
      </c>
      <c r="D388" s="5">
        <f>SUM(D389:D390)</f>
        <v>250</v>
      </c>
      <c r="E388" s="5">
        <f>SUM(E389:E390)</f>
        <v>250</v>
      </c>
      <c r="H388" s="42">
        <f t="shared" si="40"/>
        <v>250</v>
      </c>
    </row>
    <row r="389" spans="1:8" outlineLevel="3">
      <c r="A389" s="30"/>
      <c r="B389" s="29" t="s">
        <v>48</v>
      </c>
      <c r="C389" s="31">
        <v>250</v>
      </c>
      <c r="D389" s="31">
        <f t="shared" ref="D389:E391" si="41">C389</f>
        <v>250</v>
      </c>
      <c r="E389" s="31">
        <f t="shared" si="41"/>
        <v>250</v>
      </c>
      <c r="H389" s="42">
        <f t="shared" si="40"/>
        <v>250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2">
        <f t="shared" si="40"/>
        <v>4000</v>
      </c>
    </row>
    <row r="393" spans="1:8" outlineLevel="3">
      <c r="A393" s="30"/>
      <c r="B393" s="29" t="s">
        <v>335</v>
      </c>
      <c r="C393" s="31">
        <v>500</v>
      </c>
      <c r="D393" s="31">
        <f>C393</f>
        <v>500</v>
      </c>
      <c r="E393" s="31">
        <f>D393</f>
        <v>500</v>
      </c>
      <c r="H393" s="42">
        <f t="shared" si="40"/>
        <v>500</v>
      </c>
    </row>
    <row r="394" spans="1:8" outlineLevel="3">
      <c r="A394" s="30"/>
      <c r="B394" s="29" t="s">
        <v>336</v>
      </c>
      <c r="C394" s="31">
        <v>3500</v>
      </c>
      <c r="D394" s="31">
        <f>C394</f>
        <v>3500</v>
      </c>
      <c r="E394" s="31">
        <f>D394</f>
        <v>3500</v>
      </c>
      <c r="H394" s="42">
        <f t="shared" si="40"/>
        <v>3500</v>
      </c>
    </row>
    <row r="395" spans="1:8" outlineLevel="2">
      <c r="A395" s="6">
        <v>2201</v>
      </c>
      <c r="B395" s="4" t="s">
        <v>136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2">
        <f t="shared" si="40"/>
        <v>200</v>
      </c>
    </row>
    <row r="396" spans="1:8" outlineLevel="3">
      <c r="A396" s="30"/>
      <c r="B396" s="29" t="s">
        <v>337</v>
      </c>
      <c r="C396" s="31">
        <v>0</v>
      </c>
      <c r="D396" s="31">
        <f t="shared" ref="D396:E398" si="42">C396</f>
        <v>0</v>
      </c>
      <c r="E396" s="31">
        <f t="shared" si="42"/>
        <v>0</v>
      </c>
      <c r="H396" s="42">
        <f t="shared" si="40"/>
        <v>0</v>
      </c>
    </row>
    <row r="397" spans="1:8" outlineLevel="3">
      <c r="A397" s="30"/>
      <c r="B397" s="29" t="s">
        <v>338</v>
      </c>
      <c r="C397" s="31">
        <v>200</v>
      </c>
      <c r="D397" s="31">
        <f t="shared" si="42"/>
        <v>200</v>
      </c>
      <c r="E397" s="31">
        <f t="shared" si="42"/>
        <v>200</v>
      </c>
      <c r="H397" s="42">
        <f t="shared" si="40"/>
        <v>200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0"/>
        <v>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/>
      <c r="D401" s="31">
        <f t="shared" ref="D401:E403" si="43">C401</f>
        <v>0</v>
      </c>
      <c r="E401" s="31">
        <f t="shared" si="43"/>
        <v>0</v>
      </c>
      <c r="H401" s="42">
        <f t="shared" si="40"/>
        <v>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0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2">
        <f t="shared" si="40"/>
        <v>500</v>
      </c>
    </row>
    <row r="410" spans="1:8" outlineLevel="3" collapsed="1">
      <c r="A410" s="30"/>
      <c r="B410" s="29" t="s">
        <v>49</v>
      </c>
      <c r="C410" s="31">
        <v>500</v>
      </c>
      <c r="D410" s="31">
        <f>C410</f>
        <v>500</v>
      </c>
      <c r="E410" s="31">
        <f>D410</f>
        <v>500</v>
      </c>
      <c r="H410" s="42">
        <f t="shared" si="40"/>
        <v>500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138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2">
        <f t="shared" si="40"/>
        <v>1000</v>
      </c>
    </row>
    <row r="413" spans="1:8" outlineLevel="3" collapsed="1">
      <c r="A413" s="30"/>
      <c r="B413" s="29" t="s">
        <v>350</v>
      </c>
      <c r="C413" s="31">
        <v>1000</v>
      </c>
      <c r="D413" s="31">
        <f t="shared" ref="D413:E415" si="45">C413</f>
        <v>1000</v>
      </c>
      <c r="E413" s="31">
        <f t="shared" si="45"/>
        <v>1000</v>
      </c>
      <c r="H413" s="42">
        <f t="shared" si="40"/>
        <v>1000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139</v>
      </c>
      <c r="C415" s="5">
        <v>300</v>
      </c>
      <c r="D415" s="5">
        <f t="shared" si="45"/>
        <v>300</v>
      </c>
      <c r="E415" s="5">
        <f t="shared" si="45"/>
        <v>300</v>
      </c>
      <c r="H415" s="42">
        <f t="shared" si="40"/>
        <v>300</v>
      </c>
    </row>
    <row r="416" spans="1:8" outlineLevel="2" collapsed="1">
      <c r="A416" s="6">
        <v>2201</v>
      </c>
      <c r="B416" s="4" t="s">
        <v>354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0"/>
        <v>0</v>
      </c>
    </row>
    <row r="417" spans="1:8" outlineLevel="3" collapsed="1">
      <c r="A417" s="30"/>
      <c r="B417" s="29" t="s">
        <v>352</v>
      </c>
      <c r="C417" s="31">
        <v>0</v>
      </c>
      <c r="D417" s="31">
        <f t="shared" ref="D417:E421" si="46">C417</f>
        <v>0</v>
      </c>
      <c r="E417" s="31">
        <f t="shared" si="46"/>
        <v>0</v>
      </c>
      <c r="H417" s="42">
        <f t="shared" si="40"/>
        <v>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6"/>
        <v>0</v>
      </c>
      <c r="E420" s="5">
        <f t="shared" si="46"/>
        <v>0</v>
      </c>
      <c r="H420" s="42">
        <f t="shared" si="40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140</v>
      </c>
      <c r="C422" s="5">
        <f>SUM(C423:C428)</f>
        <v>430</v>
      </c>
      <c r="D422" s="5">
        <f>SUM(D423:D428)</f>
        <v>430</v>
      </c>
      <c r="E422" s="5">
        <f>SUM(E423:E428)</f>
        <v>430</v>
      </c>
      <c r="H422" s="42">
        <f t="shared" si="40"/>
        <v>430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>
        <v>250</v>
      </c>
      <c r="D425" s="31">
        <f t="shared" si="47"/>
        <v>250</v>
      </c>
      <c r="E425" s="31">
        <f t="shared" si="47"/>
        <v>250</v>
      </c>
      <c r="H425" s="42">
        <f t="shared" si="40"/>
        <v>250</v>
      </c>
    </row>
    <row r="426" spans="1:8" outlineLevel="3">
      <c r="A426" s="30"/>
      <c r="B426" s="29" t="s">
        <v>361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>
        <v>180</v>
      </c>
      <c r="D427" s="31">
        <f t="shared" si="47"/>
        <v>180</v>
      </c>
      <c r="E427" s="31">
        <f t="shared" si="47"/>
        <v>180</v>
      </c>
      <c r="H427" s="42">
        <f t="shared" si="40"/>
        <v>180</v>
      </c>
    </row>
    <row r="428" spans="1:8" outlineLevel="3">
      <c r="A428" s="30"/>
      <c r="B428" s="29" t="s">
        <v>363</v>
      </c>
      <c r="C428" s="31"/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16844</v>
      </c>
      <c r="D429" s="5">
        <f>SUM(D430:D442)</f>
        <v>16844</v>
      </c>
      <c r="E429" s="5">
        <f>SUM(E430:E442)</f>
        <v>16844</v>
      </c>
      <c r="H429" s="42">
        <f t="shared" si="40"/>
        <v>16844</v>
      </c>
    </row>
    <row r="430" spans="1:8" outlineLevel="3">
      <c r="A430" s="30"/>
      <c r="B430" s="29" t="s">
        <v>365</v>
      </c>
      <c r="C430" s="31">
        <v>0</v>
      </c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>
        <v>3000</v>
      </c>
      <c r="D431" s="31">
        <f t="shared" ref="D431:E442" si="48">C431</f>
        <v>3000</v>
      </c>
      <c r="E431" s="31">
        <f t="shared" si="48"/>
        <v>3000</v>
      </c>
      <c r="H431" s="42">
        <f t="shared" si="40"/>
        <v>3000</v>
      </c>
    </row>
    <row r="432" spans="1:8" outlineLevel="3">
      <c r="A432" s="30"/>
      <c r="B432" s="29" t="s">
        <v>367</v>
      </c>
      <c r="C432" s="31">
        <v>1045</v>
      </c>
      <c r="D432" s="31">
        <f t="shared" si="48"/>
        <v>1045</v>
      </c>
      <c r="E432" s="31">
        <f t="shared" si="48"/>
        <v>1045</v>
      </c>
      <c r="H432" s="42">
        <f t="shared" si="40"/>
        <v>1045</v>
      </c>
    </row>
    <row r="433" spans="1:8" outlineLevel="3">
      <c r="A433" s="30"/>
      <c r="B433" s="29" t="s">
        <v>368</v>
      </c>
      <c r="C433" s="31">
        <v>0</v>
      </c>
      <c r="D433" s="31">
        <f t="shared" si="48"/>
        <v>0</v>
      </c>
      <c r="E433" s="31">
        <f t="shared" si="48"/>
        <v>0</v>
      </c>
      <c r="H433" s="42">
        <f t="shared" si="40"/>
        <v>0</v>
      </c>
    </row>
    <row r="434" spans="1:8" outlineLevel="3">
      <c r="A434" s="30"/>
      <c r="B434" s="29" t="s">
        <v>369</v>
      </c>
      <c r="C434" s="31">
        <v>709</v>
      </c>
      <c r="D434" s="31">
        <f t="shared" si="48"/>
        <v>709</v>
      </c>
      <c r="E434" s="31">
        <f t="shared" si="48"/>
        <v>709</v>
      </c>
      <c r="H434" s="42">
        <f t="shared" si="40"/>
        <v>709</v>
      </c>
    </row>
    <row r="435" spans="1:8" outlineLevel="3">
      <c r="A435" s="30"/>
      <c r="B435" s="29" t="s">
        <v>370</v>
      </c>
      <c r="C435" s="31">
        <v>0</v>
      </c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>
        <v>0</v>
      </c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>
        <v>0</v>
      </c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>
        <v>0</v>
      </c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>
        <v>0</v>
      </c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>
        <v>0</v>
      </c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9000</v>
      </c>
      <c r="D441" s="31">
        <f t="shared" si="48"/>
        <v>9000</v>
      </c>
      <c r="E441" s="31">
        <f t="shared" si="48"/>
        <v>9000</v>
      </c>
      <c r="H441" s="42">
        <f t="shared" si="40"/>
        <v>9000</v>
      </c>
    </row>
    <row r="442" spans="1:8" outlineLevel="3">
      <c r="A442" s="30"/>
      <c r="B442" s="29" t="s">
        <v>377</v>
      </c>
      <c r="C442" s="31">
        <v>3090</v>
      </c>
      <c r="D442" s="31">
        <f t="shared" si="48"/>
        <v>3090</v>
      </c>
      <c r="E442" s="31">
        <f t="shared" si="48"/>
        <v>3090</v>
      </c>
      <c r="H442" s="42">
        <f t="shared" si="40"/>
        <v>3090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7" t="s">
        <v>379</v>
      </c>
      <c r="B444" s="198"/>
      <c r="C444" s="33">
        <f>C445+C454+C455+C459+C462+C463+C468+C474+C477+C480+C481</f>
        <v>3700</v>
      </c>
      <c r="D444" s="33">
        <f>D445+D454+D455+D459+D462+D463+D468+D474+D477+D480+D481+D450</f>
        <v>3700</v>
      </c>
      <c r="E444" s="33">
        <f>E445+E454+E455+E459+E462+E463+E468+E474+E477+E480+E481+E450</f>
        <v>3700</v>
      </c>
      <c r="H444" s="42">
        <f t="shared" si="40"/>
        <v>3700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2">
        <f t="shared" si="40"/>
        <v>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 t="shared" si="51"/>
        <v>2000</v>
      </c>
      <c r="E454" s="5">
        <f t="shared" si="51"/>
        <v>2000</v>
      </c>
      <c r="H454" s="42">
        <f t="shared" si="50"/>
        <v>2000</v>
      </c>
    </row>
    <row r="455" spans="1:8" outlineLevel="2">
      <c r="A455" s="6">
        <v>2202</v>
      </c>
      <c r="B455" s="4" t="s">
        <v>141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2">
        <f t="shared" si="50"/>
        <v>500</v>
      </c>
    </row>
    <row r="456" spans="1:8" ht="15" customHeight="1" outlineLevel="3">
      <c r="A456" s="29"/>
      <c r="B456" s="29" t="s">
        <v>389</v>
      </c>
      <c r="C456" s="31"/>
      <c r="D456" s="31">
        <f t="shared" ref="D456:E458" si="52">C456</f>
        <v>0</v>
      </c>
      <c r="E456" s="31">
        <f t="shared" si="52"/>
        <v>0</v>
      </c>
      <c r="H456" s="42">
        <f t="shared" si="50"/>
        <v>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si="52"/>
        <v>500</v>
      </c>
      <c r="E457" s="31">
        <f t="shared" si="52"/>
        <v>500</v>
      </c>
      <c r="H457" s="42">
        <f t="shared" si="50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142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2">
        <f t="shared" si="50"/>
        <v>200</v>
      </c>
    </row>
    <row r="460" spans="1:8" ht="15" customHeight="1" outlineLevel="3">
      <c r="A460" s="29"/>
      <c r="B460" s="29" t="s">
        <v>391</v>
      </c>
      <c r="C460" s="31">
        <v>200</v>
      </c>
      <c r="D460" s="31">
        <f t="shared" ref="D460:E462" si="53">C460</f>
        <v>200</v>
      </c>
      <c r="E460" s="31">
        <f t="shared" si="53"/>
        <v>200</v>
      </c>
      <c r="H460" s="42">
        <f t="shared" si="50"/>
        <v>200</v>
      </c>
    </row>
    <row r="461" spans="1:8" ht="15" customHeight="1" outlineLevel="3">
      <c r="A461" s="29"/>
      <c r="B461" s="29" t="s">
        <v>392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3"/>
        <v>0</v>
      </c>
      <c r="E462" s="5">
        <f t="shared" si="53"/>
        <v>0</v>
      </c>
      <c r="H462" s="42">
        <f t="shared" si="50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143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0"/>
        <v>1000</v>
      </c>
    </row>
    <row r="475" spans="1:8" ht="15" customHeight="1" outlineLevel="3">
      <c r="A475" s="29"/>
      <c r="B475" s="29" t="s">
        <v>405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0"/>
        <v>1000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6"/>
        <v>0</v>
      </c>
      <c r="E480" s="5">
        <f t="shared" si="56"/>
        <v>0</v>
      </c>
      <c r="H480" s="42">
        <f t="shared" si="50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7" t="s">
        <v>410</v>
      </c>
      <c r="B482" s="198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207" t="s">
        <v>411</v>
      </c>
      <c r="B483" s="208"/>
      <c r="C483" s="36">
        <f>C484+C504+C509+C522+C528+C538</f>
        <v>16614</v>
      </c>
      <c r="D483" s="36">
        <f>D484+D504+D509+D522+D528+D538</f>
        <v>16614</v>
      </c>
      <c r="E483" s="36">
        <f>E484+E504+E509+E522+E528+E538</f>
        <v>16614</v>
      </c>
      <c r="G483" s="40" t="s">
        <v>615</v>
      </c>
      <c r="H483" s="42">
        <f t="shared" si="50"/>
        <v>16614</v>
      </c>
      <c r="I483" s="43"/>
      <c r="J483" s="41" t="b">
        <f>AND(H483=I483)</f>
        <v>0</v>
      </c>
    </row>
    <row r="484" spans="1:10" outlineLevel="1">
      <c r="A484" s="197" t="s">
        <v>412</v>
      </c>
      <c r="B484" s="198"/>
      <c r="C484" s="33">
        <f>C485+C486+C490+C491+C494+C497+C500+C501+C502+C503</f>
        <v>15000</v>
      </c>
      <c r="D484" s="33">
        <f>D485+D486+D490+D491+D494+D497+D500+D501+D502+D503</f>
        <v>15000</v>
      </c>
      <c r="E484" s="33">
        <f>E485+E486+E490+E491+E494+E497+E500+E501+E502+E503</f>
        <v>15000</v>
      </c>
      <c r="H484" s="42">
        <f t="shared" si="50"/>
        <v>15000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9500</v>
      </c>
      <c r="D486" s="5">
        <f>SUM(D487:D489)</f>
        <v>9500</v>
      </c>
      <c r="E486" s="5">
        <f>SUM(E487:E489)</f>
        <v>9500</v>
      </c>
      <c r="H486" s="42">
        <f t="shared" si="50"/>
        <v>9500</v>
      </c>
    </row>
    <row r="487" spans="1:10" ht="15" customHeight="1" outlineLevel="3">
      <c r="A487" s="29"/>
      <c r="B487" s="29" t="s">
        <v>415</v>
      </c>
      <c r="C487" s="31">
        <v>7000</v>
      </c>
      <c r="D487" s="31">
        <f t="shared" ref="D487:E490" si="57">C487</f>
        <v>7000</v>
      </c>
      <c r="E487" s="31">
        <f t="shared" si="57"/>
        <v>7000</v>
      </c>
      <c r="H487" s="42">
        <f t="shared" si="50"/>
        <v>7000</v>
      </c>
    </row>
    <row r="488" spans="1:10" ht="15" customHeight="1" outlineLevel="3">
      <c r="A488" s="29"/>
      <c r="B488" s="29" t="s">
        <v>416</v>
      </c>
      <c r="C488" s="31">
        <v>2500</v>
      </c>
      <c r="D488" s="31">
        <f t="shared" si="57"/>
        <v>2500</v>
      </c>
      <c r="E488" s="31">
        <f t="shared" si="57"/>
        <v>2500</v>
      </c>
      <c r="H488" s="42">
        <f t="shared" si="50"/>
        <v>2500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>
        <v>600</v>
      </c>
      <c r="D490" s="5">
        <f t="shared" si="57"/>
        <v>600</v>
      </c>
      <c r="E490" s="5">
        <f t="shared" si="57"/>
        <v>600</v>
      </c>
      <c r="H490" s="42">
        <f t="shared" si="50"/>
        <v>600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0"/>
        <v>0</v>
      </c>
    </row>
    <row r="492" spans="1:10" ht="15" customHeight="1" outlineLevel="3">
      <c r="A492" s="29"/>
      <c r="B492" s="29" t="s">
        <v>420</v>
      </c>
      <c r="C492" s="31">
        <v>0</v>
      </c>
      <c r="D492" s="31">
        <f>C492</f>
        <v>0</v>
      </c>
      <c r="E492" s="31">
        <f>D492</f>
        <v>0</v>
      </c>
      <c r="H492" s="42">
        <f t="shared" si="50"/>
        <v>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423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2">
        <f t="shared" si="50"/>
        <v>200</v>
      </c>
    </row>
    <row r="495" spans="1:10" ht="15" customHeight="1" outlineLevel="3">
      <c r="A495" s="29"/>
      <c r="B495" s="29" t="s">
        <v>424</v>
      </c>
      <c r="C495" s="31">
        <v>200</v>
      </c>
      <c r="D495" s="31">
        <f>C495</f>
        <v>200</v>
      </c>
      <c r="E495" s="31">
        <f>D495</f>
        <v>200</v>
      </c>
      <c r="H495" s="42">
        <f t="shared" si="50"/>
        <v>200</v>
      </c>
    </row>
    <row r="496" spans="1:10" ht="15" customHeight="1" outlineLevel="3">
      <c r="A496" s="29"/>
      <c r="B496" s="29" t="s">
        <v>425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426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2">
        <f t="shared" si="50"/>
        <v>200</v>
      </c>
    </row>
    <row r="498" spans="1:12" ht="15" customHeight="1" outlineLevel="3">
      <c r="A498" s="29"/>
      <c r="B498" s="29" t="s">
        <v>427</v>
      </c>
      <c r="C498" s="31">
        <v>200</v>
      </c>
      <c r="D498" s="31">
        <f t="shared" ref="D498:E503" si="58">C498</f>
        <v>200</v>
      </c>
      <c r="E498" s="31">
        <f t="shared" si="58"/>
        <v>200</v>
      </c>
      <c r="H498" s="42">
        <f t="shared" si="50"/>
        <v>200</v>
      </c>
    </row>
    <row r="499" spans="1:12" ht="15" customHeight="1" outlineLevel="3">
      <c r="A499" s="29"/>
      <c r="B499" s="29" t="s">
        <v>428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429</v>
      </c>
      <c r="C500" s="5">
        <v>3500</v>
      </c>
      <c r="D500" s="5">
        <f t="shared" si="58"/>
        <v>3500</v>
      </c>
      <c r="E500" s="5">
        <f t="shared" si="58"/>
        <v>3500</v>
      </c>
      <c r="H500" s="42">
        <f t="shared" si="50"/>
        <v>3500</v>
      </c>
    </row>
    <row r="501" spans="1:12" outlineLevel="2">
      <c r="A501" s="6">
        <v>3302</v>
      </c>
      <c r="B501" s="4" t="s">
        <v>430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431</v>
      </c>
      <c r="C502" s="5">
        <v>1000</v>
      </c>
      <c r="D502" s="5">
        <f t="shared" si="58"/>
        <v>1000</v>
      </c>
      <c r="E502" s="5">
        <f t="shared" si="58"/>
        <v>1000</v>
      </c>
      <c r="H502" s="42">
        <f t="shared" si="50"/>
        <v>1000</v>
      </c>
    </row>
    <row r="503" spans="1:12" outlineLevel="2">
      <c r="A503" s="6">
        <v>3302</v>
      </c>
      <c r="B503" s="4" t="s">
        <v>432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7" t="s">
        <v>433</v>
      </c>
      <c r="B504" s="198"/>
      <c r="C504" s="33">
        <f>SUM(C505:C508)</f>
        <v>200</v>
      </c>
      <c r="D504" s="33">
        <f>SUM(D505:D508)</f>
        <v>200</v>
      </c>
      <c r="E504" s="33">
        <f>SUM(E505:E508)</f>
        <v>200</v>
      </c>
      <c r="H504" s="42">
        <f t="shared" si="50"/>
        <v>200</v>
      </c>
    </row>
    <row r="505" spans="1:12" outlineLevel="2" collapsed="1">
      <c r="A505" s="6">
        <v>3303</v>
      </c>
      <c r="B505" s="4" t="s">
        <v>434</v>
      </c>
      <c r="C505" s="5">
        <v>200</v>
      </c>
      <c r="D505" s="5">
        <f>C505</f>
        <v>200</v>
      </c>
      <c r="E505" s="5">
        <f>D505</f>
        <v>200</v>
      </c>
      <c r="H505" s="42">
        <f t="shared" si="50"/>
        <v>200</v>
      </c>
    </row>
    <row r="506" spans="1:12" outlineLevel="2">
      <c r="A506" s="6">
        <v>3303</v>
      </c>
      <c r="B506" s="4" t="s">
        <v>435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436</v>
      </c>
      <c r="C507" s="5">
        <v>0</v>
      </c>
      <c r="D507" s="5">
        <f t="shared" si="59"/>
        <v>0</v>
      </c>
      <c r="E507" s="5">
        <f t="shared" si="59"/>
        <v>0</v>
      </c>
      <c r="H507" s="42">
        <f t="shared" si="50"/>
        <v>0</v>
      </c>
    </row>
    <row r="508" spans="1:12" outlineLevel="2">
      <c r="A508" s="6">
        <v>3303</v>
      </c>
      <c r="B508" s="4" t="s">
        <v>432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7" t="s">
        <v>437</v>
      </c>
      <c r="B509" s="198"/>
      <c r="C509" s="33">
        <f>C510+C511+C512+C513+C517+C518+C519+C520+C521</f>
        <v>1000</v>
      </c>
      <c r="D509" s="33">
        <f>D510+D511+D512+D513+D517+D518+D519+D520+D521</f>
        <v>1000</v>
      </c>
      <c r="E509" s="33">
        <f>E510+E511+E512+E513+E517+E518+E519+E520+E521</f>
        <v>1000</v>
      </c>
      <c r="F509" s="52"/>
      <c r="H509" s="42">
        <f t="shared" si="50"/>
        <v>1000</v>
      </c>
      <c r="L509" s="52"/>
    </row>
    <row r="510" spans="1:12" outlineLevel="2" collapsed="1">
      <c r="A510" s="6">
        <v>3305</v>
      </c>
      <c r="B510" s="4" t="s">
        <v>438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439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440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441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2">
        <f t="shared" si="50"/>
        <v>1000</v>
      </c>
    </row>
    <row r="514" spans="1:8" ht="15" customHeight="1" outlineLevel="3">
      <c r="A514" s="30"/>
      <c r="B514" s="29" t="s">
        <v>442</v>
      </c>
      <c r="C514" s="31">
        <v>1000</v>
      </c>
      <c r="D514" s="31">
        <f t="shared" ref="D514:E521" si="61">C514</f>
        <v>1000</v>
      </c>
      <c r="E514" s="31">
        <f t="shared" si="61"/>
        <v>1000</v>
      </c>
      <c r="H514" s="42">
        <f t="shared" ref="H514:H577" si="62">C514</f>
        <v>1000</v>
      </c>
    </row>
    <row r="515" spans="1:8" ht="15" customHeight="1" outlineLevel="3">
      <c r="A515" s="30"/>
      <c r="B515" s="29" t="s">
        <v>443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444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445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446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447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448</v>
      </c>
      <c r="C520" s="5">
        <v>0</v>
      </c>
      <c r="D520" s="5">
        <f t="shared" si="61"/>
        <v>0</v>
      </c>
      <c r="E520" s="5">
        <f t="shared" si="61"/>
        <v>0</v>
      </c>
      <c r="H520" s="42">
        <f t="shared" si="62"/>
        <v>0</v>
      </c>
    </row>
    <row r="521" spans="1:8" outlineLevel="2">
      <c r="A521" s="6">
        <v>3305</v>
      </c>
      <c r="B521" s="4" t="s">
        <v>432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7" t="s">
        <v>449</v>
      </c>
      <c r="B522" s="198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450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451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452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453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454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7" t="s">
        <v>455</v>
      </c>
      <c r="B528" s="198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456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457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441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458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459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460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461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462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463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7" t="s">
        <v>464</v>
      </c>
      <c r="B538" s="198"/>
      <c r="C538" s="33">
        <f>SUM(C539:C544)</f>
        <v>414</v>
      </c>
      <c r="D538" s="33">
        <f>SUM(D539:D544)</f>
        <v>414</v>
      </c>
      <c r="E538" s="33">
        <f>SUM(E539:E544)</f>
        <v>414</v>
      </c>
      <c r="H538" s="42">
        <f t="shared" si="62"/>
        <v>414</v>
      </c>
    </row>
    <row r="539" spans="1:8" outlineLevel="2" collapsed="1">
      <c r="A539" s="6">
        <v>3310</v>
      </c>
      <c r="B539" s="4" t="s">
        <v>466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414</v>
      </c>
      <c r="D540" s="5">
        <f t="shared" ref="D540:E543" si="65">C540</f>
        <v>414</v>
      </c>
      <c r="E540" s="5">
        <f t="shared" si="65"/>
        <v>414</v>
      </c>
      <c r="H540" s="42">
        <f t="shared" si="62"/>
        <v>414</v>
      </c>
    </row>
    <row r="541" spans="1:8" outlineLevel="2" collapsed="1">
      <c r="A541" s="6">
        <v>3310</v>
      </c>
      <c r="B541" s="4" t="s">
        <v>467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468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465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469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470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471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205" t="s">
        <v>472</v>
      </c>
      <c r="B547" s="206"/>
      <c r="C547" s="36">
        <f>C548+C549</f>
        <v>1038</v>
      </c>
      <c r="D547" s="36">
        <f>D548+D549</f>
        <v>1038</v>
      </c>
      <c r="E547" s="36">
        <f>E548+E549</f>
        <v>1038</v>
      </c>
      <c r="G547" s="40" t="s">
        <v>616</v>
      </c>
      <c r="H547" s="42">
        <f t="shared" si="62"/>
        <v>1038</v>
      </c>
      <c r="I547" s="43"/>
      <c r="J547" s="41" t="b">
        <f>AND(H547=I547)</f>
        <v>0</v>
      </c>
    </row>
    <row r="548" spans="1:10" outlineLevel="1">
      <c r="A548" s="197" t="s">
        <v>473</v>
      </c>
      <c r="B548" s="198"/>
      <c r="C548" s="33">
        <v>1038</v>
      </c>
      <c r="D548" s="33">
        <f>C548</f>
        <v>1038</v>
      </c>
      <c r="E548" s="33">
        <f>D548</f>
        <v>1038</v>
      </c>
      <c r="H548" s="42">
        <f t="shared" si="62"/>
        <v>1038</v>
      </c>
    </row>
    <row r="549" spans="1:10" outlineLevel="1">
      <c r="A549" s="197" t="s">
        <v>474</v>
      </c>
      <c r="B549" s="198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203" t="s">
        <v>478</v>
      </c>
      <c r="B550" s="204"/>
      <c r="C550" s="37">
        <f>C551</f>
        <v>45000</v>
      </c>
      <c r="D550" s="37">
        <f>D551</f>
        <v>45000</v>
      </c>
      <c r="E550" s="37">
        <f>E551</f>
        <v>45000</v>
      </c>
      <c r="G550" s="40" t="s">
        <v>59</v>
      </c>
      <c r="H550" s="42">
        <f t="shared" si="62"/>
        <v>45000</v>
      </c>
      <c r="I550" s="43"/>
      <c r="J550" s="41" t="b">
        <f>AND(H550=I550)</f>
        <v>0</v>
      </c>
    </row>
    <row r="551" spans="1:10">
      <c r="A551" s="199" t="s">
        <v>479</v>
      </c>
      <c r="B551" s="200"/>
      <c r="C551" s="34">
        <f>C552+C556</f>
        <v>45000</v>
      </c>
      <c r="D551" s="34">
        <f>D552+D556</f>
        <v>45000</v>
      </c>
      <c r="E551" s="34">
        <f>E552+E556</f>
        <v>45000</v>
      </c>
      <c r="G551" s="40" t="s">
        <v>617</v>
      </c>
      <c r="H551" s="42">
        <f t="shared" si="62"/>
        <v>45000</v>
      </c>
      <c r="I551" s="43"/>
      <c r="J551" s="41" t="b">
        <f>AND(H551=I551)</f>
        <v>0</v>
      </c>
    </row>
    <row r="552" spans="1:10" outlineLevel="1">
      <c r="A552" s="197" t="s">
        <v>480</v>
      </c>
      <c r="B552" s="198"/>
      <c r="C552" s="33">
        <f>SUM(C553:C555)</f>
        <v>45000</v>
      </c>
      <c r="D552" s="33">
        <f>SUM(D553:D555)</f>
        <v>45000</v>
      </c>
      <c r="E552" s="33">
        <f>SUM(E553:E555)</f>
        <v>45000</v>
      </c>
      <c r="H552" s="42">
        <f t="shared" si="62"/>
        <v>45000</v>
      </c>
    </row>
    <row r="553" spans="1:10" outlineLevel="2" collapsed="1">
      <c r="A553" s="6">
        <v>5500</v>
      </c>
      <c r="B553" s="4" t="s">
        <v>481</v>
      </c>
      <c r="C553" s="5">
        <v>45000</v>
      </c>
      <c r="D553" s="5">
        <f t="shared" ref="D553:E555" si="66">C553</f>
        <v>45000</v>
      </c>
      <c r="E553" s="5">
        <f t="shared" si="66"/>
        <v>45000</v>
      </c>
      <c r="H553" s="42">
        <f t="shared" si="62"/>
        <v>45000</v>
      </c>
    </row>
    <row r="554" spans="1:10" outlineLevel="2" collapsed="1">
      <c r="A554" s="6">
        <v>5500</v>
      </c>
      <c r="B554" s="4" t="s">
        <v>482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483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7" t="s">
        <v>484</v>
      </c>
      <c r="B556" s="198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485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486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201" t="s">
        <v>62</v>
      </c>
      <c r="B559" s="202"/>
      <c r="C559" s="38">
        <f>C560+C716+C725</f>
        <v>435000</v>
      </c>
      <c r="D559" s="38">
        <f>D560+D716+D725</f>
        <v>435000</v>
      </c>
      <c r="E559" s="38">
        <f>E560+E716+E725</f>
        <v>435000</v>
      </c>
      <c r="G559" s="40" t="s">
        <v>62</v>
      </c>
      <c r="H559" s="42">
        <f t="shared" si="62"/>
        <v>435000</v>
      </c>
      <c r="I559" s="43"/>
      <c r="J559" s="41" t="b">
        <f>AND(H559=I559)</f>
        <v>0</v>
      </c>
    </row>
    <row r="560" spans="1:10">
      <c r="A560" s="203" t="s">
        <v>487</v>
      </c>
      <c r="B560" s="204"/>
      <c r="C560" s="37">
        <f>C561+C638+C642+C645</f>
        <v>413710</v>
      </c>
      <c r="D560" s="37">
        <f>D561+D638+D642+D645</f>
        <v>413710</v>
      </c>
      <c r="E560" s="37">
        <f>E561+E638+E642+E645</f>
        <v>413710</v>
      </c>
      <c r="G560" s="40" t="s">
        <v>61</v>
      </c>
      <c r="H560" s="42">
        <f t="shared" si="62"/>
        <v>413710</v>
      </c>
      <c r="I560" s="43"/>
      <c r="J560" s="41" t="b">
        <f>AND(H560=I560)</f>
        <v>0</v>
      </c>
    </row>
    <row r="561" spans="1:10">
      <c r="A561" s="199" t="s">
        <v>488</v>
      </c>
      <c r="B561" s="200"/>
      <c r="C561" s="39">
        <f>C562+C567+C568+C569+C576+C577+C581+C584+C585+C586+C587+C592+C595+C599+C603+C610+C616+C628</f>
        <v>413710</v>
      </c>
      <c r="D561" s="39">
        <f>D562+D567+D568+D569+D576+D577+D581+D584+D585+D586+D587+D592+D595+D599+D603+D610+D616+D628</f>
        <v>413710</v>
      </c>
      <c r="E561" s="39">
        <f>E562+E567+E568+E569+E576+E577+E581+E584+E585+E586+E587+E592+E595+E599+E603+E610+E616+E628</f>
        <v>413710</v>
      </c>
      <c r="G561" s="40" t="s">
        <v>618</v>
      </c>
      <c r="H561" s="42">
        <f t="shared" si="62"/>
        <v>413710</v>
      </c>
      <c r="I561" s="43"/>
      <c r="J561" s="41" t="b">
        <f>AND(H561=I561)</f>
        <v>0</v>
      </c>
    </row>
    <row r="562" spans="1:10" outlineLevel="1">
      <c r="A562" s="197" t="s">
        <v>489</v>
      </c>
      <c r="B562" s="198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2"/>
        <v>0</v>
      </c>
    </row>
    <row r="563" spans="1:10" outlineLevel="2">
      <c r="A563" s="7">
        <v>6600</v>
      </c>
      <c r="B563" s="4" t="s">
        <v>491</v>
      </c>
      <c r="C563" s="5">
        <v>0</v>
      </c>
      <c r="D563" s="5">
        <f>C563</f>
        <v>0</v>
      </c>
      <c r="E563" s="5">
        <f>D563</f>
        <v>0</v>
      </c>
      <c r="H563" s="42">
        <f t="shared" si="62"/>
        <v>0</v>
      </c>
    </row>
    <row r="564" spans="1:10" outlineLevel="2">
      <c r="A564" s="7">
        <v>6600</v>
      </c>
      <c r="B564" s="4" t="s">
        <v>492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493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494</v>
      </c>
      <c r="C566" s="5">
        <v>0</v>
      </c>
      <c r="D566" s="5">
        <f t="shared" si="67"/>
        <v>0</v>
      </c>
      <c r="E566" s="5">
        <f t="shared" si="67"/>
        <v>0</v>
      </c>
      <c r="H566" s="42">
        <f t="shared" si="62"/>
        <v>0</v>
      </c>
    </row>
    <row r="567" spans="1:10" outlineLevel="1">
      <c r="A567" s="197" t="s">
        <v>490</v>
      </c>
      <c r="B567" s="198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97" t="s">
        <v>495</v>
      </c>
      <c r="B568" s="198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7" t="s">
        <v>496</v>
      </c>
      <c r="B569" s="198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2"/>
        <v>0</v>
      </c>
    </row>
    <row r="570" spans="1:10" outlineLevel="2">
      <c r="A570" s="7">
        <v>6603</v>
      </c>
      <c r="B570" s="4" t="s">
        <v>497</v>
      </c>
      <c r="C570" s="5">
        <v>0</v>
      </c>
      <c r="D570" s="5">
        <f>C570</f>
        <v>0</v>
      </c>
      <c r="E570" s="5">
        <f>D570</f>
        <v>0</v>
      </c>
      <c r="H570" s="42">
        <f t="shared" si="62"/>
        <v>0</v>
      </c>
    </row>
    <row r="571" spans="1:10" outlineLevel="2">
      <c r="A571" s="7">
        <v>6603</v>
      </c>
      <c r="B571" s="4" t="s">
        <v>498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499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500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501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502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97" t="s">
        <v>503</v>
      </c>
      <c r="B576" s="198"/>
      <c r="C576" s="33">
        <v>0</v>
      </c>
      <c r="D576" s="33">
        <f>C576</f>
        <v>0</v>
      </c>
      <c r="E576" s="33">
        <f>D576</f>
        <v>0</v>
      </c>
      <c r="H576" s="42">
        <f t="shared" si="62"/>
        <v>0</v>
      </c>
    </row>
    <row r="577" spans="1:8" outlineLevel="1">
      <c r="A577" s="197" t="s">
        <v>504</v>
      </c>
      <c r="B577" s="198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505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506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507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97" t="s">
        <v>508</v>
      </c>
      <c r="B581" s="198"/>
      <c r="C581" s="33">
        <f>SUM(C582:C583)</f>
        <v>23130</v>
      </c>
      <c r="D581" s="33">
        <f>SUM(D582:D583)</f>
        <v>23130</v>
      </c>
      <c r="E581" s="33">
        <f>SUM(E582:E583)</f>
        <v>23130</v>
      </c>
      <c r="H581" s="42">
        <f t="shared" si="70"/>
        <v>23130</v>
      </c>
    </row>
    <row r="582" spans="1:8" outlineLevel="2">
      <c r="A582" s="7">
        <v>6606</v>
      </c>
      <c r="B582" s="4" t="s">
        <v>509</v>
      </c>
      <c r="C582" s="5">
        <v>23130</v>
      </c>
      <c r="D582" s="5">
        <f t="shared" ref="D582:E586" si="71">C582</f>
        <v>23130</v>
      </c>
      <c r="E582" s="5">
        <f t="shared" si="71"/>
        <v>23130</v>
      </c>
      <c r="H582" s="42">
        <f t="shared" si="70"/>
        <v>23130</v>
      </c>
    </row>
    <row r="583" spans="1:8" outlineLevel="2">
      <c r="A583" s="7">
        <v>6606</v>
      </c>
      <c r="B583" s="4" t="s">
        <v>510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97" t="s">
        <v>511</v>
      </c>
      <c r="B584" s="198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97" t="s">
        <v>512</v>
      </c>
      <c r="B585" s="198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97" t="s">
        <v>513</v>
      </c>
      <c r="B586" s="198"/>
      <c r="C586" s="33">
        <v>0</v>
      </c>
      <c r="D586" s="33">
        <f t="shared" si="71"/>
        <v>0</v>
      </c>
      <c r="E586" s="33">
        <f t="shared" si="71"/>
        <v>0</v>
      </c>
      <c r="H586" s="42">
        <f t="shared" si="70"/>
        <v>0</v>
      </c>
    </row>
    <row r="587" spans="1:8" outlineLevel="1">
      <c r="A587" s="197" t="s">
        <v>514</v>
      </c>
      <c r="B587" s="198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515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516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517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518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97" t="s">
        <v>521</v>
      </c>
      <c r="B592" s="198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519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520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97" t="s">
        <v>525</v>
      </c>
      <c r="B595" s="198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522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523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524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97" t="s">
        <v>526</v>
      </c>
      <c r="B599" s="198"/>
      <c r="C599" s="33">
        <f>SUM(C600:C602)</f>
        <v>360580</v>
      </c>
      <c r="D599" s="33">
        <f>SUM(D600:D602)</f>
        <v>360580</v>
      </c>
      <c r="E599" s="33">
        <f>SUM(E600:E602)</f>
        <v>360580</v>
      </c>
      <c r="H599" s="42">
        <f t="shared" si="70"/>
        <v>360580</v>
      </c>
    </row>
    <row r="600" spans="1:8" outlineLevel="2">
      <c r="A600" s="7">
        <v>6613</v>
      </c>
      <c r="B600" s="4" t="s">
        <v>527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528</v>
      </c>
      <c r="C601" s="5">
        <v>360580</v>
      </c>
      <c r="D601" s="5">
        <f t="shared" si="74"/>
        <v>360580</v>
      </c>
      <c r="E601" s="5">
        <f t="shared" si="74"/>
        <v>360580</v>
      </c>
      <c r="H601" s="42">
        <f t="shared" si="70"/>
        <v>360580</v>
      </c>
    </row>
    <row r="602" spans="1:8" outlineLevel="2">
      <c r="A602" s="7">
        <v>6613</v>
      </c>
      <c r="B602" s="4" t="s">
        <v>524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97" t="s">
        <v>529</v>
      </c>
      <c r="B603" s="198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530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531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532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533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534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535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97" t="s">
        <v>536</v>
      </c>
      <c r="B610" s="198"/>
      <c r="C610" s="33">
        <f>SUM(C611:C615)</f>
        <v>30000</v>
      </c>
      <c r="D610" s="33">
        <f>SUM(D611:D615)</f>
        <v>30000</v>
      </c>
      <c r="E610" s="33">
        <f>SUM(E611:E615)</f>
        <v>30000</v>
      </c>
      <c r="H610" s="42">
        <f t="shared" si="70"/>
        <v>30000</v>
      </c>
    </row>
    <row r="611" spans="1:8" outlineLevel="2">
      <c r="A611" s="7">
        <v>6615</v>
      </c>
      <c r="B611" s="4" t="s">
        <v>537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538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539</v>
      </c>
      <c r="C613" s="5">
        <v>30000</v>
      </c>
      <c r="D613" s="5">
        <f t="shared" si="76"/>
        <v>30000</v>
      </c>
      <c r="E613" s="5">
        <f t="shared" si="76"/>
        <v>30000</v>
      </c>
      <c r="H613" s="42">
        <f t="shared" si="70"/>
        <v>30000</v>
      </c>
    </row>
    <row r="614" spans="1:8" outlineLevel="2">
      <c r="A614" s="7">
        <v>6615</v>
      </c>
      <c r="B614" s="4" t="s">
        <v>540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541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97" t="s">
        <v>542</v>
      </c>
      <c r="B616" s="198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543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544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545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546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547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548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549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550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551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552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553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97" t="s">
        <v>554</v>
      </c>
      <c r="B628" s="198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555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556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557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558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559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560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561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562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563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99" t="s">
        <v>564</v>
      </c>
      <c r="B638" s="20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619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97" t="s">
        <v>565</v>
      </c>
      <c r="B639" s="198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97" t="s">
        <v>566</v>
      </c>
      <c r="B640" s="198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97" t="s">
        <v>567</v>
      </c>
      <c r="B641" s="198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99" t="s">
        <v>568</v>
      </c>
      <c r="B642" s="20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620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97" t="s">
        <v>569</v>
      </c>
      <c r="B643" s="198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97" t="s">
        <v>570</v>
      </c>
      <c r="B644" s="198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99" t="s">
        <v>571</v>
      </c>
      <c r="B645" s="20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621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97" t="s">
        <v>572</v>
      </c>
      <c r="B646" s="198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491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492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493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494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97" t="s">
        <v>573</v>
      </c>
      <c r="B651" s="198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97" t="s">
        <v>574</v>
      </c>
      <c r="B652" s="198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97" t="s">
        <v>575</v>
      </c>
      <c r="B653" s="198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497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498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499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500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501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502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97" t="s">
        <v>576</v>
      </c>
      <c r="B660" s="198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97" t="s">
        <v>577</v>
      </c>
      <c r="B661" s="198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505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506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507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97" t="s">
        <v>578</v>
      </c>
      <c r="B665" s="198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509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510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97" t="s">
        <v>579</v>
      </c>
      <c r="B668" s="198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97" t="s">
        <v>580</v>
      </c>
      <c r="B669" s="198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97" t="s">
        <v>581</v>
      </c>
      <c r="B670" s="198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97" t="s">
        <v>582</v>
      </c>
      <c r="B671" s="198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515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516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517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518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97" t="s">
        <v>583</v>
      </c>
      <c r="B676" s="198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519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520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97" t="s">
        <v>584</v>
      </c>
      <c r="B679" s="198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522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523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524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97" t="s">
        <v>585</v>
      </c>
      <c r="B683" s="198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527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528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524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97" t="s">
        <v>586</v>
      </c>
      <c r="B687" s="198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530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531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532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533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534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535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97" t="s">
        <v>587</v>
      </c>
      <c r="B694" s="198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537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538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539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540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541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97" t="s">
        <v>588</v>
      </c>
      <c r="B700" s="198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543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544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545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546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547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548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549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550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551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552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553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97" t="s">
        <v>589</v>
      </c>
      <c r="B712" s="198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97" t="s">
        <v>590</v>
      </c>
      <c r="B713" s="198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97" t="s">
        <v>591</v>
      </c>
      <c r="B714" s="198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97" t="s">
        <v>592</v>
      </c>
      <c r="B715" s="198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203" t="s">
        <v>593</v>
      </c>
      <c r="B716" s="204"/>
      <c r="C716" s="37">
        <f>C717</f>
        <v>21290</v>
      </c>
      <c r="D716" s="37">
        <f>D717</f>
        <v>21290</v>
      </c>
      <c r="E716" s="37">
        <f>E717</f>
        <v>21290</v>
      </c>
      <c r="G716" s="40" t="s">
        <v>66</v>
      </c>
      <c r="H716" s="42">
        <f t="shared" si="91"/>
        <v>21290</v>
      </c>
      <c r="I716" s="43"/>
      <c r="J716" s="41" t="b">
        <f>AND(H716=I716)</f>
        <v>0</v>
      </c>
    </row>
    <row r="717" spans="1:10">
      <c r="A717" s="199" t="s">
        <v>594</v>
      </c>
      <c r="B717" s="200"/>
      <c r="C717" s="34">
        <f>C718+C722</f>
        <v>21290</v>
      </c>
      <c r="D717" s="34">
        <f>D718+D722</f>
        <v>21290</v>
      </c>
      <c r="E717" s="34">
        <f>E718+E722</f>
        <v>21290</v>
      </c>
      <c r="G717" s="40" t="s">
        <v>622</v>
      </c>
      <c r="H717" s="42">
        <f t="shared" si="91"/>
        <v>21290</v>
      </c>
      <c r="I717" s="43"/>
      <c r="J717" s="41" t="b">
        <f>AND(H717=I717)</f>
        <v>0</v>
      </c>
    </row>
    <row r="718" spans="1:10" outlineLevel="1" collapsed="1">
      <c r="A718" s="209" t="s">
        <v>969</v>
      </c>
      <c r="B718" s="210"/>
      <c r="C718" s="5">
        <f>SUM(C719:C721)</f>
        <v>21290</v>
      </c>
      <c r="D718" s="32">
        <f>SUM(D719:D721)</f>
        <v>21290</v>
      </c>
      <c r="E718" s="32">
        <f>SUM(E719:E721)</f>
        <v>21290</v>
      </c>
      <c r="H718" s="42">
        <f t="shared" si="91"/>
        <v>21290</v>
      </c>
    </row>
    <row r="719" spans="1:10" ht="15" customHeight="1" outlineLevel="2">
      <c r="A719" s="6">
        <v>10950</v>
      </c>
      <c r="B719" s="4" t="s">
        <v>595</v>
      </c>
      <c r="C719" s="31">
        <v>21290</v>
      </c>
      <c r="D719" s="5">
        <f t="shared" ref="D719:E721" si="93">C719</f>
        <v>21290</v>
      </c>
      <c r="E719" s="5">
        <f t="shared" si="93"/>
        <v>21290</v>
      </c>
      <c r="H719" s="42">
        <f t="shared" si="91"/>
        <v>21290</v>
      </c>
    </row>
    <row r="720" spans="1:10" ht="15" customHeight="1" outlineLevel="2">
      <c r="A720" s="6">
        <v>10950</v>
      </c>
      <c r="B720" s="4" t="s">
        <v>596</v>
      </c>
      <c r="C720" s="31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597</v>
      </c>
      <c r="C721" s="31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209" t="s">
        <v>970</v>
      </c>
      <c r="B722" s="210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598</v>
      </c>
      <c r="C723" s="31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599</v>
      </c>
      <c r="C724" s="31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203" t="s">
        <v>600</v>
      </c>
      <c r="B725" s="204"/>
      <c r="C725" s="37">
        <f>C726</f>
        <v>0</v>
      </c>
      <c r="D725" s="37">
        <f>D726</f>
        <v>0</v>
      </c>
      <c r="E725" s="37">
        <f>E726</f>
        <v>0</v>
      </c>
      <c r="G725" s="40" t="s">
        <v>237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99" t="s">
        <v>611</v>
      </c>
      <c r="B726" s="200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623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209" t="s">
        <v>935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971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972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938</v>
      </c>
      <c r="B730" s="210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973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940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941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974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943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944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971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972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945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972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946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971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947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974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948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949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971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972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950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34" customFormat="1" outlineLevel="3">
      <c r="A752" s="135"/>
      <c r="B752" s="136" t="s">
        <v>951</v>
      </c>
      <c r="C752" s="137"/>
      <c r="D752" s="137">
        <f t="shared" ref="D752:E754" si="97">C752</f>
        <v>0</v>
      </c>
      <c r="E752" s="137">
        <f t="shared" si="97"/>
        <v>0</v>
      </c>
    </row>
    <row r="753" spans="1:5" s="134" customFormat="1" outlineLevel="3">
      <c r="A753" s="135"/>
      <c r="B753" s="136" t="s">
        <v>952</v>
      </c>
      <c r="C753" s="137"/>
      <c r="D753" s="137">
        <f t="shared" si="97"/>
        <v>0</v>
      </c>
      <c r="E753" s="137">
        <f t="shared" si="97"/>
        <v>0</v>
      </c>
    </row>
    <row r="754" spans="1:5" outlineLevel="2">
      <c r="A754" s="6">
        <v>3</v>
      </c>
      <c r="B754" s="4" t="s">
        <v>971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953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954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955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956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209" t="s">
        <v>957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958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959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971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960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971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961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962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963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964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952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965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959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966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209" t="s">
        <v>967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975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69:E96 C98:E113 C62:E66 C117:E134 C136:E151 C154:E162 C164:E169 C171:E176 C12:E37 C5:E10 C254:C255 C39:E6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rightToLeft="1" zoomScale="130" zoomScaleNormal="130" workbookViewId="0">
      <selection activeCell="C18" sqref="C18"/>
    </sheetView>
  </sheetViews>
  <sheetFormatPr defaultColWidth="9.1796875" defaultRowHeight="14.5"/>
  <cols>
    <col min="1" max="1" width="26.7265625" customWidth="1"/>
    <col min="2" max="2" width="25.54296875" customWidth="1"/>
    <col min="3" max="3" width="24.1796875" customWidth="1"/>
  </cols>
  <sheetData>
    <row r="1" spans="1:3" s="124" customFormat="1">
      <c r="A1" s="122" t="s">
        <v>903</v>
      </c>
      <c r="B1" s="122" t="s">
        <v>904</v>
      </c>
      <c r="C1" s="123" t="s">
        <v>921</v>
      </c>
    </row>
    <row r="2" spans="1:3">
      <c r="A2" t="s">
        <v>905</v>
      </c>
      <c r="B2" t="s">
        <v>914</v>
      </c>
      <c r="C2">
        <v>2100</v>
      </c>
    </row>
    <row r="3" spans="1:3">
      <c r="A3" t="s">
        <v>864</v>
      </c>
      <c r="B3" t="s">
        <v>915</v>
      </c>
      <c r="C3">
        <v>896</v>
      </c>
    </row>
    <row r="4" spans="1:3">
      <c r="A4" t="s">
        <v>906</v>
      </c>
      <c r="B4" t="s">
        <v>916</v>
      </c>
      <c r="C4">
        <v>2100</v>
      </c>
    </row>
    <row r="5" spans="1:3">
      <c r="A5" t="s">
        <v>907</v>
      </c>
      <c r="B5" t="s">
        <v>845</v>
      </c>
      <c r="C5">
        <v>6000</v>
      </c>
    </row>
    <row r="6" spans="1:3">
      <c r="A6" t="s">
        <v>908</v>
      </c>
      <c r="B6" t="s">
        <v>845</v>
      </c>
      <c r="C6">
        <v>231</v>
      </c>
    </row>
    <row r="7" spans="1:3">
      <c r="A7" t="s">
        <v>865</v>
      </c>
      <c r="B7" t="s">
        <v>845</v>
      </c>
      <c r="C7">
        <v>400</v>
      </c>
    </row>
    <row r="8" spans="1:3">
      <c r="A8" t="s">
        <v>909</v>
      </c>
      <c r="B8" t="s">
        <v>845</v>
      </c>
      <c r="C8">
        <v>30000</v>
      </c>
    </row>
    <row r="9" spans="1:3">
      <c r="A9" t="s">
        <v>910</v>
      </c>
      <c r="B9" t="s">
        <v>848</v>
      </c>
      <c r="C9">
        <v>1000</v>
      </c>
    </row>
    <row r="10" spans="1:3">
      <c r="A10" t="s">
        <v>911</v>
      </c>
      <c r="B10" t="s">
        <v>917</v>
      </c>
      <c r="C10">
        <v>400</v>
      </c>
    </row>
    <row r="11" spans="1:3">
      <c r="A11" t="s">
        <v>912</v>
      </c>
      <c r="B11" t="s">
        <v>917</v>
      </c>
      <c r="C11">
        <v>400</v>
      </c>
    </row>
    <row r="12" spans="1:3">
      <c r="A12" t="s">
        <v>913</v>
      </c>
      <c r="B12" t="s">
        <v>914</v>
      </c>
      <c r="C12">
        <v>350</v>
      </c>
    </row>
    <row r="13" spans="1:3">
      <c r="A13" t="s">
        <v>862</v>
      </c>
      <c r="B13" t="s">
        <v>918</v>
      </c>
      <c r="C13">
        <v>5</v>
      </c>
    </row>
    <row r="14" spans="1:3">
      <c r="A14" t="s">
        <v>863</v>
      </c>
      <c r="B14" t="s">
        <v>918</v>
      </c>
      <c r="C14">
        <v>9</v>
      </c>
    </row>
    <row r="15" spans="1:3">
      <c r="A15" t="s">
        <v>863</v>
      </c>
      <c r="B15" t="s">
        <v>918</v>
      </c>
      <c r="C15">
        <v>6</v>
      </c>
    </row>
    <row r="16" spans="1:3">
      <c r="A16" t="s">
        <v>638</v>
      </c>
      <c r="B16" t="s">
        <v>919</v>
      </c>
      <c r="C16">
        <v>500</v>
      </c>
    </row>
    <row r="17" spans="1:3">
      <c r="A17" t="s">
        <v>863</v>
      </c>
      <c r="B17" t="s">
        <v>920</v>
      </c>
      <c r="C17">
        <v>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4"/>
  <sheetViews>
    <sheetView rightToLeft="1" workbookViewId="0">
      <selection activeCell="A5" sqref="A5:B5"/>
    </sheetView>
  </sheetViews>
  <sheetFormatPr defaultColWidth="9.1796875" defaultRowHeight="14.5"/>
  <cols>
    <col min="1" max="1" width="22.26953125" bestFit="1" customWidth="1"/>
    <col min="2" max="2" width="36.7265625" bestFit="1" customWidth="1"/>
  </cols>
  <sheetData>
    <row r="1" spans="1:2">
      <c r="A1" s="223" t="s">
        <v>87</v>
      </c>
      <c r="B1" s="223"/>
    </row>
    <row r="2" spans="1:2">
      <c r="A2" s="10" t="s">
        <v>88</v>
      </c>
      <c r="B2" s="12">
        <v>41430</v>
      </c>
    </row>
    <row r="3" spans="1:2">
      <c r="A3" s="10" t="s">
        <v>867</v>
      </c>
      <c r="B3" s="12" t="s">
        <v>869</v>
      </c>
    </row>
    <row r="4" spans="1:2">
      <c r="A4" s="10" t="s">
        <v>868</v>
      </c>
      <c r="B4" s="12" t="s">
        <v>870</v>
      </c>
    </row>
    <row r="5" spans="1:2" ht="15" thickBot="1">
      <c r="A5" s="221" t="s">
        <v>89</v>
      </c>
      <c r="B5" s="221"/>
    </row>
    <row r="6" spans="1:2" ht="16.5">
      <c r="A6" s="10" t="s">
        <v>102</v>
      </c>
      <c r="B6" s="62" t="s">
        <v>661</v>
      </c>
    </row>
    <row r="7" spans="1:2" ht="16.5">
      <c r="A7" s="10" t="s">
        <v>90</v>
      </c>
      <c r="B7" s="63" t="s">
        <v>662</v>
      </c>
    </row>
    <row r="8" spans="1:2" ht="16.5">
      <c r="A8" s="10" t="s">
        <v>90</v>
      </c>
      <c r="B8" s="63" t="s">
        <v>663</v>
      </c>
    </row>
    <row r="9" spans="1:2" ht="16.5">
      <c r="A9" s="10" t="s">
        <v>90</v>
      </c>
      <c r="B9" s="63" t="s">
        <v>664</v>
      </c>
    </row>
    <row r="10" spans="1:2" ht="16.5">
      <c r="A10" s="10" t="s">
        <v>90</v>
      </c>
      <c r="B10" s="63" t="s">
        <v>665</v>
      </c>
    </row>
    <row r="11" spans="1:2" ht="16.5">
      <c r="A11" s="10" t="s">
        <v>90</v>
      </c>
      <c r="B11" s="63" t="s">
        <v>666</v>
      </c>
    </row>
    <row r="12" spans="1:2" ht="16.5">
      <c r="A12" s="10" t="s">
        <v>90</v>
      </c>
      <c r="B12" s="63" t="s">
        <v>667</v>
      </c>
    </row>
    <row r="13" spans="1:2" ht="17" thickBot="1">
      <c r="A13" s="10" t="s">
        <v>90</v>
      </c>
      <c r="B13" s="64" t="s">
        <v>668</v>
      </c>
    </row>
    <row r="14" spans="1:2" ht="15" thickBot="1">
      <c r="A14" s="221" t="s">
        <v>99</v>
      </c>
      <c r="B14" s="221"/>
    </row>
    <row r="15" spans="1:2" ht="16.5">
      <c r="A15" s="10" t="s">
        <v>95</v>
      </c>
      <c r="B15" s="62" t="s">
        <v>664</v>
      </c>
    </row>
    <row r="16" spans="1:2" ht="16.5">
      <c r="A16" s="10" t="s">
        <v>91</v>
      </c>
      <c r="B16" s="63" t="s">
        <v>668</v>
      </c>
    </row>
    <row r="17" spans="1:2" ht="16.5">
      <c r="A17" s="10" t="s">
        <v>92</v>
      </c>
      <c r="B17" s="63" t="s">
        <v>665</v>
      </c>
    </row>
    <row r="18" spans="1:2" ht="16.5">
      <c r="A18" s="10" t="s">
        <v>93</v>
      </c>
      <c r="B18" s="63" t="s">
        <v>662</v>
      </c>
    </row>
    <row r="19" spans="1:2" ht="16.5">
      <c r="A19" s="10" t="s">
        <v>94</v>
      </c>
      <c r="B19" s="63" t="s">
        <v>666</v>
      </c>
    </row>
    <row r="20" spans="1:2" ht="16.5">
      <c r="A20" s="10" t="s">
        <v>96</v>
      </c>
      <c r="B20" s="63" t="s">
        <v>667</v>
      </c>
    </row>
    <row r="21" spans="1:2" ht="16.5">
      <c r="A21" s="10" t="s">
        <v>97</v>
      </c>
      <c r="B21" s="63" t="s">
        <v>663</v>
      </c>
    </row>
    <row r="22" spans="1:2" ht="17" thickBot="1">
      <c r="A22" s="10" t="s">
        <v>98</v>
      </c>
      <c r="B22" s="64" t="s">
        <v>661</v>
      </c>
    </row>
    <row r="23" spans="1:2">
      <c r="A23" s="221" t="s">
        <v>100</v>
      </c>
      <c r="B23" s="221"/>
    </row>
    <row r="24" spans="1:2">
      <c r="A24" s="10" t="s">
        <v>101</v>
      </c>
      <c r="B24" s="10" t="str">
        <f>B6</f>
        <v>أحمد نقاطي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7"/>
  <sheetViews>
    <sheetView rightToLeft="1" workbookViewId="0">
      <selection activeCell="D18" sqref="D18"/>
    </sheetView>
  </sheetViews>
  <sheetFormatPr defaultColWidth="9.1796875" defaultRowHeight="14.5"/>
  <cols>
    <col min="1" max="1" width="40.54296875" bestFit="1" customWidth="1"/>
    <col min="2" max="2" width="10.7265625" bestFit="1" customWidth="1"/>
    <col min="3" max="3" width="5.7265625" style="119" bestFit="1" customWidth="1"/>
    <col min="4" max="4" width="39.7265625" bestFit="1" customWidth="1"/>
  </cols>
  <sheetData>
    <row r="1" spans="1:4">
      <c r="A1" s="221" t="s">
        <v>103</v>
      </c>
      <c r="B1" s="221"/>
      <c r="D1" s="119"/>
    </row>
    <row r="2" spans="1:4">
      <c r="A2" s="10" t="s">
        <v>104</v>
      </c>
      <c r="B2" s="12">
        <v>41697</v>
      </c>
      <c r="D2" s="119"/>
    </row>
    <row r="3" spans="1:4">
      <c r="A3" s="10" t="s">
        <v>105</v>
      </c>
      <c r="B3" s="12">
        <v>41781</v>
      </c>
      <c r="D3" s="119"/>
    </row>
    <row r="4" spans="1:4">
      <c r="A4" s="10" t="s">
        <v>106</v>
      </c>
      <c r="B4" s="12"/>
      <c r="D4" s="119"/>
    </row>
    <row r="5" spans="1:4">
      <c r="A5" s="10" t="s">
        <v>107</v>
      </c>
      <c r="B5" s="10"/>
      <c r="D5" s="119"/>
    </row>
    <row r="6" spans="1:4">
      <c r="A6" s="221" t="s">
        <v>108</v>
      </c>
      <c r="B6" s="221"/>
      <c r="D6" s="119"/>
    </row>
    <row r="7" spans="1:4">
      <c r="A7" s="10" t="s">
        <v>104</v>
      </c>
      <c r="B7" s="12">
        <v>41662</v>
      </c>
      <c r="D7" s="119"/>
    </row>
    <row r="8" spans="1:4">
      <c r="A8" s="10" t="s">
        <v>109</v>
      </c>
      <c r="B8" s="12">
        <v>41753</v>
      </c>
      <c r="D8" s="119"/>
    </row>
    <row r="9" spans="1:4">
      <c r="A9" s="10" t="s">
        <v>106</v>
      </c>
      <c r="B9" s="12">
        <v>41814</v>
      </c>
      <c r="D9" s="119"/>
    </row>
    <row r="10" spans="1:4">
      <c r="A10" s="10" t="s">
        <v>107</v>
      </c>
      <c r="B10" s="10"/>
      <c r="D10" s="119"/>
    </row>
    <row r="11" spans="1:4">
      <c r="A11" s="221" t="s">
        <v>110</v>
      </c>
      <c r="B11" s="221"/>
      <c r="D11" s="119"/>
    </row>
    <row r="12" spans="1:4">
      <c r="A12" s="10"/>
      <c r="B12" s="12"/>
      <c r="D12" s="119"/>
    </row>
    <row r="13" spans="1:4">
      <c r="A13" s="10"/>
      <c r="B13" s="12"/>
      <c r="D13" s="119"/>
    </row>
    <row r="14" spans="1:4">
      <c r="D14" s="119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"/>
  <sheetViews>
    <sheetView rightToLeft="1" workbookViewId="0">
      <selection activeCell="B10" sqref="B10"/>
    </sheetView>
  </sheetViews>
  <sheetFormatPr defaultColWidth="9.1796875" defaultRowHeight="14.5"/>
  <cols>
    <col min="1" max="1" width="23" customWidth="1"/>
    <col min="2" max="2" width="61.453125" customWidth="1"/>
  </cols>
  <sheetData>
    <row r="1" spans="1:2">
      <c r="A1" s="221" t="s">
        <v>103</v>
      </c>
      <c r="B1" s="221"/>
    </row>
    <row r="2" spans="1:2">
      <c r="A2" s="10" t="s">
        <v>104</v>
      </c>
      <c r="B2" s="12">
        <v>42058</v>
      </c>
    </row>
    <row r="3" spans="1:2">
      <c r="A3" s="10" t="s">
        <v>105</v>
      </c>
      <c r="B3" s="12"/>
    </row>
    <row r="4" spans="1:2">
      <c r="A4" s="10" t="s">
        <v>106</v>
      </c>
      <c r="B4" s="12"/>
    </row>
    <row r="5" spans="1:2">
      <c r="A5" s="10" t="s">
        <v>107</v>
      </c>
      <c r="B5" s="10"/>
    </row>
    <row r="6" spans="1:2">
      <c r="A6" s="221" t="s">
        <v>108</v>
      </c>
      <c r="B6" s="221"/>
    </row>
    <row r="7" spans="1:2">
      <c r="A7" s="10" t="s">
        <v>104</v>
      </c>
      <c r="B7" s="12"/>
    </row>
    <row r="8" spans="1:2">
      <c r="A8" s="10" t="s">
        <v>109</v>
      </c>
      <c r="B8" s="12"/>
    </row>
    <row r="9" spans="1:2">
      <c r="A9" s="10" t="s">
        <v>106</v>
      </c>
      <c r="B9" s="12"/>
    </row>
    <row r="10" spans="1:2">
      <c r="A10" s="10" t="s">
        <v>107</v>
      </c>
      <c r="B10" s="10"/>
    </row>
    <row r="11" spans="1:2">
      <c r="A11" s="221" t="s">
        <v>110</v>
      </c>
      <c r="B11" s="221"/>
    </row>
    <row r="12" spans="1:2">
      <c r="A12" s="10"/>
      <c r="B12" s="12"/>
    </row>
    <row r="13" spans="1:2">
      <c r="A13" s="10"/>
      <c r="B13" s="12"/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7"/>
  <sheetViews>
    <sheetView rightToLeft="1" workbookViewId="0">
      <selection activeCell="D12" sqref="D12"/>
    </sheetView>
  </sheetViews>
  <sheetFormatPr defaultColWidth="9.1796875" defaultRowHeight="14.5"/>
  <cols>
    <col min="1" max="1" width="19.1796875" bestFit="1" customWidth="1"/>
  </cols>
  <sheetData>
    <row r="1" spans="1:3">
      <c r="A1" s="151" t="s">
        <v>984</v>
      </c>
      <c r="B1" s="151" t="s">
        <v>985</v>
      </c>
      <c r="C1" s="152" t="s">
        <v>986</v>
      </c>
    </row>
    <row r="2" spans="1:3">
      <c r="A2" s="154" t="s">
        <v>805</v>
      </c>
      <c r="B2" s="10"/>
      <c r="C2" s="121"/>
    </row>
    <row r="3" spans="1:3">
      <c r="A3" s="154" t="s">
        <v>806</v>
      </c>
      <c r="B3" s="10"/>
      <c r="C3" s="121"/>
    </row>
    <row r="4" spans="1:3">
      <c r="A4" s="154" t="s">
        <v>807</v>
      </c>
      <c r="B4" s="10"/>
      <c r="C4" s="121"/>
    </row>
    <row r="5" spans="1:3">
      <c r="A5" s="154" t="s">
        <v>808</v>
      </c>
      <c r="B5" s="10"/>
      <c r="C5" s="121"/>
    </row>
    <row r="6" spans="1:3">
      <c r="A6" s="154" t="s">
        <v>809</v>
      </c>
      <c r="B6" s="10"/>
      <c r="C6" s="121"/>
    </row>
    <row r="7" spans="1:3">
      <c r="A7" s="154" t="s">
        <v>810</v>
      </c>
      <c r="B7" s="10"/>
      <c r="C7" s="121"/>
    </row>
    <row r="8" spans="1:3">
      <c r="A8" s="154" t="s">
        <v>811</v>
      </c>
      <c r="B8" s="10"/>
      <c r="C8" s="121"/>
    </row>
    <row r="9" spans="1:3">
      <c r="A9" s="154" t="s">
        <v>812</v>
      </c>
      <c r="B9" s="10"/>
      <c r="C9" s="121"/>
    </row>
    <row r="10" spans="1:3">
      <c r="A10" s="154" t="s">
        <v>813</v>
      </c>
      <c r="B10" s="10"/>
      <c r="C10" s="121"/>
    </row>
    <row r="11" spans="1:3">
      <c r="A11" s="154" t="s">
        <v>814</v>
      </c>
      <c r="B11" s="10"/>
      <c r="C11" s="121"/>
    </row>
    <row r="12" spans="1:3">
      <c r="A12" s="154" t="s">
        <v>815</v>
      </c>
      <c r="B12" s="10"/>
      <c r="C12" s="121"/>
    </row>
    <row r="13" spans="1:3">
      <c r="A13" s="154" t="s">
        <v>816</v>
      </c>
      <c r="B13" s="10"/>
      <c r="C13" s="121"/>
    </row>
    <row r="14" spans="1:3">
      <c r="A14" s="154" t="s">
        <v>817</v>
      </c>
      <c r="B14" s="10"/>
      <c r="C14" s="121"/>
    </row>
    <row r="15" spans="1:3">
      <c r="A15" s="154" t="s">
        <v>818</v>
      </c>
      <c r="B15" s="10"/>
      <c r="C15" s="121"/>
    </row>
    <row r="16" spans="1:3">
      <c r="A16" s="154" t="s">
        <v>819</v>
      </c>
      <c r="B16" s="10"/>
      <c r="C16" s="121"/>
    </row>
    <row r="17" spans="1:3">
      <c r="A17" s="154" t="s">
        <v>820</v>
      </c>
      <c r="B17" s="10"/>
      <c r="C17" s="121"/>
    </row>
    <row r="18" spans="1:3">
      <c r="A18" s="154" t="s">
        <v>821</v>
      </c>
      <c r="B18" s="10"/>
      <c r="C18" s="121"/>
    </row>
    <row r="19" spans="1:3">
      <c r="A19" s="154" t="s">
        <v>822</v>
      </c>
      <c r="B19" s="10"/>
      <c r="C19" s="121"/>
    </row>
    <row r="20" spans="1:3">
      <c r="A20" s="154" t="s">
        <v>823</v>
      </c>
      <c r="B20" s="10"/>
      <c r="C20" s="121"/>
    </row>
    <row r="21" spans="1:3">
      <c r="A21" s="154" t="s">
        <v>824</v>
      </c>
      <c r="B21" s="10"/>
      <c r="C21" s="121"/>
    </row>
    <row r="22" spans="1:3">
      <c r="A22" s="154" t="s">
        <v>825</v>
      </c>
      <c r="B22" s="10"/>
      <c r="C22" s="121"/>
    </row>
    <row r="23" spans="1:3">
      <c r="A23" s="154" t="s">
        <v>826</v>
      </c>
      <c r="B23" s="10"/>
      <c r="C23" s="121"/>
    </row>
    <row r="24" spans="1:3">
      <c r="A24" s="154" t="s">
        <v>827</v>
      </c>
      <c r="B24" s="10"/>
      <c r="C24" s="121"/>
    </row>
    <row r="25" spans="1:3">
      <c r="A25" s="154" t="s">
        <v>828</v>
      </c>
      <c r="B25" s="10"/>
      <c r="C25" s="121"/>
    </row>
    <row r="26" spans="1:3">
      <c r="A26" s="154" t="s">
        <v>829</v>
      </c>
      <c r="B26" s="10"/>
      <c r="C26" s="121"/>
    </row>
    <row r="27" spans="1:3">
      <c r="A27" s="154" t="s">
        <v>830</v>
      </c>
      <c r="B27" s="10"/>
      <c r="C27" s="121"/>
    </row>
    <row r="28" spans="1:3">
      <c r="A28" s="154" t="s">
        <v>831</v>
      </c>
      <c r="B28" s="10"/>
      <c r="C28" s="121"/>
    </row>
    <row r="29" spans="1:3">
      <c r="A29" s="154" t="s">
        <v>832</v>
      </c>
      <c r="B29" s="10"/>
      <c r="C29" s="121"/>
    </row>
    <row r="30" spans="1:3">
      <c r="A30" s="154" t="s">
        <v>833</v>
      </c>
      <c r="B30" s="10"/>
      <c r="C30" s="121"/>
    </row>
    <row r="31" spans="1:3">
      <c r="A31" s="154" t="s">
        <v>834</v>
      </c>
      <c r="B31" s="10"/>
      <c r="C31" s="121"/>
    </row>
    <row r="32" spans="1:3">
      <c r="A32" s="154" t="s">
        <v>835</v>
      </c>
      <c r="B32" s="10"/>
      <c r="C32" s="121"/>
    </row>
    <row r="33" spans="1:3">
      <c r="A33" s="154" t="s">
        <v>836</v>
      </c>
      <c r="B33" s="10"/>
      <c r="C33" s="121"/>
    </row>
    <row r="34" spans="1:3">
      <c r="A34" s="154" t="s">
        <v>837</v>
      </c>
      <c r="B34" s="10"/>
      <c r="C34" s="121"/>
    </row>
    <row r="35" spans="1:3">
      <c r="A35" s="154" t="s">
        <v>838</v>
      </c>
      <c r="B35" s="10"/>
      <c r="C35" s="121"/>
    </row>
    <row r="36" spans="1:3">
      <c r="A36" s="154" t="s">
        <v>839</v>
      </c>
      <c r="B36" s="10"/>
      <c r="C36" s="121"/>
    </row>
    <row r="37" spans="1:3">
      <c r="A37" s="154" t="s">
        <v>840</v>
      </c>
      <c r="B37" s="10"/>
      <c r="C37" s="121"/>
    </row>
    <row r="38" spans="1:3">
      <c r="A38" s="155" t="s">
        <v>841</v>
      </c>
      <c r="B38" s="10"/>
      <c r="C38" s="121"/>
    </row>
    <row r="39" spans="1:3">
      <c r="A39" s="154" t="s">
        <v>859</v>
      </c>
      <c r="B39" s="10"/>
      <c r="C39" s="121"/>
    </row>
    <row r="40" spans="1:3">
      <c r="A40" s="154" t="s">
        <v>860</v>
      </c>
      <c r="B40" s="10"/>
      <c r="C40" s="121"/>
    </row>
    <row r="41" spans="1:3">
      <c r="A41" s="154" t="s">
        <v>861</v>
      </c>
      <c r="B41" s="10"/>
      <c r="C41" s="121"/>
    </row>
    <row r="42" spans="1:3">
      <c r="A42" s="154" t="s">
        <v>862</v>
      </c>
      <c r="B42" s="10"/>
      <c r="C42" s="121"/>
    </row>
    <row r="43" spans="1:3">
      <c r="A43" s="154" t="s">
        <v>863</v>
      </c>
      <c r="B43" s="10"/>
      <c r="C43" s="121"/>
    </row>
    <row r="44" spans="1:3">
      <c r="A44" s="154" t="s">
        <v>863</v>
      </c>
      <c r="B44" s="10"/>
      <c r="C44" s="121"/>
    </row>
    <row r="45" spans="1:3">
      <c r="A45" s="154" t="s">
        <v>863</v>
      </c>
      <c r="B45" s="10"/>
      <c r="C45" s="121"/>
    </row>
    <row r="46" spans="1:3">
      <c r="A46" s="154" t="s">
        <v>864</v>
      </c>
      <c r="B46" s="10"/>
      <c r="C46" s="121"/>
    </row>
    <row r="47" spans="1:3">
      <c r="A47" s="154" t="s">
        <v>865</v>
      </c>
      <c r="B47" s="10"/>
      <c r="C47" s="121"/>
    </row>
    <row r="48" spans="1:3">
      <c r="A48" s="154" t="s">
        <v>866</v>
      </c>
      <c r="B48" s="10"/>
      <c r="C48" s="121"/>
    </row>
    <row r="49" spans="1:3" ht="15.5">
      <c r="A49" s="153"/>
      <c r="B49" s="10"/>
      <c r="C49" s="121"/>
    </row>
    <row r="50" spans="1:3" ht="15.5">
      <c r="A50" s="153"/>
      <c r="B50" s="10"/>
      <c r="C50" s="121"/>
    </row>
    <row r="51" spans="1:3" ht="15.5">
      <c r="A51" s="153"/>
      <c r="B51" s="10"/>
      <c r="C51" s="121"/>
    </row>
    <row r="52" spans="1:3" ht="15.5">
      <c r="A52" s="153"/>
      <c r="B52" s="10"/>
      <c r="C52" s="121"/>
    </row>
    <row r="53" spans="1:3" ht="15.5">
      <c r="A53" s="153"/>
      <c r="B53" s="10"/>
      <c r="C53" s="121"/>
    </row>
    <row r="54" spans="1:3" ht="15.5">
      <c r="A54" s="153"/>
      <c r="B54" s="10"/>
      <c r="C54" s="121"/>
    </row>
    <row r="55" spans="1:3" ht="15.5">
      <c r="A55" s="153"/>
      <c r="B55" s="10"/>
      <c r="C55" s="121"/>
    </row>
    <row r="56" spans="1:3" ht="15.5">
      <c r="A56" s="153"/>
      <c r="B56" s="10"/>
      <c r="C56" s="121"/>
    </row>
    <row r="57" spans="1:3" ht="15.5">
      <c r="A57" s="153"/>
      <c r="B57" s="10"/>
      <c r="C57" s="121"/>
    </row>
    <row r="58" spans="1:3" ht="15.5">
      <c r="A58" s="153"/>
      <c r="B58" s="10"/>
      <c r="C58" s="121"/>
    </row>
    <row r="59" spans="1:3" ht="15.5">
      <c r="A59" s="153"/>
      <c r="B59" s="10"/>
      <c r="C59" s="121"/>
    </row>
    <row r="60" spans="1:3" ht="15.5">
      <c r="A60" s="153"/>
      <c r="B60" s="10"/>
      <c r="C60" s="121"/>
    </row>
    <row r="61" spans="1:3" ht="15.5">
      <c r="A61" s="153"/>
      <c r="B61" s="10"/>
      <c r="C61" s="121"/>
    </row>
    <row r="62" spans="1:3" ht="15.5">
      <c r="A62" s="153"/>
      <c r="B62" s="10"/>
      <c r="C62" s="121"/>
    </row>
    <row r="63" spans="1:3" ht="15.5">
      <c r="A63" s="153"/>
      <c r="B63" s="10"/>
      <c r="C63" s="121"/>
    </row>
    <row r="64" spans="1:3" ht="15.5">
      <c r="A64" s="153"/>
      <c r="B64" s="10"/>
      <c r="C64" s="121"/>
    </row>
    <row r="65" spans="1:3" ht="15.5">
      <c r="A65" s="153"/>
      <c r="B65" s="10"/>
      <c r="C65" s="121"/>
    </row>
    <row r="66" spans="1:3" ht="15.5">
      <c r="A66" s="153"/>
      <c r="B66" s="10"/>
      <c r="C66" s="121"/>
    </row>
    <row r="67" spans="1:3" ht="15.5">
      <c r="A67" s="153"/>
      <c r="B67" s="10"/>
      <c r="C67" s="121"/>
    </row>
    <row r="68" spans="1:3" ht="15.5">
      <c r="A68" s="153"/>
      <c r="B68" s="10"/>
      <c r="C68" s="121"/>
    </row>
    <row r="69" spans="1:3" ht="15.5">
      <c r="A69" s="153"/>
      <c r="B69" s="10"/>
      <c r="C69" s="121"/>
    </row>
    <row r="70" spans="1:3" ht="15.5">
      <c r="A70" s="153"/>
      <c r="B70" s="10"/>
      <c r="C70" s="121"/>
    </row>
    <row r="71" spans="1:3" ht="15.5">
      <c r="A71" s="153"/>
      <c r="B71" s="10"/>
      <c r="C71" s="121"/>
    </row>
    <row r="72" spans="1:3" ht="15.5">
      <c r="A72" s="153"/>
      <c r="B72" s="10"/>
      <c r="C72" s="121"/>
    </row>
    <row r="73" spans="1:3" ht="15.5">
      <c r="A73" s="153"/>
      <c r="B73" s="10"/>
      <c r="C73" s="121"/>
    </row>
    <row r="74" spans="1:3" ht="15.5">
      <c r="A74" s="153"/>
      <c r="B74" s="10"/>
      <c r="C74" s="121"/>
    </row>
    <row r="75" spans="1:3" ht="15.5">
      <c r="A75" s="153"/>
      <c r="B75" s="10"/>
      <c r="C75" s="121"/>
    </row>
    <row r="76" spans="1:3" ht="15.5">
      <c r="A76" s="153"/>
      <c r="B76" s="10"/>
      <c r="C76" s="121"/>
    </row>
    <row r="77" spans="1:3" ht="15.5">
      <c r="A77" s="153"/>
      <c r="B77" s="10"/>
      <c r="C77" s="121"/>
    </row>
    <row r="78" spans="1:3" ht="15.5">
      <c r="A78" s="153"/>
      <c r="B78" s="10"/>
      <c r="C78" s="121"/>
    </row>
    <row r="79" spans="1:3" ht="15.5">
      <c r="A79" s="153"/>
      <c r="B79" s="10"/>
      <c r="C79" s="121"/>
    </row>
    <row r="80" spans="1:3" ht="15.5">
      <c r="A80" s="153"/>
      <c r="B80" s="10"/>
      <c r="C80" s="121"/>
    </row>
    <row r="81" spans="1:3" ht="15.5">
      <c r="A81" s="153"/>
      <c r="B81" s="10"/>
      <c r="C81" s="121"/>
    </row>
    <row r="82" spans="1:3" ht="15.5">
      <c r="A82" s="153"/>
      <c r="B82" s="10"/>
      <c r="C82" s="121"/>
    </row>
    <row r="83" spans="1:3" ht="15.5">
      <c r="A83" s="153"/>
      <c r="B83" s="10"/>
      <c r="C83" s="121"/>
    </row>
    <row r="84" spans="1:3" ht="15.5">
      <c r="A84" s="153"/>
      <c r="B84" s="10"/>
      <c r="C84" s="121"/>
    </row>
    <row r="85" spans="1:3" ht="15.5">
      <c r="A85" s="153"/>
      <c r="B85" s="10"/>
      <c r="C85" s="121"/>
    </row>
    <row r="86" spans="1:3" ht="15.5">
      <c r="A86" s="153"/>
      <c r="B86" s="10"/>
      <c r="C86" s="121"/>
    </row>
    <row r="87" spans="1:3" ht="15.5">
      <c r="A87" s="153"/>
      <c r="B87" s="10"/>
      <c r="C87" s="121"/>
    </row>
    <row r="88" spans="1:3" ht="15.5">
      <c r="A88" s="153"/>
      <c r="B88" s="10"/>
      <c r="C88" s="121"/>
    </row>
    <row r="89" spans="1:3" ht="15.5">
      <c r="A89" s="153"/>
      <c r="B89" s="10"/>
      <c r="C89" s="121"/>
    </row>
    <row r="90" spans="1:3" ht="15.5">
      <c r="A90" s="153"/>
      <c r="B90" s="10"/>
      <c r="C90" s="121"/>
    </row>
    <row r="91" spans="1:3" ht="15.5">
      <c r="A91" s="153"/>
      <c r="B91" s="10"/>
      <c r="C91" s="121"/>
    </row>
    <row r="92" spans="1:3" ht="15.5">
      <c r="A92" s="153"/>
      <c r="B92" s="10"/>
      <c r="C92" s="121"/>
    </row>
    <row r="93" spans="1:3" ht="15.5">
      <c r="A93" s="153"/>
      <c r="B93" s="10"/>
      <c r="C93" s="121"/>
    </row>
    <row r="94" spans="1:3" ht="15.5">
      <c r="A94" s="153"/>
      <c r="B94" s="10"/>
      <c r="C94" s="121"/>
    </row>
    <row r="95" spans="1:3" ht="15.5">
      <c r="A95" s="153"/>
      <c r="B95" s="10"/>
      <c r="C95" s="121"/>
    </row>
    <row r="96" spans="1:3" ht="15.5">
      <c r="A96" s="153"/>
      <c r="B96" s="10"/>
      <c r="C96" s="121"/>
    </row>
    <row r="97" spans="1:3" ht="15.5">
      <c r="A97" s="153"/>
      <c r="B97" s="10"/>
      <c r="C97" s="121"/>
    </row>
    <row r="98" spans="1:3" ht="15.5">
      <c r="A98" s="153"/>
      <c r="B98" s="10"/>
      <c r="C98" s="121"/>
    </row>
    <row r="99" spans="1:3" ht="15.5">
      <c r="A99" s="153"/>
      <c r="B99" s="10"/>
      <c r="C99" s="121"/>
    </row>
    <row r="100" spans="1:3" ht="15.5">
      <c r="A100" s="153"/>
      <c r="B100" s="10"/>
      <c r="C100" s="121"/>
    </row>
    <row r="101" spans="1:3" ht="15.5">
      <c r="A101" s="153"/>
      <c r="B101" s="10"/>
      <c r="C101" s="121"/>
    </row>
    <row r="102" spans="1:3" ht="15.5">
      <c r="A102" s="153"/>
      <c r="B102" s="10"/>
      <c r="C102" s="121"/>
    </row>
    <row r="103" spans="1:3" ht="15.5">
      <c r="A103" s="153"/>
      <c r="B103" s="10"/>
      <c r="C103" s="121"/>
    </row>
    <row r="104" spans="1:3" ht="15.5">
      <c r="A104" s="153"/>
      <c r="B104" s="10"/>
      <c r="C104" s="121"/>
    </row>
    <row r="105" spans="1:3" ht="15.5">
      <c r="A105" s="153"/>
      <c r="B105" s="10"/>
      <c r="C105" s="121"/>
    </row>
    <row r="106" spans="1:3" ht="15.5">
      <c r="A106" s="153"/>
      <c r="B106" s="10"/>
      <c r="C106" s="121"/>
    </row>
    <row r="107" spans="1:3" ht="15.5">
      <c r="A107" s="153"/>
      <c r="B107" s="10"/>
      <c r="C107" s="121"/>
    </row>
    <row r="108" spans="1:3" ht="15.5">
      <c r="A108" s="153"/>
      <c r="B108" s="10"/>
      <c r="C108" s="121"/>
    </row>
    <row r="109" spans="1:3" ht="15.5">
      <c r="A109" s="153"/>
      <c r="B109" s="10"/>
      <c r="C109" s="121"/>
    </row>
    <row r="110" spans="1:3" ht="15.5">
      <c r="A110" s="153"/>
      <c r="B110" s="10"/>
      <c r="C110" s="121"/>
    </row>
    <row r="111" spans="1:3" ht="15.5">
      <c r="A111" s="153"/>
      <c r="B111" s="10"/>
      <c r="C111" s="121"/>
    </row>
    <row r="112" spans="1:3" ht="15.5">
      <c r="A112" s="153"/>
      <c r="B112" s="10"/>
      <c r="C112" s="121"/>
    </row>
    <row r="113" spans="1:3" ht="15.5">
      <c r="A113" s="153"/>
      <c r="B113" s="10"/>
      <c r="C113" s="121"/>
    </row>
    <row r="114" spans="1:3" ht="15.5">
      <c r="A114" s="153"/>
      <c r="B114" s="10"/>
      <c r="C114" s="121"/>
    </row>
    <row r="115" spans="1:3" ht="15.5">
      <c r="A115" s="153"/>
      <c r="B115" s="10"/>
      <c r="C115" s="121"/>
    </row>
    <row r="116" spans="1:3" ht="15.5">
      <c r="A116" s="153"/>
      <c r="B116" s="10"/>
      <c r="C116" s="121"/>
    </row>
    <row r="117" spans="1:3" ht="15.5">
      <c r="A117" s="153"/>
      <c r="B117" s="10"/>
      <c r="C117" s="121"/>
    </row>
    <row r="118" spans="1:3" ht="15.5">
      <c r="A118" s="153"/>
      <c r="B118" s="10"/>
      <c r="C118" s="121"/>
    </row>
    <row r="119" spans="1:3" ht="15.5">
      <c r="A119" s="153"/>
      <c r="B119" s="10"/>
      <c r="C119" s="121"/>
    </row>
    <row r="120" spans="1:3" ht="15.5">
      <c r="A120" s="153"/>
      <c r="B120" s="10"/>
      <c r="C120" s="121"/>
    </row>
    <row r="121" spans="1:3" ht="15.5">
      <c r="A121" s="153"/>
      <c r="B121" s="10"/>
      <c r="C121" s="121"/>
    </row>
    <row r="122" spans="1:3" ht="15.5">
      <c r="A122" s="153"/>
      <c r="B122" s="10"/>
      <c r="C122" s="121"/>
    </row>
    <row r="123" spans="1:3" ht="15.5">
      <c r="A123" s="153"/>
      <c r="B123" s="10"/>
      <c r="C123" s="121"/>
    </row>
    <row r="124" spans="1:3" ht="15.5">
      <c r="A124" s="153"/>
      <c r="B124" s="10"/>
      <c r="C124" s="121"/>
    </row>
    <row r="125" spans="1:3" ht="15.5">
      <c r="A125" s="153"/>
      <c r="B125" s="10"/>
      <c r="C125" s="121"/>
    </row>
    <row r="126" spans="1:3" ht="15.5">
      <c r="A126" s="153"/>
      <c r="B126" s="10"/>
      <c r="C126" s="121"/>
    </row>
    <row r="127" spans="1:3" ht="15.5">
      <c r="A127" s="153"/>
      <c r="B127" s="10"/>
      <c r="C127" s="121"/>
    </row>
    <row r="128" spans="1:3" ht="15.5">
      <c r="A128" s="153"/>
      <c r="B128" s="10"/>
      <c r="C128" s="121"/>
    </row>
    <row r="129" spans="1:3" ht="15.5">
      <c r="A129" s="153"/>
      <c r="B129" s="10"/>
      <c r="C129" s="121"/>
    </row>
    <row r="130" spans="1:3" ht="15.5">
      <c r="A130" s="153"/>
      <c r="B130" s="10"/>
      <c r="C130" s="121"/>
    </row>
    <row r="131" spans="1:3" ht="15.5">
      <c r="A131" s="153"/>
      <c r="B131" s="10"/>
      <c r="C131" s="121"/>
    </row>
    <row r="132" spans="1:3" ht="15.5">
      <c r="A132" s="153"/>
      <c r="B132" s="10"/>
      <c r="C132" s="121"/>
    </row>
    <row r="133" spans="1:3" ht="15.5">
      <c r="A133" s="153"/>
      <c r="B133" s="10"/>
      <c r="C133" s="121"/>
    </row>
    <row r="134" spans="1:3" ht="15.5">
      <c r="A134" s="153"/>
      <c r="B134" s="10"/>
      <c r="C134" s="121"/>
    </row>
    <row r="135" spans="1:3" ht="15.5">
      <c r="A135" s="153"/>
      <c r="B135" s="10"/>
      <c r="C135" s="121"/>
    </row>
    <row r="136" spans="1:3" ht="15.5">
      <c r="A136" s="153"/>
      <c r="B136" s="10"/>
      <c r="C136" s="121"/>
    </row>
    <row r="137" spans="1:3" ht="15.5">
      <c r="A137" s="153"/>
      <c r="B137" s="10"/>
      <c r="C137" s="121"/>
    </row>
    <row r="138" spans="1:3" ht="15.5">
      <c r="A138" s="153"/>
      <c r="B138" s="10"/>
      <c r="C138" s="121"/>
    </row>
    <row r="139" spans="1:3" ht="15.5">
      <c r="A139" s="153"/>
      <c r="B139" s="10"/>
      <c r="C139" s="121"/>
    </row>
    <row r="140" spans="1:3" ht="15.5">
      <c r="A140" s="153"/>
      <c r="B140" s="10"/>
      <c r="C140" s="121"/>
    </row>
    <row r="141" spans="1:3" ht="15.5">
      <c r="A141" s="153"/>
      <c r="B141" s="10"/>
      <c r="C141" s="121"/>
    </row>
    <row r="142" spans="1:3" ht="15.5">
      <c r="A142" s="153"/>
      <c r="B142" s="10"/>
      <c r="C142" s="121"/>
    </row>
    <row r="143" spans="1:3" ht="15.5">
      <c r="A143" s="153"/>
      <c r="B143" s="10"/>
      <c r="C143" s="121"/>
    </row>
    <row r="144" spans="1:3" ht="15.5">
      <c r="A144" s="153"/>
      <c r="B144" s="10"/>
      <c r="C144" s="121"/>
    </row>
    <row r="145" spans="1:3" ht="15.5">
      <c r="A145" s="153"/>
      <c r="B145" s="10"/>
      <c r="C145" s="121"/>
    </row>
    <row r="146" spans="1:3" ht="15.5">
      <c r="A146" s="153"/>
      <c r="B146" s="10"/>
      <c r="C146" s="121"/>
    </row>
    <row r="147" spans="1:3" ht="15.5">
      <c r="A147" s="153"/>
      <c r="B147" s="10"/>
      <c r="C147" s="121"/>
    </row>
    <row r="148" spans="1:3" ht="15.5">
      <c r="A148" s="153"/>
      <c r="B148" s="10"/>
      <c r="C148" s="121"/>
    </row>
    <row r="149" spans="1:3" ht="15.5">
      <c r="A149" s="153"/>
      <c r="B149" s="10"/>
      <c r="C149" s="121"/>
    </row>
    <row r="150" spans="1:3" ht="15.5">
      <c r="A150" s="153"/>
      <c r="B150" s="10"/>
      <c r="C150" s="121"/>
    </row>
    <row r="151" spans="1:3" ht="15.5">
      <c r="A151" s="153"/>
      <c r="B151" s="10"/>
      <c r="C151" s="121"/>
    </row>
    <row r="152" spans="1:3" ht="15.5">
      <c r="A152" s="153"/>
      <c r="B152" s="10"/>
      <c r="C152" s="121"/>
    </row>
    <row r="153" spans="1:3" ht="15.5">
      <c r="A153" s="153"/>
      <c r="B153" s="10"/>
      <c r="C153" s="121"/>
    </row>
    <row r="154" spans="1:3" ht="15.5">
      <c r="A154" s="153"/>
      <c r="B154" s="10"/>
      <c r="C154" s="121"/>
    </row>
    <row r="155" spans="1:3" ht="15.5">
      <c r="A155" s="153"/>
      <c r="B155" s="10"/>
      <c r="C155" s="121"/>
    </row>
    <row r="156" spans="1:3" ht="15.5">
      <c r="A156" s="153"/>
      <c r="B156" s="10"/>
      <c r="C156" s="121"/>
    </row>
    <row r="157" spans="1:3" ht="15.5">
      <c r="A157" s="153"/>
      <c r="B157" s="10"/>
      <c r="C157" s="121"/>
    </row>
    <row r="158" spans="1:3" ht="15.5">
      <c r="A158" s="153"/>
      <c r="B158" s="10"/>
      <c r="C158" s="121"/>
    </row>
    <row r="159" spans="1:3" ht="15.5">
      <c r="A159" s="153"/>
      <c r="B159" s="10"/>
      <c r="C159" s="121"/>
    </row>
    <row r="160" spans="1:3" ht="15.5">
      <c r="A160" s="153"/>
      <c r="B160" s="10"/>
      <c r="C160" s="121"/>
    </row>
    <row r="161" spans="1:3" ht="15.5">
      <c r="A161" s="153"/>
      <c r="B161" s="10"/>
      <c r="C161" s="121"/>
    </row>
    <row r="162" spans="1:3" ht="15.5">
      <c r="A162" s="153"/>
      <c r="B162" s="10"/>
      <c r="C162" s="121"/>
    </row>
    <row r="163" spans="1:3" ht="15.5">
      <c r="A163" s="153"/>
      <c r="B163" s="10"/>
      <c r="C163" s="121"/>
    </row>
    <row r="164" spans="1:3" ht="15.5">
      <c r="A164" s="153"/>
      <c r="B164" s="10"/>
      <c r="C164" s="121"/>
    </row>
    <row r="165" spans="1:3" ht="15.5">
      <c r="A165" s="153"/>
      <c r="B165" s="10"/>
      <c r="C165" s="121"/>
    </row>
    <row r="166" spans="1:3" ht="15.5">
      <c r="A166" s="153"/>
      <c r="B166" s="10"/>
      <c r="C166" s="121"/>
    </row>
    <row r="167" spans="1:3" ht="15.5">
      <c r="A167" s="153"/>
      <c r="B167" s="10"/>
      <c r="C167" s="121"/>
    </row>
  </sheetData>
  <conditionalFormatting sqref="A1:C1 A49:C167 B2:C48">
    <cfRule type="cellIs" dxfId="12" priority="1" operator="equal">
      <formula>0</formula>
    </cfRule>
  </conditionalFormatting>
  <dataValidations count="1">
    <dataValidation type="list" allowBlank="1" showInputMessage="1" showErrorMessage="1" sqref="B2:B167" xr:uid="{00000000-0002-0000-0C00-000000000000}">
      <formula1>$F$3:$F$4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6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33" style="159" bestFit="1" customWidth="1"/>
    <col min="2" max="2" width="28.26953125" style="159" customWidth="1"/>
    <col min="3" max="3" width="23.453125" style="159" customWidth="1"/>
    <col min="4" max="4" width="15.26953125" style="159" customWidth="1"/>
    <col min="5" max="25" width="9.1796875" style="159"/>
  </cols>
  <sheetData>
    <row r="1" spans="1:25">
      <c r="A1" s="158" t="s">
        <v>999</v>
      </c>
      <c r="B1" s="158" t="s">
        <v>926</v>
      </c>
      <c r="C1" s="158" t="s">
        <v>927</v>
      </c>
      <c r="D1" s="158" t="s">
        <v>1000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4" t="s">
        <v>111</v>
      </c>
      <c r="B2" s="76"/>
      <c r="C2" s="76"/>
      <c r="D2" s="144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77"/>
      <c r="B3" s="76" t="s">
        <v>112</v>
      </c>
      <c r="C3" s="76"/>
      <c r="D3" s="144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78"/>
      <c r="B4" s="76" t="s">
        <v>113</v>
      </c>
      <c r="C4" s="76"/>
      <c r="D4" s="14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78"/>
      <c r="B5" s="76" t="s">
        <v>114</v>
      </c>
      <c r="C5" s="76"/>
      <c r="D5" s="161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78"/>
      <c r="B6" s="76" t="s">
        <v>115</v>
      </c>
      <c r="C6" s="76"/>
      <c r="D6" s="14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62"/>
      <c r="B7" s="76" t="s">
        <v>116</v>
      </c>
      <c r="C7" s="76"/>
      <c r="D7" s="144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76"/>
      <c r="B8" s="76" t="s">
        <v>117</v>
      </c>
      <c r="C8" s="76"/>
      <c r="D8" s="144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65"/>
      <c r="B9" s="40" t="s">
        <v>118</v>
      </c>
      <c r="C9" s="76"/>
      <c r="D9" s="144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62"/>
      <c r="B10" s="76"/>
      <c r="C10" s="76" t="s">
        <v>119</v>
      </c>
      <c r="D10" s="144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177"/>
      <c r="B11" s="76"/>
      <c r="C11" s="76" t="s">
        <v>68</v>
      </c>
      <c r="D11" s="144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77"/>
      <c r="B12" s="76"/>
      <c r="C12" s="76" t="s">
        <v>69</v>
      </c>
      <c r="D12" s="144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77"/>
      <c r="B13" s="40" t="s">
        <v>120</v>
      </c>
      <c r="C13" s="76"/>
      <c r="D13" s="14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77"/>
      <c r="B14" s="76"/>
      <c r="C14" s="76" t="s">
        <v>121</v>
      </c>
      <c r="D14" s="14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79"/>
      <c r="B15" s="76"/>
      <c r="C15" s="76" t="s">
        <v>122</v>
      </c>
      <c r="D15" s="144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76"/>
      <c r="B16" s="76" t="s">
        <v>928</v>
      </c>
      <c r="C16" s="76"/>
      <c r="D16" s="14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79"/>
      <c r="B17" s="76"/>
      <c r="C17" s="76" t="s">
        <v>123</v>
      </c>
      <c r="D17" s="144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76"/>
      <c r="B18" s="76"/>
      <c r="C18" s="76" t="s">
        <v>124</v>
      </c>
      <c r="D18" s="144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78"/>
      <c r="B19" s="144"/>
      <c r="C19" s="164"/>
      <c r="D19" s="144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78"/>
      <c r="B20" s="144"/>
      <c r="C20" s="144"/>
      <c r="D20" s="144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80"/>
      <c r="B21" s="166"/>
      <c r="C21" s="163"/>
      <c r="D21" s="14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76"/>
      <c r="B22" s="166"/>
      <c r="C22" s="163"/>
      <c r="D22" s="144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77"/>
      <c r="B23" s="144"/>
      <c r="C23" s="164"/>
      <c r="D23" s="144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68"/>
      <c r="B24" s="144"/>
      <c r="C24" s="144"/>
      <c r="D24" s="14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76"/>
      <c r="B25" s="163"/>
      <c r="C25" s="164"/>
      <c r="D25" s="144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68"/>
      <c r="B26" s="144"/>
      <c r="C26" s="164"/>
      <c r="D26" s="144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44"/>
      <c r="B27" s="144"/>
      <c r="C27" s="164"/>
      <c r="D27" s="144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44"/>
      <c r="B28" s="144"/>
      <c r="C28" s="144"/>
      <c r="D28" s="144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44"/>
      <c r="B29" s="163"/>
      <c r="C29" s="167"/>
      <c r="D29" s="144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68"/>
      <c r="B30" s="169"/>
      <c r="C30" s="170"/>
      <c r="D30" s="144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68"/>
      <c r="B31" s="169"/>
      <c r="C31" s="171"/>
      <c r="D31" s="144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69"/>
      <c r="B32" s="169"/>
      <c r="C32" s="170"/>
      <c r="D32" s="144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69"/>
      <c r="B33" s="169"/>
      <c r="C33" s="172"/>
      <c r="D33" s="169"/>
    </row>
    <row r="34" spans="1:4">
      <c r="A34" s="173"/>
      <c r="B34" s="169"/>
      <c r="C34" s="169"/>
      <c r="D34" s="169"/>
    </row>
    <row r="35" spans="1:4">
      <c r="A35" s="129"/>
      <c r="B35" s="166"/>
      <c r="C35" s="129"/>
      <c r="D35" s="169"/>
    </row>
    <row r="36" spans="1:4">
      <c r="A36" s="169"/>
      <c r="B36" s="169"/>
      <c r="C36" s="174"/>
      <c r="D36" s="169"/>
    </row>
    <row r="37" spans="1:4">
      <c r="A37" s="169"/>
      <c r="B37" s="169"/>
      <c r="C37" s="129"/>
      <c r="D37" s="169"/>
    </row>
    <row r="38" spans="1:4">
      <c r="A38" s="169"/>
      <c r="B38" s="169"/>
      <c r="C38" s="129"/>
      <c r="D38" s="169"/>
    </row>
    <row r="39" spans="1:4">
      <c r="A39" s="169"/>
      <c r="B39" s="169"/>
      <c r="C39" s="169"/>
      <c r="D39" s="169"/>
    </row>
    <row r="40" spans="1:4">
      <c r="A40" s="169"/>
      <c r="B40" s="163"/>
      <c r="C40" s="129"/>
      <c r="D40" s="169"/>
    </row>
    <row r="41" spans="1:4">
      <c r="A41" s="169"/>
      <c r="B41" s="169"/>
      <c r="C41" s="129"/>
      <c r="D41" s="169"/>
    </row>
    <row r="42" spans="1:4">
      <c r="A42" s="169"/>
      <c r="B42" s="169"/>
      <c r="C42" s="174"/>
      <c r="D42" s="169"/>
    </row>
    <row r="43" spans="1:4">
      <c r="A43" s="169"/>
      <c r="B43" s="169"/>
      <c r="C43" s="169"/>
      <c r="D43" s="169"/>
    </row>
    <row r="44" spans="1:4">
      <c r="A44" s="129"/>
      <c r="B44" s="175"/>
      <c r="C44" s="174"/>
      <c r="D44" s="169"/>
    </row>
    <row r="45" spans="1:4">
      <c r="A45" s="169"/>
      <c r="B45" s="169"/>
      <c r="C45" s="174"/>
      <c r="D45" s="169"/>
    </row>
    <row r="46" spans="1:4">
      <c r="A46" s="169"/>
      <c r="B46" s="169"/>
      <c r="C46" s="174"/>
      <c r="D46" s="169"/>
    </row>
    <row r="47" spans="1:4">
      <c r="A47" s="169"/>
      <c r="B47" s="169"/>
      <c r="C47" s="129"/>
      <c r="D47" s="169"/>
    </row>
    <row r="48" spans="1:4">
      <c r="A48" s="169"/>
      <c r="B48" s="169"/>
      <c r="C48" s="169"/>
      <c r="D48" s="169"/>
    </row>
    <row r="49" spans="1:4">
      <c r="A49" s="169"/>
      <c r="B49" s="176"/>
      <c r="C49" s="174"/>
      <c r="D49" s="169"/>
    </row>
    <row r="50" spans="1:4">
      <c r="A50" s="169"/>
      <c r="B50" s="169"/>
      <c r="C50" s="174"/>
      <c r="D50" s="169"/>
    </row>
    <row r="51" spans="1:4">
      <c r="A51" s="169"/>
      <c r="B51" s="169"/>
      <c r="C51" s="174"/>
      <c r="D51" s="169"/>
    </row>
    <row r="52" spans="1:4">
      <c r="A52" s="169"/>
      <c r="B52" s="169"/>
      <c r="C52" s="169"/>
      <c r="D52" s="169"/>
    </row>
    <row r="53" spans="1:4">
      <c r="A53" s="169"/>
      <c r="B53" s="175"/>
      <c r="C53" s="129"/>
      <c r="D53" s="169"/>
    </row>
    <row r="54" spans="1:4">
      <c r="A54" s="169"/>
      <c r="B54" s="169"/>
      <c r="C54" s="129"/>
      <c r="D54" s="169"/>
    </row>
    <row r="55" spans="1:4">
      <c r="A55" s="169"/>
      <c r="B55" s="169"/>
      <c r="C55" s="174"/>
      <c r="D55" s="169"/>
    </row>
    <row r="56" spans="1:4">
      <c r="A56" s="169"/>
      <c r="B56" s="169"/>
      <c r="C56" s="169"/>
      <c r="D56" s="169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2 A16 A18:A31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rightToLeft="1" workbookViewId="0">
      <selection activeCell="B2" sqref="B2:C18"/>
    </sheetView>
  </sheetViews>
  <sheetFormatPr defaultColWidth="9.1796875" defaultRowHeight="14.5"/>
  <cols>
    <col min="1" max="1" width="10.1796875" bestFit="1" customWidth="1"/>
    <col min="2" max="2" width="19.7265625" bestFit="1" customWidth="1"/>
    <col min="3" max="3" width="22.81640625" bestFit="1" customWidth="1"/>
  </cols>
  <sheetData>
    <row r="1" spans="1:5" s="119" customFormat="1">
      <c r="A1" s="119" t="s">
        <v>925</v>
      </c>
      <c r="B1" s="119" t="s">
        <v>926</v>
      </c>
      <c r="C1" s="119" t="s">
        <v>927</v>
      </c>
    </row>
    <row r="2" spans="1:5">
      <c r="A2" s="14" t="s">
        <v>111</v>
      </c>
      <c r="B2" s="13"/>
      <c r="C2" s="13"/>
      <c r="D2" s="13"/>
      <c r="E2" s="13"/>
    </row>
    <row r="3" spans="1:5">
      <c r="A3" s="13"/>
      <c r="B3" s="13" t="s">
        <v>112</v>
      </c>
      <c r="C3" s="13"/>
      <c r="D3" s="13"/>
      <c r="E3" s="13"/>
    </row>
    <row r="4" spans="1:5">
      <c r="A4" s="13"/>
      <c r="B4" s="13" t="s">
        <v>113</v>
      </c>
      <c r="C4" s="13"/>
      <c r="D4" s="13"/>
      <c r="E4" s="13"/>
    </row>
    <row r="5" spans="1:5">
      <c r="A5" s="13"/>
      <c r="B5" s="13" t="s">
        <v>114</v>
      </c>
      <c r="C5" s="13"/>
      <c r="D5" s="13"/>
      <c r="E5" s="13"/>
    </row>
    <row r="6" spans="1:5">
      <c r="A6" s="13"/>
      <c r="B6" s="13" t="s">
        <v>115</v>
      </c>
      <c r="C6" s="13"/>
      <c r="D6" s="13"/>
      <c r="E6" s="13"/>
    </row>
    <row r="7" spans="1:5">
      <c r="A7" s="13"/>
      <c r="B7" s="13" t="s">
        <v>116</v>
      </c>
      <c r="C7" s="13"/>
      <c r="D7" s="13"/>
      <c r="E7" s="13"/>
    </row>
    <row r="8" spans="1:5">
      <c r="A8" s="13"/>
      <c r="B8" s="13" t="s">
        <v>117</v>
      </c>
      <c r="C8" s="13"/>
      <c r="D8" s="13"/>
      <c r="E8" s="13"/>
    </row>
    <row r="9" spans="1:5">
      <c r="A9" s="13"/>
      <c r="B9" s="14" t="s">
        <v>118</v>
      </c>
      <c r="C9" s="13"/>
      <c r="D9" s="13"/>
      <c r="E9" s="13"/>
    </row>
    <row r="10" spans="1:5">
      <c r="A10" s="13"/>
      <c r="B10" s="13"/>
      <c r="C10" s="13" t="s">
        <v>119</v>
      </c>
      <c r="D10" s="13"/>
      <c r="E10" s="13"/>
    </row>
    <row r="11" spans="1:5">
      <c r="A11" s="13"/>
      <c r="B11" s="13"/>
      <c r="C11" s="13" t="s">
        <v>68</v>
      </c>
      <c r="D11" s="13"/>
      <c r="E11" s="13"/>
    </row>
    <row r="12" spans="1:5">
      <c r="A12" s="13"/>
      <c r="B12" s="13"/>
      <c r="C12" s="13" t="s">
        <v>69</v>
      </c>
      <c r="D12" s="13"/>
      <c r="E12" s="13"/>
    </row>
    <row r="13" spans="1:5">
      <c r="A13" s="13"/>
      <c r="B13" s="14" t="s">
        <v>120</v>
      </c>
      <c r="C13" s="13"/>
      <c r="D13" s="13"/>
      <c r="E13" s="13"/>
    </row>
    <row r="14" spans="1:5">
      <c r="A14" s="13"/>
      <c r="B14" s="13"/>
      <c r="C14" s="13" t="s">
        <v>121</v>
      </c>
      <c r="D14" s="13"/>
      <c r="E14" s="13"/>
    </row>
    <row r="15" spans="1:5">
      <c r="A15" s="13"/>
      <c r="B15" s="13"/>
      <c r="C15" s="13" t="s">
        <v>122</v>
      </c>
      <c r="D15" s="13"/>
      <c r="E15" s="13"/>
    </row>
    <row r="16" spans="1:5">
      <c r="A16" s="13"/>
      <c r="B16" s="13" t="s">
        <v>928</v>
      </c>
      <c r="C16" s="13"/>
      <c r="D16" s="13"/>
      <c r="E16" s="13"/>
    </row>
    <row r="17" spans="1:5">
      <c r="A17" s="13"/>
      <c r="B17" s="13"/>
      <c r="C17" s="13" t="s">
        <v>123</v>
      </c>
      <c r="D17" s="13"/>
      <c r="E17" s="13"/>
    </row>
    <row r="18" spans="1:5">
      <c r="A18" s="13"/>
      <c r="B18" s="13"/>
      <c r="C18" s="13" t="s">
        <v>124</v>
      </c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>
      <c r="A25" s="13"/>
      <c r="B25" s="13"/>
      <c r="C25" s="13"/>
      <c r="D25" s="13"/>
      <c r="E25" s="13"/>
    </row>
    <row r="26" spans="1:5">
      <c r="A26" s="13"/>
      <c r="B26" s="13"/>
      <c r="C26" s="13"/>
      <c r="D26" s="13"/>
      <c r="E26" s="13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7"/>
  <sheetViews>
    <sheetView rightToLeft="1" workbookViewId="0">
      <selection activeCell="A8" sqref="A8"/>
    </sheetView>
  </sheetViews>
  <sheetFormatPr defaultColWidth="9.1796875" defaultRowHeight="14.5"/>
  <sheetData>
    <row r="1" spans="1:1">
      <c r="A1" t="s">
        <v>842</v>
      </c>
    </row>
    <row r="2" spans="1:1">
      <c r="A2" t="s">
        <v>843</v>
      </c>
    </row>
    <row r="3" spans="1:1">
      <c r="A3" t="s">
        <v>844</v>
      </c>
    </row>
    <row r="4" spans="1:1">
      <c r="A4" t="s">
        <v>845</v>
      </c>
    </row>
    <row r="5" spans="1:1">
      <c r="A5" t="s">
        <v>846</v>
      </c>
    </row>
    <row r="6" spans="1:1">
      <c r="A6" t="s">
        <v>847</v>
      </c>
    </row>
    <row r="7" spans="1:1">
      <c r="A7" t="s">
        <v>848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77"/>
  <sheetViews>
    <sheetView rightToLeft="1" workbookViewId="0">
      <pane xSplit="2" ySplit="2" topLeftCell="AA12" activePane="bottomRight" state="frozen"/>
      <selection pane="topRight" activeCell="C1" sqref="C1"/>
      <selection pane="bottomLeft" activeCell="A3" sqref="A3"/>
      <selection pane="bottomRight" activeCell="AC20" sqref="AC20"/>
    </sheetView>
  </sheetViews>
  <sheetFormatPr defaultColWidth="9.1796875" defaultRowHeight="14.5"/>
  <cols>
    <col min="1" max="1" width="4" style="77" bestFit="1" customWidth="1"/>
    <col min="2" max="2" width="22.453125" style="10" bestFit="1" customWidth="1"/>
    <col min="3" max="3" width="21.5429687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9" width="9.1796875" style="10"/>
    <col min="10" max="11" width="9.1796875" style="10" customWidth="1"/>
    <col min="12" max="12" width="9.1796875" style="10"/>
    <col min="13" max="13" width="15.453125" style="72" bestFit="1" customWidth="1"/>
    <col min="14" max="14" width="15.1796875" style="72" customWidth="1"/>
    <col min="15" max="15" width="19" style="72" customWidth="1"/>
    <col min="16" max="16" width="14" style="72" bestFit="1" customWidth="1"/>
    <col min="17" max="17" width="16.54296875" style="72" bestFit="1" customWidth="1"/>
    <col min="18" max="18" width="14" style="72" bestFit="1" customWidth="1"/>
    <col min="19" max="19" width="15.453125" style="72" bestFit="1" customWidth="1"/>
    <col min="20" max="20" width="15.1796875" style="72" customWidth="1"/>
    <col min="21" max="21" width="19" style="72" customWidth="1"/>
    <col min="22" max="22" width="14" style="72" bestFit="1" customWidth="1"/>
    <col min="23" max="23" width="16.54296875" style="72" bestFit="1" customWidth="1"/>
    <col min="24" max="24" width="14" style="72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73" bestFit="1" customWidth="1"/>
    <col min="34" max="34" width="16.54296875" style="12" bestFit="1" customWidth="1"/>
    <col min="35" max="35" width="66.81640625" style="10" customWidth="1"/>
    <col min="43" max="43" width="9.1796875" style="68" customWidth="1"/>
    <col min="44" max="44" width="11.81640625" style="68" customWidth="1"/>
    <col min="45" max="45" width="26.26953125" style="69" customWidth="1"/>
    <col min="46" max="46" width="9.1796875" style="68" customWidth="1"/>
    <col min="47" max="47" width="10.1796875" style="68" bestFit="1" customWidth="1"/>
  </cols>
  <sheetData>
    <row r="1" spans="1:47">
      <c r="B1" s="239" t="s">
        <v>670</v>
      </c>
      <c r="C1" s="241" t="s">
        <v>671</v>
      </c>
      <c r="D1" s="241" t="s">
        <v>672</v>
      </c>
      <c r="E1" s="241" t="s">
        <v>673</v>
      </c>
      <c r="F1" s="241" t="s">
        <v>674</v>
      </c>
      <c r="G1" s="241" t="s">
        <v>675</v>
      </c>
      <c r="H1" s="241" t="s">
        <v>676</v>
      </c>
      <c r="I1" s="241" t="s">
        <v>677</v>
      </c>
      <c r="J1" s="241" t="s">
        <v>678</v>
      </c>
      <c r="K1" s="241" t="s">
        <v>679</v>
      </c>
      <c r="L1" s="241" t="s">
        <v>680</v>
      </c>
      <c r="M1" s="237" t="s">
        <v>803</v>
      </c>
      <c r="N1" s="226" t="s">
        <v>681</v>
      </c>
      <c r="O1" s="226"/>
      <c r="P1" s="226"/>
      <c r="Q1" s="226"/>
      <c r="R1" s="226"/>
      <c r="S1" s="237" t="s">
        <v>804</v>
      </c>
      <c r="T1" s="226" t="s">
        <v>681</v>
      </c>
      <c r="U1" s="226"/>
      <c r="V1" s="226"/>
      <c r="W1" s="226"/>
      <c r="X1" s="226"/>
      <c r="Y1" s="227" t="s">
        <v>682</v>
      </c>
      <c r="Z1" s="227" t="s">
        <v>683</v>
      </c>
      <c r="AA1" s="227" t="s">
        <v>684</v>
      </c>
      <c r="AB1" s="227" t="s">
        <v>685</v>
      </c>
      <c r="AC1" s="227" t="s">
        <v>686</v>
      </c>
      <c r="AD1" s="227" t="s">
        <v>687</v>
      </c>
      <c r="AE1" s="229" t="s">
        <v>688</v>
      </c>
      <c r="AF1" s="231" t="s">
        <v>689</v>
      </c>
      <c r="AG1" s="233" t="s">
        <v>690</v>
      </c>
      <c r="AH1" s="235" t="s">
        <v>691</v>
      </c>
      <c r="AI1" s="224" t="s">
        <v>692</v>
      </c>
      <c r="AQ1" s="66"/>
      <c r="AR1" s="66"/>
      <c r="AS1" s="67"/>
      <c r="AT1" s="66"/>
      <c r="AU1" s="66"/>
    </row>
    <row r="2" spans="1:47" ht="26.5" thickBot="1">
      <c r="B2" s="240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38"/>
      <c r="N2" s="78" t="s">
        <v>693</v>
      </c>
      <c r="O2" s="78" t="s">
        <v>694</v>
      </c>
      <c r="P2" s="78" t="s">
        <v>695</v>
      </c>
      <c r="Q2" s="78" t="s">
        <v>881</v>
      </c>
      <c r="R2" s="78" t="s">
        <v>697</v>
      </c>
      <c r="S2" s="238"/>
      <c r="T2" s="78" t="s">
        <v>693</v>
      </c>
      <c r="U2" s="78" t="s">
        <v>694</v>
      </c>
      <c r="V2" s="78" t="s">
        <v>695</v>
      </c>
      <c r="W2" s="78" t="s">
        <v>696</v>
      </c>
      <c r="X2" s="78" t="s">
        <v>697</v>
      </c>
      <c r="Y2" s="228"/>
      <c r="Z2" s="228"/>
      <c r="AA2" s="228"/>
      <c r="AB2" s="228"/>
      <c r="AC2" s="228"/>
      <c r="AD2" s="228"/>
      <c r="AE2" s="230"/>
      <c r="AF2" s="232"/>
      <c r="AG2" s="234"/>
      <c r="AH2" s="236"/>
      <c r="AI2" s="225"/>
      <c r="AS2" s="69" t="s">
        <v>698</v>
      </c>
    </row>
    <row r="3" spans="1:47" s="87" customFormat="1" ht="21">
      <c r="A3" s="79">
        <v>1</v>
      </c>
      <c r="B3" s="80" t="s">
        <v>883</v>
      </c>
      <c r="C3" s="81"/>
      <c r="D3" s="80" t="s">
        <v>701</v>
      </c>
      <c r="E3" s="80" t="s">
        <v>702</v>
      </c>
      <c r="F3" s="80" t="s">
        <v>699</v>
      </c>
      <c r="G3" s="80">
        <v>2011</v>
      </c>
      <c r="H3" s="80"/>
      <c r="I3" s="80"/>
      <c r="J3" s="80"/>
      <c r="K3" s="80"/>
      <c r="L3" s="80"/>
      <c r="M3" s="71">
        <f t="shared" ref="M3:M65" si="0">N3+O3+P3+Q3+R3</f>
        <v>352904</v>
      </c>
      <c r="N3" s="82">
        <f>30290+5000</f>
        <v>35290</v>
      </c>
      <c r="O3" s="82">
        <f>142365+23500</f>
        <v>165865</v>
      </c>
      <c r="P3" s="82">
        <f>130249+21500</f>
        <v>151749</v>
      </c>
      <c r="Q3" s="82"/>
      <c r="R3" s="82"/>
      <c r="S3" s="71">
        <f t="shared" ref="S3:S65" si="1">T3+U3+V3+W3+X3</f>
        <v>329271</v>
      </c>
      <c r="T3" s="82"/>
      <c r="U3" s="82"/>
      <c r="V3" s="82">
        <v>329271</v>
      </c>
      <c r="W3" s="82"/>
      <c r="X3" s="82"/>
      <c r="Y3" s="83"/>
      <c r="Z3" s="83">
        <v>41225</v>
      </c>
      <c r="AA3" s="83"/>
      <c r="AB3" s="83">
        <v>41680</v>
      </c>
      <c r="AC3" s="83"/>
      <c r="AD3" s="83"/>
      <c r="AE3" s="84">
        <v>2012</v>
      </c>
      <c r="AF3" s="84"/>
      <c r="AG3" s="85">
        <v>0.8</v>
      </c>
      <c r="AH3" s="86"/>
      <c r="AI3" s="86"/>
      <c r="AQ3" s="88" t="s">
        <v>699</v>
      </c>
      <c r="AR3" s="88"/>
      <c r="AS3" s="89" t="s">
        <v>700</v>
      </c>
      <c r="AT3" s="88" t="s">
        <v>701</v>
      </c>
      <c r="AU3" s="88" t="s">
        <v>702</v>
      </c>
    </row>
    <row r="4" spans="1:47" s="87" customFormat="1" ht="21">
      <c r="A4" s="79">
        <f>A3+1</f>
        <v>2</v>
      </c>
      <c r="B4" s="70" t="s">
        <v>884</v>
      </c>
      <c r="C4" s="10"/>
      <c r="D4" s="80" t="s">
        <v>701</v>
      </c>
      <c r="E4" s="80" t="s">
        <v>702</v>
      </c>
      <c r="F4" s="80" t="s">
        <v>699</v>
      </c>
      <c r="G4" s="70">
        <v>2014</v>
      </c>
      <c r="H4" s="70"/>
      <c r="I4" s="70"/>
      <c r="J4" s="70"/>
      <c r="K4" s="70"/>
      <c r="L4" s="70"/>
      <c r="M4" s="71">
        <f t="shared" si="0"/>
        <v>76775</v>
      </c>
      <c r="N4" s="72"/>
      <c r="O4" s="72">
        <v>35557</v>
      </c>
      <c r="P4" s="71">
        <v>41218</v>
      </c>
      <c r="Q4" s="71"/>
      <c r="R4" s="71"/>
      <c r="S4" s="71">
        <f t="shared" si="1"/>
        <v>0</v>
      </c>
      <c r="T4" s="72"/>
      <c r="U4" s="72"/>
      <c r="V4" s="71"/>
      <c r="W4" s="71"/>
      <c r="X4" s="71"/>
      <c r="Y4" s="12"/>
      <c r="Z4" s="12">
        <v>41765</v>
      </c>
      <c r="AA4" s="12"/>
      <c r="AB4" s="12"/>
      <c r="AC4" s="12"/>
      <c r="AD4" s="12"/>
      <c r="AE4" s="10"/>
      <c r="AF4" s="10"/>
      <c r="AG4" s="73"/>
      <c r="AH4" s="12"/>
      <c r="AI4" s="10" t="s">
        <v>887</v>
      </c>
      <c r="AQ4" s="88" t="s">
        <v>703</v>
      </c>
      <c r="AR4" s="88" t="s">
        <v>693</v>
      </c>
      <c r="AS4" s="89" t="s">
        <v>704</v>
      </c>
      <c r="AT4" s="88" t="s">
        <v>705</v>
      </c>
      <c r="AU4" s="88" t="s">
        <v>706</v>
      </c>
    </row>
    <row r="5" spans="1:47" s="87" customFormat="1" ht="21">
      <c r="A5" s="79">
        <f t="shared" ref="A5:A67" si="2">A4+1</f>
        <v>3</v>
      </c>
      <c r="B5" s="70" t="s">
        <v>77</v>
      </c>
      <c r="C5" s="10"/>
      <c r="D5" s="80" t="s">
        <v>701</v>
      </c>
      <c r="E5" s="80" t="s">
        <v>702</v>
      </c>
      <c r="F5" s="80" t="s">
        <v>699</v>
      </c>
      <c r="G5" s="70">
        <v>2013</v>
      </c>
      <c r="H5" s="70"/>
      <c r="I5" s="70"/>
      <c r="J5" s="70"/>
      <c r="K5" s="70"/>
      <c r="L5" s="70"/>
      <c r="M5" s="71">
        <f t="shared" si="0"/>
        <v>45000</v>
      </c>
      <c r="N5" s="72">
        <v>4500</v>
      </c>
      <c r="O5" s="72">
        <v>21150</v>
      </c>
      <c r="P5" s="71">
        <v>19350</v>
      </c>
      <c r="Q5" s="71"/>
      <c r="R5" s="71"/>
      <c r="S5" s="71">
        <f t="shared" si="1"/>
        <v>60000</v>
      </c>
      <c r="T5" s="72">
        <v>415</v>
      </c>
      <c r="U5" s="72">
        <v>28085</v>
      </c>
      <c r="V5" s="71">
        <v>31500</v>
      </c>
      <c r="W5" s="71"/>
      <c r="X5" s="71"/>
      <c r="Y5" s="74"/>
      <c r="Z5" s="74">
        <v>41617</v>
      </c>
      <c r="AA5" s="74"/>
      <c r="AB5" s="74"/>
      <c r="AC5" s="12"/>
      <c r="AD5" s="12"/>
      <c r="AE5" s="10">
        <v>2013</v>
      </c>
      <c r="AF5" s="10"/>
      <c r="AG5" s="73"/>
      <c r="AH5" s="12"/>
      <c r="AI5" s="10" t="s">
        <v>886</v>
      </c>
      <c r="AQ5" s="88"/>
      <c r="AR5" s="88" t="s">
        <v>694</v>
      </c>
      <c r="AS5" s="89" t="s">
        <v>707</v>
      </c>
      <c r="AT5" s="88" t="s">
        <v>708</v>
      </c>
      <c r="AU5" s="88" t="s">
        <v>709</v>
      </c>
    </row>
    <row r="6" spans="1:47" s="87" customFormat="1" ht="21">
      <c r="A6" s="79">
        <f t="shared" si="2"/>
        <v>4</v>
      </c>
      <c r="B6" s="70" t="s">
        <v>874</v>
      </c>
      <c r="C6" s="10"/>
      <c r="D6" s="80" t="s">
        <v>701</v>
      </c>
      <c r="E6" s="80" t="s">
        <v>702</v>
      </c>
      <c r="F6" s="80" t="s">
        <v>699</v>
      </c>
      <c r="G6" s="70">
        <v>2014</v>
      </c>
      <c r="H6" s="70"/>
      <c r="I6" s="70"/>
      <c r="J6" s="70"/>
      <c r="K6" s="70"/>
      <c r="L6" s="70"/>
      <c r="M6" s="71">
        <f t="shared" si="0"/>
        <v>65000</v>
      </c>
      <c r="N6" s="72">
        <v>6500</v>
      </c>
      <c r="O6" s="72">
        <v>30550</v>
      </c>
      <c r="P6" s="72">
        <v>27950</v>
      </c>
      <c r="Q6" s="72"/>
      <c r="R6" s="72"/>
      <c r="S6" s="71">
        <f t="shared" si="1"/>
        <v>0</v>
      </c>
      <c r="T6" s="72"/>
      <c r="U6" s="72"/>
      <c r="V6" s="72"/>
      <c r="W6" s="72"/>
      <c r="X6" s="72"/>
      <c r="Y6" s="12"/>
      <c r="Z6" s="12"/>
      <c r="AA6" s="12"/>
      <c r="AB6" s="12"/>
      <c r="AC6" s="12"/>
      <c r="AD6" s="12"/>
      <c r="AE6" s="10"/>
      <c r="AF6" s="10"/>
      <c r="AG6" s="73"/>
      <c r="AH6" s="12"/>
      <c r="AI6" s="10"/>
      <c r="AQ6" s="88"/>
      <c r="AR6" s="88" t="s">
        <v>710</v>
      </c>
      <c r="AS6" s="89" t="s">
        <v>711</v>
      </c>
      <c r="AT6" s="88"/>
      <c r="AU6" s="88" t="s">
        <v>712</v>
      </c>
    </row>
    <row r="7" spans="1:47" s="87" customFormat="1" ht="21">
      <c r="A7" s="79">
        <f t="shared" si="2"/>
        <v>5</v>
      </c>
      <c r="B7" s="75" t="s">
        <v>875</v>
      </c>
      <c r="C7" s="10"/>
      <c r="D7" s="75" t="s">
        <v>701</v>
      </c>
      <c r="E7" s="75" t="s">
        <v>706</v>
      </c>
      <c r="F7" s="80" t="s">
        <v>699</v>
      </c>
      <c r="G7" s="70">
        <v>2011</v>
      </c>
      <c r="H7" s="70"/>
      <c r="I7" s="70"/>
      <c r="J7" s="70"/>
      <c r="K7" s="70"/>
      <c r="L7" s="70"/>
      <c r="M7" s="71">
        <f t="shared" si="0"/>
        <v>32708</v>
      </c>
      <c r="N7" s="72">
        <v>3271</v>
      </c>
      <c r="O7" s="72">
        <v>15373</v>
      </c>
      <c r="P7" s="72">
        <v>14064</v>
      </c>
      <c r="Q7" s="72"/>
      <c r="R7" s="72"/>
      <c r="S7" s="71">
        <f t="shared" si="1"/>
        <v>30000</v>
      </c>
      <c r="T7" s="72"/>
      <c r="U7" s="72">
        <v>14075</v>
      </c>
      <c r="V7" s="72">
        <v>15925</v>
      </c>
      <c r="W7" s="72"/>
      <c r="X7" s="72"/>
      <c r="Y7" s="12"/>
      <c r="Z7" s="12">
        <v>41043</v>
      </c>
      <c r="AA7" s="12"/>
      <c r="AB7" s="12">
        <v>41116</v>
      </c>
      <c r="AC7" s="12"/>
      <c r="AD7" s="12"/>
      <c r="AE7" s="10">
        <v>2012</v>
      </c>
      <c r="AF7" s="10"/>
      <c r="AG7" s="73">
        <v>1</v>
      </c>
      <c r="AH7" s="12"/>
      <c r="AI7" s="10"/>
      <c r="AQ7" s="88"/>
      <c r="AR7" s="88" t="s">
        <v>713</v>
      </c>
      <c r="AS7" s="89" t="s">
        <v>714</v>
      </c>
      <c r="AT7" s="88"/>
      <c r="AU7" s="88" t="s">
        <v>715</v>
      </c>
    </row>
    <row r="8" spans="1:47" s="87" customFormat="1" ht="21">
      <c r="A8" s="79">
        <f t="shared" si="2"/>
        <v>6</v>
      </c>
      <c r="B8" s="70" t="s">
        <v>876</v>
      </c>
      <c r="C8" s="10"/>
      <c r="D8" s="75" t="s">
        <v>701</v>
      </c>
      <c r="E8" s="75" t="s">
        <v>706</v>
      </c>
      <c r="F8" s="80" t="s">
        <v>699</v>
      </c>
      <c r="G8" s="70">
        <v>2011</v>
      </c>
      <c r="H8" s="70"/>
      <c r="I8" s="70"/>
      <c r="J8" s="70"/>
      <c r="K8" s="70"/>
      <c r="L8" s="70"/>
      <c r="M8" s="71">
        <f t="shared" si="0"/>
        <v>771</v>
      </c>
      <c r="N8" s="72">
        <v>77</v>
      </c>
      <c r="O8" s="72">
        <v>362</v>
      </c>
      <c r="P8" s="72">
        <v>332</v>
      </c>
      <c r="Q8" s="72"/>
      <c r="R8" s="72"/>
      <c r="S8" s="71">
        <f t="shared" si="1"/>
        <v>0</v>
      </c>
      <c r="T8" s="72"/>
      <c r="U8" s="72"/>
      <c r="V8" s="72"/>
      <c r="W8" s="72"/>
      <c r="X8" s="72"/>
      <c r="Y8" s="74"/>
      <c r="Z8" s="74"/>
      <c r="AA8" s="74"/>
      <c r="AB8" s="74"/>
      <c r="AC8" s="74"/>
      <c r="AD8" s="12"/>
      <c r="AE8" s="10"/>
      <c r="AF8" s="10"/>
      <c r="AG8" s="73"/>
      <c r="AH8" s="12"/>
      <c r="AI8" s="10"/>
      <c r="AQ8" s="88"/>
      <c r="AR8" s="88"/>
      <c r="AS8" s="89" t="s">
        <v>716</v>
      </c>
      <c r="AT8" s="88"/>
      <c r="AU8" s="88"/>
    </row>
    <row r="9" spans="1:47" s="87" customFormat="1" ht="21">
      <c r="A9" s="79">
        <f t="shared" si="2"/>
        <v>7</v>
      </c>
      <c r="B9" s="70" t="s">
        <v>709</v>
      </c>
      <c r="C9" s="10"/>
      <c r="D9" s="75" t="s">
        <v>701</v>
      </c>
      <c r="E9" s="70" t="s">
        <v>709</v>
      </c>
      <c r="F9" s="80" t="s">
        <v>699</v>
      </c>
      <c r="G9" s="70">
        <v>2010</v>
      </c>
      <c r="H9" s="70"/>
      <c r="I9" s="70"/>
      <c r="J9" s="70"/>
      <c r="K9" s="70"/>
      <c r="L9" s="70"/>
      <c r="M9" s="71">
        <f t="shared" si="0"/>
        <v>45493</v>
      </c>
      <c r="N9" s="72">
        <v>4549</v>
      </c>
      <c r="O9" s="72">
        <v>40944</v>
      </c>
      <c r="P9" s="72">
        <v>0</v>
      </c>
      <c r="Q9" s="72"/>
      <c r="R9" s="72"/>
      <c r="S9" s="71">
        <f t="shared" si="1"/>
        <v>18980</v>
      </c>
      <c r="T9" s="72">
        <v>1898</v>
      </c>
      <c r="U9" s="72">
        <v>17082</v>
      </c>
      <c r="V9" s="72"/>
      <c r="W9" s="72"/>
      <c r="X9" s="72"/>
      <c r="Y9" s="74"/>
      <c r="Z9" s="74">
        <v>40924</v>
      </c>
      <c r="AA9" s="74"/>
      <c r="AB9" s="74">
        <v>41015</v>
      </c>
      <c r="AC9" s="74"/>
      <c r="AD9" s="12"/>
      <c r="AE9" s="10">
        <v>2012</v>
      </c>
      <c r="AF9" s="10"/>
      <c r="AG9" s="73">
        <v>1</v>
      </c>
      <c r="AH9" s="12"/>
      <c r="AI9" s="10"/>
      <c r="AQ9" s="88"/>
      <c r="AR9" s="88"/>
      <c r="AS9" s="89" t="s">
        <v>717</v>
      </c>
      <c r="AT9" s="88"/>
      <c r="AU9" s="88"/>
    </row>
    <row r="10" spans="1:47" s="87" customFormat="1" ht="21">
      <c r="A10" s="79">
        <f t="shared" si="2"/>
        <v>8</v>
      </c>
      <c r="B10" s="70" t="s">
        <v>877</v>
      </c>
      <c r="C10" s="10"/>
      <c r="D10" s="75" t="s">
        <v>701</v>
      </c>
      <c r="E10" s="70" t="s">
        <v>709</v>
      </c>
      <c r="F10" s="80" t="s">
        <v>699</v>
      </c>
      <c r="G10" s="70">
        <v>2010</v>
      </c>
      <c r="H10" s="70"/>
      <c r="I10" s="70"/>
      <c r="J10" s="70"/>
      <c r="K10" s="70"/>
      <c r="L10" s="70"/>
      <c r="M10" s="71">
        <f t="shared" si="0"/>
        <v>5000</v>
      </c>
      <c r="N10" s="72">
        <v>500</v>
      </c>
      <c r="O10" s="72">
        <v>4500</v>
      </c>
      <c r="P10" s="72">
        <v>0</v>
      </c>
      <c r="Q10" s="72"/>
      <c r="R10" s="72"/>
      <c r="S10" s="71">
        <f t="shared" si="1"/>
        <v>0</v>
      </c>
      <c r="T10" s="72"/>
      <c r="U10" s="72"/>
      <c r="V10" s="72"/>
      <c r="W10" s="72"/>
      <c r="X10" s="72"/>
      <c r="Y10" s="12"/>
      <c r="Z10" s="12"/>
      <c r="AA10" s="12"/>
      <c r="AB10" s="12"/>
      <c r="AC10" s="12"/>
      <c r="AD10" s="12"/>
      <c r="AE10" s="10"/>
      <c r="AF10" s="10"/>
      <c r="AG10" s="73"/>
      <c r="AH10" s="12"/>
      <c r="AI10" s="10"/>
      <c r="AQ10" s="88"/>
      <c r="AR10" s="88"/>
      <c r="AS10" s="89" t="s">
        <v>718</v>
      </c>
      <c r="AT10" s="88"/>
      <c r="AU10" s="88"/>
    </row>
    <row r="11" spans="1:47" s="87" customFormat="1" ht="21">
      <c r="A11" s="79">
        <f t="shared" si="2"/>
        <v>9</v>
      </c>
      <c r="B11" s="70" t="s">
        <v>878</v>
      </c>
      <c r="C11" s="10"/>
      <c r="D11" s="75" t="s">
        <v>701</v>
      </c>
      <c r="E11" s="70" t="s">
        <v>712</v>
      </c>
      <c r="F11" s="80" t="s">
        <v>699</v>
      </c>
      <c r="G11" s="70">
        <v>2014</v>
      </c>
      <c r="H11" s="70"/>
      <c r="I11" s="70"/>
      <c r="J11" s="70"/>
      <c r="K11" s="70"/>
      <c r="L11" s="70"/>
      <c r="M11" s="71">
        <f t="shared" si="0"/>
        <v>50000</v>
      </c>
      <c r="N11" s="72">
        <v>5000</v>
      </c>
      <c r="O11" s="72">
        <v>45000</v>
      </c>
      <c r="P11" s="72">
        <v>0</v>
      </c>
      <c r="Q11" s="72"/>
      <c r="R11" s="72"/>
      <c r="S11" s="71">
        <f t="shared" si="1"/>
        <v>0</v>
      </c>
      <c r="T11" s="72"/>
      <c r="U11" s="72"/>
      <c r="V11" s="72"/>
      <c r="W11" s="72"/>
      <c r="X11" s="72"/>
      <c r="Y11" s="12"/>
      <c r="Z11" s="12"/>
      <c r="AA11" s="12"/>
      <c r="AB11" s="12"/>
      <c r="AC11" s="12"/>
      <c r="AD11" s="12"/>
      <c r="AE11" s="10"/>
      <c r="AF11" s="10"/>
      <c r="AG11" s="73"/>
      <c r="AH11" s="12"/>
      <c r="AI11" s="10" t="s">
        <v>885</v>
      </c>
      <c r="AQ11" s="88"/>
      <c r="AR11" s="88"/>
      <c r="AS11" s="89" t="s">
        <v>719</v>
      </c>
      <c r="AT11" s="88"/>
      <c r="AU11" s="88"/>
    </row>
    <row r="12" spans="1:47" s="87" customFormat="1" ht="21">
      <c r="A12" s="79">
        <f t="shared" si="2"/>
        <v>10</v>
      </c>
      <c r="B12" s="70" t="s">
        <v>715</v>
      </c>
      <c r="C12" s="10" t="s">
        <v>882</v>
      </c>
      <c r="D12" s="75" t="s">
        <v>701</v>
      </c>
      <c r="E12" s="70" t="s">
        <v>715</v>
      </c>
      <c r="F12" s="80" t="s">
        <v>699</v>
      </c>
      <c r="G12" s="70">
        <v>2010</v>
      </c>
      <c r="H12" s="70"/>
      <c r="I12" s="70"/>
      <c r="J12" s="70"/>
      <c r="K12" s="70"/>
      <c r="L12" s="70"/>
      <c r="M12" s="71">
        <f t="shared" si="0"/>
        <v>10592</v>
      </c>
      <c r="N12" s="72">
        <v>0</v>
      </c>
      <c r="O12" s="72">
        <v>10592</v>
      </c>
      <c r="P12" s="72">
        <v>0</v>
      </c>
      <c r="Q12" s="72"/>
      <c r="R12" s="72"/>
      <c r="S12" s="71">
        <f t="shared" si="1"/>
        <v>18112.64</v>
      </c>
      <c r="T12" s="72">
        <v>4224.6400000000003</v>
      </c>
      <c r="U12" s="72">
        <v>6888</v>
      </c>
      <c r="V12" s="72">
        <v>7000</v>
      </c>
      <c r="W12" s="72"/>
      <c r="X12" s="72"/>
      <c r="Y12" s="12"/>
      <c r="Z12" s="12">
        <v>39647</v>
      </c>
      <c r="AA12" s="12"/>
      <c r="AB12" s="12">
        <v>40267</v>
      </c>
      <c r="AC12" s="12"/>
      <c r="AD12" s="12"/>
      <c r="AE12" s="10"/>
      <c r="AF12" s="10"/>
      <c r="AG12" s="73">
        <v>0.4</v>
      </c>
      <c r="AH12" s="12"/>
      <c r="AI12" s="10"/>
      <c r="AQ12" s="88"/>
      <c r="AR12" s="88"/>
      <c r="AS12" s="89"/>
      <c r="AT12" s="88"/>
      <c r="AU12" s="88"/>
    </row>
    <row r="13" spans="1:47" s="87" customFormat="1" ht="21">
      <c r="A13" s="79">
        <f t="shared" si="2"/>
        <v>11</v>
      </c>
      <c r="B13" s="70" t="s">
        <v>879</v>
      </c>
      <c r="C13" s="10"/>
      <c r="D13" s="70" t="s">
        <v>705</v>
      </c>
      <c r="E13" s="70" t="s">
        <v>712</v>
      </c>
      <c r="F13" s="80" t="s">
        <v>699</v>
      </c>
      <c r="G13" s="70">
        <v>2014</v>
      </c>
      <c r="H13" s="70"/>
      <c r="I13" s="70"/>
      <c r="J13" s="70"/>
      <c r="K13" s="70"/>
      <c r="L13" s="70"/>
      <c r="M13" s="71">
        <f>N13+O13+P13+Q13+R13</f>
        <v>200000</v>
      </c>
      <c r="N13" s="72">
        <v>20000</v>
      </c>
      <c r="O13" s="72">
        <v>52000</v>
      </c>
      <c r="P13" s="72"/>
      <c r="Q13" s="72">
        <v>128000</v>
      </c>
      <c r="R13" s="72"/>
      <c r="S13" s="71">
        <f>T13+U13+V13+W13+X13</f>
        <v>1040471</v>
      </c>
      <c r="T13" s="72">
        <v>200000</v>
      </c>
      <c r="U13" s="72"/>
      <c r="V13" s="72">
        <v>840471</v>
      </c>
      <c r="W13" s="72"/>
      <c r="X13" s="72"/>
      <c r="Y13" s="12"/>
      <c r="Z13" s="12"/>
      <c r="AA13" s="12"/>
      <c r="AB13" s="12"/>
      <c r="AC13" s="12"/>
      <c r="AD13" s="12"/>
      <c r="AE13" s="10"/>
      <c r="AF13" s="10"/>
      <c r="AG13" s="73">
        <v>0.1</v>
      </c>
      <c r="AH13" s="12"/>
      <c r="AI13" s="121" t="s">
        <v>891</v>
      </c>
      <c r="AQ13" s="88"/>
      <c r="AR13" s="88"/>
      <c r="AS13" s="89"/>
      <c r="AT13" s="88"/>
      <c r="AU13" s="88"/>
    </row>
    <row r="14" spans="1:47" s="87" customFormat="1" ht="30.5">
      <c r="A14" s="79">
        <f t="shared" si="2"/>
        <v>12</v>
      </c>
      <c r="B14" s="70" t="s">
        <v>880</v>
      </c>
      <c r="C14" s="10"/>
      <c r="D14" s="70" t="s">
        <v>708</v>
      </c>
      <c r="E14" s="70" t="s">
        <v>706</v>
      </c>
      <c r="F14" s="80" t="s">
        <v>699</v>
      </c>
      <c r="G14" s="70">
        <v>2014</v>
      </c>
      <c r="H14" s="70" t="s">
        <v>842</v>
      </c>
      <c r="I14" s="70"/>
      <c r="J14" s="70"/>
      <c r="K14" s="70"/>
      <c r="L14" s="70"/>
      <c r="M14" s="71">
        <f t="shared" si="0"/>
        <v>474000</v>
      </c>
      <c r="N14" s="72">
        <v>47400</v>
      </c>
      <c r="O14" s="72">
        <v>94800</v>
      </c>
      <c r="P14" s="72">
        <v>331800</v>
      </c>
      <c r="Q14" s="72"/>
      <c r="R14" s="72"/>
      <c r="S14" s="71">
        <f t="shared" si="1"/>
        <v>0</v>
      </c>
      <c r="T14" s="72"/>
      <c r="U14" s="72"/>
      <c r="V14" s="72"/>
      <c r="W14" s="72"/>
      <c r="X14" s="72"/>
      <c r="Y14" s="12"/>
      <c r="Z14" s="12"/>
      <c r="AA14" s="12"/>
      <c r="AB14" s="12"/>
      <c r="AC14" s="12"/>
      <c r="AD14" s="12"/>
      <c r="AE14" s="10"/>
      <c r="AF14" s="10"/>
      <c r="AG14" s="73"/>
      <c r="AH14" s="12"/>
      <c r="AI14" s="121" t="s">
        <v>888</v>
      </c>
      <c r="AQ14" s="88"/>
      <c r="AR14" s="88"/>
      <c r="AS14" s="89"/>
      <c r="AT14" s="88"/>
      <c r="AU14" s="88"/>
    </row>
    <row r="15" spans="1:47" s="87" customFormat="1" ht="30.5">
      <c r="A15" s="79">
        <f t="shared" si="2"/>
        <v>13</v>
      </c>
      <c r="B15" s="10" t="s">
        <v>889</v>
      </c>
      <c r="C15" s="10"/>
      <c r="D15" s="70" t="s">
        <v>701</v>
      </c>
      <c r="E15" s="10" t="s">
        <v>706</v>
      </c>
      <c r="F15" s="10" t="s">
        <v>699</v>
      </c>
      <c r="G15" s="10">
        <v>2014</v>
      </c>
      <c r="H15" s="70"/>
      <c r="I15" s="70"/>
      <c r="J15" s="70"/>
      <c r="K15" s="70"/>
      <c r="L15" s="70"/>
      <c r="M15" s="71">
        <v>200000</v>
      </c>
      <c r="N15" s="72"/>
      <c r="O15" s="72"/>
      <c r="P15" s="72"/>
      <c r="Q15" s="72"/>
      <c r="R15" s="72"/>
      <c r="S15" s="71">
        <f t="shared" si="1"/>
        <v>0</v>
      </c>
      <c r="T15" s="72"/>
      <c r="U15" s="72"/>
      <c r="V15" s="72"/>
      <c r="W15" s="72"/>
      <c r="X15" s="72"/>
      <c r="Y15" s="12"/>
      <c r="Z15" s="12"/>
      <c r="AA15" s="12"/>
      <c r="AB15" s="12"/>
      <c r="AC15" s="12"/>
      <c r="AD15" s="12"/>
      <c r="AE15" s="10"/>
      <c r="AF15" s="10"/>
      <c r="AG15" s="73"/>
      <c r="AH15" s="12"/>
      <c r="AI15" s="121" t="s">
        <v>890</v>
      </c>
      <c r="AQ15" s="88"/>
      <c r="AR15" s="88"/>
      <c r="AS15" s="89"/>
      <c r="AT15" s="88"/>
      <c r="AU15" s="88"/>
    </row>
    <row r="16" spans="1:47" s="87" customFormat="1" ht="21">
      <c r="A16" s="79">
        <f t="shared" si="2"/>
        <v>14</v>
      </c>
      <c r="B16" s="10" t="s">
        <v>892</v>
      </c>
      <c r="C16" s="10"/>
      <c r="D16" s="10" t="s">
        <v>705</v>
      </c>
      <c r="E16" s="10" t="s">
        <v>712</v>
      </c>
      <c r="F16" s="10" t="s">
        <v>699</v>
      </c>
      <c r="G16" s="10">
        <v>2012</v>
      </c>
      <c r="H16" s="70"/>
      <c r="I16" s="70"/>
      <c r="J16" s="70"/>
      <c r="K16" s="70"/>
      <c r="L16" s="70"/>
      <c r="M16" s="71">
        <v>250000</v>
      </c>
      <c r="N16" s="72"/>
      <c r="O16" s="72"/>
      <c r="P16" s="72"/>
      <c r="Q16" s="72"/>
      <c r="R16" s="72"/>
      <c r="S16" s="71">
        <f t="shared" si="1"/>
        <v>0</v>
      </c>
      <c r="T16" s="72"/>
      <c r="U16" s="72"/>
      <c r="V16" s="72"/>
      <c r="W16" s="72"/>
      <c r="X16" s="72"/>
      <c r="Y16" s="12"/>
      <c r="Z16" s="12"/>
      <c r="AA16" s="12"/>
      <c r="AB16" s="12"/>
      <c r="AC16" s="12"/>
      <c r="AD16" s="12"/>
      <c r="AE16" s="10"/>
      <c r="AF16" s="10"/>
      <c r="AG16" s="73"/>
      <c r="AH16" s="12"/>
      <c r="AI16" s="121" t="s">
        <v>896</v>
      </c>
      <c r="AQ16" s="88"/>
      <c r="AR16" s="88"/>
      <c r="AS16" s="88"/>
    </row>
    <row r="17" spans="1:47" s="87" customFormat="1" ht="30.5">
      <c r="A17" s="79">
        <f t="shared" si="2"/>
        <v>15</v>
      </c>
      <c r="B17" s="10" t="s">
        <v>893</v>
      </c>
      <c r="C17" s="10"/>
      <c r="D17" s="10" t="s">
        <v>705</v>
      </c>
      <c r="E17" s="10" t="s">
        <v>712</v>
      </c>
      <c r="F17" s="10" t="s">
        <v>699</v>
      </c>
      <c r="G17" s="10">
        <v>2012</v>
      </c>
      <c r="H17" s="70"/>
      <c r="I17" s="70"/>
      <c r="J17" s="70"/>
      <c r="K17" s="70"/>
      <c r="L17" s="70"/>
      <c r="M17" s="71">
        <v>400000</v>
      </c>
      <c r="N17" s="72"/>
      <c r="O17" s="72"/>
      <c r="P17" s="72"/>
      <c r="Q17" s="72"/>
      <c r="R17" s="72"/>
      <c r="S17" s="71">
        <f t="shared" si="1"/>
        <v>0</v>
      </c>
      <c r="T17" s="72"/>
      <c r="U17" s="72"/>
      <c r="V17" s="72"/>
      <c r="W17" s="72"/>
      <c r="X17" s="72"/>
      <c r="Y17" s="12"/>
      <c r="Z17" s="12"/>
      <c r="AA17" s="12"/>
      <c r="AB17" s="12"/>
      <c r="AC17" s="12"/>
      <c r="AD17" s="12"/>
      <c r="AE17" s="10"/>
      <c r="AF17" s="10"/>
      <c r="AG17" s="73"/>
      <c r="AH17" s="12"/>
      <c r="AI17" s="121" t="s">
        <v>897</v>
      </c>
      <c r="AQ17" s="88"/>
      <c r="AR17" s="88"/>
      <c r="AS17" s="88"/>
    </row>
    <row r="18" spans="1:47" s="87" customFormat="1" ht="30.5">
      <c r="A18" s="79">
        <f t="shared" si="2"/>
        <v>16</v>
      </c>
      <c r="B18" s="10" t="s">
        <v>894</v>
      </c>
      <c r="C18" s="10"/>
      <c r="D18" s="10" t="s">
        <v>705</v>
      </c>
      <c r="E18" s="10" t="s">
        <v>706</v>
      </c>
      <c r="F18" s="10" t="s">
        <v>699</v>
      </c>
      <c r="G18" s="10">
        <v>2012</v>
      </c>
      <c r="H18" s="70" t="s">
        <v>845</v>
      </c>
      <c r="I18" s="70"/>
      <c r="J18" s="70"/>
      <c r="K18" s="70"/>
      <c r="L18" s="70"/>
      <c r="M18" s="71">
        <v>1200000</v>
      </c>
      <c r="N18" s="72"/>
      <c r="O18" s="72"/>
      <c r="P18" s="72"/>
      <c r="Q18" s="72"/>
      <c r="R18" s="72"/>
      <c r="S18" s="71">
        <f t="shared" si="1"/>
        <v>0</v>
      </c>
      <c r="T18" s="72"/>
      <c r="U18" s="72"/>
      <c r="V18" s="72"/>
      <c r="W18" s="72"/>
      <c r="X18" s="72"/>
      <c r="Y18" s="12"/>
      <c r="Z18" s="12"/>
      <c r="AA18" s="12"/>
      <c r="AB18" s="12"/>
      <c r="AC18" s="12"/>
      <c r="AD18" s="12"/>
      <c r="AE18" s="10"/>
      <c r="AF18" s="10"/>
      <c r="AG18" s="73"/>
      <c r="AH18" s="12"/>
      <c r="AI18" s="121" t="s">
        <v>898</v>
      </c>
      <c r="AQ18" s="88"/>
      <c r="AR18" s="88"/>
      <c r="AS18" s="88"/>
    </row>
    <row r="19" spans="1:47" s="87" customFormat="1" ht="30.5">
      <c r="A19" s="79">
        <f t="shared" si="2"/>
        <v>17</v>
      </c>
      <c r="B19" s="10" t="s">
        <v>895</v>
      </c>
      <c r="C19" s="90"/>
      <c r="D19" s="10" t="s">
        <v>705</v>
      </c>
      <c r="E19" s="10" t="s">
        <v>712</v>
      </c>
      <c r="F19" s="10" t="s">
        <v>699</v>
      </c>
      <c r="G19" s="10">
        <v>2013</v>
      </c>
      <c r="H19" s="91"/>
      <c r="I19" s="91"/>
      <c r="J19" s="91"/>
      <c r="K19" s="91"/>
      <c r="L19" s="91"/>
      <c r="M19" s="71">
        <v>1200000</v>
      </c>
      <c r="N19" s="92"/>
      <c r="O19" s="92"/>
      <c r="P19" s="92"/>
      <c r="Q19" s="92"/>
      <c r="R19" s="92"/>
      <c r="S19" s="71">
        <f t="shared" si="1"/>
        <v>0</v>
      </c>
      <c r="T19" s="92"/>
      <c r="U19" s="92"/>
      <c r="V19" s="92"/>
      <c r="W19" s="92"/>
      <c r="X19" s="92"/>
      <c r="Y19" s="93"/>
      <c r="Z19" s="93"/>
      <c r="AA19" s="93"/>
      <c r="AB19" s="93"/>
      <c r="AC19" s="93"/>
      <c r="AD19" s="93"/>
      <c r="AE19" s="90"/>
      <c r="AF19" s="90"/>
      <c r="AG19" s="94"/>
      <c r="AH19" s="93"/>
      <c r="AI19" s="121" t="s">
        <v>899</v>
      </c>
      <c r="AQ19" s="88"/>
      <c r="AR19" s="88"/>
      <c r="AS19" s="88"/>
    </row>
    <row r="20" spans="1:47" s="87" customFormat="1" ht="26">
      <c r="A20" s="79">
        <f t="shared" si="2"/>
        <v>18</v>
      </c>
      <c r="B20" s="90"/>
      <c r="C20" s="90"/>
      <c r="D20" s="90"/>
      <c r="E20" s="90"/>
      <c r="F20" s="90"/>
      <c r="G20" s="90"/>
      <c r="H20" s="91"/>
      <c r="I20" s="91"/>
      <c r="J20" s="91"/>
      <c r="K20" s="91"/>
      <c r="L20" s="91"/>
      <c r="M20" s="71">
        <f t="shared" si="0"/>
        <v>0</v>
      </c>
      <c r="N20" s="92"/>
      <c r="O20" s="92"/>
      <c r="P20" s="92"/>
      <c r="Q20" s="92"/>
      <c r="R20" s="92"/>
      <c r="S20" s="71">
        <f t="shared" si="1"/>
        <v>0</v>
      </c>
      <c r="T20" s="92"/>
      <c r="U20" s="92"/>
      <c r="V20" s="92"/>
      <c r="W20" s="92"/>
      <c r="X20" s="92"/>
      <c r="Y20" s="93"/>
      <c r="Z20" s="93"/>
      <c r="AA20" s="93"/>
      <c r="AB20" s="93"/>
      <c r="AC20" s="93"/>
      <c r="AD20" s="93"/>
      <c r="AE20" s="90"/>
      <c r="AF20" s="90"/>
      <c r="AG20" s="94"/>
      <c r="AH20" s="93"/>
      <c r="AI20" s="95"/>
      <c r="AQ20" s="88"/>
      <c r="AR20" s="88"/>
      <c r="AS20" s="88"/>
    </row>
    <row r="21" spans="1:47" s="87" customFormat="1" ht="26">
      <c r="A21" s="79">
        <f t="shared" si="2"/>
        <v>19</v>
      </c>
      <c r="B21" s="90"/>
      <c r="C21" s="90"/>
      <c r="D21" s="90"/>
      <c r="E21" s="90"/>
      <c r="F21" s="90"/>
      <c r="G21" s="90"/>
      <c r="H21" s="91"/>
      <c r="I21" s="91"/>
      <c r="J21" s="91"/>
      <c r="K21" s="91"/>
      <c r="L21" s="91"/>
      <c r="M21" s="71">
        <f t="shared" si="0"/>
        <v>0</v>
      </c>
      <c r="N21" s="92"/>
      <c r="O21" s="92"/>
      <c r="P21" s="92"/>
      <c r="Q21" s="92"/>
      <c r="R21" s="92"/>
      <c r="S21" s="71">
        <f t="shared" si="1"/>
        <v>0</v>
      </c>
      <c r="T21" s="92"/>
      <c r="U21" s="92"/>
      <c r="V21" s="92"/>
      <c r="W21" s="92"/>
      <c r="X21" s="92"/>
      <c r="Y21" s="93"/>
      <c r="Z21" s="93"/>
      <c r="AA21" s="93"/>
      <c r="AB21" s="93"/>
      <c r="AC21" s="93"/>
      <c r="AD21" s="93"/>
      <c r="AE21" s="90"/>
      <c r="AF21" s="90"/>
      <c r="AG21" s="94"/>
      <c r="AH21" s="93"/>
      <c r="AI21" s="95"/>
      <c r="AQ21" s="88"/>
      <c r="AR21" s="88"/>
      <c r="AS21" s="88"/>
    </row>
    <row r="22" spans="1:47">
      <c r="A22" s="79">
        <f t="shared" si="2"/>
        <v>20</v>
      </c>
      <c r="H22" s="70"/>
      <c r="I22" s="70"/>
      <c r="J22" s="70"/>
      <c r="K22" s="70"/>
      <c r="L22" s="70"/>
      <c r="M22" s="71">
        <f t="shared" si="0"/>
        <v>0</v>
      </c>
      <c r="S22" s="71">
        <f t="shared" si="1"/>
        <v>0</v>
      </c>
      <c r="AS22" s="68"/>
      <c r="AT22"/>
      <c r="AU22"/>
    </row>
    <row r="23" spans="1:47">
      <c r="A23" s="79">
        <f t="shared" si="2"/>
        <v>21</v>
      </c>
      <c r="H23" s="70"/>
      <c r="I23" s="70"/>
      <c r="J23" s="70"/>
      <c r="K23" s="70"/>
      <c r="L23" s="70"/>
      <c r="M23" s="71">
        <f t="shared" si="0"/>
        <v>0</v>
      </c>
      <c r="S23" s="71">
        <f t="shared" si="1"/>
        <v>0</v>
      </c>
      <c r="AS23" s="68"/>
      <c r="AT23"/>
      <c r="AU23"/>
    </row>
    <row r="24" spans="1:47">
      <c r="A24" s="79">
        <f t="shared" si="2"/>
        <v>22</v>
      </c>
      <c r="H24" s="70"/>
      <c r="I24" s="70"/>
      <c r="J24" s="70"/>
      <c r="K24" s="70"/>
      <c r="L24" s="70"/>
      <c r="M24" s="71">
        <f t="shared" si="0"/>
        <v>0</v>
      </c>
      <c r="S24" s="71">
        <f t="shared" si="1"/>
        <v>0</v>
      </c>
      <c r="AS24" s="68"/>
      <c r="AT24"/>
      <c r="AU24"/>
    </row>
    <row r="25" spans="1:47">
      <c r="A25" s="79">
        <f t="shared" si="2"/>
        <v>23</v>
      </c>
      <c r="H25" s="70"/>
      <c r="I25" s="70"/>
      <c r="J25" s="70"/>
      <c r="K25" s="70"/>
      <c r="L25" s="70"/>
      <c r="M25" s="71">
        <f t="shared" si="0"/>
        <v>0</v>
      </c>
      <c r="S25" s="71">
        <f t="shared" si="1"/>
        <v>0</v>
      </c>
      <c r="AS25" s="68"/>
      <c r="AT25"/>
      <c r="AU25"/>
    </row>
    <row r="26" spans="1:47">
      <c r="A26" s="79">
        <f t="shared" si="2"/>
        <v>24</v>
      </c>
      <c r="H26" s="70"/>
      <c r="I26" s="70"/>
      <c r="J26" s="70"/>
      <c r="K26" s="70"/>
      <c r="L26" s="70"/>
      <c r="M26" s="71">
        <f t="shared" si="0"/>
        <v>0</v>
      </c>
      <c r="S26" s="71">
        <f t="shared" si="1"/>
        <v>0</v>
      </c>
      <c r="AS26" s="68"/>
      <c r="AT26"/>
      <c r="AU26"/>
    </row>
    <row r="27" spans="1:47">
      <c r="A27" s="79">
        <f t="shared" si="2"/>
        <v>25</v>
      </c>
      <c r="H27" s="70"/>
      <c r="I27" s="70"/>
      <c r="J27" s="70"/>
      <c r="K27" s="70"/>
      <c r="L27" s="70"/>
      <c r="M27" s="71">
        <f t="shared" si="0"/>
        <v>0</v>
      </c>
      <c r="S27" s="71">
        <f t="shared" si="1"/>
        <v>0</v>
      </c>
      <c r="AS27" s="68"/>
      <c r="AT27"/>
      <c r="AU27"/>
    </row>
    <row r="28" spans="1:47">
      <c r="A28" s="79">
        <f t="shared" si="2"/>
        <v>26</v>
      </c>
      <c r="H28" s="70"/>
      <c r="I28" s="70"/>
      <c r="J28" s="70"/>
      <c r="K28" s="70"/>
      <c r="L28" s="70"/>
      <c r="M28" s="71">
        <f t="shared" si="0"/>
        <v>0</v>
      </c>
      <c r="S28" s="71">
        <f t="shared" si="1"/>
        <v>0</v>
      </c>
      <c r="AS28" s="68"/>
      <c r="AT28"/>
      <c r="AU28"/>
    </row>
    <row r="29" spans="1:47">
      <c r="A29" s="79">
        <f t="shared" si="2"/>
        <v>27</v>
      </c>
      <c r="H29" s="70"/>
      <c r="I29" s="70"/>
      <c r="J29" s="70"/>
      <c r="K29" s="70"/>
      <c r="L29" s="70"/>
      <c r="M29" s="71">
        <f t="shared" si="0"/>
        <v>0</v>
      </c>
      <c r="S29" s="71">
        <f t="shared" si="1"/>
        <v>0</v>
      </c>
      <c r="AS29" s="68"/>
      <c r="AT29"/>
      <c r="AU29"/>
    </row>
    <row r="30" spans="1:47">
      <c r="A30" s="79">
        <f t="shared" si="2"/>
        <v>28</v>
      </c>
      <c r="H30" s="70"/>
      <c r="I30" s="70"/>
      <c r="J30" s="70"/>
      <c r="K30" s="70"/>
      <c r="L30" s="70"/>
      <c r="M30" s="71">
        <f t="shared" si="0"/>
        <v>0</v>
      </c>
      <c r="S30" s="71">
        <f t="shared" si="1"/>
        <v>0</v>
      </c>
      <c r="AS30" s="68"/>
      <c r="AT30"/>
      <c r="AU30"/>
    </row>
    <row r="31" spans="1:47">
      <c r="A31" s="79">
        <f t="shared" si="2"/>
        <v>29</v>
      </c>
      <c r="H31" s="70"/>
      <c r="I31" s="70"/>
      <c r="J31" s="70"/>
      <c r="K31" s="70"/>
      <c r="L31" s="70"/>
      <c r="M31" s="71">
        <f t="shared" si="0"/>
        <v>0</v>
      </c>
      <c r="S31" s="71">
        <f t="shared" si="1"/>
        <v>0</v>
      </c>
      <c r="AS31" s="68"/>
      <c r="AT31"/>
      <c r="AU31"/>
    </row>
    <row r="32" spans="1:47">
      <c r="A32" s="79">
        <f t="shared" si="2"/>
        <v>30</v>
      </c>
      <c r="H32" s="70"/>
      <c r="I32" s="70"/>
      <c r="J32" s="70"/>
      <c r="K32" s="70"/>
      <c r="L32" s="70"/>
      <c r="M32" s="71">
        <f t="shared" si="0"/>
        <v>0</v>
      </c>
      <c r="S32" s="71">
        <f t="shared" si="1"/>
        <v>0</v>
      </c>
      <c r="AS32" s="68"/>
      <c r="AT32"/>
      <c r="AU32"/>
    </row>
    <row r="33" spans="1:47">
      <c r="A33" s="79">
        <f t="shared" si="2"/>
        <v>31</v>
      </c>
      <c r="H33" s="70"/>
      <c r="I33" s="70"/>
      <c r="J33" s="70"/>
      <c r="K33" s="70"/>
      <c r="L33" s="70"/>
      <c r="M33" s="71">
        <f t="shared" si="0"/>
        <v>0</v>
      </c>
      <c r="S33" s="71">
        <f t="shared" si="1"/>
        <v>0</v>
      </c>
      <c r="AS33" s="68"/>
      <c r="AT33"/>
      <c r="AU33"/>
    </row>
    <row r="34" spans="1:47">
      <c r="A34" s="79">
        <f t="shared" si="2"/>
        <v>32</v>
      </c>
      <c r="H34" s="70"/>
      <c r="I34" s="70"/>
      <c r="J34" s="70"/>
      <c r="K34" s="70"/>
      <c r="L34" s="70"/>
      <c r="M34" s="71">
        <f t="shared" si="0"/>
        <v>0</v>
      </c>
      <c r="S34" s="71">
        <f t="shared" si="1"/>
        <v>0</v>
      </c>
      <c r="AS34" s="68"/>
      <c r="AT34"/>
      <c r="AU34"/>
    </row>
    <row r="35" spans="1:47">
      <c r="A35" s="79">
        <f t="shared" si="2"/>
        <v>33</v>
      </c>
      <c r="H35" s="70"/>
      <c r="I35" s="70"/>
      <c r="J35" s="70"/>
      <c r="K35" s="70"/>
      <c r="L35" s="70"/>
      <c r="M35" s="71">
        <f t="shared" si="0"/>
        <v>0</v>
      </c>
      <c r="S35" s="71">
        <f t="shared" si="1"/>
        <v>0</v>
      </c>
      <c r="AS35" s="68"/>
      <c r="AT35"/>
      <c r="AU35"/>
    </row>
    <row r="36" spans="1:47">
      <c r="A36" s="79">
        <f t="shared" si="2"/>
        <v>34</v>
      </c>
      <c r="H36" s="70"/>
      <c r="I36" s="70"/>
      <c r="J36" s="70"/>
      <c r="K36" s="70"/>
      <c r="L36" s="70"/>
      <c r="M36" s="71">
        <f t="shared" si="0"/>
        <v>0</v>
      </c>
      <c r="S36" s="71">
        <f t="shared" si="1"/>
        <v>0</v>
      </c>
      <c r="AS36" s="68"/>
      <c r="AT36"/>
      <c r="AU36"/>
    </row>
    <row r="37" spans="1:47">
      <c r="A37" s="79">
        <f t="shared" si="2"/>
        <v>35</v>
      </c>
      <c r="H37" s="70"/>
      <c r="I37" s="70"/>
      <c r="J37" s="70"/>
      <c r="K37" s="70"/>
      <c r="L37" s="70"/>
      <c r="M37" s="71">
        <f t="shared" si="0"/>
        <v>0</v>
      </c>
      <c r="S37" s="71">
        <f t="shared" si="1"/>
        <v>0</v>
      </c>
      <c r="AS37" s="68"/>
      <c r="AT37"/>
      <c r="AU37"/>
    </row>
    <row r="38" spans="1:47">
      <c r="A38" s="79">
        <f t="shared" si="2"/>
        <v>36</v>
      </c>
      <c r="H38" s="70"/>
      <c r="I38" s="70"/>
      <c r="J38" s="70"/>
      <c r="K38" s="70"/>
      <c r="L38" s="70"/>
      <c r="M38" s="71">
        <f t="shared" si="0"/>
        <v>0</v>
      </c>
      <c r="S38" s="71">
        <f t="shared" si="1"/>
        <v>0</v>
      </c>
      <c r="AS38" s="68"/>
      <c r="AT38"/>
      <c r="AU38"/>
    </row>
    <row r="39" spans="1:47">
      <c r="A39" s="79">
        <f t="shared" si="2"/>
        <v>37</v>
      </c>
      <c r="H39" s="70"/>
      <c r="I39" s="70"/>
      <c r="J39" s="70"/>
      <c r="K39" s="70"/>
      <c r="L39" s="70"/>
      <c r="M39" s="71">
        <f t="shared" si="0"/>
        <v>0</v>
      </c>
      <c r="S39" s="71">
        <f t="shared" si="1"/>
        <v>0</v>
      </c>
      <c r="AS39" s="68"/>
      <c r="AT39"/>
      <c r="AU39"/>
    </row>
    <row r="40" spans="1:47">
      <c r="A40" s="79">
        <f t="shared" si="2"/>
        <v>38</v>
      </c>
      <c r="H40" s="70"/>
      <c r="I40" s="70"/>
      <c r="J40" s="70"/>
      <c r="K40" s="70"/>
      <c r="L40" s="70"/>
      <c r="M40" s="71">
        <f t="shared" si="0"/>
        <v>0</v>
      </c>
      <c r="S40" s="71">
        <f t="shared" si="1"/>
        <v>0</v>
      </c>
      <c r="AS40" s="68"/>
      <c r="AT40"/>
      <c r="AU40"/>
    </row>
    <row r="41" spans="1:47">
      <c r="A41" s="79">
        <f t="shared" si="2"/>
        <v>39</v>
      </c>
      <c r="H41" s="70"/>
      <c r="I41" s="70"/>
      <c r="J41" s="70"/>
      <c r="K41" s="70"/>
      <c r="L41" s="70"/>
      <c r="M41" s="71">
        <f t="shared" si="0"/>
        <v>0</v>
      </c>
      <c r="S41" s="71">
        <f t="shared" si="1"/>
        <v>0</v>
      </c>
      <c r="AT41"/>
      <c r="AU41"/>
    </row>
    <row r="42" spans="1:47">
      <c r="A42" s="79">
        <f t="shared" si="2"/>
        <v>40</v>
      </c>
      <c r="H42" s="70"/>
      <c r="I42" s="70"/>
      <c r="J42" s="70"/>
      <c r="K42" s="70"/>
      <c r="L42" s="70"/>
      <c r="M42" s="71">
        <f t="shared" si="0"/>
        <v>0</v>
      </c>
      <c r="S42" s="71">
        <f t="shared" si="1"/>
        <v>0</v>
      </c>
      <c r="AT42"/>
      <c r="AU42"/>
    </row>
    <row r="43" spans="1:47">
      <c r="A43" s="79">
        <f t="shared" si="2"/>
        <v>41</v>
      </c>
      <c r="H43" s="70"/>
      <c r="I43" s="70"/>
      <c r="J43" s="70"/>
      <c r="K43" s="70"/>
      <c r="L43" s="70"/>
      <c r="M43" s="71">
        <f t="shared" si="0"/>
        <v>0</v>
      </c>
      <c r="S43" s="71">
        <f t="shared" si="1"/>
        <v>0</v>
      </c>
      <c r="AT43"/>
      <c r="AU43"/>
    </row>
    <row r="44" spans="1:47">
      <c r="A44" s="79">
        <f t="shared" si="2"/>
        <v>42</v>
      </c>
      <c r="H44" s="70"/>
      <c r="I44" s="70"/>
      <c r="J44" s="70"/>
      <c r="K44" s="70"/>
      <c r="L44" s="70"/>
      <c r="M44" s="71">
        <f t="shared" si="0"/>
        <v>0</v>
      </c>
      <c r="S44" s="71">
        <f t="shared" si="1"/>
        <v>0</v>
      </c>
      <c r="AT44"/>
      <c r="AU44"/>
    </row>
    <row r="45" spans="1:47">
      <c r="A45" s="79">
        <f t="shared" si="2"/>
        <v>43</v>
      </c>
      <c r="H45" s="70"/>
      <c r="I45" s="70"/>
      <c r="J45" s="70"/>
      <c r="K45" s="70"/>
      <c r="L45" s="70"/>
      <c r="M45" s="71">
        <f t="shared" si="0"/>
        <v>0</v>
      </c>
      <c r="S45" s="71">
        <f t="shared" si="1"/>
        <v>0</v>
      </c>
      <c r="AT45"/>
      <c r="AU45"/>
    </row>
    <row r="46" spans="1:47">
      <c r="A46" s="79">
        <f t="shared" si="2"/>
        <v>44</v>
      </c>
      <c r="H46" s="70"/>
      <c r="I46" s="70"/>
      <c r="J46" s="70"/>
      <c r="K46" s="70"/>
      <c r="L46" s="70"/>
      <c r="M46" s="71">
        <f t="shared" si="0"/>
        <v>0</v>
      </c>
      <c r="S46" s="71">
        <f t="shared" si="1"/>
        <v>0</v>
      </c>
      <c r="AT46"/>
      <c r="AU46"/>
    </row>
    <row r="47" spans="1:47">
      <c r="A47" s="79">
        <f t="shared" si="2"/>
        <v>45</v>
      </c>
      <c r="H47" s="70"/>
      <c r="I47" s="70"/>
      <c r="J47" s="70"/>
      <c r="K47" s="70"/>
      <c r="L47" s="70"/>
      <c r="M47" s="71">
        <f t="shared" si="0"/>
        <v>0</v>
      </c>
      <c r="S47" s="71">
        <f t="shared" si="1"/>
        <v>0</v>
      </c>
      <c r="AT47"/>
      <c r="AU47"/>
    </row>
    <row r="48" spans="1:47">
      <c r="A48" s="79">
        <f t="shared" si="2"/>
        <v>46</v>
      </c>
      <c r="H48" s="70"/>
      <c r="I48" s="70"/>
      <c r="J48" s="70"/>
      <c r="K48" s="70"/>
      <c r="L48" s="70"/>
      <c r="M48" s="71">
        <f t="shared" si="0"/>
        <v>0</v>
      </c>
      <c r="S48" s="71">
        <f t="shared" si="1"/>
        <v>0</v>
      </c>
      <c r="AT48"/>
      <c r="AU48"/>
    </row>
    <row r="49" spans="1:47">
      <c r="A49" s="79">
        <f t="shared" si="2"/>
        <v>47</v>
      </c>
      <c r="H49" s="70"/>
      <c r="I49" s="70"/>
      <c r="J49" s="70"/>
      <c r="K49" s="70"/>
      <c r="L49" s="70"/>
      <c r="M49" s="71">
        <f t="shared" si="0"/>
        <v>0</v>
      </c>
      <c r="S49" s="71">
        <f t="shared" si="1"/>
        <v>0</v>
      </c>
      <c r="AT49"/>
      <c r="AU49"/>
    </row>
    <row r="50" spans="1:47">
      <c r="A50" s="79">
        <f t="shared" si="2"/>
        <v>48</v>
      </c>
      <c r="H50" s="70"/>
      <c r="I50" s="70"/>
      <c r="J50" s="70"/>
      <c r="K50" s="70"/>
      <c r="L50" s="70"/>
      <c r="M50" s="71">
        <f t="shared" si="0"/>
        <v>0</v>
      </c>
      <c r="S50" s="71">
        <f t="shared" si="1"/>
        <v>0</v>
      </c>
      <c r="Y50" s="10"/>
      <c r="Z50" s="10"/>
      <c r="AA50" s="10"/>
      <c r="AB50" s="10"/>
      <c r="AC50" s="10"/>
      <c r="AD50" s="10"/>
      <c r="AG50" s="10"/>
      <c r="AH50" s="10"/>
      <c r="AQ50"/>
      <c r="AR50"/>
      <c r="AS50"/>
      <c r="AT50"/>
      <c r="AU50"/>
    </row>
    <row r="51" spans="1:47">
      <c r="A51" s="79">
        <f t="shared" si="2"/>
        <v>49</v>
      </c>
      <c r="H51" s="70"/>
      <c r="I51" s="70"/>
      <c r="J51" s="70"/>
      <c r="K51" s="70"/>
      <c r="L51" s="70"/>
      <c r="M51" s="71">
        <f t="shared" si="0"/>
        <v>0</v>
      </c>
      <c r="S51" s="71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9">
        <f t="shared" si="2"/>
        <v>50</v>
      </c>
      <c r="H52" s="70"/>
      <c r="I52" s="70"/>
      <c r="J52" s="70"/>
      <c r="K52" s="70"/>
      <c r="L52" s="70"/>
      <c r="M52" s="71">
        <f t="shared" si="0"/>
        <v>0</v>
      </c>
      <c r="S52" s="71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9">
        <f t="shared" si="2"/>
        <v>51</v>
      </c>
      <c r="H53" s="70"/>
      <c r="I53" s="70"/>
      <c r="J53" s="70"/>
      <c r="K53" s="70"/>
      <c r="L53" s="70"/>
      <c r="M53" s="71">
        <f t="shared" si="0"/>
        <v>0</v>
      </c>
      <c r="S53" s="71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9">
        <f t="shared" si="2"/>
        <v>52</v>
      </c>
      <c r="H54" s="70"/>
      <c r="I54" s="70"/>
      <c r="J54" s="70"/>
      <c r="K54" s="70"/>
      <c r="L54" s="70"/>
      <c r="M54" s="71">
        <f t="shared" si="0"/>
        <v>0</v>
      </c>
      <c r="S54" s="71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9">
        <f t="shared" si="2"/>
        <v>53</v>
      </c>
      <c r="H55" s="70"/>
      <c r="I55" s="70"/>
      <c r="J55" s="70"/>
      <c r="K55" s="70"/>
      <c r="L55" s="70"/>
      <c r="M55" s="71">
        <f t="shared" si="0"/>
        <v>0</v>
      </c>
      <c r="S55" s="71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9">
        <f t="shared" si="2"/>
        <v>54</v>
      </c>
      <c r="H56" s="70"/>
      <c r="I56" s="70"/>
      <c r="J56" s="70"/>
      <c r="K56" s="70"/>
      <c r="L56" s="70"/>
      <c r="M56" s="71">
        <f t="shared" si="0"/>
        <v>0</v>
      </c>
      <c r="S56" s="71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9">
        <f t="shared" si="2"/>
        <v>55</v>
      </c>
      <c r="H57" s="70"/>
      <c r="I57" s="70"/>
      <c r="J57" s="70"/>
      <c r="K57" s="70"/>
      <c r="L57" s="70"/>
      <c r="M57" s="71">
        <f t="shared" si="0"/>
        <v>0</v>
      </c>
      <c r="S57" s="71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9">
        <f t="shared" si="2"/>
        <v>56</v>
      </c>
      <c r="H58" s="70"/>
      <c r="I58" s="70"/>
      <c r="J58" s="70"/>
      <c r="K58" s="70"/>
      <c r="L58" s="70"/>
      <c r="M58" s="71">
        <f t="shared" si="0"/>
        <v>0</v>
      </c>
      <c r="S58" s="71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9">
        <f t="shared" si="2"/>
        <v>57</v>
      </c>
      <c r="H59" s="70"/>
      <c r="I59" s="70"/>
      <c r="J59" s="70"/>
      <c r="K59" s="70"/>
      <c r="L59" s="70"/>
      <c r="M59" s="71">
        <f t="shared" si="0"/>
        <v>0</v>
      </c>
      <c r="S59" s="71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9">
        <f t="shared" si="2"/>
        <v>58</v>
      </c>
      <c r="H60" s="70"/>
      <c r="I60" s="70"/>
      <c r="J60" s="70"/>
      <c r="K60" s="70"/>
      <c r="L60" s="70"/>
      <c r="M60" s="71">
        <f t="shared" si="0"/>
        <v>0</v>
      </c>
      <c r="S60" s="71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9">
        <f t="shared" si="2"/>
        <v>59</v>
      </c>
      <c r="H61" s="70"/>
      <c r="I61" s="70"/>
      <c r="J61" s="70"/>
      <c r="K61" s="70"/>
      <c r="L61" s="70"/>
      <c r="M61" s="71">
        <f t="shared" si="0"/>
        <v>0</v>
      </c>
      <c r="S61" s="71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9">
        <f t="shared" si="2"/>
        <v>60</v>
      </c>
      <c r="H62" s="70"/>
      <c r="I62" s="70"/>
      <c r="J62" s="70"/>
      <c r="K62" s="70"/>
      <c r="L62" s="70"/>
      <c r="M62" s="71">
        <f t="shared" si="0"/>
        <v>0</v>
      </c>
      <c r="S62" s="71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9">
        <f t="shared" si="2"/>
        <v>61</v>
      </c>
      <c r="H63" s="70"/>
      <c r="I63" s="70"/>
      <c r="J63" s="70"/>
      <c r="K63" s="70"/>
      <c r="L63" s="70"/>
      <c r="M63" s="71">
        <f t="shared" si="0"/>
        <v>0</v>
      </c>
      <c r="S63" s="71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9">
        <f t="shared" si="2"/>
        <v>62</v>
      </c>
      <c r="H64" s="70"/>
      <c r="I64" s="70"/>
      <c r="J64" s="70"/>
      <c r="K64" s="70"/>
      <c r="L64" s="70"/>
      <c r="M64" s="71">
        <f t="shared" si="0"/>
        <v>0</v>
      </c>
      <c r="S64" s="71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9">
        <f t="shared" si="2"/>
        <v>63</v>
      </c>
      <c r="H65" s="70"/>
      <c r="I65" s="70"/>
      <c r="J65" s="70"/>
      <c r="K65" s="70"/>
      <c r="L65" s="70"/>
      <c r="M65" s="71">
        <f t="shared" si="0"/>
        <v>0</v>
      </c>
      <c r="S65" s="71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9">
        <f t="shared" si="2"/>
        <v>64</v>
      </c>
      <c r="H66" s="70"/>
      <c r="I66" s="70"/>
      <c r="J66" s="70"/>
      <c r="K66" s="70"/>
      <c r="L66" s="70"/>
      <c r="M66" s="71">
        <f t="shared" ref="M66:M129" si="3">N66+O66+P66+Q66+R66</f>
        <v>0</v>
      </c>
      <c r="S66" s="71">
        <f t="shared" ref="S66:S129" si="4">T66+U66+V66+W66+X66</f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9">
        <f t="shared" si="2"/>
        <v>65</v>
      </c>
      <c r="H67" s="70"/>
      <c r="I67" s="70"/>
      <c r="J67" s="70"/>
      <c r="K67" s="70"/>
      <c r="L67" s="70"/>
      <c r="M67" s="71">
        <f t="shared" si="3"/>
        <v>0</v>
      </c>
      <c r="S67" s="71">
        <f t="shared" si="4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9">
        <f t="shared" ref="A68:A131" si="5">A67+1</f>
        <v>66</v>
      </c>
      <c r="H68" s="70"/>
      <c r="I68" s="70"/>
      <c r="J68" s="70"/>
      <c r="K68" s="70"/>
      <c r="L68" s="70"/>
      <c r="M68" s="71">
        <f t="shared" si="3"/>
        <v>0</v>
      </c>
      <c r="S68" s="71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9">
        <f t="shared" si="5"/>
        <v>67</v>
      </c>
      <c r="H69" s="70"/>
      <c r="I69" s="70"/>
      <c r="J69" s="70"/>
      <c r="K69" s="70"/>
      <c r="L69" s="70"/>
      <c r="M69" s="71">
        <f t="shared" si="3"/>
        <v>0</v>
      </c>
      <c r="S69" s="71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9">
        <f t="shared" si="5"/>
        <v>68</v>
      </c>
      <c r="H70" s="70"/>
      <c r="I70" s="70"/>
      <c r="J70" s="70"/>
      <c r="K70" s="70"/>
      <c r="L70" s="70"/>
      <c r="M70" s="71">
        <f t="shared" si="3"/>
        <v>0</v>
      </c>
      <c r="S70" s="71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9">
        <f t="shared" si="5"/>
        <v>69</v>
      </c>
      <c r="H71" s="70"/>
      <c r="I71" s="70"/>
      <c r="J71" s="70"/>
      <c r="K71" s="70"/>
      <c r="L71" s="70"/>
      <c r="M71" s="71">
        <f t="shared" si="3"/>
        <v>0</v>
      </c>
      <c r="S71" s="71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9">
        <f t="shared" si="5"/>
        <v>70</v>
      </c>
      <c r="H72" s="70"/>
      <c r="I72" s="70"/>
      <c r="J72" s="70"/>
      <c r="K72" s="70"/>
      <c r="L72" s="70"/>
      <c r="M72" s="71">
        <f t="shared" si="3"/>
        <v>0</v>
      </c>
      <c r="S72" s="71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9">
        <f t="shared" si="5"/>
        <v>71</v>
      </c>
      <c r="H73" s="70"/>
      <c r="I73" s="70"/>
      <c r="J73" s="70"/>
      <c r="K73" s="70"/>
      <c r="L73" s="70"/>
      <c r="M73" s="71">
        <f t="shared" si="3"/>
        <v>0</v>
      </c>
      <c r="S73" s="71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9">
        <f t="shared" si="5"/>
        <v>72</v>
      </c>
      <c r="H74" s="70"/>
      <c r="I74" s="70"/>
      <c r="J74" s="70"/>
      <c r="K74" s="70"/>
      <c r="L74" s="70"/>
      <c r="M74" s="71">
        <f t="shared" si="3"/>
        <v>0</v>
      </c>
      <c r="S74" s="71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9">
        <f t="shared" si="5"/>
        <v>73</v>
      </c>
      <c r="H75" s="70"/>
      <c r="I75" s="70"/>
      <c r="J75" s="70"/>
      <c r="K75" s="70"/>
      <c r="L75" s="70"/>
      <c r="M75" s="71">
        <f t="shared" si="3"/>
        <v>0</v>
      </c>
      <c r="S75" s="71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9">
        <f t="shared" si="5"/>
        <v>74</v>
      </c>
      <c r="H76" s="70"/>
      <c r="I76" s="70"/>
      <c r="J76" s="70"/>
      <c r="K76" s="70"/>
      <c r="L76" s="70"/>
      <c r="M76" s="71">
        <f t="shared" si="3"/>
        <v>0</v>
      </c>
      <c r="S76" s="71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9">
        <f t="shared" si="5"/>
        <v>75</v>
      </c>
      <c r="H77" s="70"/>
      <c r="I77" s="70"/>
      <c r="J77" s="70"/>
      <c r="K77" s="70"/>
      <c r="L77" s="70"/>
      <c r="M77" s="71">
        <f t="shared" si="3"/>
        <v>0</v>
      </c>
      <c r="S77" s="71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9">
        <f t="shared" si="5"/>
        <v>76</v>
      </c>
      <c r="H78" s="70"/>
      <c r="I78" s="70"/>
      <c r="J78" s="70"/>
      <c r="K78" s="70"/>
      <c r="L78" s="70"/>
      <c r="M78" s="71">
        <f t="shared" si="3"/>
        <v>0</v>
      </c>
      <c r="S78" s="71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9">
        <f t="shared" si="5"/>
        <v>77</v>
      </c>
      <c r="H79" s="70"/>
      <c r="I79" s="70"/>
      <c r="J79" s="70"/>
      <c r="K79" s="70"/>
      <c r="L79" s="70"/>
      <c r="M79" s="71">
        <f t="shared" si="3"/>
        <v>0</v>
      </c>
      <c r="S79" s="71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9">
        <f t="shared" si="5"/>
        <v>78</v>
      </c>
      <c r="H80" s="70"/>
      <c r="I80" s="70"/>
      <c r="J80" s="70"/>
      <c r="K80" s="70"/>
      <c r="L80" s="70"/>
      <c r="M80" s="71">
        <f t="shared" si="3"/>
        <v>0</v>
      </c>
      <c r="S80" s="71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9">
        <f t="shared" si="5"/>
        <v>79</v>
      </c>
      <c r="H81" s="70"/>
      <c r="I81" s="70"/>
      <c r="J81" s="70"/>
      <c r="K81" s="70"/>
      <c r="L81" s="70"/>
      <c r="M81" s="71">
        <f t="shared" si="3"/>
        <v>0</v>
      </c>
      <c r="S81" s="71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9">
        <f t="shared" si="5"/>
        <v>80</v>
      </c>
      <c r="H82" s="70"/>
      <c r="I82" s="70"/>
      <c r="J82" s="70"/>
      <c r="K82" s="70"/>
      <c r="L82" s="70"/>
      <c r="M82" s="71">
        <f t="shared" si="3"/>
        <v>0</v>
      </c>
      <c r="S82" s="71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9">
        <f t="shared" si="5"/>
        <v>81</v>
      </c>
      <c r="H83" s="70"/>
      <c r="I83" s="70"/>
      <c r="J83" s="70"/>
      <c r="K83" s="70"/>
      <c r="L83" s="70"/>
      <c r="M83" s="71">
        <f t="shared" si="3"/>
        <v>0</v>
      </c>
      <c r="S83" s="71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9">
        <f t="shared" si="5"/>
        <v>82</v>
      </c>
      <c r="H84" s="70"/>
      <c r="I84" s="70"/>
      <c r="J84" s="70"/>
      <c r="K84" s="70"/>
      <c r="L84" s="70"/>
      <c r="M84" s="71">
        <f t="shared" si="3"/>
        <v>0</v>
      </c>
      <c r="S84" s="71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9">
        <f t="shared" si="5"/>
        <v>83</v>
      </c>
      <c r="H85" s="70"/>
      <c r="I85" s="70"/>
      <c r="J85" s="70"/>
      <c r="K85" s="70"/>
      <c r="L85" s="70"/>
      <c r="M85" s="71">
        <f t="shared" si="3"/>
        <v>0</v>
      </c>
      <c r="S85" s="71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9">
        <f t="shared" si="5"/>
        <v>84</v>
      </c>
      <c r="H86" s="70"/>
      <c r="I86" s="70"/>
      <c r="J86" s="70"/>
      <c r="K86" s="70"/>
      <c r="L86" s="70"/>
      <c r="M86" s="71">
        <f t="shared" si="3"/>
        <v>0</v>
      </c>
      <c r="S86" s="71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9">
        <f t="shared" si="5"/>
        <v>85</v>
      </c>
      <c r="H87" s="70"/>
      <c r="I87" s="70"/>
      <c r="J87" s="70"/>
      <c r="K87" s="70"/>
      <c r="L87" s="70"/>
      <c r="M87" s="71">
        <f t="shared" si="3"/>
        <v>0</v>
      </c>
      <c r="S87" s="71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9">
        <f t="shared" si="5"/>
        <v>86</v>
      </c>
      <c r="H88" s="70"/>
      <c r="I88" s="70"/>
      <c r="J88" s="70"/>
      <c r="K88" s="70"/>
      <c r="L88" s="70"/>
      <c r="M88" s="71">
        <f t="shared" si="3"/>
        <v>0</v>
      </c>
      <c r="S88" s="71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9">
        <f t="shared" si="5"/>
        <v>87</v>
      </c>
      <c r="H89" s="70"/>
      <c r="I89" s="70"/>
      <c r="J89" s="70"/>
      <c r="K89" s="70"/>
      <c r="L89" s="70"/>
      <c r="M89" s="71">
        <f t="shared" si="3"/>
        <v>0</v>
      </c>
      <c r="S89" s="71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9">
        <f t="shared" si="5"/>
        <v>88</v>
      </c>
      <c r="H90" s="70"/>
      <c r="I90" s="70"/>
      <c r="J90" s="70"/>
      <c r="K90" s="70"/>
      <c r="L90" s="70"/>
      <c r="M90" s="71">
        <f t="shared" si="3"/>
        <v>0</v>
      </c>
      <c r="S90" s="71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9">
        <f t="shared" si="5"/>
        <v>89</v>
      </c>
      <c r="H91" s="70"/>
      <c r="I91" s="70"/>
      <c r="J91" s="70"/>
      <c r="K91" s="70"/>
      <c r="L91" s="70"/>
      <c r="M91" s="71">
        <f t="shared" si="3"/>
        <v>0</v>
      </c>
      <c r="S91" s="71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9">
        <f t="shared" si="5"/>
        <v>90</v>
      </c>
      <c r="H92" s="70"/>
      <c r="I92" s="70"/>
      <c r="J92" s="70"/>
      <c r="K92" s="70"/>
      <c r="L92" s="70"/>
      <c r="M92" s="71">
        <f t="shared" si="3"/>
        <v>0</v>
      </c>
      <c r="S92" s="71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9">
        <f t="shared" si="5"/>
        <v>91</v>
      </c>
      <c r="H93" s="70"/>
      <c r="I93" s="70"/>
      <c r="J93" s="70"/>
      <c r="K93" s="70"/>
      <c r="L93" s="70"/>
      <c r="M93" s="71">
        <f t="shared" si="3"/>
        <v>0</v>
      </c>
      <c r="S93" s="71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9">
        <f t="shared" si="5"/>
        <v>92</v>
      </c>
      <c r="H94" s="70"/>
      <c r="I94" s="70"/>
      <c r="J94" s="70"/>
      <c r="K94" s="70"/>
      <c r="L94" s="70"/>
      <c r="M94" s="71">
        <f t="shared" si="3"/>
        <v>0</v>
      </c>
      <c r="S94" s="71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9">
        <f t="shared" si="5"/>
        <v>93</v>
      </c>
      <c r="H95" s="70"/>
      <c r="I95" s="70"/>
      <c r="J95" s="70"/>
      <c r="K95" s="70"/>
      <c r="L95" s="70"/>
      <c r="M95" s="71">
        <f t="shared" si="3"/>
        <v>0</v>
      </c>
      <c r="S95" s="71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9">
        <f t="shared" si="5"/>
        <v>94</v>
      </c>
      <c r="H96" s="70"/>
      <c r="I96" s="70"/>
      <c r="J96" s="70"/>
      <c r="K96" s="70"/>
      <c r="L96" s="70"/>
      <c r="M96" s="71">
        <f t="shared" si="3"/>
        <v>0</v>
      </c>
      <c r="S96" s="71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9">
        <f t="shared" si="5"/>
        <v>95</v>
      </c>
      <c r="H97" s="70"/>
      <c r="I97" s="70"/>
      <c r="J97" s="70"/>
      <c r="K97" s="70"/>
      <c r="L97" s="70"/>
      <c r="M97" s="71">
        <f t="shared" si="3"/>
        <v>0</v>
      </c>
      <c r="S97" s="71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9">
        <f t="shared" si="5"/>
        <v>96</v>
      </c>
      <c r="H98" s="70"/>
      <c r="I98" s="70"/>
      <c r="J98" s="70"/>
      <c r="K98" s="70"/>
      <c r="L98" s="70"/>
      <c r="M98" s="71">
        <f t="shared" si="3"/>
        <v>0</v>
      </c>
      <c r="S98" s="71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9">
        <f t="shared" si="5"/>
        <v>97</v>
      </c>
      <c r="H99" s="70"/>
      <c r="I99" s="70"/>
      <c r="J99" s="70"/>
      <c r="K99" s="70"/>
      <c r="L99" s="70"/>
      <c r="M99" s="71">
        <f t="shared" si="3"/>
        <v>0</v>
      </c>
      <c r="S99" s="71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9">
        <f t="shared" si="5"/>
        <v>98</v>
      </c>
      <c r="H100" s="70"/>
      <c r="I100" s="70"/>
      <c r="J100" s="70"/>
      <c r="K100" s="70"/>
      <c r="L100" s="70"/>
      <c r="M100" s="71">
        <f t="shared" si="3"/>
        <v>0</v>
      </c>
      <c r="S100" s="71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9">
        <f t="shared" si="5"/>
        <v>99</v>
      </c>
      <c r="H101" s="70"/>
      <c r="I101" s="70"/>
      <c r="J101" s="70"/>
      <c r="K101" s="70"/>
      <c r="L101" s="70"/>
      <c r="M101" s="71">
        <f t="shared" si="3"/>
        <v>0</v>
      </c>
      <c r="S101" s="71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9">
        <f t="shared" si="5"/>
        <v>100</v>
      </c>
      <c r="H102" s="70"/>
      <c r="I102" s="70"/>
      <c r="J102" s="70"/>
      <c r="K102" s="70"/>
      <c r="L102" s="70"/>
      <c r="M102" s="71">
        <f t="shared" si="3"/>
        <v>0</v>
      </c>
      <c r="S102" s="71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9">
        <f t="shared" si="5"/>
        <v>101</v>
      </c>
      <c r="H103" s="70"/>
      <c r="I103" s="70"/>
      <c r="J103" s="70"/>
      <c r="K103" s="70"/>
      <c r="L103" s="70"/>
      <c r="M103" s="71">
        <f t="shared" si="3"/>
        <v>0</v>
      </c>
      <c r="S103" s="71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9">
        <f t="shared" si="5"/>
        <v>102</v>
      </c>
      <c r="H104" s="70"/>
      <c r="I104" s="70"/>
      <c r="J104" s="70"/>
      <c r="K104" s="70"/>
      <c r="L104" s="70"/>
      <c r="M104" s="71">
        <f t="shared" si="3"/>
        <v>0</v>
      </c>
      <c r="S104" s="71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9">
        <f t="shared" si="5"/>
        <v>103</v>
      </c>
      <c r="H105" s="70"/>
      <c r="I105" s="70"/>
      <c r="J105" s="70"/>
      <c r="K105" s="70"/>
      <c r="L105" s="70"/>
      <c r="M105" s="71">
        <f t="shared" si="3"/>
        <v>0</v>
      </c>
      <c r="S105" s="71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9">
        <f t="shared" si="5"/>
        <v>104</v>
      </c>
      <c r="H106" s="70"/>
      <c r="I106" s="70"/>
      <c r="J106" s="70"/>
      <c r="K106" s="70"/>
      <c r="L106" s="70"/>
      <c r="M106" s="71">
        <f t="shared" si="3"/>
        <v>0</v>
      </c>
      <c r="S106" s="71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9">
        <f t="shared" si="5"/>
        <v>105</v>
      </c>
      <c r="H107" s="70"/>
      <c r="I107" s="70"/>
      <c r="J107" s="70"/>
      <c r="K107" s="70"/>
      <c r="L107" s="70"/>
      <c r="M107" s="71">
        <f t="shared" si="3"/>
        <v>0</v>
      </c>
      <c r="S107" s="71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9">
        <f t="shared" si="5"/>
        <v>106</v>
      </c>
      <c r="H108" s="70"/>
      <c r="I108" s="70"/>
      <c r="J108" s="70"/>
      <c r="K108" s="70"/>
      <c r="L108" s="70"/>
      <c r="M108" s="71">
        <f t="shared" si="3"/>
        <v>0</v>
      </c>
      <c r="S108" s="71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9">
        <f t="shared" si="5"/>
        <v>107</v>
      </c>
      <c r="H109" s="70"/>
      <c r="I109" s="70"/>
      <c r="J109" s="70"/>
      <c r="K109" s="70"/>
      <c r="L109" s="70"/>
      <c r="M109" s="71">
        <f t="shared" si="3"/>
        <v>0</v>
      </c>
      <c r="S109" s="71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9">
        <f t="shared" si="5"/>
        <v>108</v>
      </c>
      <c r="H110" s="70"/>
      <c r="I110" s="70"/>
      <c r="J110" s="70"/>
      <c r="K110" s="70"/>
      <c r="L110" s="70"/>
      <c r="M110" s="71">
        <f t="shared" si="3"/>
        <v>0</v>
      </c>
      <c r="S110" s="71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9">
        <f t="shared" si="5"/>
        <v>109</v>
      </c>
      <c r="H111" s="70"/>
      <c r="I111" s="70"/>
      <c r="J111" s="70"/>
      <c r="K111" s="70"/>
      <c r="L111" s="70"/>
      <c r="M111" s="71">
        <f t="shared" si="3"/>
        <v>0</v>
      </c>
      <c r="S111" s="71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9">
        <f t="shared" si="5"/>
        <v>110</v>
      </c>
      <c r="H112" s="70"/>
      <c r="I112" s="70"/>
      <c r="J112" s="70"/>
      <c r="K112" s="70"/>
      <c r="L112" s="70"/>
      <c r="M112" s="71">
        <f t="shared" si="3"/>
        <v>0</v>
      </c>
      <c r="S112" s="71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9">
        <f t="shared" si="5"/>
        <v>111</v>
      </c>
      <c r="H113" s="70"/>
      <c r="I113" s="70"/>
      <c r="J113" s="70"/>
      <c r="K113" s="70"/>
      <c r="L113" s="70"/>
      <c r="M113" s="71">
        <f t="shared" si="3"/>
        <v>0</v>
      </c>
      <c r="S113" s="71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9">
        <f t="shared" si="5"/>
        <v>112</v>
      </c>
      <c r="H114" s="70"/>
      <c r="I114" s="70"/>
      <c r="J114" s="70"/>
      <c r="K114" s="70"/>
      <c r="L114" s="70"/>
      <c r="M114" s="71">
        <f t="shared" si="3"/>
        <v>0</v>
      </c>
      <c r="S114" s="71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9">
        <f t="shared" si="5"/>
        <v>113</v>
      </c>
      <c r="H115" s="70"/>
      <c r="I115" s="70"/>
      <c r="J115" s="70"/>
      <c r="K115" s="70"/>
      <c r="L115" s="70"/>
      <c r="M115" s="71">
        <f t="shared" si="3"/>
        <v>0</v>
      </c>
      <c r="S115" s="71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9">
        <f t="shared" si="5"/>
        <v>114</v>
      </c>
      <c r="H116" s="70"/>
      <c r="I116" s="70"/>
      <c r="J116" s="70"/>
      <c r="K116" s="70"/>
      <c r="L116" s="70"/>
      <c r="M116" s="71">
        <f t="shared" si="3"/>
        <v>0</v>
      </c>
      <c r="S116" s="71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9">
        <f t="shared" si="5"/>
        <v>115</v>
      </c>
      <c r="H117" s="70"/>
      <c r="I117" s="70"/>
      <c r="J117" s="70"/>
      <c r="K117" s="70"/>
      <c r="L117" s="70"/>
      <c r="M117" s="71">
        <f t="shared" si="3"/>
        <v>0</v>
      </c>
      <c r="S117" s="71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9">
        <f t="shared" si="5"/>
        <v>116</v>
      </c>
      <c r="H118" s="70"/>
      <c r="I118" s="70"/>
      <c r="J118" s="70"/>
      <c r="K118" s="70"/>
      <c r="L118" s="70"/>
      <c r="M118" s="71">
        <f t="shared" si="3"/>
        <v>0</v>
      </c>
      <c r="S118" s="71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9">
        <f t="shared" si="5"/>
        <v>117</v>
      </c>
      <c r="H119" s="70"/>
      <c r="I119" s="70"/>
      <c r="J119" s="70"/>
      <c r="K119" s="70"/>
      <c r="L119" s="70"/>
      <c r="M119" s="71">
        <f t="shared" si="3"/>
        <v>0</v>
      </c>
      <c r="S119" s="71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9">
        <f t="shared" si="5"/>
        <v>118</v>
      </c>
      <c r="H120" s="70"/>
      <c r="I120" s="70"/>
      <c r="J120" s="70"/>
      <c r="K120" s="70"/>
      <c r="L120" s="70"/>
      <c r="M120" s="71">
        <f t="shared" si="3"/>
        <v>0</v>
      </c>
      <c r="S120" s="71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9">
        <f t="shared" si="5"/>
        <v>119</v>
      </c>
      <c r="H121" s="70"/>
      <c r="I121" s="70"/>
      <c r="J121" s="70"/>
      <c r="K121" s="70"/>
      <c r="L121" s="70"/>
      <c r="M121" s="71">
        <f t="shared" si="3"/>
        <v>0</v>
      </c>
      <c r="S121" s="71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9">
        <f t="shared" si="5"/>
        <v>120</v>
      </c>
      <c r="H122" s="70"/>
      <c r="I122" s="70"/>
      <c r="J122" s="70"/>
      <c r="K122" s="70"/>
      <c r="L122" s="70"/>
      <c r="M122" s="71">
        <f t="shared" si="3"/>
        <v>0</v>
      </c>
      <c r="S122" s="71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9">
        <f t="shared" si="5"/>
        <v>121</v>
      </c>
      <c r="H123" s="70"/>
      <c r="I123" s="70"/>
      <c r="J123" s="70"/>
      <c r="K123" s="70"/>
      <c r="L123" s="70"/>
      <c r="M123" s="71">
        <f t="shared" si="3"/>
        <v>0</v>
      </c>
      <c r="S123" s="71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9">
        <f t="shared" si="5"/>
        <v>122</v>
      </c>
      <c r="H124" s="70"/>
      <c r="I124" s="70"/>
      <c r="J124" s="70"/>
      <c r="K124" s="70"/>
      <c r="L124" s="70"/>
      <c r="M124" s="71">
        <f t="shared" si="3"/>
        <v>0</v>
      </c>
      <c r="S124" s="71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9">
        <f t="shared" si="5"/>
        <v>123</v>
      </c>
      <c r="H125" s="70"/>
      <c r="I125" s="70"/>
      <c r="J125" s="70"/>
      <c r="K125" s="70"/>
      <c r="L125" s="70"/>
      <c r="M125" s="71">
        <f t="shared" si="3"/>
        <v>0</v>
      </c>
      <c r="S125" s="71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9">
        <f t="shared" si="5"/>
        <v>124</v>
      </c>
      <c r="H126" s="70"/>
      <c r="I126" s="70"/>
      <c r="J126" s="70"/>
      <c r="K126" s="70"/>
      <c r="L126" s="70"/>
      <c r="M126" s="71">
        <f t="shared" si="3"/>
        <v>0</v>
      </c>
      <c r="S126" s="71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9">
        <f t="shared" si="5"/>
        <v>125</v>
      </c>
      <c r="H127" s="70"/>
      <c r="I127" s="70"/>
      <c r="J127" s="70"/>
      <c r="K127" s="70"/>
      <c r="L127" s="70"/>
      <c r="M127" s="71">
        <f t="shared" si="3"/>
        <v>0</v>
      </c>
      <c r="S127" s="71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9">
        <f t="shared" si="5"/>
        <v>126</v>
      </c>
      <c r="H128" s="70"/>
      <c r="I128" s="70"/>
      <c r="J128" s="70"/>
      <c r="K128" s="70"/>
      <c r="L128" s="70"/>
      <c r="M128" s="71">
        <f t="shared" si="3"/>
        <v>0</v>
      </c>
      <c r="S128" s="71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9">
        <f t="shared" si="5"/>
        <v>127</v>
      </c>
      <c r="H129" s="70"/>
      <c r="I129" s="70"/>
      <c r="J129" s="70"/>
      <c r="K129" s="70"/>
      <c r="L129" s="70"/>
      <c r="M129" s="71">
        <f t="shared" si="3"/>
        <v>0</v>
      </c>
      <c r="S129" s="71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9">
        <f t="shared" si="5"/>
        <v>128</v>
      </c>
      <c r="H130" s="70"/>
      <c r="I130" s="70"/>
      <c r="J130" s="70"/>
      <c r="K130" s="70"/>
      <c r="L130" s="70"/>
      <c r="M130" s="71">
        <f t="shared" ref="M130:M193" si="6">N130+O130+P130+Q130+R130</f>
        <v>0</v>
      </c>
      <c r="S130" s="71">
        <f t="shared" ref="S130:S193" si="7">T130+U130+V130+W130+X130</f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9">
        <f t="shared" si="5"/>
        <v>129</v>
      </c>
      <c r="H131" s="70"/>
      <c r="I131" s="70"/>
      <c r="J131" s="70"/>
      <c r="K131" s="70"/>
      <c r="L131" s="70"/>
      <c r="M131" s="71">
        <f t="shared" si="6"/>
        <v>0</v>
      </c>
      <c r="S131" s="71">
        <f t="shared" si="7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9">
        <f t="shared" ref="A132:A195" si="8">A131+1</f>
        <v>130</v>
      </c>
      <c r="H132" s="70"/>
      <c r="I132" s="70"/>
      <c r="J132" s="70"/>
      <c r="K132" s="70"/>
      <c r="L132" s="70"/>
      <c r="M132" s="71">
        <f t="shared" si="6"/>
        <v>0</v>
      </c>
      <c r="S132" s="71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9">
        <f t="shared" si="8"/>
        <v>131</v>
      </c>
      <c r="H133" s="70"/>
      <c r="I133" s="70"/>
      <c r="J133" s="70"/>
      <c r="K133" s="70"/>
      <c r="L133" s="70"/>
      <c r="M133" s="71">
        <f t="shared" si="6"/>
        <v>0</v>
      </c>
      <c r="S133" s="71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9">
        <f t="shared" si="8"/>
        <v>132</v>
      </c>
      <c r="H134" s="70"/>
      <c r="I134" s="70"/>
      <c r="J134" s="70"/>
      <c r="K134" s="70"/>
      <c r="L134" s="70"/>
      <c r="M134" s="71">
        <f t="shared" si="6"/>
        <v>0</v>
      </c>
      <c r="S134" s="71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9">
        <f t="shared" si="8"/>
        <v>133</v>
      </c>
      <c r="H135" s="70"/>
      <c r="I135" s="70"/>
      <c r="J135" s="70"/>
      <c r="K135" s="70"/>
      <c r="L135" s="70"/>
      <c r="M135" s="71">
        <f t="shared" si="6"/>
        <v>0</v>
      </c>
      <c r="S135" s="71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9">
        <f t="shared" si="8"/>
        <v>134</v>
      </c>
      <c r="H136" s="70"/>
      <c r="I136" s="70"/>
      <c r="J136" s="70"/>
      <c r="K136" s="70"/>
      <c r="L136" s="70"/>
      <c r="M136" s="71">
        <f t="shared" si="6"/>
        <v>0</v>
      </c>
      <c r="S136" s="71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9">
        <f t="shared" si="8"/>
        <v>135</v>
      </c>
      <c r="H137" s="70"/>
      <c r="I137" s="70"/>
      <c r="J137" s="70"/>
      <c r="K137" s="70"/>
      <c r="L137" s="70"/>
      <c r="M137" s="71">
        <f t="shared" si="6"/>
        <v>0</v>
      </c>
      <c r="S137" s="71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9">
        <f t="shared" si="8"/>
        <v>136</v>
      </c>
      <c r="H138" s="70"/>
      <c r="I138" s="70"/>
      <c r="J138" s="70"/>
      <c r="K138" s="70"/>
      <c r="L138" s="70"/>
      <c r="M138" s="71">
        <f t="shared" si="6"/>
        <v>0</v>
      </c>
      <c r="S138" s="71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9">
        <f t="shared" si="8"/>
        <v>137</v>
      </c>
      <c r="H139" s="70"/>
      <c r="I139" s="70"/>
      <c r="J139" s="70"/>
      <c r="K139" s="70"/>
      <c r="L139" s="70"/>
      <c r="M139" s="71">
        <f t="shared" si="6"/>
        <v>0</v>
      </c>
      <c r="S139" s="71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9">
        <f t="shared" si="8"/>
        <v>138</v>
      </c>
      <c r="H140" s="70"/>
      <c r="I140" s="70"/>
      <c r="J140" s="70"/>
      <c r="K140" s="70"/>
      <c r="L140" s="70"/>
      <c r="M140" s="71">
        <f t="shared" si="6"/>
        <v>0</v>
      </c>
      <c r="S140" s="71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9">
        <f t="shared" si="8"/>
        <v>139</v>
      </c>
      <c r="H141" s="70"/>
      <c r="I141" s="70"/>
      <c r="J141" s="70"/>
      <c r="K141" s="70"/>
      <c r="L141" s="70"/>
      <c r="M141" s="71">
        <f t="shared" si="6"/>
        <v>0</v>
      </c>
      <c r="S141" s="71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9">
        <f t="shared" si="8"/>
        <v>140</v>
      </c>
      <c r="H142" s="70"/>
      <c r="I142" s="70"/>
      <c r="J142" s="70"/>
      <c r="K142" s="70"/>
      <c r="L142" s="70"/>
      <c r="M142" s="71">
        <f t="shared" si="6"/>
        <v>0</v>
      </c>
      <c r="S142" s="71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9">
        <f t="shared" si="8"/>
        <v>141</v>
      </c>
      <c r="H143" s="70"/>
      <c r="I143" s="70"/>
      <c r="J143" s="70"/>
      <c r="K143" s="70"/>
      <c r="L143" s="70"/>
      <c r="M143" s="71">
        <f t="shared" si="6"/>
        <v>0</v>
      </c>
      <c r="S143" s="71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9">
        <f t="shared" si="8"/>
        <v>142</v>
      </c>
      <c r="H144" s="70"/>
      <c r="I144" s="70"/>
      <c r="J144" s="70"/>
      <c r="K144" s="70"/>
      <c r="L144" s="70"/>
      <c r="M144" s="71">
        <f t="shared" si="6"/>
        <v>0</v>
      </c>
      <c r="S144" s="71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9">
        <f t="shared" si="8"/>
        <v>143</v>
      </c>
      <c r="H145" s="70"/>
      <c r="I145" s="70"/>
      <c r="J145" s="70"/>
      <c r="K145" s="70"/>
      <c r="L145" s="70"/>
      <c r="M145" s="71">
        <f t="shared" si="6"/>
        <v>0</v>
      </c>
      <c r="S145" s="71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9">
        <f t="shared" si="8"/>
        <v>144</v>
      </c>
      <c r="H146" s="70"/>
      <c r="I146" s="70"/>
      <c r="J146" s="70"/>
      <c r="K146" s="70"/>
      <c r="L146" s="70"/>
      <c r="M146" s="71">
        <f t="shared" si="6"/>
        <v>0</v>
      </c>
      <c r="S146" s="71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9">
        <f t="shared" si="8"/>
        <v>145</v>
      </c>
      <c r="H147" s="70"/>
      <c r="I147" s="70"/>
      <c r="J147" s="70"/>
      <c r="K147" s="70"/>
      <c r="L147" s="70"/>
      <c r="M147" s="71">
        <f t="shared" si="6"/>
        <v>0</v>
      </c>
      <c r="S147" s="71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9">
        <f t="shared" si="8"/>
        <v>146</v>
      </c>
      <c r="H148" s="70"/>
      <c r="I148" s="70"/>
      <c r="J148" s="70"/>
      <c r="K148" s="70"/>
      <c r="L148" s="70"/>
      <c r="M148" s="71">
        <f t="shared" si="6"/>
        <v>0</v>
      </c>
      <c r="S148" s="71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9">
        <f t="shared" si="8"/>
        <v>147</v>
      </c>
      <c r="H149" s="70"/>
      <c r="I149" s="70"/>
      <c r="J149" s="70"/>
      <c r="K149" s="70"/>
      <c r="L149" s="70"/>
      <c r="M149" s="71">
        <f t="shared" si="6"/>
        <v>0</v>
      </c>
      <c r="S149" s="71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9">
        <f t="shared" si="8"/>
        <v>148</v>
      </c>
      <c r="H150" s="70"/>
      <c r="I150" s="70"/>
      <c r="J150" s="70"/>
      <c r="K150" s="70"/>
      <c r="L150" s="70"/>
      <c r="M150" s="71">
        <f t="shared" si="6"/>
        <v>0</v>
      </c>
      <c r="S150" s="71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9">
        <f t="shared" si="8"/>
        <v>149</v>
      </c>
      <c r="H151" s="70"/>
      <c r="I151" s="70"/>
      <c r="J151" s="70"/>
      <c r="K151" s="70"/>
      <c r="L151" s="70"/>
      <c r="M151" s="71">
        <f t="shared" si="6"/>
        <v>0</v>
      </c>
      <c r="S151" s="71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9">
        <f t="shared" si="8"/>
        <v>150</v>
      </c>
      <c r="H152" s="70"/>
      <c r="I152" s="70"/>
      <c r="J152" s="70"/>
      <c r="K152" s="70"/>
      <c r="L152" s="70"/>
      <c r="M152" s="71">
        <f t="shared" si="6"/>
        <v>0</v>
      </c>
      <c r="S152" s="71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9">
        <f t="shared" si="8"/>
        <v>151</v>
      </c>
      <c r="H153" s="70"/>
      <c r="I153" s="70"/>
      <c r="J153" s="70"/>
      <c r="K153" s="70"/>
      <c r="L153" s="70"/>
      <c r="M153" s="71">
        <f t="shared" si="6"/>
        <v>0</v>
      </c>
      <c r="S153" s="71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9">
        <f t="shared" si="8"/>
        <v>152</v>
      </c>
      <c r="H154" s="70"/>
      <c r="I154" s="70"/>
      <c r="J154" s="70"/>
      <c r="K154" s="70"/>
      <c r="L154" s="70"/>
      <c r="M154" s="71">
        <f t="shared" si="6"/>
        <v>0</v>
      </c>
      <c r="S154" s="71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9">
        <f t="shared" si="8"/>
        <v>153</v>
      </c>
      <c r="H155" s="70"/>
      <c r="I155" s="70"/>
      <c r="J155" s="70"/>
      <c r="K155" s="70"/>
      <c r="L155" s="70"/>
      <c r="M155" s="71">
        <f t="shared" si="6"/>
        <v>0</v>
      </c>
      <c r="S155" s="71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9">
        <f t="shared" si="8"/>
        <v>154</v>
      </c>
      <c r="H156" s="70"/>
      <c r="I156" s="70"/>
      <c r="J156" s="70"/>
      <c r="K156" s="70"/>
      <c r="L156" s="70"/>
      <c r="M156" s="71">
        <f t="shared" si="6"/>
        <v>0</v>
      </c>
      <c r="S156" s="71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9">
        <f t="shared" si="8"/>
        <v>155</v>
      </c>
      <c r="H157" s="70"/>
      <c r="I157" s="70"/>
      <c r="J157" s="70"/>
      <c r="K157" s="70"/>
      <c r="L157" s="70"/>
      <c r="M157" s="71">
        <f t="shared" si="6"/>
        <v>0</v>
      </c>
      <c r="S157" s="71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9">
        <f t="shared" si="8"/>
        <v>156</v>
      </c>
      <c r="H158" s="70"/>
      <c r="I158" s="70"/>
      <c r="J158" s="70"/>
      <c r="K158" s="70"/>
      <c r="L158" s="70"/>
      <c r="M158" s="71">
        <f t="shared" si="6"/>
        <v>0</v>
      </c>
      <c r="S158" s="71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9">
        <f t="shared" si="8"/>
        <v>157</v>
      </c>
      <c r="H159" s="70"/>
      <c r="I159" s="70"/>
      <c r="J159" s="70"/>
      <c r="K159" s="70"/>
      <c r="L159" s="70"/>
      <c r="M159" s="71">
        <f t="shared" si="6"/>
        <v>0</v>
      </c>
      <c r="S159" s="71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9">
        <f t="shared" si="8"/>
        <v>158</v>
      </c>
      <c r="H160" s="70"/>
      <c r="I160" s="70"/>
      <c r="J160" s="70"/>
      <c r="K160" s="70"/>
      <c r="L160" s="70"/>
      <c r="M160" s="71">
        <f t="shared" si="6"/>
        <v>0</v>
      </c>
      <c r="S160" s="71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9">
        <f t="shared" si="8"/>
        <v>159</v>
      </c>
      <c r="H161" s="70"/>
      <c r="I161" s="70"/>
      <c r="J161" s="70"/>
      <c r="K161" s="70"/>
      <c r="L161" s="70"/>
      <c r="M161" s="71">
        <f t="shared" si="6"/>
        <v>0</v>
      </c>
      <c r="S161" s="71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9">
        <f t="shared" si="8"/>
        <v>160</v>
      </c>
      <c r="H162" s="70"/>
      <c r="I162" s="70"/>
      <c r="J162" s="70"/>
      <c r="K162" s="70"/>
      <c r="L162" s="70"/>
      <c r="M162" s="71">
        <f t="shared" si="6"/>
        <v>0</v>
      </c>
      <c r="S162" s="71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9">
        <f t="shared" si="8"/>
        <v>161</v>
      </c>
      <c r="H163" s="70"/>
      <c r="I163" s="70"/>
      <c r="J163" s="70"/>
      <c r="K163" s="70"/>
      <c r="L163" s="70"/>
      <c r="M163" s="71">
        <f t="shared" si="6"/>
        <v>0</v>
      </c>
      <c r="S163" s="71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9">
        <f t="shared" si="8"/>
        <v>162</v>
      </c>
      <c r="H164" s="70"/>
      <c r="I164" s="70"/>
      <c r="J164" s="70"/>
      <c r="K164" s="70"/>
      <c r="L164" s="70"/>
      <c r="M164" s="71">
        <f t="shared" si="6"/>
        <v>0</v>
      </c>
      <c r="S164" s="71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9">
        <f t="shared" si="8"/>
        <v>163</v>
      </c>
      <c r="H165" s="70"/>
      <c r="I165" s="70"/>
      <c r="J165" s="70"/>
      <c r="K165" s="70"/>
      <c r="L165" s="70"/>
      <c r="M165" s="71">
        <f t="shared" si="6"/>
        <v>0</v>
      </c>
      <c r="S165" s="71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9">
        <f t="shared" si="8"/>
        <v>164</v>
      </c>
      <c r="H166" s="70"/>
      <c r="I166" s="70"/>
      <c r="J166" s="70"/>
      <c r="K166" s="70"/>
      <c r="L166" s="70"/>
      <c r="M166" s="71">
        <f t="shared" si="6"/>
        <v>0</v>
      </c>
      <c r="S166" s="71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9">
        <f t="shared" si="8"/>
        <v>165</v>
      </c>
      <c r="H167" s="70"/>
      <c r="I167" s="70"/>
      <c r="J167" s="70"/>
      <c r="K167" s="70"/>
      <c r="L167" s="70"/>
      <c r="M167" s="71">
        <f t="shared" si="6"/>
        <v>0</v>
      </c>
      <c r="S167" s="71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9">
        <f t="shared" si="8"/>
        <v>166</v>
      </c>
      <c r="H168" s="70"/>
      <c r="I168" s="70"/>
      <c r="J168" s="70"/>
      <c r="K168" s="70"/>
      <c r="L168" s="70"/>
      <c r="M168" s="71">
        <f t="shared" si="6"/>
        <v>0</v>
      </c>
      <c r="S168" s="71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9">
        <f t="shared" si="8"/>
        <v>167</v>
      </c>
      <c r="H169" s="70"/>
      <c r="I169" s="70"/>
      <c r="J169" s="70"/>
      <c r="K169" s="70"/>
      <c r="L169" s="70"/>
      <c r="M169" s="71">
        <f t="shared" si="6"/>
        <v>0</v>
      </c>
      <c r="S169" s="71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9">
        <f t="shared" si="8"/>
        <v>168</v>
      </c>
      <c r="H170" s="70"/>
      <c r="I170" s="70"/>
      <c r="J170" s="70"/>
      <c r="K170" s="70"/>
      <c r="L170" s="70"/>
      <c r="M170" s="71">
        <f t="shared" si="6"/>
        <v>0</v>
      </c>
      <c r="S170" s="71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9">
        <f t="shared" si="8"/>
        <v>169</v>
      </c>
      <c r="H171" s="70"/>
      <c r="I171" s="70"/>
      <c r="J171" s="70"/>
      <c r="K171" s="70"/>
      <c r="L171" s="70"/>
      <c r="M171" s="71">
        <f t="shared" si="6"/>
        <v>0</v>
      </c>
      <c r="S171" s="71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9">
        <f t="shared" si="8"/>
        <v>170</v>
      </c>
      <c r="H172" s="70"/>
      <c r="I172" s="70"/>
      <c r="J172" s="70"/>
      <c r="K172" s="70"/>
      <c r="L172" s="70"/>
      <c r="M172" s="71">
        <f t="shared" si="6"/>
        <v>0</v>
      </c>
      <c r="S172" s="71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9">
        <f t="shared" si="8"/>
        <v>171</v>
      </c>
      <c r="H173" s="70"/>
      <c r="I173" s="70"/>
      <c r="J173" s="70"/>
      <c r="K173" s="70"/>
      <c r="L173" s="70"/>
      <c r="M173" s="71">
        <f t="shared" si="6"/>
        <v>0</v>
      </c>
      <c r="S173" s="71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9">
        <f t="shared" si="8"/>
        <v>172</v>
      </c>
      <c r="H174" s="70"/>
      <c r="I174" s="70"/>
      <c r="J174" s="70"/>
      <c r="K174" s="70"/>
      <c r="L174" s="70"/>
      <c r="M174" s="71">
        <f t="shared" si="6"/>
        <v>0</v>
      </c>
      <c r="S174" s="71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9">
        <f t="shared" si="8"/>
        <v>173</v>
      </c>
      <c r="H175" s="70"/>
      <c r="I175" s="70"/>
      <c r="J175" s="70"/>
      <c r="K175" s="70"/>
      <c r="L175" s="70"/>
      <c r="M175" s="71">
        <f t="shared" si="6"/>
        <v>0</v>
      </c>
      <c r="S175" s="71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9">
        <f t="shared" si="8"/>
        <v>174</v>
      </c>
      <c r="H176" s="70"/>
      <c r="I176" s="70"/>
      <c r="J176" s="70"/>
      <c r="K176" s="70"/>
      <c r="L176" s="70"/>
      <c r="M176" s="71">
        <f t="shared" si="6"/>
        <v>0</v>
      </c>
      <c r="S176" s="71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9">
        <f t="shared" si="8"/>
        <v>175</v>
      </c>
      <c r="H177" s="70"/>
      <c r="I177" s="70"/>
      <c r="J177" s="70"/>
      <c r="K177" s="70"/>
      <c r="L177" s="70"/>
      <c r="M177" s="71">
        <f t="shared" si="6"/>
        <v>0</v>
      </c>
      <c r="S177" s="71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9">
        <f t="shared" si="8"/>
        <v>176</v>
      </c>
      <c r="H178" s="70"/>
      <c r="I178" s="70"/>
      <c r="J178" s="70"/>
      <c r="K178" s="70"/>
      <c r="L178" s="70"/>
      <c r="M178" s="71">
        <f t="shared" si="6"/>
        <v>0</v>
      </c>
      <c r="S178" s="71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9">
        <f t="shared" si="8"/>
        <v>177</v>
      </c>
      <c r="H179" s="70"/>
      <c r="I179" s="70"/>
      <c r="J179" s="70"/>
      <c r="K179" s="70"/>
      <c r="L179" s="70"/>
      <c r="M179" s="71">
        <f t="shared" si="6"/>
        <v>0</v>
      </c>
      <c r="S179" s="71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9">
        <f t="shared" si="8"/>
        <v>178</v>
      </c>
      <c r="H180" s="70"/>
      <c r="I180" s="70"/>
      <c r="J180" s="70"/>
      <c r="K180" s="70"/>
      <c r="L180" s="70"/>
      <c r="M180" s="71">
        <f t="shared" si="6"/>
        <v>0</v>
      </c>
      <c r="S180" s="71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9">
        <f t="shared" si="8"/>
        <v>179</v>
      </c>
      <c r="H181" s="70"/>
      <c r="I181" s="70"/>
      <c r="J181" s="70"/>
      <c r="K181" s="70"/>
      <c r="L181" s="70"/>
      <c r="M181" s="71">
        <f t="shared" si="6"/>
        <v>0</v>
      </c>
      <c r="S181" s="71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9">
        <f t="shared" si="8"/>
        <v>180</v>
      </c>
      <c r="H182" s="70"/>
      <c r="I182" s="70"/>
      <c r="J182" s="70"/>
      <c r="K182" s="70"/>
      <c r="L182" s="70"/>
      <c r="M182" s="71">
        <f t="shared" si="6"/>
        <v>0</v>
      </c>
      <c r="S182" s="71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9">
        <f t="shared" si="8"/>
        <v>181</v>
      </c>
      <c r="H183" s="70"/>
      <c r="I183" s="70"/>
      <c r="J183" s="70"/>
      <c r="K183" s="70"/>
      <c r="L183" s="70"/>
      <c r="M183" s="71">
        <f t="shared" si="6"/>
        <v>0</v>
      </c>
      <c r="S183" s="71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9">
        <f t="shared" si="8"/>
        <v>182</v>
      </c>
      <c r="H184" s="70"/>
      <c r="I184" s="70"/>
      <c r="J184" s="70"/>
      <c r="K184" s="70"/>
      <c r="L184" s="70"/>
      <c r="M184" s="71">
        <f t="shared" si="6"/>
        <v>0</v>
      </c>
      <c r="S184" s="71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9">
        <f t="shared" si="8"/>
        <v>183</v>
      </c>
      <c r="H185" s="70"/>
      <c r="I185" s="70"/>
      <c r="J185" s="70"/>
      <c r="K185" s="70"/>
      <c r="L185" s="70"/>
      <c r="M185" s="71">
        <f t="shared" si="6"/>
        <v>0</v>
      </c>
      <c r="S185" s="71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9">
        <f t="shared" si="8"/>
        <v>184</v>
      </c>
      <c r="H186" s="70"/>
      <c r="I186" s="70"/>
      <c r="J186" s="70"/>
      <c r="K186" s="70"/>
      <c r="L186" s="70"/>
      <c r="M186" s="71">
        <f t="shared" si="6"/>
        <v>0</v>
      </c>
      <c r="S186" s="71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9">
        <f t="shared" si="8"/>
        <v>185</v>
      </c>
      <c r="H187" s="70"/>
      <c r="I187" s="70"/>
      <c r="J187" s="70"/>
      <c r="K187" s="70"/>
      <c r="L187" s="70"/>
      <c r="M187" s="71">
        <f t="shared" si="6"/>
        <v>0</v>
      </c>
      <c r="S187" s="71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9">
        <f t="shared" si="8"/>
        <v>186</v>
      </c>
      <c r="H188" s="70"/>
      <c r="I188" s="70"/>
      <c r="J188" s="70"/>
      <c r="K188" s="70"/>
      <c r="L188" s="70"/>
      <c r="M188" s="71">
        <f t="shared" si="6"/>
        <v>0</v>
      </c>
      <c r="S188" s="71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9">
        <f t="shared" si="8"/>
        <v>187</v>
      </c>
      <c r="H189" s="70"/>
      <c r="I189" s="70"/>
      <c r="J189" s="70"/>
      <c r="K189" s="70"/>
      <c r="L189" s="70"/>
      <c r="M189" s="71">
        <f t="shared" si="6"/>
        <v>0</v>
      </c>
      <c r="S189" s="71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9">
        <f t="shared" si="8"/>
        <v>188</v>
      </c>
      <c r="H190" s="70"/>
      <c r="I190" s="70"/>
      <c r="J190" s="70"/>
      <c r="K190" s="70"/>
      <c r="L190" s="70"/>
      <c r="M190" s="71">
        <f t="shared" si="6"/>
        <v>0</v>
      </c>
      <c r="S190" s="71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9">
        <f t="shared" si="8"/>
        <v>189</v>
      </c>
      <c r="H191" s="70"/>
      <c r="I191" s="70"/>
      <c r="J191" s="70"/>
      <c r="K191" s="70"/>
      <c r="L191" s="70"/>
      <c r="M191" s="71">
        <f t="shared" si="6"/>
        <v>0</v>
      </c>
      <c r="S191" s="71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9">
        <f t="shared" si="8"/>
        <v>190</v>
      </c>
      <c r="H192" s="70"/>
      <c r="I192" s="70"/>
      <c r="J192" s="70"/>
      <c r="K192" s="70"/>
      <c r="L192" s="70"/>
      <c r="M192" s="71">
        <f t="shared" si="6"/>
        <v>0</v>
      </c>
      <c r="S192" s="71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9">
        <f t="shared" si="8"/>
        <v>191</v>
      </c>
      <c r="H193" s="70"/>
      <c r="I193" s="70"/>
      <c r="J193" s="70"/>
      <c r="K193" s="70"/>
      <c r="L193" s="70"/>
      <c r="M193" s="71">
        <f t="shared" si="6"/>
        <v>0</v>
      </c>
      <c r="S193" s="71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9">
        <f t="shared" si="8"/>
        <v>192</v>
      </c>
      <c r="H194" s="70"/>
      <c r="I194" s="70"/>
      <c r="J194" s="70"/>
      <c r="K194" s="70"/>
      <c r="L194" s="70"/>
      <c r="M194" s="71">
        <f t="shared" ref="M194:M257" si="9">N194+O194+P194+Q194+R194</f>
        <v>0</v>
      </c>
      <c r="S194" s="71">
        <f t="shared" ref="S194:S257" si="10">T194+U194+V194+W194+X194</f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9">
        <f t="shared" si="8"/>
        <v>193</v>
      </c>
      <c r="H195" s="70"/>
      <c r="I195" s="70"/>
      <c r="J195" s="70"/>
      <c r="K195" s="70"/>
      <c r="L195" s="70"/>
      <c r="M195" s="71">
        <f t="shared" si="9"/>
        <v>0</v>
      </c>
      <c r="S195" s="71">
        <f t="shared" si="10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9">
        <f t="shared" ref="A196:A259" si="11">A195+1</f>
        <v>194</v>
      </c>
      <c r="H196" s="70"/>
      <c r="I196" s="70"/>
      <c r="J196" s="70"/>
      <c r="K196" s="70"/>
      <c r="L196" s="70"/>
      <c r="M196" s="71">
        <f t="shared" si="9"/>
        <v>0</v>
      </c>
      <c r="S196" s="71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9">
        <f t="shared" si="11"/>
        <v>195</v>
      </c>
      <c r="H197" s="70"/>
      <c r="I197" s="70"/>
      <c r="J197" s="70"/>
      <c r="K197" s="70"/>
      <c r="L197" s="70"/>
      <c r="M197" s="71">
        <f t="shared" si="9"/>
        <v>0</v>
      </c>
      <c r="S197" s="71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9">
        <f t="shared" si="11"/>
        <v>196</v>
      </c>
      <c r="H198" s="70"/>
      <c r="I198" s="70"/>
      <c r="J198" s="70"/>
      <c r="K198" s="70"/>
      <c r="L198" s="70"/>
      <c r="M198" s="71">
        <f t="shared" si="9"/>
        <v>0</v>
      </c>
      <c r="S198" s="71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9">
        <f t="shared" si="11"/>
        <v>197</v>
      </c>
      <c r="H199" s="70"/>
      <c r="I199" s="70"/>
      <c r="J199" s="70"/>
      <c r="K199" s="70"/>
      <c r="L199" s="70"/>
      <c r="M199" s="71">
        <f t="shared" si="9"/>
        <v>0</v>
      </c>
      <c r="S199" s="71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9">
        <f t="shared" si="11"/>
        <v>198</v>
      </c>
      <c r="H200" s="70"/>
      <c r="I200" s="70"/>
      <c r="J200" s="70"/>
      <c r="K200" s="70"/>
      <c r="L200" s="70"/>
      <c r="M200" s="71">
        <f t="shared" si="9"/>
        <v>0</v>
      </c>
      <c r="S200" s="71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9">
        <f t="shared" si="11"/>
        <v>199</v>
      </c>
      <c r="H201" s="70"/>
      <c r="I201" s="70"/>
      <c r="J201" s="70"/>
      <c r="K201" s="70"/>
      <c r="L201" s="70"/>
      <c r="M201" s="71">
        <f t="shared" si="9"/>
        <v>0</v>
      </c>
      <c r="S201" s="71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9">
        <f t="shared" si="11"/>
        <v>200</v>
      </c>
      <c r="H202" s="70"/>
      <c r="I202" s="70"/>
      <c r="J202" s="70"/>
      <c r="K202" s="70"/>
      <c r="L202" s="70"/>
      <c r="M202" s="71">
        <f t="shared" si="9"/>
        <v>0</v>
      </c>
      <c r="S202" s="71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9">
        <f t="shared" si="11"/>
        <v>201</v>
      </c>
      <c r="H203" s="70"/>
      <c r="I203" s="70"/>
      <c r="J203" s="70"/>
      <c r="K203" s="70"/>
      <c r="L203" s="70"/>
      <c r="M203" s="71">
        <f t="shared" si="9"/>
        <v>0</v>
      </c>
      <c r="S203" s="71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9">
        <f t="shared" si="11"/>
        <v>202</v>
      </c>
      <c r="H204" s="70"/>
      <c r="I204" s="70"/>
      <c r="J204" s="70"/>
      <c r="K204" s="70"/>
      <c r="L204" s="70"/>
      <c r="M204" s="71">
        <f t="shared" si="9"/>
        <v>0</v>
      </c>
      <c r="S204" s="71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9">
        <f t="shared" si="11"/>
        <v>203</v>
      </c>
      <c r="H205" s="70"/>
      <c r="I205" s="70"/>
      <c r="J205" s="70"/>
      <c r="K205" s="70"/>
      <c r="L205" s="70"/>
      <c r="M205" s="71">
        <f t="shared" si="9"/>
        <v>0</v>
      </c>
      <c r="S205" s="71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9">
        <f t="shared" si="11"/>
        <v>204</v>
      </c>
      <c r="H206" s="70"/>
      <c r="I206" s="70"/>
      <c r="J206" s="70"/>
      <c r="K206" s="70"/>
      <c r="L206" s="70"/>
      <c r="M206" s="71">
        <f t="shared" si="9"/>
        <v>0</v>
      </c>
      <c r="S206" s="71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9">
        <f t="shared" si="11"/>
        <v>205</v>
      </c>
      <c r="H207" s="70"/>
      <c r="I207" s="70"/>
      <c r="J207" s="70"/>
      <c r="K207" s="70"/>
      <c r="L207" s="70"/>
      <c r="M207" s="71">
        <f t="shared" si="9"/>
        <v>0</v>
      </c>
      <c r="S207" s="71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9">
        <f t="shared" si="11"/>
        <v>206</v>
      </c>
      <c r="H208" s="70"/>
      <c r="I208" s="70"/>
      <c r="J208" s="70"/>
      <c r="K208" s="70"/>
      <c r="L208" s="70"/>
      <c r="M208" s="71">
        <f t="shared" si="9"/>
        <v>0</v>
      </c>
      <c r="S208" s="71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9">
        <f t="shared" si="11"/>
        <v>207</v>
      </c>
      <c r="H209" s="70"/>
      <c r="I209" s="70"/>
      <c r="J209" s="70"/>
      <c r="K209" s="70"/>
      <c r="L209" s="70"/>
      <c r="M209" s="71">
        <f t="shared" si="9"/>
        <v>0</v>
      </c>
      <c r="S209" s="71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9">
        <f t="shared" si="11"/>
        <v>208</v>
      </c>
      <c r="H210" s="70"/>
      <c r="I210" s="70"/>
      <c r="J210" s="70"/>
      <c r="K210" s="70"/>
      <c r="L210" s="70"/>
      <c r="M210" s="71">
        <f t="shared" si="9"/>
        <v>0</v>
      </c>
      <c r="S210" s="71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9">
        <f t="shared" si="11"/>
        <v>209</v>
      </c>
      <c r="H211" s="70"/>
      <c r="I211" s="70"/>
      <c r="J211" s="70"/>
      <c r="K211" s="70"/>
      <c r="L211" s="70"/>
      <c r="M211" s="71">
        <f t="shared" si="9"/>
        <v>0</v>
      </c>
      <c r="S211" s="71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9">
        <f t="shared" si="11"/>
        <v>210</v>
      </c>
      <c r="H212" s="70"/>
      <c r="I212" s="70"/>
      <c r="J212" s="70"/>
      <c r="K212" s="70"/>
      <c r="L212" s="70"/>
      <c r="M212" s="71">
        <f t="shared" si="9"/>
        <v>0</v>
      </c>
      <c r="S212" s="71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9">
        <f t="shared" si="11"/>
        <v>211</v>
      </c>
      <c r="H213" s="70"/>
      <c r="I213" s="70"/>
      <c r="J213" s="70"/>
      <c r="K213" s="70"/>
      <c r="L213" s="70"/>
      <c r="M213" s="71">
        <f t="shared" si="9"/>
        <v>0</v>
      </c>
      <c r="S213" s="71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9">
        <f t="shared" si="11"/>
        <v>212</v>
      </c>
      <c r="H214" s="70"/>
      <c r="I214" s="70"/>
      <c r="J214" s="70"/>
      <c r="K214" s="70"/>
      <c r="L214" s="70"/>
      <c r="M214" s="71">
        <f t="shared" si="9"/>
        <v>0</v>
      </c>
      <c r="S214" s="71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9">
        <f t="shared" si="11"/>
        <v>213</v>
      </c>
      <c r="H215" s="70"/>
      <c r="I215" s="70"/>
      <c r="J215" s="70"/>
      <c r="K215" s="70"/>
      <c r="L215" s="70"/>
      <c r="M215" s="71">
        <f t="shared" si="9"/>
        <v>0</v>
      </c>
      <c r="S215" s="71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9">
        <f t="shared" si="11"/>
        <v>214</v>
      </c>
      <c r="H216" s="70"/>
      <c r="I216" s="70"/>
      <c r="J216" s="70"/>
      <c r="K216" s="70"/>
      <c r="L216" s="70"/>
      <c r="M216" s="71">
        <f t="shared" si="9"/>
        <v>0</v>
      </c>
      <c r="S216" s="71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9">
        <f t="shared" si="11"/>
        <v>215</v>
      </c>
      <c r="H217" s="70"/>
      <c r="I217" s="70"/>
      <c r="J217" s="70"/>
      <c r="K217" s="70"/>
      <c r="L217" s="70"/>
      <c r="M217" s="71">
        <f t="shared" si="9"/>
        <v>0</v>
      </c>
      <c r="S217" s="71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9">
        <f t="shared" si="11"/>
        <v>216</v>
      </c>
      <c r="H218" s="70"/>
      <c r="I218" s="70"/>
      <c r="J218" s="70"/>
      <c r="K218" s="70"/>
      <c r="L218" s="70"/>
      <c r="M218" s="71">
        <f t="shared" si="9"/>
        <v>0</v>
      </c>
      <c r="S218" s="71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9">
        <f t="shared" si="11"/>
        <v>217</v>
      </c>
      <c r="H219" s="70"/>
      <c r="I219" s="70"/>
      <c r="J219" s="70"/>
      <c r="K219" s="70"/>
      <c r="L219" s="70"/>
      <c r="M219" s="71">
        <f t="shared" si="9"/>
        <v>0</v>
      </c>
      <c r="S219" s="71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9">
        <f t="shared" si="11"/>
        <v>218</v>
      </c>
      <c r="H220" s="70"/>
      <c r="I220" s="70"/>
      <c r="J220" s="70"/>
      <c r="K220" s="70"/>
      <c r="L220" s="70"/>
      <c r="M220" s="71">
        <f t="shared" si="9"/>
        <v>0</v>
      </c>
      <c r="S220" s="71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9">
        <f t="shared" si="11"/>
        <v>219</v>
      </c>
      <c r="H221" s="70"/>
      <c r="I221" s="70"/>
      <c r="J221" s="70"/>
      <c r="K221" s="70"/>
      <c r="L221" s="70"/>
      <c r="M221" s="71">
        <f t="shared" si="9"/>
        <v>0</v>
      </c>
      <c r="S221" s="71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9">
        <f t="shared" si="11"/>
        <v>220</v>
      </c>
      <c r="H222" s="70"/>
      <c r="I222" s="70"/>
      <c r="J222" s="70"/>
      <c r="K222" s="70"/>
      <c r="L222" s="70"/>
      <c r="M222" s="71">
        <f t="shared" si="9"/>
        <v>0</v>
      </c>
      <c r="S222" s="71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9">
        <f t="shared" si="11"/>
        <v>221</v>
      </c>
      <c r="H223" s="70"/>
      <c r="I223" s="70"/>
      <c r="J223" s="70"/>
      <c r="K223" s="70"/>
      <c r="L223" s="70"/>
      <c r="M223" s="71">
        <f t="shared" si="9"/>
        <v>0</v>
      </c>
      <c r="S223" s="71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9">
        <f t="shared" si="11"/>
        <v>222</v>
      </c>
      <c r="H224" s="70"/>
      <c r="I224" s="70"/>
      <c r="J224" s="70"/>
      <c r="K224" s="70"/>
      <c r="L224" s="70"/>
      <c r="M224" s="71">
        <f t="shared" si="9"/>
        <v>0</v>
      </c>
      <c r="S224" s="71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9">
        <f t="shared" si="11"/>
        <v>223</v>
      </c>
      <c r="H225" s="70"/>
      <c r="I225" s="70"/>
      <c r="J225" s="70"/>
      <c r="K225" s="70"/>
      <c r="L225" s="70"/>
      <c r="M225" s="71">
        <f t="shared" si="9"/>
        <v>0</v>
      </c>
      <c r="S225" s="71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9">
        <f t="shared" si="11"/>
        <v>224</v>
      </c>
      <c r="H226" s="70"/>
      <c r="I226" s="70"/>
      <c r="J226" s="70"/>
      <c r="K226" s="70"/>
      <c r="L226" s="70"/>
      <c r="M226" s="71">
        <f t="shared" si="9"/>
        <v>0</v>
      </c>
      <c r="S226" s="71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9">
        <f t="shared" si="11"/>
        <v>225</v>
      </c>
      <c r="H227" s="70"/>
      <c r="I227" s="70"/>
      <c r="J227" s="70"/>
      <c r="K227" s="70"/>
      <c r="L227" s="70"/>
      <c r="M227" s="71">
        <f t="shared" si="9"/>
        <v>0</v>
      </c>
      <c r="S227" s="71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9">
        <f t="shared" si="11"/>
        <v>226</v>
      </c>
      <c r="H228" s="70"/>
      <c r="I228" s="70"/>
      <c r="J228" s="70"/>
      <c r="K228" s="70"/>
      <c r="L228" s="70"/>
      <c r="M228" s="71">
        <f t="shared" si="9"/>
        <v>0</v>
      </c>
      <c r="S228" s="71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9">
        <f t="shared" si="11"/>
        <v>227</v>
      </c>
      <c r="H229" s="70"/>
      <c r="I229" s="70"/>
      <c r="J229" s="70"/>
      <c r="K229" s="70"/>
      <c r="L229" s="70"/>
      <c r="M229" s="71">
        <f t="shared" si="9"/>
        <v>0</v>
      </c>
      <c r="S229" s="71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9">
        <f t="shared" si="11"/>
        <v>228</v>
      </c>
      <c r="H230" s="70"/>
      <c r="I230" s="70"/>
      <c r="J230" s="70"/>
      <c r="K230" s="70"/>
      <c r="L230" s="70"/>
      <c r="M230" s="71">
        <f t="shared" si="9"/>
        <v>0</v>
      </c>
      <c r="S230" s="71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9">
        <f t="shared" si="11"/>
        <v>229</v>
      </c>
      <c r="H231" s="70"/>
      <c r="I231" s="70"/>
      <c r="J231" s="70"/>
      <c r="K231" s="70"/>
      <c r="L231" s="70"/>
      <c r="M231" s="71">
        <f t="shared" si="9"/>
        <v>0</v>
      </c>
      <c r="S231" s="71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9">
        <f t="shared" si="11"/>
        <v>230</v>
      </c>
      <c r="H232" s="70"/>
      <c r="I232" s="70"/>
      <c r="J232" s="70"/>
      <c r="K232" s="70"/>
      <c r="L232" s="70"/>
      <c r="M232" s="71">
        <f t="shared" si="9"/>
        <v>0</v>
      </c>
      <c r="S232" s="71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9">
        <f t="shared" si="11"/>
        <v>231</v>
      </c>
      <c r="H233" s="70"/>
      <c r="I233" s="70"/>
      <c r="J233" s="70"/>
      <c r="K233" s="70"/>
      <c r="L233" s="70"/>
      <c r="M233" s="71">
        <f t="shared" si="9"/>
        <v>0</v>
      </c>
      <c r="S233" s="71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9">
        <f t="shared" si="11"/>
        <v>232</v>
      </c>
      <c r="H234" s="70"/>
      <c r="I234" s="70"/>
      <c r="J234" s="70"/>
      <c r="K234" s="70"/>
      <c r="L234" s="70"/>
      <c r="M234" s="71">
        <f t="shared" si="9"/>
        <v>0</v>
      </c>
      <c r="S234" s="71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9">
        <f t="shared" si="11"/>
        <v>233</v>
      </c>
      <c r="H235" s="70"/>
      <c r="I235" s="70"/>
      <c r="J235" s="70"/>
      <c r="K235" s="70"/>
      <c r="L235" s="70"/>
      <c r="M235" s="71">
        <f t="shared" si="9"/>
        <v>0</v>
      </c>
      <c r="S235" s="71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9">
        <f t="shared" si="11"/>
        <v>234</v>
      </c>
      <c r="H236" s="70"/>
      <c r="I236" s="70"/>
      <c r="J236" s="70"/>
      <c r="K236" s="70"/>
      <c r="L236" s="70"/>
      <c r="M236" s="71">
        <f t="shared" si="9"/>
        <v>0</v>
      </c>
      <c r="S236" s="71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9">
        <f t="shared" si="11"/>
        <v>235</v>
      </c>
      <c r="H237" s="70"/>
      <c r="I237" s="70"/>
      <c r="J237" s="70"/>
      <c r="K237" s="70"/>
      <c r="L237" s="70"/>
      <c r="M237" s="71">
        <f t="shared" si="9"/>
        <v>0</v>
      </c>
      <c r="S237" s="71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9">
        <f t="shared" si="11"/>
        <v>236</v>
      </c>
      <c r="H238" s="70"/>
      <c r="I238" s="70"/>
      <c r="J238" s="70"/>
      <c r="K238" s="70"/>
      <c r="L238" s="70"/>
      <c r="M238" s="71">
        <f t="shared" si="9"/>
        <v>0</v>
      </c>
      <c r="S238" s="71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9">
        <f t="shared" si="11"/>
        <v>237</v>
      </c>
      <c r="H239" s="70"/>
      <c r="I239" s="70"/>
      <c r="J239" s="70"/>
      <c r="K239" s="70"/>
      <c r="L239" s="70"/>
      <c r="M239" s="71">
        <f t="shared" si="9"/>
        <v>0</v>
      </c>
      <c r="S239" s="71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9">
        <f t="shared" si="11"/>
        <v>238</v>
      </c>
      <c r="H240" s="70"/>
      <c r="I240" s="70"/>
      <c r="J240" s="70"/>
      <c r="K240" s="70"/>
      <c r="L240" s="70"/>
      <c r="M240" s="71">
        <f t="shared" si="9"/>
        <v>0</v>
      </c>
      <c r="S240" s="71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9">
        <f t="shared" si="11"/>
        <v>239</v>
      </c>
      <c r="H241" s="70"/>
      <c r="I241" s="70"/>
      <c r="J241" s="70"/>
      <c r="K241" s="70"/>
      <c r="L241" s="70"/>
      <c r="M241" s="71">
        <f t="shared" si="9"/>
        <v>0</v>
      </c>
      <c r="S241" s="71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9">
        <f t="shared" si="11"/>
        <v>240</v>
      </c>
      <c r="H242" s="70"/>
      <c r="I242" s="70"/>
      <c r="J242" s="70"/>
      <c r="K242" s="70"/>
      <c r="L242" s="70"/>
      <c r="M242" s="71">
        <f t="shared" si="9"/>
        <v>0</v>
      </c>
      <c r="S242" s="71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9">
        <f t="shared" si="11"/>
        <v>241</v>
      </c>
      <c r="H243" s="70"/>
      <c r="I243" s="70"/>
      <c r="J243" s="70"/>
      <c r="K243" s="70"/>
      <c r="L243" s="70"/>
      <c r="M243" s="71">
        <f t="shared" si="9"/>
        <v>0</v>
      </c>
      <c r="S243" s="71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9">
        <f t="shared" si="11"/>
        <v>242</v>
      </c>
      <c r="H244" s="70"/>
      <c r="I244" s="70"/>
      <c r="J244" s="70"/>
      <c r="K244" s="70"/>
      <c r="L244" s="70"/>
      <c r="M244" s="71">
        <f t="shared" si="9"/>
        <v>0</v>
      </c>
      <c r="S244" s="71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9">
        <f t="shared" si="11"/>
        <v>243</v>
      </c>
      <c r="H245" s="70"/>
      <c r="I245" s="70"/>
      <c r="J245" s="70"/>
      <c r="K245" s="70"/>
      <c r="L245" s="70"/>
      <c r="M245" s="71">
        <f t="shared" si="9"/>
        <v>0</v>
      </c>
      <c r="S245" s="71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9">
        <f t="shared" si="11"/>
        <v>244</v>
      </c>
      <c r="H246" s="70"/>
      <c r="I246" s="70"/>
      <c r="J246" s="70"/>
      <c r="K246" s="70"/>
      <c r="L246" s="70"/>
      <c r="M246" s="71">
        <f t="shared" si="9"/>
        <v>0</v>
      </c>
      <c r="S246" s="71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9">
        <f t="shared" si="11"/>
        <v>245</v>
      </c>
      <c r="H247" s="70"/>
      <c r="I247" s="70"/>
      <c r="J247" s="70"/>
      <c r="K247" s="70"/>
      <c r="L247" s="70"/>
      <c r="M247" s="71">
        <f t="shared" si="9"/>
        <v>0</v>
      </c>
      <c r="S247" s="71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9">
        <f t="shared" si="11"/>
        <v>246</v>
      </c>
      <c r="H248" s="70"/>
      <c r="I248" s="70"/>
      <c r="J248" s="70"/>
      <c r="K248" s="70"/>
      <c r="L248" s="70"/>
      <c r="M248" s="71">
        <f t="shared" si="9"/>
        <v>0</v>
      </c>
      <c r="S248" s="71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9">
        <f t="shared" si="11"/>
        <v>247</v>
      </c>
      <c r="H249" s="70"/>
      <c r="I249" s="70"/>
      <c r="J249" s="70"/>
      <c r="K249" s="70"/>
      <c r="L249" s="70"/>
      <c r="M249" s="71">
        <f t="shared" si="9"/>
        <v>0</v>
      </c>
      <c r="S249" s="71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9">
        <f t="shared" si="11"/>
        <v>248</v>
      </c>
      <c r="H250" s="70"/>
      <c r="I250" s="70"/>
      <c r="J250" s="70"/>
      <c r="K250" s="70"/>
      <c r="L250" s="70"/>
      <c r="M250" s="71">
        <f t="shared" si="9"/>
        <v>0</v>
      </c>
      <c r="S250" s="71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9">
        <f t="shared" si="11"/>
        <v>249</v>
      </c>
      <c r="H251" s="70"/>
      <c r="I251" s="70"/>
      <c r="J251" s="70"/>
      <c r="K251" s="70"/>
      <c r="L251" s="70"/>
      <c r="M251" s="71">
        <f t="shared" si="9"/>
        <v>0</v>
      </c>
      <c r="S251" s="71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9">
        <f t="shared" si="11"/>
        <v>250</v>
      </c>
      <c r="H252" s="70"/>
      <c r="I252" s="70"/>
      <c r="J252" s="70"/>
      <c r="K252" s="70"/>
      <c r="L252" s="70"/>
      <c r="M252" s="71">
        <f t="shared" si="9"/>
        <v>0</v>
      </c>
      <c r="S252" s="71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9">
        <f t="shared" si="11"/>
        <v>251</v>
      </c>
      <c r="H253" s="70"/>
      <c r="I253" s="70"/>
      <c r="J253" s="70"/>
      <c r="K253" s="70"/>
      <c r="L253" s="70"/>
      <c r="M253" s="71">
        <f t="shared" si="9"/>
        <v>0</v>
      </c>
      <c r="S253" s="71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9">
        <f t="shared" si="11"/>
        <v>252</v>
      </c>
      <c r="H254" s="70"/>
      <c r="I254" s="70"/>
      <c r="J254" s="70"/>
      <c r="K254" s="70"/>
      <c r="L254" s="70"/>
      <c r="M254" s="71">
        <f t="shared" si="9"/>
        <v>0</v>
      </c>
      <c r="S254" s="71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9">
        <f t="shared" si="11"/>
        <v>253</v>
      </c>
      <c r="H255" s="70"/>
      <c r="I255" s="70"/>
      <c r="J255" s="70"/>
      <c r="K255" s="70"/>
      <c r="L255" s="70"/>
      <c r="M255" s="71">
        <f t="shared" si="9"/>
        <v>0</v>
      </c>
      <c r="S255" s="71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9">
        <f t="shared" si="11"/>
        <v>254</v>
      </c>
      <c r="H256" s="70"/>
      <c r="I256" s="70"/>
      <c r="J256" s="70"/>
      <c r="K256" s="70"/>
      <c r="L256" s="70"/>
      <c r="M256" s="71">
        <f t="shared" si="9"/>
        <v>0</v>
      </c>
      <c r="S256" s="71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9">
        <f t="shared" si="11"/>
        <v>255</v>
      </c>
      <c r="H257" s="70"/>
      <c r="I257" s="70"/>
      <c r="J257" s="70"/>
      <c r="K257" s="70"/>
      <c r="L257" s="70"/>
      <c r="M257" s="71">
        <f t="shared" si="9"/>
        <v>0</v>
      </c>
      <c r="S257" s="71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9">
        <f t="shared" si="11"/>
        <v>256</v>
      </c>
      <c r="H258" s="70"/>
      <c r="I258" s="70"/>
      <c r="J258" s="70"/>
      <c r="K258" s="70"/>
      <c r="L258" s="70"/>
      <c r="M258" s="71">
        <f t="shared" ref="M258:M321" si="12">N258+O258+P258+Q258+R258</f>
        <v>0</v>
      </c>
      <c r="S258" s="71">
        <f t="shared" ref="S258:S321" si="13">T258+U258+V258+W258+X258</f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9">
        <f t="shared" si="11"/>
        <v>257</v>
      </c>
      <c r="H259" s="70"/>
      <c r="I259" s="70"/>
      <c r="J259" s="70"/>
      <c r="K259" s="70"/>
      <c r="L259" s="70"/>
      <c r="M259" s="71">
        <f t="shared" si="12"/>
        <v>0</v>
      </c>
      <c r="S259" s="71">
        <f t="shared" si="13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9">
        <f t="shared" ref="A260:A323" si="14">A259+1</f>
        <v>258</v>
      </c>
      <c r="H260" s="70"/>
      <c r="I260" s="70"/>
      <c r="J260" s="70"/>
      <c r="K260" s="70"/>
      <c r="L260" s="70"/>
      <c r="M260" s="71">
        <f t="shared" si="12"/>
        <v>0</v>
      </c>
      <c r="S260" s="71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9">
        <f t="shared" si="14"/>
        <v>259</v>
      </c>
      <c r="H261" s="70"/>
      <c r="I261" s="70"/>
      <c r="J261" s="70"/>
      <c r="K261" s="70"/>
      <c r="L261" s="70"/>
      <c r="M261" s="71">
        <f t="shared" si="12"/>
        <v>0</v>
      </c>
      <c r="S261" s="71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9">
        <f t="shared" si="14"/>
        <v>260</v>
      </c>
      <c r="H262" s="70"/>
      <c r="I262" s="70"/>
      <c r="J262" s="70"/>
      <c r="K262" s="70"/>
      <c r="L262" s="70"/>
      <c r="M262" s="71">
        <f t="shared" si="12"/>
        <v>0</v>
      </c>
      <c r="S262" s="71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9">
        <f t="shared" si="14"/>
        <v>261</v>
      </c>
      <c r="H263" s="70"/>
      <c r="I263" s="70"/>
      <c r="J263" s="70"/>
      <c r="K263" s="70"/>
      <c r="L263" s="70"/>
      <c r="M263" s="71">
        <f t="shared" si="12"/>
        <v>0</v>
      </c>
      <c r="S263" s="71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9">
        <f t="shared" si="14"/>
        <v>262</v>
      </c>
      <c r="H264" s="70"/>
      <c r="I264" s="70"/>
      <c r="J264" s="70"/>
      <c r="K264" s="70"/>
      <c r="L264" s="70"/>
      <c r="M264" s="71">
        <f t="shared" si="12"/>
        <v>0</v>
      </c>
      <c r="S264" s="71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9">
        <f t="shared" si="14"/>
        <v>263</v>
      </c>
      <c r="H265" s="70"/>
      <c r="I265" s="70"/>
      <c r="J265" s="70"/>
      <c r="K265" s="70"/>
      <c r="L265" s="70"/>
      <c r="M265" s="71">
        <f t="shared" si="12"/>
        <v>0</v>
      </c>
      <c r="S265" s="71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9">
        <f t="shared" si="14"/>
        <v>264</v>
      </c>
      <c r="H266" s="70"/>
      <c r="I266" s="70"/>
      <c r="J266" s="70"/>
      <c r="K266" s="70"/>
      <c r="L266" s="70"/>
      <c r="M266" s="71">
        <f t="shared" si="12"/>
        <v>0</v>
      </c>
      <c r="S266" s="71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9">
        <f t="shared" si="14"/>
        <v>265</v>
      </c>
      <c r="H267" s="70"/>
      <c r="I267" s="70"/>
      <c r="J267" s="70"/>
      <c r="K267" s="70"/>
      <c r="L267" s="70"/>
      <c r="M267" s="71">
        <f t="shared" si="12"/>
        <v>0</v>
      </c>
      <c r="S267" s="71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9">
        <f t="shared" si="14"/>
        <v>266</v>
      </c>
      <c r="H268" s="70"/>
      <c r="I268" s="70"/>
      <c r="J268" s="70"/>
      <c r="K268" s="70"/>
      <c r="L268" s="70"/>
      <c r="M268" s="71">
        <f t="shared" si="12"/>
        <v>0</v>
      </c>
      <c r="S268" s="71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9">
        <f t="shared" si="14"/>
        <v>267</v>
      </c>
      <c r="H269" s="70"/>
      <c r="I269" s="70"/>
      <c r="J269" s="70"/>
      <c r="K269" s="70"/>
      <c r="L269" s="70"/>
      <c r="M269" s="71">
        <f t="shared" si="12"/>
        <v>0</v>
      </c>
      <c r="S269" s="71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9">
        <f t="shared" si="14"/>
        <v>268</v>
      </c>
      <c r="H270" s="70"/>
      <c r="I270" s="70"/>
      <c r="J270" s="70"/>
      <c r="K270" s="70"/>
      <c r="L270" s="70"/>
      <c r="M270" s="71">
        <f t="shared" si="12"/>
        <v>0</v>
      </c>
      <c r="S270" s="71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9">
        <f t="shared" si="14"/>
        <v>269</v>
      </c>
      <c r="H271" s="70"/>
      <c r="I271" s="70"/>
      <c r="J271" s="70"/>
      <c r="K271" s="70"/>
      <c r="L271" s="70"/>
      <c r="M271" s="71">
        <f t="shared" si="12"/>
        <v>0</v>
      </c>
      <c r="S271" s="71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9">
        <f t="shared" si="14"/>
        <v>270</v>
      </c>
      <c r="H272" s="70"/>
      <c r="I272" s="70"/>
      <c r="J272" s="70"/>
      <c r="K272" s="70"/>
      <c r="L272" s="70"/>
      <c r="M272" s="71">
        <f t="shared" si="12"/>
        <v>0</v>
      </c>
      <c r="S272" s="71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9">
        <f t="shared" si="14"/>
        <v>271</v>
      </c>
      <c r="H273" s="70"/>
      <c r="I273" s="70"/>
      <c r="J273" s="70"/>
      <c r="K273" s="70"/>
      <c r="L273" s="70"/>
      <c r="M273" s="71">
        <f t="shared" si="12"/>
        <v>0</v>
      </c>
      <c r="S273" s="71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9">
        <f t="shared" si="14"/>
        <v>272</v>
      </c>
      <c r="H274" s="70"/>
      <c r="I274" s="70"/>
      <c r="J274" s="70"/>
      <c r="K274" s="70"/>
      <c r="L274" s="70"/>
      <c r="M274" s="71">
        <f t="shared" si="12"/>
        <v>0</v>
      </c>
      <c r="S274" s="71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9">
        <f t="shared" si="14"/>
        <v>273</v>
      </c>
      <c r="H275" s="70"/>
      <c r="I275" s="70"/>
      <c r="J275" s="70"/>
      <c r="K275" s="70"/>
      <c r="L275" s="70"/>
      <c r="M275" s="71">
        <f t="shared" si="12"/>
        <v>0</v>
      </c>
      <c r="S275" s="71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9">
        <f t="shared" si="14"/>
        <v>274</v>
      </c>
      <c r="H276" s="70"/>
      <c r="I276" s="70"/>
      <c r="J276" s="70"/>
      <c r="K276" s="70"/>
      <c r="L276" s="70"/>
      <c r="M276" s="71">
        <f t="shared" si="12"/>
        <v>0</v>
      </c>
      <c r="S276" s="71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9">
        <f t="shared" si="14"/>
        <v>275</v>
      </c>
      <c r="H277" s="70"/>
      <c r="I277" s="70"/>
      <c r="J277" s="70"/>
      <c r="K277" s="70"/>
      <c r="L277" s="70"/>
      <c r="M277" s="71">
        <f t="shared" si="12"/>
        <v>0</v>
      </c>
      <c r="S277" s="71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9">
        <f t="shared" si="14"/>
        <v>276</v>
      </c>
      <c r="H278" s="70"/>
      <c r="I278" s="70"/>
      <c r="J278" s="70"/>
      <c r="K278" s="70"/>
      <c r="L278" s="70"/>
      <c r="M278" s="71">
        <f t="shared" si="12"/>
        <v>0</v>
      </c>
      <c r="S278" s="71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9">
        <f t="shared" si="14"/>
        <v>277</v>
      </c>
      <c r="H279" s="70"/>
      <c r="I279" s="70"/>
      <c r="J279" s="70"/>
      <c r="K279" s="70"/>
      <c r="L279" s="70"/>
      <c r="M279" s="71">
        <f t="shared" si="12"/>
        <v>0</v>
      </c>
      <c r="S279" s="71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9">
        <f t="shared" si="14"/>
        <v>278</v>
      </c>
      <c r="H280" s="70"/>
      <c r="I280" s="70"/>
      <c r="J280" s="70"/>
      <c r="K280" s="70"/>
      <c r="L280" s="70"/>
      <c r="M280" s="71">
        <f t="shared" si="12"/>
        <v>0</v>
      </c>
      <c r="S280" s="71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9">
        <f t="shared" si="14"/>
        <v>279</v>
      </c>
      <c r="H281" s="70"/>
      <c r="I281" s="70"/>
      <c r="J281" s="70"/>
      <c r="K281" s="70"/>
      <c r="L281" s="70"/>
      <c r="M281" s="71">
        <f t="shared" si="12"/>
        <v>0</v>
      </c>
      <c r="S281" s="71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9">
        <f t="shared" si="14"/>
        <v>280</v>
      </c>
      <c r="H282" s="70"/>
      <c r="I282" s="70"/>
      <c r="J282" s="70"/>
      <c r="K282" s="70"/>
      <c r="L282" s="70"/>
      <c r="M282" s="71">
        <f t="shared" si="12"/>
        <v>0</v>
      </c>
      <c r="S282" s="71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9">
        <f t="shared" si="14"/>
        <v>281</v>
      </c>
      <c r="H283" s="70"/>
      <c r="I283" s="70"/>
      <c r="J283" s="70"/>
      <c r="K283" s="70"/>
      <c r="L283" s="70"/>
      <c r="M283" s="71">
        <f t="shared" si="12"/>
        <v>0</v>
      </c>
      <c r="S283" s="71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9">
        <f t="shared" si="14"/>
        <v>282</v>
      </c>
      <c r="H284" s="70"/>
      <c r="I284" s="70"/>
      <c r="J284" s="70"/>
      <c r="K284" s="70"/>
      <c r="L284" s="70"/>
      <c r="M284" s="71">
        <f t="shared" si="12"/>
        <v>0</v>
      </c>
      <c r="S284" s="71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9">
        <f t="shared" si="14"/>
        <v>283</v>
      </c>
      <c r="H285" s="70"/>
      <c r="I285" s="70"/>
      <c r="J285" s="70"/>
      <c r="K285" s="70"/>
      <c r="L285" s="70"/>
      <c r="M285" s="71">
        <f t="shared" si="12"/>
        <v>0</v>
      </c>
      <c r="S285" s="71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9">
        <f t="shared" si="14"/>
        <v>284</v>
      </c>
      <c r="H286" s="70"/>
      <c r="I286" s="70"/>
      <c r="J286" s="70"/>
      <c r="K286" s="70"/>
      <c r="L286" s="70"/>
      <c r="M286" s="71">
        <f t="shared" si="12"/>
        <v>0</v>
      </c>
      <c r="S286" s="71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9">
        <f t="shared" si="14"/>
        <v>285</v>
      </c>
      <c r="H287" s="70"/>
      <c r="I287" s="70"/>
      <c r="J287" s="70"/>
      <c r="K287" s="70"/>
      <c r="L287" s="70"/>
      <c r="M287" s="71">
        <f t="shared" si="12"/>
        <v>0</v>
      </c>
      <c r="S287" s="71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9">
        <f t="shared" si="14"/>
        <v>286</v>
      </c>
      <c r="H288" s="70"/>
      <c r="I288" s="70"/>
      <c r="J288" s="70"/>
      <c r="K288" s="70"/>
      <c r="L288" s="70"/>
      <c r="M288" s="71">
        <f t="shared" si="12"/>
        <v>0</v>
      </c>
      <c r="S288" s="71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9">
        <f t="shared" si="14"/>
        <v>287</v>
      </c>
      <c r="H289" s="70"/>
      <c r="I289" s="70"/>
      <c r="J289" s="70"/>
      <c r="K289" s="70"/>
      <c r="L289" s="70"/>
      <c r="M289" s="71">
        <f t="shared" si="12"/>
        <v>0</v>
      </c>
      <c r="S289" s="71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9">
        <f t="shared" si="14"/>
        <v>288</v>
      </c>
      <c r="H290" s="70"/>
      <c r="I290" s="70"/>
      <c r="J290" s="70"/>
      <c r="K290" s="70"/>
      <c r="L290" s="70"/>
      <c r="M290" s="71">
        <f t="shared" si="12"/>
        <v>0</v>
      </c>
      <c r="S290" s="71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9">
        <f t="shared" si="14"/>
        <v>289</v>
      </c>
      <c r="H291" s="70"/>
      <c r="I291" s="70"/>
      <c r="J291" s="70"/>
      <c r="K291" s="70"/>
      <c r="L291" s="70"/>
      <c r="M291" s="71">
        <f t="shared" si="12"/>
        <v>0</v>
      </c>
      <c r="S291" s="71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9">
        <f t="shared" si="14"/>
        <v>290</v>
      </c>
      <c r="H292" s="70"/>
      <c r="I292" s="70"/>
      <c r="J292" s="70"/>
      <c r="K292" s="70"/>
      <c r="L292" s="70"/>
      <c r="M292" s="71">
        <f t="shared" si="12"/>
        <v>0</v>
      </c>
      <c r="S292" s="71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9">
        <f t="shared" si="14"/>
        <v>291</v>
      </c>
      <c r="H293" s="70"/>
      <c r="I293" s="70"/>
      <c r="J293" s="70"/>
      <c r="K293" s="70"/>
      <c r="L293" s="70"/>
      <c r="M293" s="71">
        <f t="shared" si="12"/>
        <v>0</v>
      </c>
      <c r="S293" s="71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9">
        <f t="shared" si="14"/>
        <v>292</v>
      </c>
      <c r="H294" s="70"/>
      <c r="I294" s="70"/>
      <c r="J294" s="70"/>
      <c r="K294" s="70"/>
      <c r="L294" s="70"/>
      <c r="M294" s="71">
        <f t="shared" si="12"/>
        <v>0</v>
      </c>
      <c r="S294" s="71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9">
        <f t="shared" si="14"/>
        <v>293</v>
      </c>
      <c r="H295" s="70"/>
      <c r="I295" s="70"/>
      <c r="J295" s="70"/>
      <c r="K295" s="70"/>
      <c r="L295" s="70"/>
      <c r="M295" s="71">
        <f t="shared" si="12"/>
        <v>0</v>
      </c>
      <c r="S295" s="71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9">
        <f t="shared" si="14"/>
        <v>294</v>
      </c>
      <c r="H296" s="70"/>
      <c r="I296" s="70"/>
      <c r="J296" s="70"/>
      <c r="K296" s="70"/>
      <c r="L296" s="70"/>
      <c r="M296" s="71">
        <f t="shared" si="12"/>
        <v>0</v>
      </c>
      <c r="S296" s="71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9">
        <f t="shared" si="14"/>
        <v>295</v>
      </c>
      <c r="H297" s="70"/>
      <c r="I297" s="70"/>
      <c r="J297" s="70"/>
      <c r="K297" s="70"/>
      <c r="L297" s="70"/>
      <c r="M297" s="71">
        <f t="shared" si="12"/>
        <v>0</v>
      </c>
      <c r="S297" s="71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9">
        <f t="shared" si="14"/>
        <v>296</v>
      </c>
      <c r="H298" s="70"/>
      <c r="I298" s="70"/>
      <c r="J298" s="70"/>
      <c r="K298" s="70"/>
      <c r="L298" s="70"/>
      <c r="M298" s="71">
        <f t="shared" si="12"/>
        <v>0</v>
      </c>
      <c r="S298" s="71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9">
        <f t="shared" si="14"/>
        <v>297</v>
      </c>
      <c r="H299" s="70"/>
      <c r="I299" s="70"/>
      <c r="J299" s="70"/>
      <c r="K299" s="70"/>
      <c r="L299" s="70"/>
      <c r="M299" s="71">
        <f t="shared" si="12"/>
        <v>0</v>
      </c>
      <c r="S299" s="71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9">
        <f t="shared" si="14"/>
        <v>298</v>
      </c>
      <c r="H300" s="70"/>
      <c r="I300" s="70"/>
      <c r="J300" s="70"/>
      <c r="K300" s="70"/>
      <c r="L300" s="70"/>
      <c r="M300" s="71">
        <f t="shared" si="12"/>
        <v>0</v>
      </c>
      <c r="S300" s="71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9">
        <f t="shared" si="14"/>
        <v>299</v>
      </c>
      <c r="H301" s="70"/>
      <c r="I301" s="70"/>
      <c r="J301" s="70"/>
      <c r="K301" s="70"/>
      <c r="L301" s="70"/>
      <c r="M301" s="71">
        <f t="shared" si="12"/>
        <v>0</v>
      </c>
      <c r="S301" s="71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9">
        <f t="shared" si="14"/>
        <v>300</v>
      </c>
      <c r="H302" s="70"/>
      <c r="I302" s="70"/>
      <c r="J302" s="70"/>
      <c r="K302" s="70"/>
      <c r="L302" s="70"/>
      <c r="M302" s="71">
        <f t="shared" si="12"/>
        <v>0</v>
      </c>
      <c r="S302" s="71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9">
        <f t="shared" si="14"/>
        <v>301</v>
      </c>
      <c r="H303" s="70"/>
      <c r="I303" s="70"/>
      <c r="J303" s="70"/>
      <c r="K303" s="70"/>
      <c r="L303" s="70"/>
      <c r="M303" s="71">
        <f t="shared" si="12"/>
        <v>0</v>
      </c>
      <c r="S303" s="71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9">
        <f t="shared" si="14"/>
        <v>302</v>
      </c>
      <c r="H304" s="70"/>
      <c r="I304" s="70"/>
      <c r="J304" s="70"/>
      <c r="K304" s="70"/>
      <c r="L304" s="70"/>
      <c r="M304" s="71">
        <f t="shared" si="12"/>
        <v>0</v>
      </c>
      <c r="S304" s="71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9">
        <f t="shared" si="14"/>
        <v>303</v>
      </c>
      <c r="H305" s="70"/>
      <c r="I305" s="70"/>
      <c r="J305" s="70"/>
      <c r="K305" s="70"/>
      <c r="L305" s="70"/>
      <c r="M305" s="71">
        <f t="shared" si="12"/>
        <v>0</v>
      </c>
      <c r="S305" s="71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9">
        <f t="shared" si="14"/>
        <v>304</v>
      </c>
      <c r="H306" s="70"/>
      <c r="I306" s="70"/>
      <c r="J306" s="70"/>
      <c r="K306" s="70"/>
      <c r="L306" s="70"/>
      <c r="M306" s="71">
        <f t="shared" si="12"/>
        <v>0</v>
      </c>
      <c r="S306" s="71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9">
        <f t="shared" si="14"/>
        <v>305</v>
      </c>
      <c r="H307" s="70"/>
      <c r="I307" s="70"/>
      <c r="J307" s="70"/>
      <c r="K307" s="70"/>
      <c r="L307" s="70"/>
      <c r="M307" s="71">
        <f t="shared" si="12"/>
        <v>0</v>
      </c>
      <c r="S307" s="71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9">
        <f t="shared" si="14"/>
        <v>306</v>
      </c>
      <c r="H308" s="70"/>
      <c r="I308" s="70"/>
      <c r="J308" s="70"/>
      <c r="K308" s="70"/>
      <c r="L308" s="70"/>
      <c r="M308" s="71">
        <f t="shared" si="12"/>
        <v>0</v>
      </c>
      <c r="S308" s="71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9">
        <f t="shared" si="14"/>
        <v>307</v>
      </c>
      <c r="H309" s="70"/>
      <c r="I309" s="70"/>
      <c r="J309" s="70"/>
      <c r="K309" s="70"/>
      <c r="L309" s="70"/>
      <c r="M309" s="71">
        <f t="shared" si="12"/>
        <v>0</v>
      </c>
      <c r="S309" s="71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9">
        <f t="shared" si="14"/>
        <v>308</v>
      </c>
      <c r="H310" s="70"/>
      <c r="I310" s="70"/>
      <c r="J310" s="70"/>
      <c r="K310" s="70"/>
      <c r="L310" s="70"/>
      <c r="M310" s="71">
        <f t="shared" si="12"/>
        <v>0</v>
      </c>
      <c r="S310" s="71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9">
        <f t="shared" si="14"/>
        <v>309</v>
      </c>
      <c r="H311" s="70"/>
      <c r="I311" s="70"/>
      <c r="J311" s="70"/>
      <c r="K311" s="70"/>
      <c r="L311" s="70"/>
      <c r="M311" s="71">
        <f t="shared" si="12"/>
        <v>0</v>
      </c>
      <c r="S311" s="71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9">
        <f t="shared" si="14"/>
        <v>310</v>
      </c>
      <c r="H312" s="70"/>
      <c r="I312" s="70"/>
      <c r="J312" s="70"/>
      <c r="K312" s="70"/>
      <c r="L312" s="70"/>
      <c r="M312" s="71">
        <f t="shared" si="12"/>
        <v>0</v>
      </c>
      <c r="S312" s="71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9">
        <f t="shared" si="14"/>
        <v>311</v>
      </c>
      <c r="H313" s="70"/>
      <c r="I313" s="70"/>
      <c r="J313" s="70"/>
      <c r="K313" s="70"/>
      <c r="L313" s="70"/>
      <c r="M313" s="71">
        <f t="shared" si="12"/>
        <v>0</v>
      </c>
      <c r="S313" s="71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9">
        <f t="shared" si="14"/>
        <v>312</v>
      </c>
      <c r="H314" s="70"/>
      <c r="I314" s="70"/>
      <c r="J314" s="70"/>
      <c r="K314" s="70"/>
      <c r="L314" s="70"/>
      <c r="M314" s="71">
        <f t="shared" si="12"/>
        <v>0</v>
      </c>
      <c r="S314" s="71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9">
        <f t="shared" si="14"/>
        <v>313</v>
      </c>
      <c r="H315" s="70"/>
      <c r="I315" s="70"/>
      <c r="J315" s="70"/>
      <c r="K315" s="70"/>
      <c r="L315" s="70"/>
      <c r="M315" s="71">
        <f t="shared" si="12"/>
        <v>0</v>
      </c>
      <c r="S315" s="71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9">
        <f t="shared" si="14"/>
        <v>314</v>
      </c>
      <c r="H316" s="70"/>
      <c r="I316" s="70"/>
      <c r="J316" s="70"/>
      <c r="K316" s="70"/>
      <c r="L316" s="70"/>
      <c r="M316" s="71">
        <f t="shared" si="12"/>
        <v>0</v>
      </c>
      <c r="S316" s="71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9">
        <f t="shared" si="14"/>
        <v>315</v>
      </c>
      <c r="H317" s="70"/>
      <c r="I317" s="70"/>
      <c r="J317" s="70"/>
      <c r="K317" s="70"/>
      <c r="L317" s="70"/>
      <c r="M317" s="71">
        <f t="shared" si="12"/>
        <v>0</v>
      </c>
      <c r="S317" s="71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9">
        <f t="shared" si="14"/>
        <v>316</v>
      </c>
      <c r="H318" s="70"/>
      <c r="I318" s="70"/>
      <c r="J318" s="70"/>
      <c r="K318" s="70"/>
      <c r="L318" s="70"/>
      <c r="M318" s="71">
        <f t="shared" si="12"/>
        <v>0</v>
      </c>
      <c r="S318" s="71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9">
        <f t="shared" si="14"/>
        <v>317</v>
      </c>
      <c r="H319" s="70"/>
      <c r="I319" s="70"/>
      <c r="J319" s="70"/>
      <c r="K319" s="70"/>
      <c r="L319" s="70"/>
      <c r="M319" s="71">
        <f t="shared" si="12"/>
        <v>0</v>
      </c>
      <c r="S319" s="71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9">
        <f t="shared" si="14"/>
        <v>318</v>
      </c>
      <c r="H320" s="70"/>
      <c r="I320" s="70"/>
      <c r="J320" s="70"/>
      <c r="K320" s="70"/>
      <c r="L320" s="70"/>
      <c r="M320" s="71">
        <f t="shared" si="12"/>
        <v>0</v>
      </c>
      <c r="S320" s="71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9">
        <f t="shared" si="14"/>
        <v>319</v>
      </c>
      <c r="H321" s="70"/>
      <c r="I321" s="70"/>
      <c r="J321" s="70"/>
      <c r="K321" s="70"/>
      <c r="L321" s="70"/>
      <c r="M321" s="71">
        <f t="shared" si="12"/>
        <v>0</v>
      </c>
      <c r="S321" s="71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9">
        <f t="shared" si="14"/>
        <v>320</v>
      </c>
      <c r="H322" s="70"/>
      <c r="I322" s="70"/>
      <c r="J322" s="70"/>
      <c r="K322" s="70"/>
      <c r="L322" s="70"/>
      <c r="M322" s="71">
        <f t="shared" ref="M322:M359" si="15">N322+O322+P322+Q322+R322</f>
        <v>0</v>
      </c>
      <c r="S322" s="71">
        <f t="shared" ref="S322:S359" si="16">T322+U322+V322+W322+X322</f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9">
        <f t="shared" si="14"/>
        <v>321</v>
      </c>
      <c r="H323" s="70"/>
      <c r="I323" s="70"/>
      <c r="J323" s="70"/>
      <c r="K323" s="70"/>
      <c r="L323" s="70"/>
      <c r="M323" s="71">
        <f t="shared" si="15"/>
        <v>0</v>
      </c>
      <c r="S323" s="71">
        <f t="shared" si="16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9">
        <f t="shared" ref="A324:A357" si="17">A323+1</f>
        <v>322</v>
      </c>
      <c r="H324" s="70"/>
      <c r="I324" s="70"/>
      <c r="J324" s="70"/>
      <c r="K324" s="70"/>
      <c r="L324" s="70"/>
      <c r="M324" s="71">
        <f t="shared" si="15"/>
        <v>0</v>
      </c>
      <c r="S324" s="71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9">
        <f t="shared" si="17"/>
        <v>323</v>
      </c>
      <c r="H325" s="70"/>
      <c r="I325" s="70"/>
      <c r="J325" s="70"/>
      <c r="K325" s="70"/>
      <c r="L325" s="70"/>
      <c r="M325" s="71">
        <f t="shared" si="15"/>
        <v>0</v>
      </c>
      <c r="S325" s="71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9">
        <f t="shared" si="17"/>
        <v>324</v>
      </c>
      <c r="H326" s="70"/>
      <c r="I326" s="70"/>
      <c r="J326" s="70"/>
      <c r="K326" s="70"/>
      <c r="L326" s="70"/>
      <c r="M326" s="71">
        <f t="shared" si="15"/>
        <v>0</v>
      </c>
      <c r="S326" s="71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9">
        <f t="shared" si="17"/>
        <v>325</v>
      </c>
      <c r="H327" s="70"/>
      <c r="I327" s="70"/>
      <c r="J327" s="70"/>
      <c r="K327" s="70"/>
      <c r="L327" s="70"/>
      <c r="M327" s="71">
        <f t="shared" si="15"/>
        <v>0</v>
      </c>
      <c r="S327" s="71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9">
        <f t="shared" si="17"/>
        <v>326</v>
      </c>
      <c r="H328" s="70"/>
      <c r="I328" s="70"/>
      <c r="J328" s="70"/>
      <c r="K328" s="70"/>
      <c r="L328" s="70"/>
      <c r="M328" s="71">
        <f t="shared" si="15"/>
        <v>0</v>
      </c>
      <c r="S328" s="71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9">
        <f t="shared" si="17"/>
        <v>327</v>
      </c>
      <c r="H329" s="70"/>
      <c r="I329" s="70"/>
      <c r="J329" s="70"/>
      <c r="K329" s="70"/>
      <c r="L329" s="70"/>
      <c r="M329" s="71">
        <f t="shared" si="15"/>
        <v>0</v>
      </c>
      <c r="S329" s="71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9">
        <f t="shared" si="17"/>
        <v>328</v>
      </c>
      <c r="H330" s="70"/>
      <c r="I330" s="70"/>
      <c r="J330" s="70"/>
      <c r="K330" s="70"/>
      <c r="L330" s="70"/>
      <c r="M330" s="71">
        <f t="shared" si="15"/>
        <v>0</v>
      </c>
      <c r="S330" s="71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9">
        <f t="shared" si="17"/>
        <v>329</v>
      </c>
      <c r="H331" s="70"/>
      <c r="I331" s="70"/>
      <c r="J331" s="70"/>
      <c r="K331" s="70"/>
      <c r="L331" s="70"/>
      <c r="M331" s="71">
        <f t="shared" si="15"/>
        <v>0</v>
      </c>
      <c r="S331" s="71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9">
        <f t="shared" si="17"/>
        <v>330</v>
      </c>
      <c r="H332" s="70"/>
      <c r="I332" s="70"/>
      <c r="J332" s="70"/>
      <c r="K332" s="70"/>
      <c r="L332" s="70"/>
      <c r="M332" s="71">
        <f t="shared" si="15"/>
        <v>0</v>
      </c>
      <c r="S332" s="71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9">
        <f t="shared" si="17"/>
        <v>331</v>
      </c>
      <c r="H333" s="70"/>
      <c r="I333" s="70"/>
      <c r="J333" s="70"/>
      <c r="K333" s="70"/>
      <c r="L333" s="70"/>
      <c r="M333" s="71">
        <f t="shared" si="15"/>
        <v>0</v>
      </c>
      <c r="S333" s="71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9">
        <f t="shared" si="17"/>
        <v>332</v>
      </c>
      <c r="H334" s="70"/>
      <c r="I334" s="70"/>
      <c r="J334" s="70"/>
      <c r="K334" s="70"/>
      <c r="L334" s="70"/>
      <c r="M334" s="71">
        <f t="shared" si="15"/>
        <v>0</v>
      </c>
      <c r="S334" s="71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9">
        <f t="shared" si="17"/>
        <v>333</v>
      </c>
      <c r="H335" s="70"/>
      <c r="I335" s="70"/>
      <c r="J335" s="70"/>
      <c r="K335" s="70"/>
      <c r="L335" s="70"/>
      <c r="M335" s="71">
        <f t="shared" si="15"/>
        <v>0</v>
      </c>
      <c r="S335" s="71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9">
        <f t="shared" si="17"/>
        <v>334</v>
      </c>
      <c r="H336" s="70"/>
      <c r="I336" s="70"/>
      <c r="J336" s="70"/>
      <c r="K336" s="70"/>
      <c r="L336" s="70"/>
      <c r="M336" s="71">
        <f t="shared" si="15"/>
        <v>0</v>
      </c>
      <c r="S336" s="71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9">
        <f t="shared" si="17"/>
        <v>335</v>
      </c>
      <c r="H337" s="70"/>
      <c r="I337" s="70"/>
      <c r="J337" s="70"/>
      <c r="K337" s="70"/>
      <c r="L337" s="70"/>
      <c r="M337" s="71">
        <f t="shared" si="15"/>
        <v>0</v>
      </c>
      <c r="S337" s="71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9">
        <f t="shared" si="17"/>
        <v>336</v>
      </c>
      <c r="H338" s="70"/>
      <c r="I338" s="70"/>
      <c r="J338" s="70"/>
      <c r="K338" s="70"/>
      <c r="L338" s="70"/>
      <c r="M338" s="71">
        <f t="shared" si="15"/>
        <v>0</v>
      </c>
      <c r="S338" s="71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9">
        <f t="shared" si="17"/>
        <v>337</v>
      </c>
      <c r="H339" s="70"/>
      <c r="I339" s="70"/>
      <c r="J339" s="70"/>
      <c r="K339" s="70"/>
      <c r="L339" s="70"/>
      <c r="M339" s="71">
        <f t="shared" si="15"/>
        <v>0</v>
      </c>
      <c r="S339" s="71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9">
        <f t="shared" si="17"/>
        <v>338</v>
      </c>
      <c r="H340" s="70"/>
      <c r="I340" s="70"/>
      <c r="J340" s="70"/>
      <c r="K340" s="70"/>
      <c r="L340" s="70"/>
      <c r="M340" s="71">
        <f t="shared" si="15"/>
        <v>0</v>
      </c>
      <c r="S340" s="71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9">
        <f t="shared" si="17"/>
        <v>339</v>
      </c>
      <c r="H341" s="70"/>
      <c r="I341" s="70"/>
      <c r="J341" s="70"/>
      <c r="K341" s="70"/>
      <c r="L341" s="70"/>
      <c r="M341" s="71">
        <f t="shared" si="15"/>
        <v>0</v>
      </c>
      <c r="S341" s="71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9">
        <f t="shared" si="17"/>
        <v>340</v>
      </c>
      <c r="H342" s="70"/>
      <c r="I342" s="70"/>
      <c r="J342" s="70"/>
      <c r="K342" s="70"/>
      <c r="L342" s="70"/>
      <c r="M342" s="71">
        <f t="shared" si="15"/>
        <v>0</v>
      </c>
      <c r="S342" s="71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9">
        <f t="shared" si="17"/>
        <v>341</v>
      </c>
      <c r="H343" s="70"/>
      <c r="I343" s="70"/>
      <c r="J343" s="70"/>
      <c r="K343" s="70"/>
      <c r="L343" s="70"/>
      <c r="M343" s="71">
        <f t="shared" si="15"/>
        <v>0</v>
      </c>
      <c r="S343" s="71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9">
        <f t="shared" si="17"/>
        <v>342</v>
      </c>
      <c r="H344" s="70"/>
      <c r="I344" s="70"/>
      <c r="J344" s="70"/>
      <c r="K344" s="70"/>
      <c r="L344" s="70"/>
      <c r="M344" s="71">
        <f t="shared" si="15"/>
        <v>0</v>
      </c>
      <c r="S344" s="71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9">
        <f t="shared" si="17"/>
        <v>343</v>
      </c>
      <c r="H345" s="70"/>
      <c r="I345" s="70"/>
      <c r="J345" s="70"/>
      <c r="K345" s="70"/>
      <c r="L345" s="70"/>
      <c r="M345" s="71">
        <f t="shared" si="15"/>
        <v>0</v>
      </c>
      <c r="S345" s="71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9">
        <f t="shared" si="17"/>
        <v>344</v>
      </c>
      <c r="H346" s="70"/>
      <c r="I346" s="70"/>
      <c r="J346" s="70"/>
      <c r="K346" s="70"/>
      <c r="L346" s="70"/>
      <c r="M346" s="71">
        <f t="shared" si="15"/>
        <v>0</v>
      </c>
      <c r="S346" s="71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9">
        <f t="shared" si="17"/>
        <v>345</v>
      </c>
      <c r="H347" s="70"/>
      <c r="I347" s="70"/>
      <c r="J347" s="70"/>
      <c r="K347" s="70"/>
      <c r="L347" s="70"/>
      <c r="M347" s="71">
        <f t="shared" si="15"/>
        <v>0</v>
      </c>
      <c r="S347" s="71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9">
        <f t="shared" si="17"/>
        <v>346</v>
      </c>
      <c r="H348" s="70"/>
      <c r="I348" s="70"/>
      <c r="J348" s="70"/>
      <c r="K348" s="70"/>
      <c r="L348" s="70"/>
      <c r="M348" s="71">
        <f t="shared" si="15"/>
        <v>0</v>
      </c>
      <c r="S348" s="71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9">
        <f t="shared" si="17"/>
        <v>347</v>
      </c>
      <c r="H349" s="70"/>
      <c r="I349" s="70"/>
      <c r="J349" s="70"/>
      <c r="K349" s="70"/>
      <c r="L349" s="70"/>
      <c r="M349" s="71">
        <f t="shared" si="15"/>
        <v>0</v>
      </c>
      <c r="S349" s="71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9">
        <f t="shared" si="17"/>
        <v>348</v>
      </c>
      <c r="H350" s="70"/>
      <c r="I350" s="70"/>
      <c r="J350" s="70"/>
      <c r="K350" s="70"/>
      <c r="L350" s="70"/>
      <c r="M350" s="71">
        <f t="shared" si="15"/>
        <v>0</v>
      </c>
      <c r="S350" s="71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9">
        <f t="shared" si="17"/>
        <v>349</v>
      </c>
      <c r="H351" s="70"/>
      <c r="I351" s="70"/>
      <c r="J351" s="70"/>
      <c r="K351" s="70"/>
      <c r="L351" s="70"/>
      <c r="M351" s="71">
        <f t="shared" si="15"/>
        <v>0</v>
      </c>
      <c r="S351" s="71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9">
        <f t="shared" si="17"/>
        <v>350</v>
      </c>
      <c r="H352" s="70"/>
      <c r="I352" s="70"/>
      <c r="J352" s="70"/>
      <c r="K352" s="70"/>
      <c r="L352" s="70"/>
      <c r="M352" s="71">
        <f t="shared" si="15"/>
        <v>0</v>
      </c>
      <c r="S352" s="71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9">
        <f t="shared" si="17"/>
        <v>351</v>
      </c>
      <c r="H353" s="70"/>
      <c r="I353" s="70"/>
      <c r="J353" s="70"/>
      <c r="K353" s="70"/>
      <c r="L353" s="70"/>
      <c r="M353" s="71">
        <f t="shared" si="15"/>
        <v>0</v>
      </c>
      <c r="S353" s="71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9">
        <f t="shared" si="17"/>
        <v>352</v>
      </c>
      <c r="H354" s="70"/>
      <c r="I354" s="70"/>
      <c r="J354" s="70"/>
      <c r="K354" s="70"/>
      <c r="L354" s="70"/>
      <c r="M354" s="71">
        <f t="shared" si="15"/>
        <v>0</v>
      </c>
      <c r="S354" s="71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9">
        <f t="shared" si="17"/>
        <v>353</v>
      </c>
      <c r="H355" s="70"/>
      <c r="I355" s="70"/>
      <c r="J355" s="70"/>
      <c r="K355" s="70"/>
      <c r="L355" s="70"/>
      <c r="M355" s="71">
        <f t="shared" si="15"/>
        <v>0</v>
      </c>
      <c r="S355" s="71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9">
        <f t="shared" si="17"/>
        <v>354</v>
      </c>
      <c r="H356" s="70"/>
      <c r="I356" s="70"/>
      <c r="J356" s="70"/>
      <c r="K356" s="70"/>
      <c r="L356" s="70"/>
      <c r="M356" s="71">
        <f t="shared" si="15"/>
        <v>0</v>
      </c>
      <c r="S356" s="71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9">
        <f t="shared" si="17"/>
        <v>355</v>
      </c>
      <c r="H357" s="70"/>
      <c r="I357" s="70"/>
      <c r="J357" s="70"/>
      <c r="K357" s="70"/>
      <c r="L357" s="70"/>
      <c r="M357" s="71">
        <f t="shared" si="15"/>
        <v>0</v>
      </c>
      <c r="S357" s="71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H358" s="70"/>
      <c r="I358" s="70"/>
      <c r="J358" s="70"/>
      <c r="K358" s="70"/>
      <c r="L358" s="70"/>
      <c r="M358" s="71">
        <f t="shared" si="15"/>
        <v>0</v>
      </c>
      <c r="S358" s="71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70"/>
      <c r="I359" s="70"/>
      <c r="J359" s="70"/>
      <c r="K359" s="70"/>
      <c r="L359" s="70"/>
      <c r="M359" s="71">
        <f t="shared" si="15"/>
        <v>0</v>
      </c>
      <c r="S359" s="71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70"/>
      <c r="I360" s="70"/>
      <c r="J360" s="70"/>
      <c r="K360" s="70"/>
      <c r="L360" s="70"/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70"/>
      <c r="I361" s="70"/>
      <c r="J361" s="70"/>
      <c r="K361" s="70"/>
      <c r="L361" s="70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70"/>
      <c r="I362" s="70"/>
      <c r="J362" s="70"/>
      <c r="K362" s="70"/>
      <c r="L362" s="70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70"/>
      <c r="I363" s="70"/>
      <c r="J363" s="70"/>
      <c r="K363" s="70"/>
      <c r="L363" s="70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70"/>
      <c r="I364" s="70"/>
      <c r="J364" s="70"/>
      <c r="K364" s="70"/>
      <c r="L364" s="70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70"/>
      <c r="I365" s="70"/>
      <c r="J365" s="70"/>
      <c r="K365" s="70"/>
      <c r="L365" s="70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70"/>
      <c r="I366" s="70"/>
      <c r="J366" s="70"/>
      <c r="K366" s="70"/>
      <c r="L366" s="70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70"/>
      <c r="I367" s="70"/>
      <c r="J367" s="70"/>
      <c r="K367" s="70"/>
      <c r="L367" s="70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A368"/>
      <c r="B368"/>
      <c r="C368"/>
      <c r="D368"/>
      <c r="E368"/>
      <c r="F368"/>
      <c r="G368"/>
      <c r="H368" s="70"/>
      <c r="I368" s="70"/>
      <c r="J368" s="70"/>
      <c r="K368" s="70"/>
      <c r="L368" s="70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A369"/>
      <c r="B369"/>
      <c r="C369"/>
      <c r="D369"/>
      <c r="E369"/>
      <c r="F369"/>
      <c r="G369"/>
      <c r="H369" s="70"/>
      <c r="I369" s="70"/>
      <c r="J369" s="70"/>
      <c r="K369" s="70"/>
      <c r="L369" s="70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70"/>
      <c r="I370" s="70"/>
      <c r="J370" s="70"/>
      <c r="K370" s="70"/>
      <c r="L370" s="70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70"/>
      <c r="I371" s="70"/>
      <c r="J371" s="70"/>
      <c r="K371" s="70"/>
      <c r="L371" s="70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70"/>
      <c r="I372" s="70"/>
      <c r="J372" s="70"/>
      <c r="K372" s="70"/>
      <c r="L372" s="70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70"/>
      <c r="I373" s="70"/>
      <c r="J373" s="70"/>
      <c r="K373" s="70"/>
      <c r="L373" s="70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70"/>
      <c r="I374" s="70"/>
      <c r="J374" s="70"/>
      <c r="K374" s="70"/>
      <c r="L374" s="70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70"/>
      <c r="I375" s="70"/>
      <c r="J375" s="70"/>
      <c r="K375" s="70"/>
      <c r="L375" s="70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70"/>
      <c r="I376" s="70"/>
      <c r="J376" s="70"/>
      <c r="K376" s="70"/>
      <c r="L376" s="70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70"/>
      <c r="I377" s="70"/>
      <c r="J377" s="70"/>
      <c r="K377" s="70"/>
      <c r="L377" s="70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70"/>
      <c r="I378" s="70"/>
      <c r="J378" s="70"/>
      <c r="K378" s="70"/>
      <c r="L378" s="70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70"/>
      <c r="I379" s="70"/>
      <c r="J379" s="70"/>
      <c r="K379" s="70"/>
      <c r="L379" s="70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70"/>
      <c r="I380" s="70"/>
      <c r="J380" s="70"/>
      <c r="K380" s="70"/>
      <c r="L380" s="70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70"/>
      <c r="I381" s="70"/>
      <c r="J381" s="70"/>
      <c r="K381" s="70"/>
      <c r="L381" s="70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70"/>
      <c r="I382" s="70"/>
      <c r="J382" s="70"/>
      <c r="K382" s="70"/>
      <c r="L382" s="70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70"/>
      <c r="I383" s="70"/>
      <c r="J383" s="70"/>
      <c r="K383" s="70"/>
      <c r="L383" s="70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70"/>
      <c r="I384" s="70"/>
      <c r="J384" s="70"/>
      <c r="K384" s="70"/>
      <c r="L384" s="70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70"/>
      <c r="I385" s="70"/>
      <c r="J385" s="70"/>
      <c r="K385" s="70"/>
      <c r="L385" s="70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70"/>
      <c r="I386" s="70"/>
      <c r="J386" s="70"/>
      <c r="K386" s="70"/>
      <c r="L386" s="70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70"/>
      <c r="I387" s="70"/>
      <c r="J387" s="70"/>
      <c r="K387" s="70"/>
      <c r="L387" s="70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70"/>
      <c r="I388" s="70"/>
      <c r="J388" s="70"/>
      <c r="K388" s="70"/>
      <c r="L388" s="70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70"/>
      <c r="I389" s="70"/>
      <c r="J389" s="70"/>
      <c r="K389" s="70"/>
      <c r="L389" s="70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70"/>
      <c r="I390" s="70"/>
      <c r="J390" s="70"/>
      <c r="K390" s="70"/>
      <c r="L390" s="70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70"/>
      <c r="I391" s="70"/>
      <c r="J391" s="70"/>
      <c r="K391" s="70"/>
      <c r="L391" s="70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70"/>
      <c r="I392" s="70"/>
      <c r="J392" s="70"/>
      <c r="K392" s="70"/>
      <c r="L392" s="70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70"/>
      <c r="I393" s="70"/>
      <c r="J393" s="70"/>
      <c r="K393" s="70"/>
      <c r="L393" s="70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70"/>
      <c r="I394" s="70"/>
      <c r="J394" s="70"/>
      <c r="K394" s="70"/>
      <c r="L394" s="70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70"/>
      <c r="I395" s="70"/>
      <c r="J395" s="70"/>
      <c r="K395" s="70"/>
      <c r="L395" s="70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70"/>
      <c r="I396" s="70"/>
      <c r="J396" s="70"/>
      <c r="K396" s="70"/>
      <c r="L396" s="70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70"/>
      <c r="I397" s="70"/>
      <c r="J397" s="70"/>
      <c r="K397" s="70"/>
      <c r="L397" s="70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70"/>
      <c r="I398" s="70"/>
      <c r="J398" s="70"/>
      <c r="K398" s="70"/>
      <c r="L398" s="70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70"/>
      <c r="I399" s="70"/>
      <c r="J399" s="70"/>
      <c r="K399" s="70"/>
      <c r="L399" s="70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70"/>
      <c r="I400" s="70"/>
      <c r="J400" s="70"/>
      <c r="K400" s="70"/>
      <c r="L400" s="70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70"/>
      <c r="I401" s="70"/>
      <c r="J401" s="70"/>
      <c r="K401" s="70"/>
      <c r="L401" s="70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70"/>
      <c r="I402" s="70"/>
      <c r="J402" s="70"/>
      <c r="K402" s="70"/>
      <c r="L402" s="70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70"/>
      <c r="I403" s="70"/>
      <c r="J403" s="70"/>
      <c r="K403" s="70"/>
      <c r="L403" s="70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70"/>
      <c r="I404" s="70"/>
      <c r="J404" s="70"/>
      <c r="K404" s="70"/>
      <c r="L404" s="70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70"/>
      <c r="I405" s="70"/>
      <c r="J405" s="70"/>
      <c r="K405" s="70"/>
      <c r="L405" s="70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70"/>
      <c r="I406" s="70"/>
      <c r="J406" s="70"/>
      <c r="K406" s="70"/>
      <c r="L406" s="70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70"/>
      <c r="I407" s="70"/>
      <c r="J407" s="70"/>
      <c r="K407" s="70"/>
      <c r="L407" s="70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70"/>
      <c r="I408" s="70"/>
      <c r="J408" s="70"/>
      <c r="K408" s="70"/>
      <c r="L408" s="70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70"/>
      <c r="I409" s="70"/>
      <c r="J409" s="70"/>
      <c r="K409" s="70"/>
      <c r="L409" s="70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70"/>
      <c r="I410" s="70"/>
      <c r="J410" s="70"/>
      <c r="K410" s="70"/>
      <c r="L410" s="70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70"/>
      <c r="I411" s="70"/>
      <c r="J411" s="70"/>
      <c r="K411" s="70"/>
      <c r="L411" s="70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70"/>
      <c r="I412" s="70"/>
      <c r="J412" s="70"/>
      <c r="K412" s="70"/>
      <c r="L412" s="70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70"/>
      <c r="I413" s="70"/>
      <c r="J413" s="70"/>
      <c r="K413" s="70"/>
      <c r="L413" s="70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70"/>
      <c r="I414" s="70"/>
      <c r="J414" s="70"/>
      <c r="K414" s="70"/>
      <c r="L414" s="70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70"/>
      <c r="I415" s="70"/>
      <c r="J415" s="70"/>
      <c r="K415" s="70"/>
      <c r="L415" s="70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70"/>
      <c r="I416" s="70"/>
      <c r="J416" s="70"/>
      <c r="K416" s="70"/>
      <c r="L416" s="70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70"/>
      <c r="I417" s="70"/>
      <c r="J417" s="70"/>
      <c r="K417" s="70"/>
      <c r="L417" s="70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70"/>
      <c r="I418" s="70"/>
      <c r="J418" s="70"/>
      <c r="K418" s="70"/>
      <c r="L418" s="70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70"/>
      <c r="I419" s="70"/>
      <c r="J419" s="70"/>
      <c r="K419" s="70"/>
      <c r="L419" s="70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70"/>
      <c r="I420" s="70"/>
      <c r="J420" s="70"/>
      <c r="K420" s="70"/>
      <c r="L420" s="70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70"/>
      <c r="I421" s="70"/>
      <c r="J421" s="70"/>
      <c r="K421" s="70"/>
      <c r="L421" s="70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70"/>
      <c r="I422" s="70"/>
      <c r="J422" s="70"/>
      <c r="K422" s="70"/>
      <c r="L422" s="70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70"/>
      <c r="I423" s="70"/>
      <c r="J423" s="70"/>
      <c r="K423" s="70"/>
      <c r="L423" s="70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70"/>
      <c r="I424" s="70"/>
      <c r="J424" s="70"/>
      <c r="K424" s="70"/>
      <c r="L424" s="70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70"/>
      <c r="I425" s="70"/>
      <c r="J425" s="70"/>
      <c r="K425" s="70"/>
      <c r="L425" s="70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70"/>
      <c r="I426" s="70"/>
      <c r="J426" s="70"/>
      <c r="K426" s="70"/>
      <c r="L426" s="70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70"/>
      <c r="I427" s="70"/>
      <c r="J427" s="70"/>
      <c r="K427" s="70"/>
      <c r="L427" s="70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70"/>
      <c r="I428" s="70"/>
      <c r="J428" s="70"/>
      <c r="K428" s="70"/>
      <c r="L428" s="70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70"/>
      <c r="I429" s="70"/>
      <c r="J429" s="70"/>
      <c r="K429" s="70"/>
      <c r="L429" s="70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70"/>
      <c r="I430" s="70"/>
      <c r="J430" s="70"/>
      <c r="K430" s="70"/>
      <c r="L430" s="70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70"/>
      <c r="I431" s="70"/>
      <c r="J431" s="70"/>
      <c r="K431" s="70"/>
      <c r="L431" s="70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70"/>
      <c r="I432" s="70"/>
      <c r="J432" s="70"/>
      <c r="K432" s="70"/>
      <c r="L432" s="70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70"/>
      <c r="I433" s="70"/>
      <c r="J433" s="70"/>
      <c r="K433" s="70"/>
      <c r="L433" s="70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70"/>
      <c r="I434" s="70"/>
      <c r="J434" s="70"/>
      <c r="K434" s="70"/>
      <c r="L434" s="70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70"/>
      <c r="I435" s="70"/>
      <c r="J435" s="70"/>
      <c r="K435" s="70"/>
      <c r="L435" s="70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70"/>
      <c r="I436" s="70"/>
      <c r="J436" s="70"/>
      <c r="K436" s="70"/>
      <c r="L436" s="70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70"/>
      <c r="I437" s="70"/>
      <c r="J437" s="70"/>
      <c r="K437" s="70"/>
      <c r="L437" s="70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70"/>
      <c r="I438" s="70"/>
      <c r="J438" s="70"/>
      <c r="K438" s="70"/>
      <c r="L438" s="70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70"/>
      <c r="I439" s="70"/>
      <c r="J439" s="70"/>
      <c r="K439" s="70"/>
      <c r="L439" s="70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70"/>
      <c r="I440" s="70"/>
      <c r="J440" s="70"/>
      <c r="K440" s="70"/>
      <c r="L440" s="70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70"/>
      <c r="I441" s="70"/>
      <c r="J441" s="70"/>
      <c r="K441" s="70"/>
      <c r="L441" s="70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70"/>
      <c r="I442" s="70"/>
      <c r="J442" s="70"/>
      <c r="K442" s="70"/>
      <c r="L442" s="70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70"/>
      <c r="I443" s="70"/>
      <c r="J443" s="70"/>
      <c r="K443" s="70"/>
      <c r="L443" s="70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70"/>
      <c r="I444" s="70"/>
      <c r="J444" s="70"/>
      <c r="K444" s="70"/>
      <c r="L444" s="70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70"/>
      <c r="I445" s="70"/>
      <c r="J445" s="70"/>
      <c r="K445" s="70"/>
      <c r="L445" s="70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70"/>
      <c r="I446" s="70"/>
      <c r="J446" s="70"/>
      <c r="K446" s="70"/>
      <c r="L446" s="70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70"/>
      <c r="I447" s="70"/>
      <c r="J447" s="70"/>
      <c r="K447" s="70"/>
      <c r="L447" s="70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70"/>
      <c r="I448" s="70"/>
      <c r="J448" s="70"/>
      <c r="K448" s="70"/>
      <c r="L448" s="70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70"/>
      <c r="I449" s="70"/>
      <c r="J449" s="70"/>
      <c r="K449" s="70"/>
      <c r="L449" s="70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70"/>
      <c r="I450" s="70"/>
      <c r="J450" s="70"/>
      <c r="K450" s="70"/>
      <c r="L450" s="70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70"/>
      <c r="I451" s="70"/>
      <c r="J451" s="70"/>
      <c r="K451" s="70"/>
      <c r="L451" s="70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70"/>
      <c r="I452" s="70"/>
      <c r="J452" s="70"/>
      <c r="K452" s="70"/>
      <c r="L452" s="70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70"/>
      <c r="I453" s="70"/>
      <c r="J453" s="70"/>
      <c r="K453" s="70"/>
      <c r="L453" s="70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70"/>
      <c r="I454" s="70"/>
      <c r="J454" s="70"/>
      <c r="K454" s="70"/>
      <c r="L454" s="70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70"/>
      <c r="I455" s="70"/>
      <c r="J455" s="70"/>
      <c r="K455" s="70"/>
      <c r="L455" s="70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70"/>
      <c r="I456" s="70"/>
      <c r="J456" s="70"/>
      <c r="K456" s="70"/>
      <c r="L456" s="70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70"/>
      <c r="I457" s="70"/>
      <c r="J457" s="70"/>
      <c r="K457" s="70"/>
      <c r="L457" s="70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70"/>
      <c r="I458" s="70"/>
      <c r="J458" s="70"/>
      <c r="K458" s="70"/>
      <c r="L458" s="70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70"/>
      <c r="I459" s="70"/>
      <c r="J459" s="70"/>
      <c r="K459" s="70"/>
      <c r="L459" s="70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70"/>
      <c r="I460" s="70"/>
      <c r="J460" s="70"/>
      <c r="K460" s="70"/>
      <c r="L460" s="70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70"/>
      <c r="I461" s="70"/>
      <c r="J461" s="70"/>
      <c r="K461" s="70"/>
      <c r="L461" s="70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70"/>
      <c r="I462" s="70"/>
      <c r="J462" s="70"/>
      <c r="K462" s="70"/>
      <c r="L462" s="70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70"/>
      <c r="I463" s="70"/>
      <c r="J463" s="70"/>
      <c r="K463" s="70"/>
      <c r="L463" s="70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70"/>
      <c r="I464" s="70"/>
      <c r="J464" s="70"/>
      <c r="K464" s="70"/>
      <c r="L464" s="70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70"/>
      <c r="I465" s="70"/>
      <c r="J465" s="70"/>
      <c r="K465" s="70"/>
      <c r="L465" s="70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70"/>
      <c r="I466" s="70"/>
      <c r="J466" s="70"/>
      <c r="K466" s="70"/>
      <c r="L466" s="70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70"/>
      <c r="I467" s="70"/>
      <c r="J467" s="70"/>
      <c r="K467" s="70"/>
      <c r="L467" s="70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70"/>
      <c r="I468" s="70"/>
      <c r="J468" s="70"/>
      <c r="K468" s="70"/>
      <c r="L468" s="70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70"/>
      <c r="I469" s="70"/>
      <c r="J469" s="70"/>
      <c r="K469" s="70"/>
      <c r="L469" s="70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70"/>
      <c r="I470" s="70"/>
      <c r="J470" s="70"/>
      <c r="K470" s="70"/>
      <c r="L470" s="70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70"/>
      <c r="I471" s="70"/>
      <c r="J471" s="70"/>
      <c r="K471" s="70"/>
      <c r="L471" s="70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70"/>
      <c r="I472" s="70"/>
      <c r="J472" s="70"/>
      <c r="K472" s="70"/>
      <c r="L472" s="70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70"/>
      <c r="I473" s="70"/>
      <c r="J473" s="70"/>
      <c r="K473" s="70"/>
      <c r="L473" s="70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70"/>
      <c r="I474" s="70"/>
      <c r="J474" s="70"/>
      <c r="K474" s="70"/>
      <c r="L474" s="70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70"/>
      <c r="I475" s="70"/>
      <c r="J475" s="70"/>
      <c r="K475" s="70"/>
      <c r="L475" s="70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70"/>
      <c r="I476" s="70"/>
      <c r="J476" s="70"/>
      <c r="K476" s="70"/>
      <c r="L476" s="70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70"/>
      <c r="I477" s="70"/>
      <c r="J477" s="70"/>
      <c r="K477" s="70"/>
      <c r="L477" s="70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B1:R2 B360:R1048576 T12:V12 T13:X18 B4:S359 Y1:AI1048576">
    <cfRule type="cellIs" dxfId="10" priority="6" operator="equal">
      <formula>0</formula>
    </cfRule>
  </conditionalFormatting>
  <conditionalFormatting sqref="C3:R3">
    <cfRule type="cellIs" dxfId="9" priority="5" operator="equal">
      <formula>0</formula>
    </cfRule>
  </conditionalFormatting>
  <conditionalFormatting sqref="B3:R3">
    <cfRule type="cellIs" dxfId="8" priority="4" operator="equal">
      <formula>0</formula>
    </cfRule>
  </conditionalFormatting>
  <conditionalFormatting sqref="S1:X2 S360:X1048576 T19:X359">
    <cfRule type="cellIs" dxfId="7" priority="3" operator="equal">
      <formula>0</formula>
    </cfRule>
  </conditionalFormatting>
  <conditionalFormatting sqref="S3:X3 T4:X11 W12:X12">
    <cfRule type="cellIs" dxfId="6" priority="2" operator="equal">
      <formula>0</formula>
    </cfRule>
  </conditionalFormatting>
  <conditionalFormatting sqref="S3:X3 T4:X11 W12:X12">
    <cfRule type="cellIs" dxfId="5" priority="1" operator="equal">
      <formula>0</formula>
    </cfRule>
  </conditionalFormatting>
  <dataValidations count="3">
    <dataValidation type="list" allowBlank="1" showInputMessage="1" showErrorMessage="1" sqref="D3:D1048576" xr:uid="{00000000-0002-0000-1000-000000000000}">
      <formula1>$AT$3:$AT$5</formula1>
    </dataValidation>
    <dataValidation type="list" allowBlank="1" showInputMessage="1" showErrorMessage="1" sqref="E3:E1048576" xr:uid="{00000000-0002-0000-1000-000001000000}">
      <formula1>$AU$3:$AU$7</formula1>
    </dataValidation>
    <dataValidation type="list" allowBlank="1" showInputMessage="1" showErrorMessage="1" sqref="F3:F1048576" xr:uid="{00000000-0002-0000-1000-000002000000}">
      <formula1>$AQ$3:$AQ$4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3000000}">
          <x14:formula1>
            <xm:f>الأحياء!$A:$A</xm:f>
          </x14:formula1>
          <xm:sqref>H3:L1048576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ColWidth="9.1796875" defaultRowHeight="14.5"/>
  <cols>
    <col min="1" max="1" width="34.26953125" style="10" customWidth="1"/>
    <col min="2" max="2" width="9.1796875" style="10"/>
    <col min="3" max="3" width="13.453125" style="10" customWidth="1"/>
    <col min="4" max="4" width="15.81640625" style="10" bestFit="1" customWidth="1"/>
    <col min="5" max="5" width="9.1796875" style="10"/>
    <col min="6" max="6" width="19" style="10" customWidth="1"/>
    <col min="7" max="7" width="9.1796875" style="10"/>
    <col min="8" max="10" width="9.1796875" style="159"/>
    <col min="11" max="13" width="0" style="159" hidden="1" customWidth="1"/>
    <col min="14" max="42" width="9.1796875" style="159"/>
  </cols>
  <sheetData>
    <row r="1" spans="1:13" ht="24" customHeight="1">
      <c r="A1" s="96" t="s">
        <v>720</v>
      </c>
      <c r="B1" s="97" t="s">
        <v>672</v>
      </c>
      <c r="C1" s="157" t="s">
        <v>721</v>
      </c>
      <c r="D1" s="157" t="s">
        <v>722</v>
      </c>
      <c r="E1" s="157" t="s">
        <v>299</v>
      </c>
      <c r="F1" s="96" t="s">
        <v>723</v>
      </c>
      <c r="G1" s="157" t="s">
        <v>902</v>
      </c>
    </row>
    <row r="2" spans="1:13">
      <c r="A2" s="160" t="s">
        <v>901</v>
      </c>
      <c r="B2" s="97"/>
      <c r="D2" s="12"/>
      <c r="F2" s="96"/>
    </row>
    <row r="3" spans="1:13">
      <c r="A3" s="10" t="s">
        <v>850</v>
      </c>
      <c r="D3" s="12"/>
      <c r="F3" s="10" t="s">
        <v>852</v>
      </c>
      <c r="K3" s="159" t="s">
        <v>987</v>
      </c>
      <c r="L3" s="159" t="s">
        <v>988</v>
      </c>
      <c r="M3" s="159" t="s">
        <v>651</v>
      </c>
    </row>
    <row r="4" spans="1:13">
      <c r="A4" s="10" t="s">
        <v>900</v>
      </c>
      <c r="D4" s="12"/>
      <c r="F4" s="10" t="s">
        <v>852</v>
      </c>
      <c r="K4" s="159" t="s">
        <v>849</v>
      </c>
      <c r="L4" s="159" t="s">
        <v>989</v>
      </c>
      <c r="M4" s="159" t="s">
        <v>990</v>
      </c>
    </row>
    <row r="5" spans="1:13">
      <c r="A5" s="10" t="s">
        <v>900</v>
      </c>
      <c r="D5" s="12"/>
      <c r="F5" s="10" t="s">
        <v>852</v>
      </c>
      <c r="K5" s="159" t="s">
        <v>991</v>
      </c>
      <c r="L5" s="159" t="s">
        <v>992</v>
      </c>
      <c r="M5" s="159" t="s">
        <v>976</v>
      </c>
    </row>
    <row r="6" spans="1:13">
      <c r="A6" s="10" t="s">
        <v>900</v>
      </c>
      <c r="D6" s="12"/>
      <c r="F6" s="10" t="s">
        <v>851</v>
      </c>
      <c r="K6" s="159" t="s">
        <v>993</v>
      </c>
      <c r="L6" s="159" t="s">
        <v>994</v>
      </c>
    </row>
    <row r="7" spans="1:13">
      <c r="A7" s="10" t="s">
        <v>900</v>
      </c>
      <c r="D7" s="12"/>
      <c r="F7" s="10" t="s">
        <v>853</v>
      </c>
      <c r="K7" s="159" t="s">
        <v>995</v>
      </c>
      <c r="L7" s="159" t="s">
        <v>996</v>
      </c>
    </row>
    <row r="8" spans="1:13">
      <c r="A8" s="10" t="s">
        <v>854</v>
      </c>
      <c r="D8" s="12"/>
      <c r="K8" s="159" t="s">
        <v>997</v>
      </c>
    </row>
    <row r="9" spans="1:13">
      <c r="A9" s="10" t="s">
        <v>922</v>
      </c>
      <c r="D9" s="12"/>
      <c r="F9" s="10" t="s">
        <v>852</v>
      </c>
      <c r="K9" s="159" t="s">
        <v>854</v>
      </c>
    </row>
    <row r="10" spans="1:13">
      <c r="A10" s="10" t="s">
        <v>855</v>
      </c>
      <c r="D10" s="12"/>
      <c r="F10" s="10" t="s">
        <v>851</v>
      </c>
      <c r="K10" s="159" t="s">
        <v>998</v>
      </c>
    </row>
    <row r="11" spans="1:13">
      <c r="A11" s="10" t="s">
        <v>856</v>
      </c>
      <c r="D11" s="12"/>
      <c r="F11" s="10" t="s">
        <v>851</v>
      </c>
    </row>
    <row r="12" spans="1:13">
      <c r="A12" s="10" t="s">
        <v>856</v>
      </c>
      <c r="D12" s="12"/>
      <c r="F12" s="10" t="s">
        <v>851</v>
      </c>
      <c r="K12" s="159" t="s">
        <v>854</v>
      </c>
    </row>
    <row r="13" spans="1:13">
      <c r="A13" s="10" t="s">
        <v>856</v>
      </c>
      <c r="D13" s="12"/>
      <c r="F13" s="10" t="s">
        <v>851</v>
      </c>
    </row>
    <row r="14" spans="1:13">
      <c r="A14" s="10" t="s">
        <v>856</v>
      </c>
      <c r="D14" s="12"/>
      <c r="F14" s="10" t="s">
        <v>851</v>
      </c>
    </row>
    <row r="15" spans="1:13">
      <c r="A15" s="10" t="s">
        <v>856</v>
      </c>
      <c r="D15" s="12"/>
      <c r="F15" s="10" t="s">
        <v>851</v>
      </c>
    </row>
    <row r="16" spans="1:13">
      <c r="A16" s="10" t="s">
        <v>856</v>
      </c>
      <c r="D16" s="12"/>
      <c r="E16" s="12"/>
      <c r="F16" s="10" t="s">
        <v>851</v>
      </c>
    </row>
    <row r="17" spans="1:6">
      <c r="A17" s="10" t="s">
        <v>923</v>
      </c>
      <c r="D17" s="12"/>
    </row>
    <row r="18" spans="1:6">
      <c r="A18" s="10" t="s">
        <v>923</v>
      </c>
      <c r="D18" s="12"/>
    </row>
    <row r="19" spans="1:6">
      <c r="A19" s="10" t="s">
        <v>857</v>
      </c>
      <c r="D19" s="12"/>
      <c r="F19" s="10" t="s">
        <v>851</v>
      </c>
    </row>
    <row r="20" spans="1:6">
      <c r="A20" s="10" t="s">
        <v>858</v>
      </c>
      <c r="D20" s="12"/>
      <c r="F20" s="10" t="s">
        <v>851</v>
      </c>
    </row>
    <row r="21" spans="1:6">
      <c r="D21" s="12"/>
    </row>
    <row r="22" spans="1:6">
      <c r="D22" s="12"/>
    </row>
    <row r="23" spans="1:6">
      <c r="D23" s="12"/>
    </row>
    <row r="24" spans="1:6">
      <c r="D24" s="12"/>
    </row>
    <row r="25" spans="1:6">
      <c r="D25" s="12"/>
    </row>
    <row r="26" spans="1:6">
      <c r="D26" s="12"/>
    </row>
    <row r="27" spans="1:6">
      <c r="D27" s="12"/>
    </row>
    <row r="28" spans="1:6">
      <c r="D28" s="12"/>
    </row>
    <row r="29" spans="1:6">
      <c r="D29" s="12"/>
    </row>
    <row r="30" spans="1:6">
      <c r="D30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A1:A1048576 B3:B67 B76:B1048576 C3:C1048576 D1:G1048576">
    <cfRule type="cellIs" dxfId="4" priority="5" operator="equal">
      <formula>0</formula>
    </cfRule>
  </conditionalFormatting>
  <conditionalFormatting sqref="B68:B75">
    <cfRule type="cellIs" dxfId="3" priority="4" operator="equal">
      <formula>0</formula>
    </cfRule>
  </conditionalFormatting>
  <conditionalFormatting sqref="A1:A1048576">
    <cfRule type="cellIs" dxfId="2" priority="3" operator="equal">
      <formula>0</formula>
    </cfRule>
  </conditionalFormatting>
  <conditionalFormatting sqref="F1:F1048576">
    <cfRule type="cellIs" dxfId="1" priority="2" operator="equal">
      <formula>0</formula>
    </cfRule>
  </conditionalFormatting>
  <conditionalFormatting sqref="B1:B1048576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1100-000000000000}">
      <formula1>$M$3:$M$5</formula1>
    </dataValidation>
    <dataValidation type="list" allowBlank="1" showInputMessage="1" showErrorMessage="1" sqref="F2:F1048576" xr:uid="{00000000-0002-0000-1100-000001000000}">
      <formula1>$L$3:$L$7</formula1>
    </dataValidation>
    <dataValidation type="list" allowBlank="1" showInputMessage="1" showErrorMessage="1" sqref="A20:A21 A76:A1048576 A26:A74" xr:uid="{00000000-0002-0000-1100-000002000000}">
      <formula1>$K$3:$K$10</formula1>
    </dataValidation>
    <dataValidation type="list" allowBlank="1" showInputMessage="1" showErrorMessage="1" sqref="A18:A19" xr:uid="{00000000-0002-0000-11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1" zoomScaleNormal="100" workbookViewId="0">
      <selection activeCell="I260" sqref="I2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9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81" t="s">
        <v>929</v>
      </c>
      <c r="E1" s="181" t="s">
        <v>930</v>
      </c>
      <c r="G1" s="44" t="s">
        <v>31</v>
      </c>
      <c r="H1" s="45">
        <f>C2+C114</f>
        <v>413000</v>
      </c>
      <c r="I1" s="46"/>
      <c r="J1" s="47" t="b">
        <f>AND(H1=I1)</f>
        <v>0</v>
      </c>
    </row>
    <row r="2" spans="1:14">
      <c r="A2" s="187" t="s">
        <v>60</v>
      </c>
      <c r="B2" s="187"/>
      <c r="C2" s="27">
        <f>C3+C67</f>
        <v>413000</v>
      </c>
      <c r="D2" s="27">
        <f>D3+D67</f>
        <v>413000</v>
      </c>
      <c r="E2" s="27">
        <f>E3+E67</f>
        <v>413000</v>
      </c>
      <c r="G2" s="40" t="s">
        <v>60</v>
      </c>
      <c r="H2" s="42">
        <f>C2</f>
        <v>413000</v>
      </c>
      <c r="I2" s="43"/>
      <c r="J2" s="41" t="b">
        <f>AND(H2=I2)</f>
        <v>0</v>
      </c>
    </row>
    <row r="3" spans="1:14">
      <c r="A3" s="188" t="s">
        <v>601</v>
      </c>
      <c r="B3" s="188"/>
      <c r="C3" s="24">
        <f>C4+C11+C38+C61</f>
        <v>196300</v>
      </c>
      <c r="D3" s="24">
        <f>D4+D11+D38+D61</f>
        <v>196300</v>
      </c>
      <c r="E3" s="24">
        <f>E4+E11+E38+E61</f>
        <v>196300</v>
      </c>
      <c r="G3" s="40" t="s">
        <v>57</v>
      </c>
      <c r="H3" s="42">
        <f t="shared" ref="H3:H66" si="0">C3</f>
        <v>196300</v>
      </c>
      <c r="I3" s="43"/>
      <c r="J3" s="41" t="b">
        <f>AND(H3=I3)</f>
        <v>0</v>
      </c>
    </row>
    <row r="4" spans="1:14" ht="15" customHeight="1">
      <c r="A4" s="189" t="s">
        <v>145</v>
      </c>
      <c r="B4" s="190"/>
      <c r="C4" s="22">
        <f>SUM(C5:C10)</f>
        <v>61500</v>
      </c>
      <c r="D4" s="22">
        <f>SUM(D5:D10)</f>
        <v>61500</v>
      </c>
      <c r="E4" s="22">
        <f>SUM(E5:E10)</f>
        <v>61500</v>
      </c>
      <c r="F4" s="18"/>
      <c r="G4" s="40" t="s">
        <v>53</v>
      </c>
      <c r="H4" s="42">
        <f t="shared" si="0"/>
        <v>61500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26000</v>
      </c>
      <c r="D5" s="2">
        <f>C5</f>
        <v>26000</v>
      </c>
      <c r="E5" s="2">
        <f>D5</f>
        <v>26000</v>
      </c>
      <c r="F5" s="18"/>
      <c r="G5" s="18"/>
      <c r="H5" s="42">
        <f t="shared" si="0"/>
        <v>26000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8"/>
      <c r="G6" s="18"/>
      <c r="H6" s="42">
        <f t="shared" si="0"/>
        <v>5000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8"/>
      <c r="G7" s="18"/>
      <c r="H7" s="42">
        <f t="shared" si="0"/>
        <v>30000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0</v>
      </c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144</v>
      </c>
      <c r="C9" s="2">
        <v>0</v>
      </c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89" t="s">
        <v>146</v>
      </c>
      <c r="B11" s="190"/>
      <c r="C11" s="22">
        <f>SUM(C12:C37)</f>
        <v>115100</v>
      </c>
      <c r="D11" s="22">
        <f>SUM(D12:D37)</f>
        <v>115100</v>
      </c>
      <c r="E11" s="22">
        <f>SUM(E12:E37)</f>
        <v>115100</v>
      </c>
      <c r="F11" s="18"/>
      <c r="G11" s="40" t="s">
        <v>54</v>
      </c>
      <c r="H11" s="42">
        <f t="shared" si="0"/>
        <v>115100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106600</v>
      </c>
      <c r="D12" s="2">
        <f>C12</f>
        <v>106600</v>
      </c>
      <c r="E12" s="2">
        <f>D12</f>
        <v>106600</v>
      </c>
      <c r="H12" s="42">
        <f t="shared" si="0"/>
        <v>106600</v>
      </c>
    </row>
    <row r="13" spans="1:14" outlineLevel="1">
      <c r="A13" s="3">
        <v>2102</v>
      </c>
      <c r="B13" s="1" t="s">
        <v>147</v>
      </c>
      <c r="C13" s="2">
        <v>0</v>
      </c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0</v>
      </c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148</v>
      </c>
      <c r="C15" s="2">
        <v>0</v>
      </c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149</v>
      </c>
      <c r="C16" s="2">
        <v>0</v>
      </c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150</v>
      </c>
      <c r="C17" s="2">
        <v>0</v>
      </c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151</v>
      </c>
      <c r="C18" s="2">
        <v>0</v>
      </c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152</v>
      </c>
      <c r="C19" s="2">
        <v>0</v>
      </c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153</v>
      </c>
      <c r="C20" s="2">
        <v>0</v>
      </c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154</v>
      </c>
      <c r="C21" s="2">
        <v>0</v>
      </c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155</v>
      </c>
      <c r="C22" s="2">
        <v>0</v>
      </c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156</v>
      </c>
      <c r="C23" s="2">
        <v>0</v>
      </c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157</v>
      </c>
      <c r="C24" s="2">
        <v>0</v>
      </c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158</v>
      </c>
      <c r="C25" s="2">
        <v>0</v>
      </c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159</v>
      </c>
      <c r="C26" s="2">
        <v>0</v>
      </c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160</v>
      </c>
      <c r="C27" s="2">
        <v>0</v>
      </c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161</v>
      </c>
      <c r="C28" s="2">
        <v>0</v>
      </c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162</v>
      </c>
      <c r="C29" s="2">
        <v>5000</v>
      </c>
      <c r="D29" s="2">
        <f t="shared" ref="D29:E37" si="3">C29</f>
        <v>5000</v>
      </c>
      <c r="E29" s="2">
        <f t="shared" si="3"/>
        <v>5000</v>
      </c>
      <c r="H29" s="42">
        <f t="shared" si="0"/>
        <v>5000</v>
      </c>
    </row>
    <row r="30" spans="1:8" ht="12.75" customHeight="1" outlineLevel="1">
      <c r="A30" s="3">
        <v>2401</v>
      </c>
      <c r="B30" s="1" t="s">
        <v>163</v>
      </c>
      <c r="C30" s="2">
        <v>0</v>
      </c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164</v>
      </c>
      <c r="C31" s="2">
        <v>0</v>
      </c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165</v>
      </c>
      <c r="C33" s="2">
        <v>0</v>
      </c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2">
        <f t="shared" si="0"/>
        <v>1500</v>
      </c>
    </row>
    <row r="35" spans="1:10" outlineLevel="1">
      <c r="A35" s="3">
        <v>2405</v>
      </c>
      <c r="B35" s="1" t="s">
        <v>8</v>
      </c>
      <c r="C35" s="2">
        <v>0</v>
      </c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2">
        <f t="shared" si="0"/>
        <v>1000</v>
      </c>
    </row>
    <row r="37" spans="1:10" outlineLevel="1">
      <c r="A37" s="3">
        <v>2499</v>
      </c>
      <c r="B37" s="1" t="s">
        <v>10</v>
      </c>
      <c r="C37" s="16">
        <v>0</v>
      </c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89" t="s">
        <v>166</v>
      </c>
      <c r="B38" s="190"/>
      <c r="C38" s="22">
        <f>SUM(C39:C60)</f>
        <v>18700</v>
      </c>
      <c r="D38" s="22">
        <f>SUM(D39:D60)</f>
        <v>18700</v>
      </c>
      <c r="E38" s="22">
        <f>SUM(E39:E60)</f>
        <v>18700</v>
      </c>
      <c r="G38" s="40" t="s">
        <v>55</v>
      </c>
      <c r="H38" s="42">
        <f t="shared" si="0"/>
        <v>18700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3000</v>
      </c>
      <c r="D39" s="2">
        <f>C39</f>
        <v>3000</v>
      </c>
      <c r="E39" s="2">
        <f>D39</f>
        <v>3000</v>
      </c>
      <c r="H39" s="42">
        <f t="shared" si="0"/>
        <v>3000</v>
      </c>
    </row>
    <row r="40" spans="1:10" outlineLevel="1">
      <c r="A40" s="21">
        <v>3102</v>
      </c>
      <c r="B40" s="21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2">
        <f t="shared" si="0"/>
        <v>1500</v>
      </c>
    </row>
    <row r="41" spans="1:10" outlineLevel="1">
      <c r="A41" s="21">
        <v>3103</v>
      </c>
      <c r="B41" s="21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2">
        <f t="shared" si="0"/>
        <v>3000</v>
      </c>
    </row>
    <row r="42" spans="1:10" outlineLevel="1">
      <c r="A42" s="21">
        <v>3199</v>
      </c>
      <c r="B42" s="21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2">
        <f t="shared" si="0"/>
        <v>200</v>
      </c>
    </row>
    <row r="43" spans="1:10" outlineLevel="1">
      <c r="A43" s="21">
        <v>3201</v>
      </c>
      <c r="B43" s="21" t="s">
        <v>167</v>
      </c>
      <c r="C43" s="2">
        <v>0</v>
      </c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2">
        <f t="shared" si="0"/>
        <v>500</v>
      </c>
    </row>
    <row r="45" spans="1:10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outlineLevel="1">
      <c r="A46" s="21">
        <v>3204</v>
      </c>
      <c r="B46" s="21" t="s">
        <v>168</v>
      </c>
      <c r="C46" s="2">
        <v>0</v>
      </c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169</v>
      </c>
      <c r="C47" s="2">
        <v>0</v>
      </c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2">
        <f t="shared" si="0"/>
        <v>1500</v>
      </c>
    </row>
    <row r="49" spans="1:10" outlineLevel="1">
      <c r="A49" s="21">
        <v>3207</v>
      </c>
      <c r="B49" s="21" t="s">
        <v>170</v>
      </c>
      <c r="C49" s="2">
        <v>0</v>
      </c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171</v>
      </c>
      <c r="C50" s="2">
        <v>0</v>
      </c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172</v>
      </c>
      <c r="C51" s="2">
        <v>0</v>
      </c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173</v>
      </c>
      <c r="C52" s="2">
        <v>0</v>
      </c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2">
        <f t="shared" si="0"/>
        <v>500</v>
      </c>
    </row>
    <row r="54" spans="1:10" outlineLevel="1">
      <c r="A54" s="21">
        <v>3302</v>
      </c>
      <c r="B54" s="21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2">
        <f t="shared" si="0"/>
        <v>1000</v>
      </c>
    </row>
    <row r="55" spans="1:10" outlineLevel="1">
      <c r="A55" s="21">
        <v>3303</v>
      </c>
      <c r="B55" s="21" t="s">
        <v>174</v>
      </c>
      <c r="C55" s="2">
        <v>6000</v>
      </c>
      <c r="D55" s="2">
        <f t="shared" si="4"/>
        <v>6000</v>
      </c>
      <c r="E55" s="2">
        <f t="shared" si="4"/>
        <v>6000</v>
      </c>
      <c r="H55" s="42">
        <f t="shared" si="0"/>
        <v>6000</v>
      </c>
    </row>
    <row r="56" spans="1:10" outlineLevel="1">
      <c r="A56" s="21">
        <v>3303</v>
      </c>
      <c r="B56" s="21" t="s">
        <v>175</v>
      </c>
      <c r="C56" s="2">
        <v>0</v>
      </c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176</v>
      </c>
      <c r="C57" s="2">
        <v>0</v>
      </c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177</v>
      </c>
      <c r="C58" s="2">
        <v>0</v>
      </c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178</v>
      </c>
      <c r="C59" s="2">
        <v>0</v>
      </c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125</v>
      </c>
      <c r="C60" s="2">
        <v>500</v>
      </c>
      <c r="D60" s="2">
        <f t="shared" si="5"/>
        <v>500</v>
      </c>
      <c r="E60" s="2">
        <f t="shared" si="5"/>
        <v>500</v>
      </c>
      <c r="H60" s="42">
        <f t="shared" si="0"/>
        <v>500</v>
      </c>
    </row>
    <row r="61" spans="1:10">
      <c r="A61" s="189" t="s">
        <v>179</v>
      </c>
      <c r="B61" s="190"/>
      <c r="C61" s="23">
        <f>SUM(C62:C66)</f>
        <v>1000</v>
      </c>
      <c r="D61" s="23">
        <f>SUM(D62:D66)</f>
        <v>1000</v>
      </c>
      <c r="E61" s="23">
        <f>SUM(E62:E66)</f>
        <v>1000</v>
      </c>
      <c r="G61" s="40" t="s">
        <v>126</v>
      </c>
      <c r="H61" s="42">
        <f t="shared" si="0"/>
        <v>1000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180</v>
      </c>
      <c r="C62" s="2">
        <v>0</v>
      </c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181</v>
      </c>
      <c r="C63" s="2">
        <v>0</v>
      </c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127</v>
      </c>
      <c r="C64" s="2">
        <v>1000</v>
      </c>
      <c r="D64" s="2">
        <f t="shared" si="6"/>
        <v>1000</v>
      </c>
      <c r="E64" s="2">
        <f t="shared" si="6"/>
        <v>1000</v>
      </c>
      <c r="H64" s="42">
        <f t="shared" si="0"/>
        <v>1000</v>
      </c>
    </row>
    <row r="65" spans="1:10" outlineLevel="1">
      <c r="A65" s="15">
        <v>4004</v>
      </c>
      <c r="B65" s="1" t="s">
        <v>182</v>
      </c>
      <c r="C65" s="2">
        <v>0</v>
      </c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183</v>
      </c>
      <c r="C66" s="2">
        <v>0</v>
      </c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88" t="s">
        <v>602</v>
      </c>
      <c r="B67" s="188"/>
      <c r="C67" s="26">
        <f>C97+C68</f>
        <v>216700</v>
      </c>
      <c r="D67" s="26">
        <f>D97+D68</f>
        <v>216700</v>
      </c>
      <c r="E67" s="26">
        <f>E97+E68</f>
        <v>216700</v>
      </c>
      <c r="G67" s="40" t="s">
        <v>59</v>
      </c>
      <c r="H67" s="42">
        <f t="shared" ref="H67:H130" si="7">C67</f>
        <v>216700</v>
      </c>
      <c r="I67" s="43"/>
      <c r="J67" s="41" t="b">
        <f>AND(H67=I67)</f>
        <v>0</v>
      </c>
    </row>
    <row r="68" spans="1:10">
      <c r="A68" s="189" t="s">
        <v>184</v>
      </c>
      <c r="B68" s="190"/>
      <c r="C68" s="22">
        <f>SUM(C69:C96)</f>
        <v>45000</v>
      </c>
      <c r="D68" s="22">
        <f>SUM(D69:D96)</f>
        <v>45000</v>
      </c>
      <c r="E68" s="22">
        <f>SUM(E69:E96)</f>
        <v>45000</v>
      </c>
      <c r="G68" s="40" t="s">
        <v>56</v>
      </c>
      <c r="H68" s="42">
        <f t="shared" si="7"/>
        <v>45000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>
        <v>0</v>
      </c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>
        <v>0</v>
      </c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>
        <v>0</v>
      </c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>
        <v>0</v>
      </c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>
        <v>0</v>
      </c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>
        <v>0</v>
      </c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>
        <v>0</v>
      </c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>
        <v>0</v>
      </c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>
        <v>0</v>
      </c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30000</v>
      </c>
      <c r="D79" s="2">
        <f t="shared" si="8"/>
        <v>30000</v>
      </c>
      <c r="E79" s="2">
        <f t="shared" si="8"/>
        <v>30000</v>
      </c>
      <c r="H79" s="42">
        <f t="shared" si="7"/>
        <v>30000</v>
      </c>
    </row>
    <row r="80" spans="1:10" ht="15" customHeight="1" outlineLevel="1">
      <c r="A80" s="3">
        <v>5202</v>
      </c>
      <c r="B80" s="2" t="s">
        <v>193</v>
      </c>
      <c r="C80" s="2">
        <v>0</v>
      </c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0</v>
      </c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>
        <v>0</v>
      </c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196</v>
      </c>
      <c r="C83" s="2">
        <v>0</v>
      </c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197</v>
      </c>
      <c r="C84" s="2">
        <v>0</v>
      </c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>
        <v>0</v>
      </c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>
        <v>0</v>
      </c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>
        <v>0</v>
      </c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>
        <v>0</v>
      </c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>
        <v>600</v>
      </c>
      <c r="D89" s="2">
        <f t="shared" si="9"/>
        <v>600</v>
      </c>
      <c r="E89" s="2">
        <f t="shared" si="9"/>
        <v>600</v>
      </c>
      <c r="H89" s="42">
        <f t="shared" si="7"/>
        <v>600</v>
      </c>
    </row>
    <row r="90" spans="1:8" ht="15" customHeight="1" outlineLevel="1">
      <c r="A90" s="3">
        <v>5210</v>
      </c>
      <c r="B90" s="2" t="s">
        <v>129</v>
      </c>
      <c r="C90" s="2">
        <v>1000</v>
      </c>
      <c r="D90" s="2">
        <f t="shared" si="9"/>
        <v>1000</v>
      </c>
      <c r="E90" s="2">
        <f t="shared" si="9"/>
        <v>1000</v>
      </c>
      <c r="H90" s="42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2">
        <f t="shared" si="7"/>
        <v>1000</v>
      </c>
    </row>
    <row r="92" spans="1:8" ht="15" customHeight="1" outlineLevel="1">
      <c r="A92" s="3">
        <v>5212</v>
      </c>
      <c r="B92" s="2" t="s">
        <v>202</v>
      </c>
      <c r="C92" s="2">
        <v>0</v>
      </c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>
        <v>0</v>
      </c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130</v>
      </c>
      <c r="C94" s="2">
        <v>6400</v>
      </c>
      <c r="D94" s="2">
        <f t="shared" si="9"/>
        <v>6400</v>
      </c>
      <c r="E94" s="2">
        <f t="shared" si="9"/>
        <v>6400</v>
      </c>
      <c r="H94" s="42">
        <f t="shared" si="7"/>
        <v>6400</v>
      </c>
    </row>
    <row r="95" spans="1:8" ht="13.5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2">
        <f t="shared" si="7"/>
        <v>6000</v>
      </c>
    </row>
    <row r="96" spans="1:8" ht="13.5" customHeight="1" outlineLevel="1">
      <c r="A96" s="3">
        <v>5399</v>
      </c>
      <c r="B96" s="2" t="s">
        <v>204</v>
      </c>
      <c r="C96" s="2">
        <v>0</v>
      </c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205</v>
      </c>
      <c r="B97" s="25"/>
      <c r="C97" s="22">
        <f>SUM(C98:C113)</f>
        <v>171700</v>
      </c>
      <c r="D97" s="22">
        <f>SUM(D98:D113)</f>
        <v>171700</v>
      </c>
      <c r="E97" s="22">
        <f>SUM(E98:E113)</f>
        <v>171700</v>
      </c>
      <c r="G97" s="40" t="s">
        <v>58</v>
      </c>
      <c r="H97" s="42">
        <f t="shared" si="7"/>
        <v>171700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145000</v>
      </c>
      <c r="D98" s="2">
        <f>C98</f>
        <v>145000</v>
      </c>
      <c r="E98" s="2">
        <f>D98</f>
        <v>145000</v>
      </c>
      <c r="H98" s="42">
        <f t="shared" si="7"/>
        <v>145000</v>
      </c>
    </row>
    <row r="99" spans="1:10" ht="15" customHeight="1" outlineLevel="1">
      <c r="A99" s="3">
        <v>6002</v>
      </c>
      <c r="B99" s="1" t="s">
        <v>206</v>
      </c>
      <c r="C99" s="2">
        <v>0</v>
      </c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207</v>
      </c>
      <c r="C100" s="2">
        <v>0</v>
      </c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>
        <v>0</v>
      </c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>
        <v>0</v>
      </c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2">
        <f t="shared" si="7"/>
        <v>400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2">
        <f t="shared" si="7"/>
        <v>200</v>
      </c>
    </row>
    <row r="105" spans="1:10" outlineLevel="1">
      <c r="A105" s="3">
        <v>6008</v>
      </c>
      <c r="B105" s="1" t="s">
        <v>131</v>
      </c>
      <c r="C105" s="2">
        <v>25000</v>
      </c>
      <c r="D105" s="2">
        <f t="shared" si="10"/>
        <v>25000</v>
      </c>
      <c r="E105" s="2">
        <f t="shared" si="10"/>
        <v>25000</v>
      </c>
      <c r="H105" s="42">
        <f t="shared" si="7"/>
        <v>25000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2">
        <f t="shared" si="7"/>
        <v>500</v>
      </c>
    </row>
    <row r="107" spans="1:10" outlineLevel="1">
      <c r="A107" s="3">
        <v>6010</v>
      </c>
      <c r="B107" s="1" t="s">
        <v>210</v>
      </c>
      <c r="C107" s="2">
        <v>0</v>
      </c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211</v>
      </c>
      <c r="C108" s="2">
        <v>0</v>
      </c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212</v>
      </c>
      <c r="C109" s="2">
        <v>0</v>
      </c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213</v>
      </c>
      <c r="C110" s="2">
        <v>200</v>
      </c>
      <c r="D110" s="2">
        <f t="shared" si="10"/>
        <v>200</v>
      </c>
      <c r="E110" s="2">
        <f t="shared" si="10"/>
        <v>200</v>
      </c>
      <c r="H110" s="42">
        <f t="shared" si="7"/>
        <v>200</v>
      </c>
    </row>
    <row r="111" spans="1:10" outlineLevel="1">
      <c r="A111" s="3">
        <v>6099</v>
      </c>
      <c r="B111" s="1" t="s">
        <v>214</v>
      </c>
      <c r="C111" s="2">
        <v>0</v>
      </c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215</v>
      </c>
      <c r="C112" s="2">
        <v>0</v>
      </c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>
        <v>400</v>
      </c>
      <c r="D113" s="2">
        <f t="shared" si="10"/>
        <v>400</v>
      </c>
      <c r="E113" s="2">
        <f t="shared" si="10"/>
        <v>400</v>
      </c>
      <c r="H113" s="42">
        <f t="shared" si="7"/>
        <v>400</v>
      </c>
    </row>
    <row r="114" spans="1:10">
      <c r="A114" s="193" t="s">
        <v>62</v>
      </c>
      <c r="B114" s="194"/>
      <c r="C114" s="27">
        <f>C115+C152+C177</f>
        <v>0</v>
      </c>
      <c r="D114" s="27">
        <f>D115+D152+D177</f>
        <v>0</v>
      </c>
      <c r="E114" s="27">
        <f>E115+E152+E177</f>
        <v>0</v>
      </c>
      <c r="G114" s="40" t="s">
        <v>62</v>
      </c>
      <c r="H114" s="42">
        <f t="shared" si="7"/>
        <v>0</v>
      </c>
      <c r="I114" s="43"/>
      <c r="J114" s="41" t="b">
        <f>AND(H114=I114)</f>
        <v>1</v>
      </c>
    </row>
    <row r="115" spans="1:10">
      <c r="A115" s="191" t="s">
        <v>603</v>
      </c>
      <c r="B115" s="192"/>
      <c r="C115" s="24">
        <f>C116+C135</f>
        <v>0</v>
      </c>
      <c r="D115" s="24">
        <f>D116+D135</f>
        <v>0</v>
      </c>
      <c r="E115" s="24">
        <f>E116+E135</f>
        <v>0</v>
      </c>
      <c r="G115" s="40" t="s">
        <v>61</v>
      </c>
      <c r="H115" s="42">
        <f t="shared" si="7"/>
        <v>0</v>
      </c>
      <c r="I115" s="43"/>
      <c r="J115" s="41" t="b">
        <f>AND(H115=I115)</f>
        <v>1</v>
      </c>
    </row>
    <row r="116" spans="1:10" ht="15" customHeight="1">
      <c r="A116" s="189" t="s">
        <v>216</v>
      </c>
      <c r="B116" s="190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606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217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125"/>
      <c r="B118" s="126" t="s">
        <v>931</v>
      </c>
      <c r="C118" s="127"/>
      <c r="D118" s="127">
        <f>C118</f>
        <v>0</v>
      </c>
      <c r="E118" s="127">
        <f>D118</f>
        <v>0</v>
      </c>
      <c r="H118" s="42">
        <f t="shared" si="7"/>
        <v>0</v>
      </c>
    </row>
    <row r="119" spans="1:10" ht="15" customHeight="1" outlineLevel="2">
      <c r="A119" s="125"/>
      <c r="B119" s="126" t="s">
        <v>932</v>
      </c>
      <c r="C119" s="127"/>
      <c r="D119" s="127">
        <f>C119</f>
        <v>0</v>
      </c>
      <c r="E119" s="127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25"/>
      <c r="B121" s="126" t="s">
        <v>931</v>
      </c>
      <c r="C121" s="127"/>
      <c r="D121" s="127">
        <f>C121</f>
        <v>0</v>
      </c>
      <c r="E121" s="127">
        <f>D121</f>
        <v>0</v>
      </c>
      <c r="H121" s="42">
        <f t="shared" si="7"/>
        <v>0</v>
      </c>
    </row>
    <row r="122" spans="1:10" ht="15" customHeight="1" outlineLevel="2">
      <c r="A122" s="125"/>
      <c r="B122" s="126" t="s">
        <v>932</v>
      </c>
      <c r="C122" s="127"/>
      <c r="D122" s="127">
        <f>C122</f>
        <v>0</v>
      </c>
      <c r="E122" s="127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25"/>
      <c r="B124" s="126" t="s">
        <v>931</v>
      </c>
      <c r="C124" s="127"/>
      <c r="D124" s="127">
        <f>C124</f>
        <v>0</v>
      </c>
      <c r="E124" s="127">
        <f>D124</f>
        <v>0</v>
      </c>
      <c r="H124" s="42">
        <f t="shared" si="7"/>
        <v>0</v>
      </c>
    </row>
    <row r="125" spans="1:10" ht="15" customHeight="1" outlineLevel="2">
      <c r="A125" s="125"/>
      <c r="B125" s="126" t="s">
        <v>932</v>
      </c>
      <c r="C125" s="127"/>
      <c r="D125" s="127">
        <f>C125</f>
        <v>0</v>
      </c>
      <c r="E125" s="127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25"/>
      <c r="B127" s="126" t="s">
        <v>931</v>
      </c>
      <c r="C127" s="127"/>
      <c r="D127" s="127">
        <f>C127</f>
        <v>0</v>
      </c>
      <c r="E127" s="127">
        <f>D127</f>
        <v>0</v>
      </c>
      <c r="H127" s="42">
        <f t="shared" si="7"/>
        <v>0</v>
      </c>
    </row>
    <row r="128" spans="1:10" ht="15" customHeight="1" outlineLevel="2">
      <c r="A128" s="125"/>
      <c r="B128" s="126" t="s">
        <v>932</v>
      </c>
      <c r="C128" s="127"/>
      <c r="D128" s="127">
        <f>C128</f>
        <v>0</v>
      </c>
      <c r="E128" s="127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25"/>
      <c r="B130" s="126" t="s">
        <v>931</v>
      </c>
      <c r="C130" s="127"/>
      <c r="D130" s="127">
        <f>C130</f>
        <v>0</v>
      </c>
      <c r="E130" s="127">
        <f>D130</f>
        <v>0</v>
      </c>
      <c r="H130" s="42">
        <f t="shared" si="7"/>
        <v>0</v>
      </c>
    </row>
    <row r="131" spans="1:10" ht="15" customHeight="1" outlineLevel="2">
      <c r="A131" s="125"/>
      <c r="B131" s="126" t="s">
        <v>932</v>
      </c>
      <c r="C131" s="127"/>
      <c r="D131" s="127">
        <f>C131</f>
        <v>0</v>
      </c>
      <c r="E131" s="127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25"/>
      <c r="B133" s="126" t="s">
        <v>931</v>
      </c>
      <c r="C133" s="127"/>
      <c r="D133" s="127">
        <f>C133</f>
        <v>0</v>
      </c>
      <c r="E133" s="127">
        <f>D133</f>
        <v>0</v>
      </c>
      <c r="H133" s="42">
        <f t="shared" si="11"/>
        <v>0</v>
      </c>
    </row>
    <row r="134" spans="1:10" ht="15" customHeight="1" outlineLevel="2">
      <c r="A134" s="125"/>
      <c r="B134" s="126" t="s">
        <v>932</v>
      </c>
      <c r="C134" s="127"/>
      <c r="D134" s="127">
        <f>C134</f>
        <v>0</v>
      </c>
      <c r="E134" s="127">
        <f>D134</f>
        <v>0</v>
      </c>
      <c r="H134" s="42">
        <f t="shared" si="11"/>
        <v>0</v>
      </c>
    </row>
    <row r="135" spans="1:10">
      <c r="A135" s="189" t="s">
        <v>223</v>
      </c>
      <c r="B135" s="190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607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125"/>
      <c r="B137" s="126" t="s">
        <v>931</v>
      </c>
      <c r="C137" s="127"/>
      <c r="D137" s="127">
        <f t="shared" ref="D137:E139" si="12">C137</f>
        <v>0</v>
      </c>
      <c r="E137" s="127">
        <f t="shared" si="12"/>
        <v>0</v>
      </c>
      <c r="H137" s="42">
        <f t="shared" si="11"/>
        <v>0</v>
      </c>
    </row>
    <row r="138" spans="1:10" ht="15" customHeight="1" outlineLevel="2">
      <c r="A138" s="125"/>
      <c r="B138" s="126" t="s">
        <v>933</v>
      </c>
      <c r="C138" s="127"/>
      <c r="D138" s="127">
        <f t="shared" si="12"/>
        <v>0</v>
      </c>
      <c r="E138" s="127">
        <f t="shared" si="12"/>
        <v>0</v>
      </c>
      <c r="H138" s="42">
        <f t="shared" si="11"/>
        <v>0</v>
      </c>
    </row>
    <row r="139" spans="1:10" ht="15" customHeight="1" outlineLevel="2">
      <c r="A139" s="125"/>
      <c r="B139" s="126" t="s">
        <v>934</v>
      </c>
      <c r="C139" s="127"/>
      <c r="D139" s="127">
        <f t="shared" si="12"/>
        <v>0</v>
      </c>
      <c r="E139" s="127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225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25"/>
      <c r="B141" s="126" t="s">
        <v>931</v>
      </c>
      <c r="C141" s="127"/>
      <c r="D141" s="127">
        <f>C141</f>
        <v>0</v>
      </c>
      <c r="E141" s="127">
        <f>D141</f>
        <v>0</v>
      </c>
      <c r="H141" s="42">
        <f t="shared" si="11"/>
        <v>0</v>
      </c>
    </row>
    <row r="142" spans="1:10" ht="15" customHeight="1" outlineLevel="2">
      <c r="A142" s="125"/>
      <c r="B142" s="126" t="s">
        <v>932</v>
      </c>
      <c r="C142" s="127"/>
      <c r="D142" s="127">
        <f>C142</f>
        <v>0</v>
      </c>
      <c r="E142" s="127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25"/>
      <c r="B144" s="126" t="s">
        <v>931</v>
      </c>
      <c r="C144" s="127"/>
      <c r="D144" s="127">
        <f>C144</f>
        <v>0</v>
      </c>
      <c r="E144" s="127">
        <f>D144</f>
        <v>0</v>
      </c>
      <c r="H144" s="42">
        <f t="shared" si="11"/>
        <v>0</v>
      </c>
    </row>
    <row r="145" spans="1:10" ht="15" customHeight="1" outlineLevel="2">
      <c r="A145" s="125"/>
      <c r="B145" s="126" t="s">
        <v>932</v>
      </c>
      <c r="C145" s="127"/>
      <c r="D145" s="127">
        <f>C145</f>
        <v>0</v>
      </c>
      <c r="E145" s="127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25"/>
      <c r="B147" s="126" t="s">
        <v>931</v>
      </c>
      <c r="C147" s="127"/>
      <c r="D147" s="127">
        <f>C147</f>
        <v>0</v>
      </c>
      <c r="E147" s="127">
        <f>D147</f>
        <v>0</v>
      </c>
      <c r="H147" s="42">
        <f t="shared" si="11"/>
        <v>0</v>
      </c>
    </row>
    <row r="148" spans="1:10" ht="15" customHeight="1" outlineLevel="2">
      <c r="A148" s="125"/>
      <c r="B148" s="126" t="s">
        <v>932</v>
      </c>
      <c r="C148" s="127"/>
      <c r="D148" s="127">
        <f>C148</f>
        <v>0</v>
      </c>
      <c r="E148" s="127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25"/>
      <c r="B150" s="126" t="s">
        <v>931</v>
      </c>
      <c r="C150" s="127"/>
      <c r="D150" s="127">
        <f>C150</f>
        <v>0</v>
      </c>
      <c r="E150" s="127">
        <f>D150</f>
        <v>0</v>
      </c>
      <c r="H150" s="42">
        <f t="shared" si="11"/>
        <v>0</v>
      </c>
    </row>
    <row r="151" spans="1:10" ht="15" customHeight="1" outlineLevel="2">
      <c r="A151" s="125"/>
      <c r="B151" s="126" t="s">
        <v>932</v>
      </c>
      <c r="C151" s="127"/>
      <c r="D151" s="127">
        <f>C151</f>
        <v>0</v>
      </c>
      <c r="E151" s="127">
        <f>D151</f>
        <v>0</v>
      </c>
      <c r="H151" s="42">
        <f t="shared" si="11"/>
        <v>0</v>
      </c>
    </row>
    <row r="152" spans="1:10">
      <c r="A152" s="191" t="s">
        <v>604</v>
      </c>
      <c r="B152" s="19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89" t="s">
        <v>229</v>
      </c>
      <c r="B153" s="190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608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230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25"/>
      <c r="B155" s="126" t="s">
        <v>931</v>
      </c>
      <c r="C155" s="127"/>
      <c r="D155" s="127">
        <f>C155</f>
        <v>0</v>
      </c>
      <c r="E155" s="127">
        <f>D155</f>
        <v>0</v>
      </c>
      <c r="H155" s="42">
        <f t="shared" si="11"/>
        <v>0</v>
      </c>
    </row>
    <row r="156" spans="1:10" ht="15" customHeight="1" outlineLevel="2">
      <c r="A156" s="125"/>
      <c r="B156" s="126" t="s">
        <v>932</v>
      </c>
      <c r="C156" s="127"/>
      <c r="D156" s="127">
        <f>C156</f>
        <v>0</v>
      </c>
      <c r="E156" s="127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25"/>
      <c r="B158" s="126" t="s">
        <v>931</v>
      </c>
      <c r="C158" s="127"/>
      <c r="D158" s="127">
        <f>C158</f>
        <v>0</v>
      </c>
      <c r="E158" s="127">
        <f>D158</f>
        <v>0</v>
      </c>
      <c r="H158" s="42">
        <f t="shared" si="11"/>
        <v>0</v>
      </c>
    </row>
    <row r="159" spans="1:10" ht="15" customHeight="1" outlineLevel="2">
      <c r="A159" s="125"/>
      <c r="B159" s="126" t="s">
        <v>932</v>
      </c>
      <c r="C159" s="127"/>
      <c r="D159" s="127">
        <f>C159</f>
        <v>0</v>
      </c>
      <c r="E159" s="127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25"/>
      <c r="B161" s="126" t="s">
        <v>931</v>
      </c>
      <c r="C161" s="127"/>
      <c r="D161" s="127">
        <f>C161</f>
        <v>0</v>
      </c>
      <c r="E161" s="127">
        <f>D161</f>
        <v>0</v>
      </c>
      <c r="H161" s="42">
        <f t="shared" si="11"/>
        <v>0</v>
      </c>
    </row>
    <row r="162" spans="1:10" ht="15" customHeight="1" outlineLevel="2">
      <c r="A162" s="125"/>
      <c r="B162" s="126" t="s">
        <v>932</v>
      </c>
      <c r="C162" s="127"/>
      <c r="D162" s="127">
        <f>C162</f>
        <v>0</v>
      </c>
      <c r="E162" s="127">
        <f>D162</f>
        <v>0</v>
      </c>
      <c r="H162" s="42">
        <f t="shared" si="11"/>
        <v>0</v>
      </c>
    </row>
    <row r="163" spans="1:10">
      <c r="A163" s="189" t="s">
        <v>233</v>
      </c>
      <c r="B163" s="190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25"/>
      <c r="B165" s="126" t="s">
        <v>931</v>
      </c>
      <c r="C165" s="127"/>
      <c r="D165" s="127">
        <f>C165</f>
        <v>0</v>
      </c>
      <c r="E165" s="127">
        <f>D165</f>
        <v>0</v>
      </c>
      <c r="H165" s="42">
        <f t="shared" si="11"/>
        <v>0</v>
      </c>
    </row>
    <row r="166" spans="1:10" ht="15" customHeight="1" outlineLevel="2">
      <c r="A166" s="125"/>
      <c r="B166" s="126" t="s">
        <v>932</v>
      </c>
      <c r="C166" s="127"/>
      <c r="D166" s="127">
        <f>C166</f>
        <v>0</v>
      </c>
      <c r="E166" s="127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25"/>
      <c r="B168" s="126" t="s">
        <v>931</v>
      </c>
      <c r="C168" s="127"/>
      <c r="D168" s="127">
        <f>C168</f>
        <v>0</v>
      </c>
      <c r="E168" s="127">
        <f>D168</f>
        <v>0</v>
      </c>
      <c r="H168" s="42">
        <f t="shared" si="11"/>
        <v>0</v>
      </c>
    </row>
    <row r="169" spans="1:10" ht="15" customHeight="1" outlineLevel="2">
      <c r="A169" s="125"/>
      <c r="B169" s="126" t="s">
        <v>932</v>
      </c>
      <c r="C169" s="127"/>
      <c r="D169" s="127">
        <f>C169</f>
        <v>0</v>
      </c>
      <c r="E169" s="127">
        <f>D169</f>
        <v>0</v>
      </c>
      <c r="H169" s="42">
        <f t="shared" si="11"/>
        <v>0</v>
      </c>
    </row>
    <row r="170" spans="1:10">
      <c r="A170" s="189" t="s">
        <v>235</v>
      </c>
      <c r="B170" s="190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609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25"/>
      <c r="B172" s="126" t="s">
        <v>931</v>
      </c>
      <c r="C172" s="127"/>
      <c r="D172" s="127">
        <f>C172</f>
        <v>0</v>
      </c>
      <c r="E172" s="127">
        <f>D172</f>
        <v>0</v>
      </c>
      <c r="H172" s="42">
        <f t="shared" si="11"/>
        <v>0</v>
      </c>
    </row>
    <row r="173" spans="1:10" ht="15" customHeight="1" outlineLevel="2">
      <c r="A173" s="125"/>
      <c r="B173" s="126" t="s">
        <v>932</v>
      </c>
      <c r="C173" s="127"/>
      <c r="D173" s="127">
        <f>C173</f>
        <v>0</v>
      </c>
      <c r="E173" s="127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25"/>
      <c r="B175" s="126" t="s">
        <v>931</v>
      </c>
      <c r="C175" s="127"/>
      <c r="D175" s="127">
        <f>C175</f>
        <v>0</v>
      </c>
      <c r="E175" s="127">
        <f>D175</f>
        <v>0</v>
      </c>
      <c r="H175" s="42">
        <f t="shared" si="11"/>
        <v>0</v>
      </c>
    </row>
    <row r="176" spans="1:10" ht="15" customHeight="1" outlineLevel="2">
      <c r="A176" s="125"/>
      <c r="B176" s="126" t="s">
        <v>932</v>
      </c>
      <c r="C176" s="127"/>
      <c r="D176" s="127">
        <f>C176</f>
        <v>0</v>
      </c>
      <c r="E176" s="127">
        <f>D176</f>
        <v>0</v>
      </c>
      <c r="H176" s="42">
        <f t="shared" si="11"/>
        <v>0</v>
      </c>
    </row>
    <row r="177" spans="1:10">
      <c r="A177" s="191" t="s">
        <v>605</v>
      </c>
      <c r="B177" s="192"/>
      <c r="C177" s="28">
        <f>C178</f>
        <v>0</v>
      </c>
      <c r="D177" s="28">
        <f>D178</f>
        <v>0</v>
      </c>
      <c r="E177" s="28">
        <f>E178</f>
        <v>0</v>
      </c>
      <c r="G177" s="40" t="s">
        <v>237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89" t="s">
        <v>238</v>
      </c>
      <c r="B178" s="190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610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95" t="s">
        <v>935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6" t="s">
        <v>936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128"/>
      <c r="B181" s="129" t="s">
        <v>931</v>
      </c>
      <c r="C181" s="130"/>
      <c r="D181" s="130">
        <f>C181</f>
        <v>0</v>
      </c>
      <c r="E181" s="130">
        <f>D181</f>
        <v>0</v>
      </c>
    </row>
    <row r="182" spans="1:10" outlineLevel="2">
      <c r="A182" s="125">
        <v>4</v>
      </c>
      <c r="B182" s="126" t="s">
        <v>937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128"/>
      <c r="B183" s="129" t="s">
        <v>931</v>
      </c>
      <c r="C183" s="130"/>
      <c r="D183" s="130">
        <f>C183</f>
        <v>0</v>
      </c>
      <c r="E183" s="130">
        <f>D183</f>
        <v>0</v>
      </c>
    </row>
    <row r="184" spans="1:10" outlineLevel="1">
      <c r="A184" s="195" t="s">
        <v>938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6" t="s">
        <v>939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128"/>
      <c r="B186" s="129" t="s">
        <v>931</v>
      </c>
      <c r="C186" s="130"/>
      <c r="D186" s="130">
        <f>C186</f>
        <v>0</v>
      </c>
      <c r="E186" s="130">
        <f>D186</f>
        <v>0</v>
      </c>
    </row>
    <row r="187" spans="1:10" outlineLevel="3">
      <c r="A187" s="128"/>
      <c r="B187" s="129" t="s">
        <v>940</v>
      </c>
      <c r="C187" s="130"/>
      <c r="D187" s="130">
        <f>C187</f>
        <v>0</v>
      </c>
      <c r="E187" s="130">
        <f>D187</f>
        <v>0</v>
      </c>
    </row>
    <row r="188" spans="1:10" outlineLevel="1">
      <c r="A188" s="195" t="s">
        <v>941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6" t="s">
        <v>942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128"/>
      <c r="B190" s="129" t="s">
        <v>931</v>
      </c>
      <c r="C190" s="130">
        <v>0</v>
      </c>
      <c r="D190" s="130">
        <f t="shared" ref="D190:E192" si="13">C190</f>
        <v>0</v>
      </c>
      <c r="E190" s="130">
        <f t="shared" si="13"/>
        <v>0</v>
      </c>
    </row>
    <row r="191" spans="1:10" outlineLevel="3">
      <c r="A191" s="128"/>
      <c r="B191" s="129" t="s">
        <v>943</v>
      </c>
      <c r="C191" s="130">
        <v>0</v>
      </c>
      <c r="D191" s="130">
        <f t="shared" si="13"/>
        <v>0</v>
      </c>
      <c r="E191" s="130">
        <f t="shared" si="13"/>
        <v>0</v>
      </c>
    </row>
    <row r="192" spans="1:10" outlineLevel="3">
      <c r="A192" s="128"/>
      <c r="B192" s="129" t="s">
        <v>944</v>
      </c>
      <c r="C192" s="130">
        <v>0</v>
      </c>
      <c r="D192" s="130">
        <f t="shared" si="13"/>
        <v>0</v>
      </c>
      <c r="E192" s="130">
        <f t="shared" si="13"/>
        <v>0</v>
      </c>
    </row>
    <row r="193" spans="1:5" outlineLevel="2">
      <c r="A193" s="125">
        <v>3</v>
      </c>
      <c r="B193" s="126" t="s">
        <v>936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128"/>
      <c r="B194" s="129" t="s">
        <v>931</v>
      </c>
      <c r="C194" s="130">
        <v>0</v>
      </c>
      <c r="D194" s="130">
        <f>C194</f>
        <v>0</v>
      </c>
      <c r="E194" s="130">
        <f>D194</f>
        <v>0</v>
      </c>
    </row>
    <row r="195" spans="1:5" outlineLevel="2">
      <c r="A195" s="125">
        <v>4</v>
      </c>
      <c r="B195" s="126" t="s">
        <v>937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128"/>
      <c r="B196" s="129" t="s">
        <v>931</v>
      </c>
      <c r="C196" s="130">
        <v>0</v>
      </c>
      <c r="D196" s="130">
        <f>C196</f>
        <v>0</v>
      </c>
      <c r="E196" s="130">
        <f>D196</f>
        <v>0</v>
      </c>
    </row>
    <row r="197" spans="1:5" outlineLevel="1">
      <c r="A197" s="195" t="s">
        <v>945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6" t="s">
        <v>937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128"/>
      <c r="B199" s="129" t="s">
        <v>931</v>
      </c>
      <c r="C199" s="130">
        <v>0</v>
      </c>
      <c r="D199" s="130">
        <f>C199</f>
        <v>0</v>
      </c>
      <c r="E199" s="130">
        <f>D199</f>
        <v>0</v>
      </c>
    </row>
    <row r="200" spans="1:5" outlineLevel="1">
      <c r="A200" s="195" t="s">
        <v>946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6" t="s">
        <v>936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128"/>
      <c r="B202" s="129" t="s">
        <v>931</v>
      </c>
      <c r="C202" s="130">
        <v>0</v>
      </c>
      <c r="D202" s="130">
        <f>C202</f>
        <v>0</v>
      </c>
      <c r="E202" s="130">
        <f>D202</f>
        <v>0</v>
      </c>
    </row>
    <row r="203" spans="1:5" outlineLevel="1">
      <c r="A203" s="195" t="s">
        <v>947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6" t="s">
        <v>942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128"/>
      <c r="B205" s="129" t="s">
        <v>931</v>
      </c>
      <c r="C205" s="130">
        <v>0</v>
      </c>
      <c r="D205" s="130">
        <f>C205</f>
        <v>0</v>
      </c>
      <c r="E205" s="130">
        <f>D205</f>
        <v>0</v>
      </c>
    </row>
    <row r="206" spans="1:5" outlineLevel="3">
      <c r="A206" s="128"/>
      <c r="B206" s="129" t="s">
        <v>948</v>
      </c>
      <c r="C206" s="130">
        <v>0</v>
      </c>
      <c r="D206" s="130">
        <f>C206</f>
        <v>0</v>
      </c>
      <c r="E206" s="130">
        <f>D206</f>
        <v>0</v>
      </c>
    </row>
    <row r="207" spans="1:5" outlineLevel="2">
      <c r="A207" s="125">
        <v>2</v>
      </c>
      <c r="B207" s="126" t="s">
        <v>939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128"/>
      <c r="B208" s="129" t="s">
        <v>931</v>
      </c>
      <c r="C208" s="130">
        <v>0</v>
      </c>
      <c r="D208" s="130">
        <f t="shared" ref="D208:E210" si="15">C208</f>
        <v>0</v>
      </c>
      <c r="E208" s="130">
        <f t="shared" si="15"/>
        <v>0</v>
      </c>
    </row>
    <row r="209" spans="1:5" outlineLevel="3">
      <c r="A209" s="128"/>
      <c r="B209" s="129" t="s">
        <v>949</v>
      </c>
      <c r="C209" s="130"/>
      <c r="D209" s="130">
        <f t="shared" si="15"/>
        <v>0</v>
      </c>
      <c r="E209" s="130">
        <f t="shared" si="15"/>
        <v>0</v>
      </c>
    </row>
    <row r="210" spans="1:5" outlineLevel="3">
      <c r="A210" s="128"/>
      <c r="B210" s="129" t="s">
        <v>931</v>
      </c>
      <c r="C210" s="130">
        <v>0</v>
      </c>
      <c r="D210" s="130">
        <f t="shared" si="15"/>
        <v>0</v>
      </c>
      <c r="E210" s="130">
        <f t="shared" si="15"/>
        <v>0</v>
      </c>
    </row>
    <row r="211" spans="1:5" outlineLevel="2">
      <c r="A211" s="125">
        <v>3</v>
      </c>
      <c r="B211" s="126" t="s">
        <v>936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128"/>
      <c r="B212" s="129" t="s">
        <v>931</v>
      </c>
      <c r="C212" s="130">
        <v>0</v>
      </c>
      <c r="D212" s="130">
        <f>C212</f>
        <v>0</v>
      </c>
      <c r="E212" s="130">
        <f>D212</f>
        <v>0</v>
      </c>
    </row>
    <row r="213" spans="1:5" outlineLevel="2">
      <c r="A213" s="125">
        <v>4</v>
      </c>
      <c r="B213" s="126" t="s">
        <v>937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128"/>
      <c r="B214" s="129" t="s">
        <v>931</v>
      </c>
      <c r="C214" s="130">
        <v>0</v>
      </c>
      <c r="D214" s="130">
        <f>C214</f>
        <v>0</v>
      </c>
      <c r="E214" s="130">
        <f>D214</f>
        <v>0</v>
      </c>
    </row>
    <row r="215" spans="1:5" outlineLevel="1">
      <c r="A215" s="195" t="s">
        <v>950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6" t="s">
        <v>939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128"/>
      <c r="B217" s="129" t="s">
        <v>931</v>
      </c>
      <c r="C217" s="130">
        <v>0</v>
      </c>
      <c r="D217" s="130">
        <f t="shared" ref="D217:E219" si="16">C217</f>
        <v>0</v>
      </c>
      <c r="E217" s="130">
        <f t="shared" si="16"/>
        <v>0</v>
      </c>
    </row>
    <row r="218" spans="1:5" s="134" customFormat="1" outlineLevel="3">
      <c r="A218" s="131"/>
      <c r="B218" s="132" t="s">
        <v>951</v>
      </c>
      <c r="C218" s="133"/>
      <c r="D218" s="133">
        <f t="shared" si="16"/>
        <v>0</v>
      </c>
      <c r="E218" s="133">
        <f t="shared" si="16"/>
        <v>0</v>
      </c>
    </row>
    <row r="219" spans="1:5" s="134" customFormat="1" outlineLevel="3">
      <c r="A219" s="131"/>
      <c r="B219" s="132" t="s">
        <v>952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25">
        <v>3</v>
      </c>
      <c r="B220" s="126" t="s">
        <v>936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128"/>
      <c r="B221" s="129" t="s">
        <v>931</v>
      </c>
      <c r="C221" s="130">
        <v>0</v>
      </c>
      <c r="D221" s="130">
        <f>C221</f>
        <v>0</v>
      </c>
      <c r="E221" s="130">
        <f>D221</f>
        <v>0</v>
      </c>
    </row>
    <row r="222" spans="1:5" outlineLevel="1">
      <c r="A222" s="195" t="s">
        <v>953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6" t="s">
        <v>939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128"/>
      <c r="B224" s="129" t="s">
        <v>931</v>
      </c>
      <c r="C224" s="130">
        <v>0</v>
      </c>
      <c r="D224" s="130">
        <f>C224</f>
        <v>0</v>
      </c>
      <c r="E224" s="130">
        <f>D224</f>
        <v>0</v>
      </c>
    </row>
    <row r="225" spans="1:5" outlineLevel="3">
      <c r="A225" s="128"/>
      <c r="B225" s="129" t="s">
        <v>954</v>
      </c>
      <c r="C225" s="130"/>
      <c r="D225" s="130">
        <f t="shared" ref="D225:E227" si="17">C225</f>
        <v>0</v>
      </c>
      <c r="E225" s="130">
        <f t="shared" si="17"/>
        <v>0</v>
      </c>
    </row>
    <row r="226" spans="1:5" outlineLevel="3">
      <c r="A226" s="128"/>
      <c r="B226" s="129" t="s">
        <v>955</v>
      </c>
      <c r="C226" s="130"/>
      <c r="D226" s="130">
        <f t="shared" si="17"/>
        <v>0</v>
      </c>
      <c r="E226" s="130">
        <f t="shared" si="17"/>
        <v>0</v>
      </c>
    </row>
    <row r="227" spans="1:5" outlineLevel="3">
      <c r="A227" s="128"/>
      <c r="B227" s="129" t="s">
        <v>956</v>
      </c>
      <c r="C227" s="130"/>
      <c r="D227" s="130">
        <f t="shared" si="17"/>
        <v>0</v>
      </c>
      <c r="E227" s="130">
        <f t="shared" si="17"/>
        <v>0</v>
      </c>
    </row>
    <row r="228" spans="1:5" outlineLevel="1">
      <c r="A228" s="195" t="s">
        <v>957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6" t="s">
        <v>939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128"/>
      <c r="B230" s="129" t="s">
        <v>931</v>
      </c>
      <c r="C230" s="130">
        <v>0</v>
      </c>
      <c r="D230" s="130">
        <f t="shared" ref="D230:E232" si="18">C230</f>
        <v>0</v>
      </c>
      <c r="E230" s="130">
        <f t="shared" si="18"/>
        <v>0</v>
      </c>
    </row>
    <row r="231" spans="1:5" outlineLevel="3">
      <c r="A231" s="128"/>
      <c r="B231" s="129" t="s">
        <v>958</v>
      </c>
      <c r="C231" s="130">
        <v>0</v>
      </c>
      <c r="D231" s="130">
        <f t="shared" si="18"/>
        <v>0</v>
      </c>
      <c r="E231" s="130">
        <f t="shared" si="18"/>
        <v>0</v>
      </c>
    </row>
    <row r="232" spans="1:5" outlineLevel="3">
      <c r="A232" s="128"/>
      <c r="B232" s="129" t="s">
        <v>959</v>
      </c>
      <c r="C232" s="130"/>
      <c r="D232" s="130">
        <f t="shared" si="18"/>
        <v>0</v>
      </c>
      <c r="E232" s="130">
        <f t="shared" si="18"/>
        <v>0</v>
      </c>
    </row>
    <row r="233" spans="1:5" outlineLevel="2">
      <c r="A233" s="125">
        <v>3</v>
      </c>
      <c r="B233" s="126" t="s">
        <v>936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128"/>
      <c r="B234" s="129" t="s">
        <v>931</v>
      </c>
      <c r="C234" s="130">
        <v>0</v>
      </c>
      <c r="D234" s="130">
        <f>C234</f>
        <v>0</v>
      </c>
      <c r="E234" s="130">
        <f>D234</f>
        <v>0</v>
      </c>
    </row>
    <row r="235" spans="1:5" outlineLevel="1">
      <c r="A235" s="195" t="s">
        <v>960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6" t="s">
        <v>936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128"/>
      <c r="B237" s="129" t="s">
        <v>931</v>
      </c>
      <c r="C237" s="130">
        <v>0</v>
      </c>
      <c r="D237" s="130">
        <f>C237</f>
        <v>0</v>
      </c>
      <c r="E237" s="130">
        <f>D237</f>
        <v>0</v>
      </c>
    </row>
    <row r="238" spans="1:5" outlineLevel="1">
      <c r="A238" s="195" t="s">
        <v>961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6" t="s">
        <v>939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128"/>
      <c r="B240" s="129" t="s">
        <v>931</v>
      </c>
      <c r="C240" s="130">
        <v>0</v>
      </c>
      <c r="D240" s="130">
        <f t="shared" ref="D240:E242" si="19">C240</f>
        <v>0</v>
      </c>
      <c r="E240" s="130">
        <f t="shared" si="19"/>
        <v>0</v>
      </c>
    </row>
    <row r="241" spans="1:10" outlineLevel="3">
      <c r="A241" s="128"/>
      <c r="B241" s="129" t="s">
        <v>962</v>
      </c>
      <c r="C241" s="130"/>
      <c r="D241" s="130">
        <f t="shared" si="19"/>
        <v>0</v>
      </c>
      <c r="E241" s="130">
        <f t="shared" si="19"/>
        <v>0</v>
      </c>
    </row>
    <row r="242" spans="1:10" outlineLevel="3">
      <c r="A242" s="128"/>
      <c r="B242" s="129" t="s">
        <v>963</v>
      </c>
      <c r="C242" s="130"/>
      <c r="D242" s="130">
        <f t="shared" si="19"/>
        <v>0</v>
      </c>
      <c r="E242" s="130">
        <f t="shared" si="19"/>
        <v>0</v>
      </c>
    </row>
    <row r="243" spans="1:10" outlineLevel="1">
      <c r="A243" s="195" t="s">
        <v>964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6" t="s">
        <v>939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128"/>
      <c r="B245" s="129" t="s">
        <v>931</v>
      </c>
      <c r="C245" s="130">
        <v>0</v>
      </c>
      <c r="D245" s="130">
        <f>C245</f>
        <v>0</v>
      </c>
      <c r="E245" s="130">
        <f>D245</f>
        <v>0</v>
      </c>
    </row>
    <row r="246" spans="1:10" outlineLevel="3">
      <c r="A246" s="128"/>
      <c r="B246" s="129" t="s">
        <v>952</v>
      </c>
      <c r="C246" s="130"/>
      <c r="D246" s="130">
        <f t="shared" ref="D246:E249" si="20">C246</f>
        <v>0</v>
      </c>
      <c r="E246" s="130">
        <f t="shared" si="20"/>
        <v>0</v>
      </c>
    </row>
    <row r="247" spans="1:10" outlineLevel="3">
      <c r="A247" s="128"/>
      <c r="B247" s="129" t="s">
        <v>965</v>
      </c>
      <c r="C247" s="130"/>
      <c r="D247" s="130">
        <f t="shared" si="20"/>
        <v>0</v>
      </c>
      <c r="E247" s="130">
        <f t="shared" si="20"/>
        <v>0</v>
      </c>
    </row>
    <row r="248" spans="1:10" outlineLevel="3">
      <c r="A248" s="128"/>
      <c r="B248" s="129" t="s">
        <v>959</v>
      </c>
      <c r="C248" s="130"/>
      <c r="D248" s="130">
        <f t="shared" si="20"/>
        <v>0</v>
      </c>
      <c r="E248" s="130">
        <f t="shared" si="20"/>
        <v>0</v>
      </c>
    </row>
    <row r="249" spans="1:10" outlineLevel="3">
      <c r="A249" s="128"/>
      <c r="B249" s="129" t="s">
        <v>966</v>
      </c>
      <c r="C249" s="130"/>
      <c r="D249" s="130">
        <f t="shared" si="20"/>
        <v>0</v>
      </c>
      <c r="E249" s="130">
        <f t="shared" si="20"/>
        <v>0</v>
      </c>
    </row>
    <row r="250" spans="1:10" outlineLevel="1">
      <c r="A250" s="195" t="s">
        <v>967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28"/>
      <c r="B251" s="129" t="s">
        <v>931</v>
      </c>
      <c r="C251" s="130">
        <v>0</v>
      </c>
      <c r="D251" s="130">
        <f>C251</f>
        <v>0</v>
      </c>
      <c r="E251" s="130">
        <f>D251</f>
        <v>0</v>
      </c>
    </row>
    <row r="252" spans="1:10" outlineLevel="3">
      <c r="A252" s="128"/>
      <c r="B252" s="129" t="s">
        <v>968</v>
      </c>
      <c r="C252" s="130">
        <v>0</v>
      </c>
      <c r="D252" s="130">
        <f>C252</f>
        <v>0</v>
      </c>
      <c r="E252" s="130">
        <f>D252</f>
        <v>0</v>
      </c>
    </row>
    <row r="256" spans="1:10" ht="18.5">
      <c r="A256" s="186" t="s">
        <v>67</v>
      </c>
      <c r="B256" s="186"/>
      <c r="C256" s="186"/>
      <c r="D256" s="181" t="s">
        <v>929</v>
      </c>
      <c r="E256" s="181" t="s">
        <v>930</v>
      </c>
      <c r="G256" s="48" t="s">
        <v>612</v>
      </c>
      <c r="H256" s="49">
        <f>C257+C559</f>
        <v>413000</v>
      </c>
      <c r="I256" s="50"/>
      <c r="J256" s="51" t="b">
        <f>AND(H256=I256)</f>
        <v>0</v>
      </c>
    </row>
    <row r="257" spans="1:10">
      <c r="A257" s="201" t="s">
        <v>60</v>
      </c>
      <c r="B257" s="202"/>
      <c r="C257" s="38">
        <f>C258+C550</f>
        <v>400000</v>
      </c>
      <c r="D257" s="38">
        <f>D258+D550</f>
        <v>400000</v>
      </c>
      <c r="E257" s="38">
        <f>E258+E550</f>
        <v>400000</v>
      </c>
      <c r="G257" s="40" t="s">
        <v>60</v>
      </c>
      <c r="H257" s="42">
        <f>C257</f>
        <v>400000</v>
      </c>
      <c r="I257" s="43"/>
      <c r="J257" s="41" t="b">
        <f>AND(H257=I257)</f>
        <v>0</v>
      </c>
    </row>
    <row r="258" spans="1:10">
      <c r="A258" s="203" t="s">
        <v>288</v>
      </c>
      <c r="B258" s="204"/>
      <c r="C258" s="37">
        <f>C259+C339+C483+C547</f>
        <v>364686</v>
      </c>
      <c r="D258" s="37">
        <f>D259+D339+D483+D547</f>
        <v>364686</v>
      </c>
      <c r="E258" s="37">
        <f>E259+E339+E483+E547</f>
        <v>364686</v>
      </c>
      <c r="G258" s="40" t="s">
        <v>57</v>
      </c>
      <c r="H258" s="42">
        <f t="shared" ref="H258:H321" si="21">C258</f>
        <v>364686</v>
      </c>
      <c r="I258" s="43"/>
      <c r="J258" s="41" t="b">
        <f>AND(H258=I258)</f>
        <v>0</v>
      </c>
    </row>
    <row r="259" spans="1:10">
      <c r="A259" s="199" t="s">
        <v>289</v>
      </c>
      <c r="B259" s="200"/>
      <c r="C259" s="34">
        <f>C260+C263+C314</f>
        <v>242572</v>
      </c>
      <c r="D259" s="34">
        <f>D260+D263+D314</f>
        <v>242572</v>
      </c>
      <c r="E259" s="34">
        <f>E260+E263+E314</f>
        <v>242572</v>
      </c>
      <c r="G259" s="40" t="s">
        <v>613</v>
      </c>
      <c r="H259" s="42">
        <f t="shared" si="21"/>
        <v>242572</v>
      </c>
      <c r="I259" s="43"/>
      <c r="J259" s="41" t="b">
        <f>AND(H259=I259)</f>
        <v>0</v>
      </c>
    </row>
    <row r="260" spans="1:10" outlineLevel="1">
      <c r="A260" s="197" t="s">
        <v>290</v>
      </c>
      <c r="B260" s="198"/>
      <c r="C260" s="33">
        <f>SUM(C261:C262)</f>
        <v>2160</v>
      </c>
      <c r="D260" s="33">
        <f>SUM(D261:D262)</f>
        <v>2160</v>
      </c>
      <c r="E260" s="33">
        <f>SUM(E261:E262)</f>
        <v>2160</v>
      </c>
      <c r="H260" s="42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2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2">
        <f t="shared" si="21"/>
        <v>1440</v>
      </c>
    </row>
    <row r="263" spans="1:10" outlineLevel="1">
      <c r="A263" s="197" t="s">
        <v>291</v>
      </c>
      <c r="B263" s="198"/>
      <c r="C263" s="33">
        <f>C264+C265+C289+C296+C298+C302+C305+C308+C313</f>
        <v>231450</v>
      </c>
      <c r="D263" s="33">
        <f>D264+D265+D289+D296+D298+D302+D305+D308+D313</f>
        <v>231450</v>
      </c>
      <c r="E263" s="33">
        <f>E264+E265+E289+E296+E298+E302+E305+E308+E313</f>
        <v>231450</v>
      </c>
      <c r="H263" s="42">
        <f t="shared" si="21"/>
        <v>231450</v>
      </c>
    </row>
    <row r="264" spans="1:10" outlineLevel="2">
      <c r="A264" s="6">
        <v>1101</v>
      </c>
      <c r="B264" s="4" t="s">
        <v>34</v>
      </c>
      <c r="C264" s="5">
        <v>90827</v>
      </c>
      <c r="D264" s="5">
        <f>C264</f>
        <v>90827</v>
      </c>
      <c r="E264" s="5">
        <f>D264</f>
        <v>90827</v>
      </c>
      <c r="H264" s="42">
        <f t="shared" si="21"/>
        <v>90827</v>
      </c>
    </row>
    <row r="265" spans="1:10" outlineLevel="2">
      <c r="A265" s="6">
        <v>1101</v>
      </c>
      <c r="B265" s="4" t="s">
        <v>35</v>
      </c>
      <c r="C265" s="5">
        <f>SUM(C266:C288)</f>
        <v>87933</v>
      </c>
      <c r="D265" s="5">
        <f>SUM(D266:D288)</f>
        <v>87933</v>
      </c>
      <c r="E265" s="5">
        <f>SUM(E266:E288)</f>
        <v>87933</v>
      </c>
      <c r="H265" s="42">
        <f t="shared" si="21"/>
        <v>87933</v>
      </c>
    </row>
    <row r="266" spans="1:10" outlineLevel="3">
      <c r="A266" s="30"/>
      <c r="B266" s="29" t="s">
        <v>239</v>
      </c>
      <c r="C266" s="31">
        <v>4967</v>
      </c>
      <c r="D266" s="31">
        <f>C266</f>
        <v>4967</v>
      </c>
      <c r="E266" s="31">
        <f>D266</f>
        <v>4967</v>
      </c>
      <c r="H266" s="42">
        <f t="shared" si="21"/>
        <v>4967</v>
      </c>
    </row>
    <row r="267" spans="1:10" outlineLevel="3">
      <c r="A267" s="30"/>
      <c r="B267" s="29" t="s">
        <v>240</v>
      </c>
      <c r="C267" s="31">
        <v>60445</v>
      </c>
      <c r="D267" s="31">
        <f t="shared" ref="D267:E282" si="22">C267</f>
        <v>60445</v>
      </c>
      <c r="E267" s="31">
        <f t="shared" si="22"/>
        <v>60445</v>
      </c>
      <c r="H267" s="42">
        <f t="shared" si="21"/>
        <v>60445</v>
      </c>
    </row>
    <row r="268" spans="1:10" outlineLevel="3">
      <c r="A268" s="30"/>
      <c r="B268" s="29" t="s">
        <v>241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242</v>
      </c>
      <c r="C269" s="31">
        <v>180</v>
      </c>
      <c r="D269" s="31">
        <f t="shared" si="22"/>
        <v>180</v>
      </c>
      <c r="E269" s="31">
        <f t="shared" si="22"/>
        <v>180</v>
      </c>
      <c r="H269" s="42">
        <f t="shared" si="21"/>
        <v>180</v>
      </c>
    </row>
    <row r="270" spans="1:10" outlineLevel="3">
      <c r="A270" s="30"/>
      <c r="B270" s="29" t="s">
        <v>243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244</v>
      </c>
      <c r="C271" s="31">
        <v>5256</v>
      </c>
      <c r="D271" s="31">
        <f t="shared" si="22"/>
        <v>5256</v>
      </c>
      <c r="E271" s="31">
        <f t="shared" si="22"/>
        <v>5256</v>
      </c>
      <c r="H271" s="42">
        <f t="shared" si="21"/>
        <v>5256</v>
      </c>
    </row>
    <row r="272" spans="1:10" outlineLevel="3">
      <c r="A272" s="30"/>
      <c r="B272" s="29" t="s">
        <v>245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246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247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248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249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250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251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252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253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254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255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256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257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258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259</v>
      </c>
      <c r="C286" s="31">
        <v>16245</v>
      </c>
      <c r="D286" s="31">
        <f t="shared" si="23"/>
        <v>16245</v>
      </c>
      <c r="E286" s="31">
        <f t="shared" si="23"/>
        <v>16245</v>
      </c>
      <c r="H286" s="42">
        <f t="shared" si="21"/>
        <v>16245</v>
      </c>
    </row>
    <row r="287" spans="1:8" outlineLevel="3">
      <c r="A287" s="30"/>
      <c r="B287" s="29" t="s">
        <v>260</v>
      </c>
      <c r="C287" s="31">
        <v>840</v>
      </c>
      <c r="D287" s="31">
        <f t="shared" si="23"/>
        <v>840</v>
      </c>
      <c r="E287" s="31">
        <f t="shared" si="23"/>
        <v>840</v>
      </c>
      <c r="H287" s="42">
        <f t="shared" si="21"/>
        <v>840</v>
      </c>
    </row>
    <row r="288" spans="1:8" outlineLevel="3">
      <c r="A288" s="30"/>
      <c r="B288" s="29" t="s">
        <v>261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4068</v>
      </c>
      <c r="D289" s="5">
        <f>SUM(D290:D295)</f>
        <v>4068</v>
      </c>
      <c r="E289" s="5">
        <f>SUM(E290:E295)</f>
        <v>4068</v>
      </c>
      <c r="H289" s="42">
        <f t="shared" si="21"/>
        <v>4068</v>
      </c>
    </row>
    <row r="290" spans="1:8" outlineLevel="3">
      <c r="A290" s="30"/>
      <c r="B290" s="29" t="s">
        <v>262</v>
      </c>
      <c r="C290" s="31">
        <v>2400</v>
      </c>
      <c r="D290" s="31">
        <f>C290</f>
        <v>2400</v>
      </c>
      <c r="E290" s="31">
        <f>D290</f>
        <v>2400</v>
      </c>
      <c r="H290" s="42">
        <f t="shared" si="21"/>
        <v>2400</v>
      </c>
    </row>
    <row r="291" spans="1:8" outlineLevel="3">
      <c r="A291" s="30"/>
      <c r="B291" s="29" t="s">
        <v>263</v>
      </c>
      <c r="C291" s="31">
        <v>0</v>
      </c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264</v>
      </c>
      <c r="C292" s="31">
        <v>612</v>
      </c>
      <c r="D292" s="31">
        <f t="shared" si="24"/>
        <v>612</v>
      </c>
      <c r="E292" s="31">
        <f t="shared" si="24"/>
        <v>612</v>
      </c>
      <c r="H292" s="42">
        <f t="shared" si="21"/>
        <v>612</v>
      </c>
    </row>
    <row r="293" spans="1:8" outlineLevel="3">
      <c r="A293" s="30"/>
      <c r="B293" s="29" t="s">
        <v>265</v>
      </c>
      <c r="C293" s="31">
        <v>336</v>
      </c>
      <c r="D293" s="31">
        <f t="shared" si="24"/>
        <v>336</v>
      </c>
      <c r="E293" s="31">
        <f t="shared" si="24"/>
        <v>336</v>
      </c>
      <c r="H293" s="42">
        <f t="shared" si="21"/>
        <v>336</v>
      </c>
    </row>
    <row r="294" spans="1:8" outlineLevel="3">
      <c r="A294" s="30"/>
      <c r="B294" s="29" t="s">
        <v>266</v>
      </c>
      <c r="C294" s="31" t="s">
        <v>268</v>
      </c>
      <c r="D294" s="31" t="str">
        <f t="shared" si="24"/>
        <v>-</v>
      </c>
      <c r="E294" s="31" t="str">
        <f t="shared" si="24"/>
        <v>-</v>
      </c>
      <c r="H294" s="42" t="str">
        <f t="shared" si="21"/>
        <v>-</v>
      </c>
    </row>
    <row r="295" spans="1:8" outlineLevel="3">
      <c r="A295" s="30"/>
      <c r="B295" s="29" t="s">
        <v>267</v>
      </c>
      <c r="C295" s="31">
        <v>720</v>
      </c>
      <c r="D295" s="31">
        <f t="shared" si="24"/>
        <v>720</v>
      </c>
      <c r="E295" s="31">
        <f t="shared" si="24"/>
        <v>720</v>
      </c>
      <c r="H295" s="42">
        <f t="shared" si="21"/>
        <v>720</v>
      </c>
    </row>
    <row r="296" spans="1:8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outlineLevel="3">
      <c r="A297" s="30"/>
      <c r="B297" s="29" t="s">
        <v>132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7180</v>
      </c>
      <c r="D298" s="5">
        <f>SUM(D299:D301)</f>
        <v>7180</v>
      </c>
      <c r="E298" s="5">
        <f>SUM(E299:E301)</f>
        <v>7180</v>
      </c>
      <c r="H298" s="42">
        <f t="shared" si="21"/>
        <v>7180</v>
      </c>
    </row>
    <row r="299" spans="1:8" outlineLevel="3">
      <c r="A299" s="30"/>
      <c r="B299" s="29" t="s">
        <v>270</v>
      </c>
      <c r="C299" s="31">
        <v>1950</v>
      </c>
      <c r="D299" s="31">
        <f t="shared" ref="D299:E301" si="25">C299</f>
        <v>1950</v>
      </c>
      <c r="E299" s="31">
        <f t="shared" si="25"/>
        <v>1950</v>
      </c>
      <c r="H299" s="42">
        <f t="shared" si="21"/>
        <v>1950</v>
      </c>
    </row>
    <row r="300" spans="1:8" outlineLevel="3">
      <c r="A300" s="30"/>
      <c r="B300" s="29" t="s">
        <v>271</v>
      </c>
      <c r="C300" s="31">
        <v>5230</v>
      </c>
      <c r="D300" s="31">
        <f t="shared" si="25"/>
        <v>5230</v>
      </c>
      <c r="E300" s="31">
        <f t="shared" si="25"/>
        <v>5230</v>
      </c>
      <c r="H300" s="42">
        <f t="shared" si="21"/>
        <v>5230</v>
      </c>
    </row>
    <row r="301" spans="1:8" outlineLevel="3">
      <c r="A301" s="30"/>
      <c r="B301" s="29" t="s">
        <v>272</v>
      </c>
      <c r="C301" s="31">
        <v>0</v>
      </c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3184</v>
      </c>
      <c r="D305" s="5">
        <f>SUM(D306:D307)</f>
        <v>3184</v>
      </c>
      <c r="E305" s="5">
        <f>SUM(E306:E307)</f>
        <v>3184</v>
      </c>
      <c r="H305" s="42">
        <f t="shared" si="21"/>
        <v>3184</v>
      </c>
    </row>
    <row r="306" spans="1:8" outlineLevel="3">
      <c r="A306" s="30"/>
      <c r="B306" s="29" t="s">
        <v>276</v>
      </c>
      <c r="C306" s="31">
        <v>2300</v>
      </c>
      <c r="D306" s="31">
        <f>C306</f>
        <v>2300</v>
      </c>
      <c r="E306" s="31">
        <f>D306</f>
        <v>2300</v>
      </c>
      <c r="H306" s="42">
        <f t="shared" si="21"/>
        <v>2300</v>
      </c>
    </row>
    <row r="307" spans="1:8" outlineLevel="3">
      <c r="A307" s="30"/>
      <c r="B307" s="29" t="s">
        <v>277</v>
      </c>
      <c r="C307" s="31">
        <v>884</v>
      </c>
      <c r="D307" s="31">
        <f>C307</f>
        <v>884</v>
      </c>
      <c r="E307" s="31">
        <f>D307</f>
        <v>884</v>
      </c>
      <c r="H307" s="42">
        <f t="shared" si="21"/>
        <v>884</v>
      </c>
    </row>
    <row r="308" spans="1:8" outlineLevel="2">
      <c r="A308" s="6">
        <v>1101</v>
      </c>
      <c r="B308" s="4" t="s">
        <v>39</v>
      </c>
      <c r="C308" s="5">
        <f>SUM(C309:C312)</f>
        <v>34258</v>
      </c>
      <c r="D308" s="5">
        <f>SUM(D309:D312)</f>
        <v>34258</v>
      </c>
      <c r="E308" s="5">
        <f>SUM(E309:E312)</f>
        <v>34258</v>
      </c>
      <c r="H308" s="42">
        <f t="shared" si="21"/>
        <v>34258</v>
      </c>
    </row>
    <row r="309" spans="1:8" outlineLevel="3">
      <c r="A309" s="30"/>
      <c r="B309" s="29" t="s">
        <v>278</v>
      </c>
      <c r="C309" s="31">
        <v>24741</v>
      </c>
      <c r="D309" s="31">
        <f>C309</f>
        <v>24741</v>
      </c>
      <c r="E309" s="31">
        <f>D309</f>
        <v>24741</v>
      </c>
      <c r="H309" s="42">
        <f t="shared" si="21"/>
        <v>24741</v>
      </c>
    </row>
    <row r="310" spans="1:8" outlineLevel="3">
      <c r="A310" s="30"/>
      <c r="B310" s="29" t="s">
        <v>279</v>
      </c>
      <c r="C310" s="31">
        <v>7613</v>
      </c>
      <c r="D310" s="31">
        <f t="shared" ref="D310:E312" si="26">C310</f>
        <v>7613</v>
      </c>
      <c r="E310" s="31">
        <f t="shared" si="26"/>
        <v>7613</v>
      </c>
      <c r="H310" s="42">
        <f t="shared" si="21"/>
        <v>7613</v>
      </c>
    </row>
    <row r="311" spans="1:8" outlineLevel="3">
      <c r="A311" s="30"/>
      <c r="B311" s="29" t="s">
        <v>280</v>
      </c>
      <c r="C311" s="31">
        <v>0</v>
      </c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>
        <v>1904</v>
      </c>
      <c r="D312" s="31">
        <f t="shared" si="26"/>
        <v>1904</v>
      </c>
      <c r="E312" s="31">
        <f t="shared" si="26"/>
        <v>1904</v>
      </c>
      <c r="H312" s="42">
        <f t="shared" si="21"/>
        <v>1904</v>
      </c>
    </row>
    <row r="313" spans="1:8" outlineLevel="2">
      <c r="A313" s="6">
        <v>1101</v>
      </c>
      <c r="B313" s="4" t="s">
        <v>133</v>
      </c>
      <c r="C313" s="5">
        <v>3700</v>
      </c>
      <c r="D313" s="5">
        <f>C313</f>
        <v>3700</v>
      </c>
      <c r="E313" s="5">
        <f>D313</f>
        <v>3700</v>
      </c>
      <c r="H313" s="42">
        <f t="shared" si="21"/>
        <v>3700</v>
      </c>
    </row>
    <row r="314" spans="1:8" outlineLevel="1">
      <c r="A314" s="197" t="s">
        <v>669</v>
      </c>
      <c r="B314" s="198"/>
      <c r="C314" s="33">
        <f>C315+C325+C331+C336+C337+C338+C328</f>
        <v>8962</v>
      </c>
      <c r="D314" s="33">
        <f>D315+D325+D331+D336+D337+D338+D328</f>
        <v>8962</v>
      </c>
      <c r="E314" s="33">
        <f>E315+E325+E331+E336+E337+E338+E328</f>
        <v>8962</v>
      </c>
      <c r="H314" s="42">
        <f t="shared" si="21"/>
        <v>8962</v>
      </c>
    </row>
    <row r="315" spans="1:8" outlineLevel="2">
      <c r="A315" s="6">
        <v>1102</v>
      </c>
      <c r="B315" s="4" t="s">
        <v>65</v>
      </c>
      <c r="C315" s="5">
        <f>SUM(C316:C324)</f>
        <v>7594</v>
      </c>
      <c r="D315" s="5">
        <f>SUM(D316:D324)</f>
        <v>7594</v>
      </c>
      <c r="E315" s="5">
        <f>SUM(E316:E324)</f>
        <v>7594</v>
      </c>
      <c r="H315" s="42">
        <f t="shared" si="21"/>
        <v>7594</v>
      </c>
    </row>
    <row r="316" spans="1:8" outlineLevel="3">
      <c r="A316" s="30"/>
      <c r="B316" s="29" t="s">
        <v>282</v>
      </c>
      <c r="C316" s="31">
        <v>3609</v>
      </c>
      <c r="D316" s="31">
        <f>C316</f>
        <v>3609</v>
      </c>
      <c r="E316" s="31">
        <f>D316</f>
        <v>3609</v>
      </c>
      <c r="H316" s="42">
        <f t="shared" si="21"/>
        <v>3609</v>
      </c>
    </row>
    <row r="317" spans="1:8" outlineLevel="3">
      <c r="A317" s="30"/>
      <c r="B317" s="29" t="s">
        <v>239</v>
      </c>
      <c r="C317" s="31">
        <v>207</v>
      </c>
      <c r="D317" s="31">
        <f t="shared" ref="D317:E324" si="27">C317</f>
        <v>207</v>
      </c>
      <c r="E317" s="31">
        <f t="shared" si="27"/>
        <v>207</v>
      </c>
      <c r="H317" s="42">
        <f t="shared" si="21"/>
        <v>207</v>
      </c>
    </row>
    <row r="318" spans="1:8" outlineLevel="3">
      <c r="A318" s="30"/>
      <c r="B318" s="29" t="s">
        <v>283</v>
      </c>
      <c r="C318" s="31">
        <v>3378</v>
      </c>
      <c r="D318" s="31">
        <f t="shared" si="27"/>
        <v>3378</v>
      </c>
      <c r="E318" s="31">
        <f t="shared" si="27"/>
        <v>3378</v>
      </c>
      <c r="H318" s="42">
        <f t="shared" si="21"/>
        <v>3378</v>
      </c>
    </row>
    <row r="319" spans="1:8" outlineLevel="3">
      <c r="A319" s="30"/>
      <c r="B319" s="29" t="s">
        <v>270</v>
      </c>
      <c r="C319" s="31">
        <v>0</v>
      </c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>
        <v>400</v>
      </c>
      <c r="D320" s="31">
        <f t="shared" si="27"/>
        <v>400</v>
      </c>
      <c r="E320" s="31">
        <f t="shared" si="27"/>
        <v>400</v>
      </c>
      <c r="H320" s="42">
        <f t="shared" si="21"/>
        <v>400</v>
      </c>
    </row>
    <row r="321" spans="1:8" outlineLevel="3">
      <c r="A321" s="30"/>
      <c r="B321" s="29" t="s">
        <v>274</v>
      </c>
      <c r="C321" s="31">
        <v>0</v>
      </c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>
        <v>0</v>
      </c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259</v>
      </c>
      <c r="C323" s="31">
        <v>0</v>
      </c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260</v>
      </c>
      <c r="C324" s="31">
        <v>0</v>
      </c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1368</v>
      </c>
      <c r="D331" s="5">
        <f>SUM(D332:D335)</f>
        <v>1368</v>
      </c>
      <c r="E331" s="5">
        <f>SUM(E332:E335)</f>
        <v>1368</v>
      </c>
      <c r="H331" s="42">
        <f t="shared" si="28"/>
        <v>1368</v>
      </c>
    </row>
    <row r="332" spans="1:8" outlineLevel="3">
      <c r="A332" s="30"/>
      <c r="B332" s="29" t="s">
        <v>278</v>
      </c>
      <c r="C332" s="31">
        <v>988</v>
      </c>
      <c r="D332" s="31">
        <f>C332</f>
        <v>988</v>
      </c>
      <c r="E332" s="31">
        <f>D332</f>
        <v>988</v>
      </c>
      <c r="H332" s="42">
        <f t="shared" si="28"/>
        <v>988</v>
      </c>
    </row>
    <row r="333" spans="1:8" outlineLevel="3">
      <c r="A333" s="30"/>
      <c r="B333" s="29" t="s">
        <v>279</v>
      </c>
      <c r="C333" s="31">
        <v>304</v>
      </c>
      <c r="D333" s="31">
        <f t="shared" ref="D333:E338" si="29">C333</f>
        <v>304</v>
      </c>
      <c r="E333" s="31">
        <f t="shared" si="29"/>
        <v>304</v>
      </c>
      <c r="H333" s="42">
        <f t="shared" si="28"/>
        <v>304</v>
      </c>
    </row>
    <row r="334" spans="1:8" outlineLevel="3">
      <c r="A334" s="30"/>
      <c r="B334" s="29" t="s">
        <v>280</v>
      </c>
      <c r="C334" s="31" t="s">
        <v>268</v>
      </c>
      <c r="D334" s="31" t="str">
        <f t="shared" si="29"/>
        <v>-</v>
      </c>
      <c r="E334" s="31" t="str">
        <f t="shared" si="29"/>
        <v>-</v>
      </c>
      <c r="H334" s="42" t="str">
        <f t="shared" si="28"/>
        <v>-</v>
      </c>
    </row>
    <row r="335" spans="1:8" outlineLevel="3">
      <c r="A335" s="30"/>
      <c r="B335" s="29" t="s">
        <v>281</v>
      </c>
      <c r="C335" s="31">
        <v>76</v>
      </c>
      <c r="D335" s="31">
        <f t="shared" si="29"/>
        <v>76</v>
      </c>
      <c r="E335" s="31">
        <f t="shared" si="29"/>
        <v>76</v>
      </c>
      <c r="H335" s="42">
        <f t="shared" si="28"/>
        <v>76</v>
      </c>
    </row>
    <row r="336" spans="1:8" outlineLevel="2">
      <c r="A336" s="6">
        <v>1102</v>
      </c>
      <c r="B336" s="4" t="s">
        <v>476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475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477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99" t="s">
        <v>292</v>
      </c>
      <c r="B339" s="200"/>
      <c r="C339" s="34">
        <f>C340+C444+C482</f>
        <v>110280</v>
      </c>
      <c r="D339" s="34">
        <f>D340+D444+D482</f>
        <v>110280</v>
      </c>
      <c r="E339" s="34">
        <f>E340+E444+E482</f>
        <v>110280</v>
      </c>
      <c r="G339" s="40" t="s">
        <v>614</v>
      </c>
      <c r="H339" s="42">
        <f t="shared" si="28"/>
        <v>110280</v>
      </c>
      <c r="I339" s="43"/>
      <c r="J339" s="41" t="b">
        <f>AND(H339=I339)</f>
        <v>0</v>
      </c>
    </row>
    <row r="340" spans="1:10" outlineLevel="1">
      <c r="A340" s="197" t="s">
        <v>293</v>
      </c>
      <c r="B340" s="198"/>
      <c r="C340" s="33">
        <f>C341+C342+C343+C344+C347+C348+C353+C356+C357+C362+C367+BE290626+C371+C372+C373+C376+C377+C378+C382+C388+C391+C392+C395+C398+C399+C404+C407+C408+C409+C412+C415+C416+C419+C420+C421+C422+C429+C443</f>
        <v>102580</v>
      </c>
      <c r="D340" s="33">
        <f>D341+D342+D343+D344+D347+D348+D353+D356+D357+D362+D367+BH290668+D371+D372+D373+D376+D377+D378+D382+D388+D391+D392+D395+D398+D399+D404+D407+D408+D409+D412+D415+D416+D419+D420+D421+D422+D429+D443</f>
        <v>102580</v>
      </c>
      <c r="E340" s="33">
        <f>E341+E342+E343+E344+E347+E348+E353+E356+E357+E362+E367+BI290668+E371+E372+E373+E376+E377+E378+E382+E388+E391+E392+E395+E398+E399+E404+E407+E408+E409+E412+E415+E416+E419+E420+E421+E422+E429+E443</f>
        <v>102580</v>
      </c>
      <c r="H340" s="42">
        <f t="shared" si="28"/>
        <v>102580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2500</v>
      </c>
      <c r="D342" s="5">
        <f t="shared" si="30"/>
        <v>2500</v>
      </c>
      <c r="E342" s="5">
        <f t="shared" si="30"/>
        <v>2500</v>
      </c>
      <c r="H342" s="42">
        <f t="shared" si="28"/>
        <v>2500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30"/>
        <v>30000</v>
      </c>
      <c r="E343" s="5">
        <f t="shared" si="30"/>
        <v>30000</v>
      </c>
      <c r="H343" s="42">
        <f t="shared" si="28"/>
        <v>30000</v>
      </c>
    </row>
    <row r="344" spans="1:10" outlineLevel="2">
      <c r="A344" s="6">
        <v>2201</v>
      </c>
      <c r="B344" s="4" t="s">
        <v>295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2">
        <f t="shared" si="28"/>
        <v>3000</v>
      </c>
    </row>
    <row r="345" spans="1:10" outlineLevel="3">
      <c r="A345" s="30"/>
      <c r="B345" s="29" t="s">
        <v>296</v>
      </c>
      <c r="C345" s="31">
        <v>3000</v>
      </c>
      <c r="D345" s="31">
        <f t="shared" ref="D345:E347" si="31">C345</f>
        <v>3000</v>
      </c>
      <c r="E345" s="31">
        <f t="shared" si="31"/>
        <v>3000</v>
      </c>
      <c r="H345" s="42">
        <f t="shared" si="28"/>
        <v>3000</v>
      </c>
    </row>
    <row r="346" spans="1:10" outlineLevel="3">
      <c r="A346" s="30"/>
      <c r="B346" s="29" t="s">
        <v>297</v>
      </c>
      <c r="C346" s="31">
        <v>0</v>
      </c>
      <c r="D346" s="31">
        <f t="shared" si="31"/>
        <v>0</v>
      </c>
      <c r="E346" s="31">
        <f t="shared" si="31"/>
        <v>0</v>
      </c>
      <c r="H346" s="42">
        <f t="shared" si="28"/>
        <v>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2">
        <f t="shared" si="28"/>
        <v>15000</v>
      </c>
    </row>
    <row r="349" spans="1:10" outlineLevel="3">
      <c r="A349" s="30"/>
      <c r="B349" s="29" t="s">
        <v>300</v>
      </c>
      <c r="C349" s="31">
        <v>15000</v>
      </c>
      <c r="D349" s="31">
        <f>C349</f>
        <v>15000</v>
      </c>
      <c r="E349" s="31">
        <f>D349</f>
        <v>15000</v>
      </c>
      <c r="H349" s="42">
        <f t="shared" si="28"/>
        <v>15000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2">
        <f t="shared" si="28"/>
        <v>200</v>
      </c>
    </row>
    <row r="354" spans="1:8" outlineLevel="3">
      <c r="A354" s="30"/>
      <c r="B354" s="29" t="s">
        <v>42</v>
      </c>
      <c r="C354" s="31">
        <v>200</v>
      </c>
      <c r="D354" s="31">
        <f t="shared" ref="D354:E356" si="33">C354</f>
        <v>200</v>
      </c>
      <c r="E354" s="31">
        <f t="shared" si="33"/>
        <v>200</v>
      </c>
      <c r="H354" s="42">
        <f t="shared" si="28"/>
        <v>200</v>
      </c>
    </row>
    <row r="355" spans="1:8" outlineLevel="3">
      <c r="A355" s="30"/>
      <c r="B355" s="29" t="s">
        <v>305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306</v>
      </c>
      <c r="C356" s="5">
        <v>3000</v>
      </c>
      <c r="D356" s="5">
        <f t="shared" si="33"/>
        <v>3000</v>
      </c>
      <c r="E356" s="5">
        <f t="shared" si="33"/>
        <v>3000</v>
      </c>
      <c r="H356" s="42">
        <f t="shared" si="28"/>
        <v>3000</v>
      </c>
    </row>
    <row r="357" spans="1:8" outlineLevel="2">
      <c r="A357" s="6">
        <v>2201</v>
      </c>
      <c r="B357" s="4" t="s">
        <v>307</v>
      </c>
      <c r="C357" s="5">
        <f>SUM(C358:C361)</f>
        <v>3200</v>
      </c>
      <c r="D357" s="5">
        <f>SUM(D358:D361)</f>
        <v>3200</v>
      </c>
      <c r="E357" s="5">
        <f>SUM(E358:E361)</f>
        <v>3200</v>
      </c>
      <c r="H357" s="42">
        <f t="shared" si="28"/>
        <v>3200</v>
      </c>
    </row>
    <row r="358" spans="1:8" outlineLevel="3">
      <c r="A358" s="30"/>
      <c r="B358" s="29" t="s">
        <v>308</v>
      </c>
      <c r="C358" s="31">
        <v>3000</v>
      </c>
      <c r="D358" s="31">
        <f>C358</f>
        <v>3000</v>
      </c>
      <c r="E358" s="31">
        <f>D358</f>
        <v>3000</v>
      </c>
      <c r="H358" s="42">
        <f t="shared" si="28"/>
        <v>3000</v>
      </c>
    </row>
    <row r="359" spans="1:8" outlineLevel="3">
      <c r="A359" s="30"/>
      <c r="B359" s="29" t="s">
        <v>309</v>
      </c>
      <c r="C359" s="31">
        <v>0</v>
      </c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200</v>
      </c>
      <c r="D360" s="31">
        <f t="shared" si="34"/>
        <v>200</v>
      </c>
      <c r="E360" s="31">
        <f t="shared" si="34"/>
        <v>200</v>
      </c>
      <c r="H360" s="42">
        <f t="shared" si="28"/>
        <v>200</v>
      </c>
    </row>
    <row r="361" spans="1:8" outlineLevel="3">
      <c r="A361" s="30"/>
      <c r="B361" s="29" t="s">
        <v>311</v>
      </c>
      <c r="C361" s="31">
        <v>0</v>
      </c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2">
        <f t="shared" si="28"/>
        <v>10000</v>
      </c>
    </row>
    <row r="363" spans="1:8" outlineLevel="3">
      <c r="A363" s="30"/>
      <c r="B363" s="29" t="s">
        <v>313</v>
      </c>
      <c r="C363" s="31">
        <v>2000</v>
      </c>
      <c r="D363" s="31">
        <f>C363</f>
        <v>2000</v>
      </c>
      <c r="E363" s="31">
        <f>D363</f>
        <v>2000</v>
      </c>
      <c r="H363" s="42">
        <f t="shared" si="28"/>
        <v>2000</v>
      </c>
    </row>
    <row r="364" spans="1:8" outlineLevel="3">
      <c r="A364" s="30"/>
      <c r="B364" s="29" t="s">
        <v>314</v>
      </c>
      <c r="C364" s="31">
        <v>7000</v>
      </c>
      <c r="D364" s="31">
        <f t="shared" ref="D364:E366" si="35">C364</f>
        <v>7000</v>
      </c>
      <c r="E364" s="31">
        <f t="shared" si="35"/>
        <v>7000</v>
      </c>
      <c r="H364" s="42">
        <f t="shared" si="28"/>
        <v>7000</v>
      </c>
    </row>
    <row r="365" spans="1:8" outlineLevel="3">
      <c r="A365" s="30"/>
      <c r="B365" s="29" t="s">
        <v>315</v>
      </c>
      <c r="C365" s="31">
        <v>1000</v>
      </c>
      <c r="D365" s="31">
        <f t="shared" si="35"/>
        <v>1000</v>
      </c>
      <c r="E365" s="31">
        <f t="shared" si="35"/>
        <v>1000</v>
      </c>
      <c r="H365" s="42">
        <f t="shared" si="28"/>
        <v>1000</v>
      </c>
    </row>
    <row r="366" spans="1:8" outlineLevel="3">
      <c r="A366" s="30"/>
      <c r="B366" s="29" t="s">
        <v>316</v>
      </c>
      <c r="C366" s="31">
        <v>0</v>
      </c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6"/>
        <v>2000</v>
      </c>
      <c r="E371" s="5">
        <f t="shared" si="36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6"/>
        <v>2000</v>
      </c>
      <c r="E372" s="5">
        <f t="shared" si="36"/>
        <v>2000</v>
      </c>
      <c r="H372" s="42">
        <f t="shared" si="28"/>
        <v>2000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7"/>
        <v>1000</v>
      </c>
      <c r="E377" s="5">
        <f t="shared" si="37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2">
        <f t="shared" si="28"/>
        <v>3500</v>
      </c>
    </row>
    <row r="379" spans="1:8" outlineLevel="3">
      <c r="A379" s="30"/>
      <c r="B379" s="29" t="s">
        <v>46</v>
      </c>
      <c r="C379" s="31">
        <v>1000</v>
      </c>
      <c r="D379" s="31">
        <f t="shared" ref="D379:E381" si="38">C379</f>
        <v>1000</v>
      </c>
      <c r="E379" s="31">
        <f t="shared" si="38"/>
        <v>1000</v>
      </c>
      <c r="H379" s="42">
        <f t="shared" si="28"/>
        <v>1000</v>
      </c>
    </row>
    <row r="380" spans="1:8" outlineLevel="3">
      <c r="A380" s="30"/>
      <c r="B380" s="29" t="s">
        <v>134</v>
      </c>
      <c r="C380" s="31">
        <v>1500</v>
      </c>
      <c r="D380" s="31">
        <f t="shared" si="38"/>
        <v>1500</v>
      </c>
      <c r="E380" s="31">
        <f t="shared" si="38"/>
        <v>1500</v>
      </c>
      <c r="H380" s="42">
        <f t="shared" si="28"/>
        <v>1500</v>
      </c>
    </row>
    <row r="381" spans="1:8" outlineLevel="3">
      <c r="A381" s="30"/>
      <c r="B381" s="29" t="s">
        <v>47</v>
      </c>
      <c r="C381" s="31">
        <v>1000</v>
      </c>
      <c r="D381" s="31">
        <f t="shared" si="38"/>
        <v>1000</v>
      </c>
      <c r="E381" s="31">
        <f t="shared" si="38"/>
        <v>1000</v>
      </c>
      <c r="H381" s="42">
        <f t="shared" si="28"/>
        <v>1000</v>
      </c>
    </row>
    <row r="382" spans="1:8" outlineLevel="2">
      <c r="A382" s="6">
        <v>2201</v>
      </c>
      <c r="B382" s="4" t="s">
        <v>135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2">
        <f t="shared" si="28"/>
        <v>4500</v>
      </c>
    </row>
    <row r="383" spans="1:8" outlineLevel="3">
      <c r="A383" s="30"/>
      <c r="B383" s="29" t="s">
        <v>326</v>
      </c>
      <c r="C383" s="31">
        <v>1500</v>
      </c>
      <c r="D383" s="31">
        <f>C383</f>
        <v>1500</v>
      </c>
      <c r="E383" s="31">
        <f>D383</f>
        <v>1500</v>
      </c>
      <c r="H383" s="42">
        <f t="shared" si="28"/>
        <v>1500</v>
      </c>
    </row>
    <row r="384" spans="1:8" outlineLevel="3">
      <c r="A384" s="30"/>
      <c r="B384" s="29" t="s">
        <v>327</v>
      </c>
      <c r="C384" s="31">
        <v>500</v>
      </c>
      <c r="D384" s="31">
        <f t="shared" ref="D384:E387" si="39">C384</f>
        <v>500</v>
      </c>
      <c r="E384" s="31">
        <f t="shared" si="39"/>
        <v>500</v>
      </c>
      <c r="H384" s="42">
        <f t="shared" si="28"/>
        <v>500</v>
      </c>
    </row>
    <row r="385" spans="1:8" outlineLevel="3">
      <c r="A385" s="30"/>
      <c r="B385" s="29" t="s">
        <v>328</v>
      </c>
      <c r="C385" s="31">
        <v>0</v>
      </c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1500</v>
      </c>
      <c r="D386" s="31">
        <f t="shared" si="39"/>
        <v>1500</v>
      </c>
      <c r="E386" s="31">
        <f t="shared" si="39"/>
        <v>1500</v>
      </c>
      <c r="H386" s="42">
        <f t="shared" ref="H386:H449" si="40">C386</f>
        <v>1500</v>
      </c>
    </row>
    <row r="387" spans="1:8" outlineLevel="3">
      <c r="A387" s="30"/>
      <c r="B387" s="29" t="s">
        <v>330</v>
      </c>
      <c r="C387" s="31">
        <v>1000</v>
      </c>
      <c r="D387" s="31">
        <f t="shared" si="39"/>
        <v>1000</v>
      </c>
      <c r="E387" s="31">
        <f t="shared" si="39"/>
        <v>1000</v>
      </c>
      <c r="H387" s="42">
        <f t="shared" si="40"/>
        <v>1000</v>
      </c>
    </row>
    <row r="388" spans="1:8" outlineLevel="2">
      <c r="A388" s="6">
        <v>2201</v>
      </c>
      <c r="B388" s="4" t="s">
        <v>331</v>
      </c>
      <c r="C388" s="5">
        <f>SUM(C389:C390)</f>
        <v>250</v>
      </c>
      <c r="D388" s="5">
        <f>SUM(D389:D390)</f>
        <v>250</v>
      </c>
      <c r="E388" s="5">
        <f>SUM(E389:E390)</f>
        <v>250</v>
      </c>
      <c r="H388" s="42">
        <f t="shared" si="40"/>
        <v>250</v>
      </c>
    </row>
    <row r="389" spans="1:8" outlineLevel="3">
      <c r="A389" s="30"/>
      <c r="B389" s="29" t="s">
        <v>48</v>
      </c>
      <c r="C389" s="31">
        <v>250</v>
      </c>
      <c r="D389" s="31">
        <f t="shared" ref="D389:E391" si="41">C389</f>
        <v>250</v>
      </c>
      <c r="E389" s="31">
        <f t="shared" si="41"/>
        <v>250</v>
      </c>
      <c r="H389" s="42">
        <f t="shared" si="40"/>
        <v>250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2">
        <f t="shared" si="40"/>
        <v>3500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336</v>
      </c>
      <c r="C394" s="31">
        <v>3500</v>
      </c>
      <c r="D394" s="31">
        <f>C394</f>
        <v>3500</v>
      </c>
      <c r="E394" s="31">
        <f>D394</f>
        <v>3500</v>
      </c>
      <c r="H394" s="42">
        <f t="shared" si="40"/>
        <v>3500</v>
      </c>
    </row>
    <row r="395" spans="1:8" outlineLevel="2">
      <c r="A395" s="6">
        <v>2201</v>
      </c>
      <c r="B395" s="4" t="s">
        <v>136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0"/>
        <v>500</v>
      </c>
    </row>
    <row r="396" spans="1:8" outlineLevel="3">
      <c r="A396" s="30"/>
      <c r="B396" s="29" t="s">
        <v>337</v>
      </c>
      <c r="C396" s="31">
        <v>500</v>
      </c>
      <c r="D396" s="31">
        <f t="shared" ref="D396:E398" si="42">C396</f>
        <v>500</v>
      </c>
      <c r="E396" s="31">
        <f t="shared" si="42"/>
        <v>500</v>
      </c>
      <c r="H396" s="42">
        <f t="shared" si="40"/>
        <v>500</v>
      </c>
    </row>
    <row r="397" spans="1:8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0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3">C401</f>
        <v>1000</v>
      </c>
      <c r="E401" s="31">
        <f t="shared" si="43"/>
        <v>1000</v>
      </c>
      <c r="H401" s="42">
        <f t="shared" si="40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0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2">
        <f t="shared" si="40"/>
        <v>1000</v>
      </c>
    </row>
    <row r="410" spans="1:8" outlineLevel="3" collapsed="1">
      <c r="A410" s="30"/>
      <c r="B410" s="29" t="s">
        <v>49</v>
      </c>
      <c r="C410" s="31">
        <v>500</v>
      </c>
      <c r="D410" s="31">
        <f>C410</f>
        <v>500</v>
      </c>
      <c r="E410" s="31">
        <f>D410</f>
        <v>500</v>
      </c>
      <c r="H410" s="42">
        <f t="shared" si="40"/>
        <v>500</v>
      </c>
    </row>
    <row r="411" spans="1:8" outlineLevel="3">
      <c r="A411" s="30"/>
      <c r="B411" s="29" t="s">
        <v>50</v>
      </c>
      <c r="C411" s="31">
        <v>500</v>
      </c>
      <c r="D411" s="31">
        <f>C411</f>
        <v>500</v>
      </c>
      <c r="E411" s="31">
        <f>D411</f>
        <v>500</v>
      </c>
      <c r="H411" s="42">
        <f t="shared" si="40"/>
        <v>500</v>
      </c>
    </row>
    <row r="412" spans="1:8" outlineLevel="2">
      <c r="A412" s="6">
        <v>2201</v>
      </c>
      <c r="B412" s="4" t="s">
        <v>138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2">
        <f t="shared" si="40"/>
        <v>1000</v>
      </c>
    </row>
    <row r="413" spans="1:8" outlineLevel="3" collapsed="1">
      <c r="A413" s="30"/>
      <c r="B413" s="29" t="s">
        <v>350</v>
      </c>
      <c r="C413" s="31">
        <v>1000</v>
      </c>
      <c r="D413" s="31">
        <f t="shared" ref="D413:E415" si="45">C413</f>
        <v>1000</v>
      </c>
      <c r="E413" s="31">
        <f t="shared" si="45"/>
        <v>1000</v>
      </c>
      <c r="H413" s="42">
        <f t="shared" si="40"/>
        <v>1000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139</v>
      </c>
      <c r="C415" s="5">
        <v>500</v>
      </c>
      <c r="D415" s="5">
        <f t="shared" si="45"/>
        <v>500</v>
      </c>
      <c r="E415" s="5">
        <f t="shared" si="45"/>
        <v>500</v>
      </c>
      <c r="H415" s="42">
        <f t="shared" si="40"/>
        <v>500</v>
      </c>
    </row>
    <row r="416" spans="1:8" outlineLevel="2" collapsed="1">
      <c r="A416" s="6">
        <v>2201</v>
      </c>
      <c r="B416" s="4" t="s">
        <v>354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0"/>
        <v>0</v>
      </c>
    </row>
    <row r="417" spans="1:8" outlineLevel="3" collapsed="1">
      <c r="A417" s="30"/>
      <c r="B417" s="29" t="s">
        <v>352</v>
      </c>
      <c r="C417" s="31">
        <v>0</v>
      </c>
      <c r="D417" s="31">
        <f t="shared" ref="D417:E421" si="46">C417</f>
        <v>0</v>
      </c>
      <c r="E417" s="31">
        <f t="shared" si="46"/>
        <v>0</v>
      </c>
      <c r="H417" s="42">
        <f t="shared" si="40"/>
        <v>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6"/>
        <v>0</v>
      </c>
      <c r="E420" s="5">
        <f t="shared" si="46"/>
        <v>0</v>
      </c>
      <c r="H420" s="42">
        <f t="shared" si="40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140</v>
      </c>
      <c r="C422" s="5">
        <f>SUM(C423:C428)</f>
        <v>430</v>
      </c>
      <c r="D422" s="5">
        <f>SUM(D423:D428)</f>
        <v>430</v>
      </c>
      <c r="E422" s="5">
        <f>SUM(E423:E428)</f>
        <v>430</v>
      </c>
      <c r="H422" s="42">
        <f t="shared" si="40"/>
        <v>430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>
        <v>0</v>
      </c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>
        <v>250</v>
      </c>
      <c r="D425" s="31">
        <f t="shared" si="47"/>
        <v>250</v>
      </c>
      <c r="E425" s="31">
        <f t="shared" si="47"/>
        <v>250</v>
      </c>
      <c r="H425" s="42">
        <f t="shared" si="40"/>
        <v>250</v>
      </c>
    </row>
    <row r="426" spans="1:8" outlineLevel="3">
      <c r="A426" s="30"/>
      <c r="B426" s="29" t="s">
        <v>361</v>
      </c>
      <c r="C426" s="31">
        <v>0</v>
      </c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>
        <v>180</v>
      </c>
      <c r="D427" s="31">
        <f t="shared" si="47"/>
        <v>180</v>
      </c>
      <c r="E427" s="31">
        <f t="shared" si="47"/>
        <v>180</v>
      </c>
      <c r="H427" s="42">
        <f t="shared" si="40"/>
        <v>180</v>
      </c>
    </row>
    <row r="428" spans="1:8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14000</v>
      </c>
      <c r="D429" s="5">
        <f>SUM(D430:D442)</f>
        <v>14000</v>
      </c>
      <c r="E429" s="5">
        <f>SUM(E430:E442)</f>
        <v>14000</v>
      </c>
      <c r="H429" s="42">
        <f t="shared" si="40"/>
        <v>14000</v>
      </c>
    </row>
    <row r="430" spans="1:8" outlineLevel="3">
      <c r="A430" s="30"/>
      <c r="B430" s="29" t="s">
        <v>365</v>
      </c>
      <c r="C430" s="31">
        <v>0</v>
      </c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>
        <v>3000</v>
      </c>
      <c r="D431" s="31">
        <f t="shared" ref="D431:E442" si="48">C431</f>
        <v>3000</v>
      </c>
      <c r="E431" s="31">
        <f t="shared" si="48"/>
        <v>3000</v>
      </c>
      <c r="H431" s="42">
        <f t="shared" si="40"/>
        <v>3000</v>
      </c>
    </row>
    <row r="432" spans="1:8" outlineLevel="3">
      <c r="A432" s="30"/>
      <c r="B432" s="29" t="s">
        <v>367</v>
      </c>
      <c r="C432" s="31">
        <v>0</v>
      </c>
      <c r="D432" s="31">
        <f t="shared" si="48"/>
        <v>0</v>
      </c>
      <c r="E432" s="31">
        <f t="shared" si="48"/>
        <v>0</v>
      </c>
      <c r="H432" s="42">
        <f t="shared" si="40"/>
        <v>0</v>
      </c>
    </row>
    <row r="433" spans="1:8" outlineLevel="3">
      <c r="A433" s="30"/>
      <c r="B433" s="29" t="s">
        <v>368</v>
      </c>
      <c r="C433" s="31">
        <v>0</v>
      </c>
      <c r="D433" s="31">
        <f t="shared" si="48"/>
        <v>0</v>
      </c>
      <c r="E433" s="31">
        <f t="shared" si="48"/>
        <v>0</v>
      </c>
      <c r="H433" s="42">
        <f t="shared" si="40"/>
        <v>0</v>
      </c>
    </row>
    <row r="434" spans="1:8" outlineLevel="3">
      <c r="A434" s="30"/>
      <c r="B434" s="29" t="s">
        <v>369</v>
      </c>
      <c r="C434" s="31">
        <v>0</v>
      </c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370</v>
      </c>
      <c r="C435" s="31">
        <v>0</v>
      </c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>
        <v>0</v>
      </c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>
        <v>0</v>
      </c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>
        <v>0</v>
      </c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>
        <v>0</v>
      </c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>
        <v>0</v>
      </c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10000</v>
      </c>
      <c r="D441" s="31">
        <f t="shared" si="48"/>
        <v>10000</v>
      </c>
      <c r="E441" s="31">
        <f t="shared" si="48"/>
        <v>10000</v>
      </c>
      <c r="H441" s="42">
        <f t="shared" si="40"/>
        <v>10000</v>
      </c>
    </row>
    <row r="442" spans="1:8" outlineLevel="3">
      <c r="A442" s="30"/>
      <c r="B442" s="29" t="s">
        <v>377</v>
      </c>
      <c r="C442" s="31">
        <v>1000</v>
      </c>
      <c r="D442" s="31">
        <f t="shared" si="48"/>
        <v>1000</v>
      </c>
      <c r="E442" s="31">
        <f t="shared" si="48"/>
        <v>1000</v>
      </c>
      <c r="H442" s="42">
        <f t="shared" si="40"/>
        <v>1000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7" t="s">
        <v>379</v>
      </c>
      <c r="B444" s="198"/>
      <c r="C444" s="33">
        <f>C445+C454+C455+C459+C462+C463+C468+C474+C477+C480+C481</f>
        <v>7700</v>
      </c>
      <c r="D444" s="33">
        <f>D445+D454+D455+D459+D462+D463+D468+D474+D477+D480+D481+D450</f>
        <v>7700</v>
      </c>
      <c r="E444" s="33">
        <f>E445+E454+E455+E459+E462+E463+E468+E474+E477+E480+E481+E450</f>
        <v>7700</v>
      </c>
      <c r="H444" s="42">
        <f t="shared" si="40"/>
        <v>7700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2">
        <f t="shared" si="40"/>
        <v>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384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 t="shared" si="51"/>
        <v>4000</v>
      </c>
      <c r="E454" s="5">
        <f t="shared" si="51"/>
        <v>4000</v>
      </c>
      <c r="H454" s="42">
        <f t="shared" si="50"/>
        <v>4000</v>
      </c>
    </row>
    <row r="455" spans="1:8" outlineLevel="2">
      <c r="A455" s="6">
        <v>2202</v>
      </c>
      <c r="B455" s="4" t="s">
        <v>141</v>
      </c>
      <c r="C455" s="5">
        <f>SUM(C456:C458)</f>
        <v>2500</v>
      </c>
      <c r="D455" s="5">
        <f>SUM(D456:D458)</f>
        <v>2500</v>
      </c>
      <c r="E455" s="5">
        <f>SUM(E456:E458)</f>
        <v>2500</v>
      </c>
      <c r="H455" s="42">
        <f t="shared" si="50"/>
        <v>2500</v>
      </c>
    </row>
    <row r="456" spans="1:8" ht="15" customHeight="1" outlineLevel="3">
      <c r="A456" s="29"/>
      <c r="B456" s="29" t="s">
        <v>389</v>
      </c>
      <c r="C456" s="31">
        <v>2000</v>
      </c>
      <c r="D456" s="31">
        <f t="shared" ref="D456:E458" si="52">C456</f>
        <v>2000</v>
      </c>
      <c r="E456" s="31">
        <f t="shared" si="52"/>
        <v>2000</v>
      </c>
      <c r="H456" s="42">
        <f t="shared" si="50"/>
        <v>2000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si="52"/>
        <v>500</v>
      </c>
      <c r="E457" s="31">
        <f t="shared" si="52"/>
        <v>500</v>
      </c>
      <c r="H457" s="42">
        <f t="shared" si="50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142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2">
        <f t="shared" si="50"/>
        <v>200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customHeight="1" outlineLevel="3">
      <c r="A461" s="29"/>
      <c r="B461" s="29" t="s">
        <v>392</v>
      </c>
      <c r="C461" s="31">
        <v>200</v>
      </c>
      <c r="D461" s="31">
        <f t="shared" si="53"/>
        <v>200</v>
      </c>
      <c r="E461" s="31">
        <f t="shared" si="53"/>
        <v>200</v>
      </c>
      <c r="H461" s="42">
        <f t="shared" si="50"/>
        <v>200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3"/>
        <v>0</v>
      </c>
      <c r="E462" s="5">
        <f t="shared" si="53"/>
        <v>0</v>
      </c>
      <c r="H462" s="42">
        <f t="shared" si="50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143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0"/>
        <v>1000</v>
      </c>
    </row>
    <row r="475" spans="1:8" ht="15" customHeight="1" outlineLevel="3">
      <c r="A475" s="29"/>
      <c r="B475" s="29" t="s">
        <v>405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0"/>
        <v>1000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6"/>
        <v>0</v>
      </c>
      <c r="E480" s="5">
        <f t="shared" si="56"/>
        <v>0</v>
      </c>
      <c r="H480" s="42">
        <f t="shared" si="50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7" t="s">
        <v>410</v>
      </c>
      <c r="B482" s="198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207" t="s">
        <v>411</v>
      </c>
      <c r="B483" s="208"/>
      <c r="C483" s="36">
        <f>C484+C504+C509+C522+C528+C538</f>
        <v>10613</v>
      </c>
      <c r="D483" s="36">
        <f>D484+D504+D509+D522+D528+D538</f>
        <v>10613</v>
      </c>
      <c r="E483" s="36">
        <f>E484+E504+E509+E522+E528+E538</f>
        <v>10613</v>
      </c>
      <c r="G483" s="40" t="s">
        <v>615</v>
      </c>
      <c r="H483" s="42">
        <f t="shared" si="50"/>
        <v>10613</v>
      </c>
      <c r="I483" s="43"/>
      <c r="J483" s="41" t="b">
        <f>AND(H483=I483)</f>
        <v>0</v>
      </c>
    </row>
    <row r="484" spans="1:10" outlineLevel="1">
      <c r="A484" s="197" t="s">
        <v>412</v>
      </c>
      <c r="B484" s="198"/>
      <c r="C484" s="33">
        <f>C485+C486+C490+C491+C494+C497+C500+C501+C502+C503</f>
        <v>9000</v>
      </c>
      <c r="D484" s="33">
        <f>D485+D486+D490+D491+D494+D497+D500+D501+D502+D503</f>
        <v>9000</v>
      </c>
      <c r="E484" s="33">
        <f>E485+E486+E490+E491+E494+E497+E500+E501+E502+E503</f>
        <v>9000</v>
      </c>
      <c r="H484" s="42">
        <f t="shared" si="50"/>
        <v>9000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3500</v>
      </c>
      <c r="D486" s="5">
        <f>SUM(D487:D489)</f>
        <v>3500</v>
      </c>
      <c r="E486" s="5">
        <f>SUM(E487:E489)</f>
        <v>3500</v>
      </c>
      <c r="H486" s="42">
        <f t="shared" si="50"/>
        <v>3500</v>
      </c>
    </row>
    <row r="487" spans="1:10" ht="15" customHeight="1" outlineLevel="3">
      <c r="A487" s="29"/>
      <c r="B487" s="29" t="s">
        <v>415</v>
      </c>
      <c r="C487" s="31">
        <v>0</v>
      </c>
      <c r="D487" s="31">
        <f t="shared" ref="D487:E490" si="57">C487</f>
        <v>0</v>
      </c>
      <c r="E487" s="31">
        <f t="shared" si="57"/>
        <v>0</v>
      </c>
      <c r="H487" s="42">
        <f t="shared" si="50"/>
        <v>0</v>
      </c>
    </row>
    <row r="488" spans="1:10" ht="15" customHeight="1" outlineLevel="3">
      <c r="A488" s="29"/>
      <c r="B488" s="29" t="s">
        <v>416</v>
      </c>
      <c r="C488" s="31">
        <v>3500</v>
      </c>
      <c r="D488" s="31">
        <f t="shared" si="57"/>
        <v>3500</v>
      </c>
      <c r="E488" s="31">
        <f t="shared" si="57"/>
        <v>3500</v>
      </c>
      <c r="H488" s="42">
        <f t="shared" si="50"/>
        <v>3500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>
        <v>600</v>
      </c>
      <c r="D490" s="5">
        <f t="shared" si="57"/>
        <v>600</v>
      </c>
      <c r="E490" s="5">
        <f t="shared" si="57"/>
        <v>600</v>
      </c>
      <c r="H490" s="42">
        <f t="shared" si="50"/>
        <v>600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0"/>
        <v>0</v>
      </c>
    </row>
    <row r="492" spans="1:10" ht="15" customHeight="1" outlineLevel="3">
      <c r="A492" s="29"/>
      <c r="B492" s="29" t="s">
        <v>420</v>
      </c>
      <c r="C492" s="31">
        <v>0</v>
      </c>
      <c r="D492" s="31">
        <f>C492</f>
        <v>0</v>
      </c>
      <c r="E492" s="31">
        <f>D492</f>
        <v>0</v>
      </c>
      <c r="H492" s="42">
        <f t="shared" si="50"/>
        <v>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423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2">
        <f t="shared" si="50"/>
        <v>200</v>
      </c>
    </row>
    <row r="495" spans="1:10" ht="15" customHeight="1" outlineLevel="3">
      <c r="A495" s="29"/>
      <c r="B495" s="29" t="s">
        <v>424</v>
      </c>
      <c r="C495" s="31">
        <v>200</v>
      </c>
      <c r="D495" s="31">
        <f>C495</f>
        <v>200</v>
      </c>
      <c r="E495" s="31">
        <f>D495</f>
        <v>200</v>
      </c>
      <c r="H495" s="42">
        <f t="shared" si="50"/>
        <v>200</v>
      </c>
    </row>
    <row r="496" spans="1:10" ht="15" customHeight="1" outlineLevel="3">
      <c r="A496" s="29"/>
      <c r="B496" s="29" t="s">
        <v>425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426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2">
        <f t="shared" si="50"/>
        <v>200</v>
      </c>
    </row>
    <row r="498" spans="1:12" ht="15" customHeight="1" outlineLevel="3">
      <c r="A498" s="29"/>
      <c r="B498" s="29" t="s">
        <v>427</v>
      </c>
      <c r="C498" s="31">
        <v>200</v>
      </c>
      <c r="D498" s="31">
        <f t="shared" ref="D498:E503" si="58">C498</f>
        <v>200</v>
      </c>
      <c r="E498" s="31">
        <f t="shared" si="58"/>
        <v>200</v>
      </c>
      <c r="H498" s="42">
        <f t="shared" si="50"/>
        <v>200</v>
      </c>
    </row>
    <row r="499" spans="1:12" ht="15" customHeight="1" outlineLevel="3">
      <c r="A499" s="29"/>
      <c r="B499" s="29" t="s">
        <v>428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429</v>
      </c>
      <c r="C500" s="5">
        <v>3500</v>
      </c>
      <c r="D500" s="5">
        <f t="shared" si="58"/>
        <v>3500</v>
      </c>
      <c r="E500" s="5">
        <f t="shared" si="58"/>
        <v>3500</v>
      </c>
      <c r="H500" s="42">
        <f t="shared" si="50"/>
        <v>3500</v>
      </c>
    </row>
    <row r="501" spans="1:12" outlineLevel="2">
      <c r="A501" s="6">
        <v>3302</v>
      </c>
      <c r="B501" s="4" t="s">
        <v>430</v>
      </c>
      <c r="C501" s="5">
        <v>0</v>
      </c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431</v>
      </c>
      <c r="C502" s="5">
        <v>1000</v>
      </c>
      <c r="D502" s="5">
        <f t="shared" si="58"/>
        <v>1000</v>
      </c>
      <c r="E502" s="5">
        <f t="shared" si="58"/>
        <v>1000</v>
      </c>
      <c r="H502" s="42">
        <f t="shared" si="50"/>
        <v>1000</v>
      </c>
    </row>
    <row r="503" spans="1:12" outlineLevel="2">
      <c r="A503" s="6">
        <v>3302</v>
      </c>
      <c r="B503" s="4" t="s">
        <v>432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7" t="s">
        <v>433</v>
      </c>
      <c r="B504" s="198"/>
      <c r="C504" s="33">
        <f>SUM(C505:C508)</f>
        <v>200</v>
      </c>
      <c r="D504" s="33">
        <f>SUM(D505:D508)</f>
        <v>200</v>
      </c>
      <c r="E504" s="33">
        <f>SUM(E505:E508)</f>
        <v>200</v>
      </c>
      <c r="H504" s="42">
        <f t="shared" si="50"/>
        <v>200</v>
      </c>
    </row>
    <row r="505" spans="1:12" outlineLevel="2" collapsed="1">
      <c r="A505" s="6">
        <v>3303</v>
      </c>
      <c r="B505" s="4" t="s">
        <v>434</v>
      </c>
      <c r="C505" s="5">
        <v>200</v>
      </c>
      <c r="D505" s="5">
        <f>C505</f>
        <v>200</v>
      </c>
      <c r="E505" s="5">
        <f>D505</f>
        <v>200</v>
      </c>
      <c r="H505" s="42">
        <f t="shared" si="50"/>
        <v>200</v>
      </c>
    </row>
    <row r="506" spans="1:12" outlineLevel="2">
      <c r="A506" s="6">
        <v>3303</v>
      </c>
      <c r="B506" s="4" t="s">
        <v>435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436</v>
      </c>
      <c r="C507" s="5">
        <v>0</v>
      </c>
      <c r="D507" s="5">
        <f t="shared" si="59"/>
        <v>0</v>
      </c>
      <c r="E507" s="5">
        <f t="shared" si="59"/>
        <v>0</v>
      </c>
      <c r="H507" s="42">
        <f t="shared" si="50"/>
        <v>0</v>
      </c>
    </row>
    <row r="508" spans="1:12" outlineLevel="2">
      <c r="A508" s="6">
        <v>3303</v>
      </c>
      <c r="B508" s="4" t="s">
        <v>432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7" t="s">
        <v>437</v>
      </c>
      <c r="B509" s="198"/>
      <c r="C509" s="33">
        <f>C510+C511+C512+C513+C517+C518+C519+C520+C521</f>
        <v>1000</v>
      </c>
      <c r="D509" s="33">
        <f>D510+D511+D512+D513+D517+D518+D519+D520+D521</f>
        <v>1000</v>
      </c>
      <c r="E509" s="33">
        <f>E510+E511+E512+E513+E517+E518+E519+E520+E521</f>
        <v>1000</v>
      </c>
      <c r="F509" s="52"/>
      <c r="H509" s="42">
        <f t="shared" si="50"/>
        <v>1000</v>
      </c>
      <c r="L509" s="52"/>
    </row>
    <row r="510" spans="1:12" outlineLevel="2" collapsed="1">
      <c r="A510" s="6">
        <v>3305</v>
      </c>
      <c r="B510" s="4" t="s">
        <v>438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439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440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441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2">
        <f t="shared" si="50"/>
        <v>1000</v>
      </c>
    </row>
    <row r="514" spans="1:8" ht="15" customHeight="1" outlineLevel="3">
      <c r="A514" s="30"/>
      <c r="B514" s="29" t="s">
        <v>442</v>
      </c>
      <c r="C514" s="31">
        <v>1000</v>
      </c>
      <c r="D514" s="31">
        <f t="shared" ref="D514:E521" si="61">C514</f>
        <v>1000</v>
      </c>
      <c r="E514" s="31">
        <f t="shared" si="61"/>
        <v>1000</v>
      </c>
      <c r="H514" s="42">
        <f t="shared" ref="H514:H577" si="62">C514</f>
        <v>1000</v>
      </c>
    </row>
    <row r="515" spans="1:8" ht="15" customHeight="1" outlineLevel="3">
      <c r="A515" s="30"/>
      <c r="B515" s="29" t="s">
        <v>443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444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445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446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447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448</v>
      </c>
      <c r="C520" s="5">
        <v>0</v>
      </c>
      <c r="D520" s="5">
        <f t="shared" si="61"/>
        <v>0</v>
      </c>
      <c r="E520" s="5">
        <f t="shared" si="61"/>
        <v>0</v>
      </c>
      <c r="H520" s="42">
        <f t="shared" si="62"/>
        <v>0</v>
      </c>
    </row>
    <row r="521" spans="1:8" outlineLevel="2">
      <c r="A521" s="6">
        <v>3305</v>
      </c>
      <c r="B521" s="4" t="s">
        <v>432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7" t="s">
        <v>449</v>
      </c>
      <c r="B522" s="198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450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451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452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453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454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7" t="s">
        <v>455</v>
      </c>
      <c r="B528" s="198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456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457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441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458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459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460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461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462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463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7" t="s">
        <v>464</v>
      </c>
      <c r="B538" s="198"/>
      <c r="C538" s="33">
        <f>SUM(C539:C544)</f>
        <v>413</v>
      </c>
      <c r="D538" s="33">
        <f>SUM(D539:D544)</f>
        <v>413</v>
      </c>
      <c r="E538" s="33">
        <f>SUM(E539:E544)</f>
        <v>413</v>
      </c>
      <c r="H538" s="42">
        <f t="shared" si="62"/>
        <v>413</v>
      </c>
    </row>
    <row r="539" spans="1:8" outlineLevel="2" collapsed="1">
      <c r="A539" s="6">
        <v>3310</v>
      </c>
      <c r="B539" s="4" t="s">
        <v>466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413</v>
      </c>
      <c r="D540" s="5">
        <f t="shared" ref="D540:E543" si="65">C540</f>
        <v>413</v>
      </c>
      <c r="E540" s="5">
        <f t="shared" si="65"/>
        <v>413</v>
      </c>
      <c r="H540" s="42">
        <f t="shared" si="62"/>
        <v>413</v>
      </c>
    </row>
    <row r="541" spans="1:8" outlineLevel="2" collapsed="1">
      <c r="A541" s="6">
        <v>3310</v>
      </c>
      <c r="B541" s="4" t="s">
        <v>467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468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465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469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470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471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205" t="s">
        <v>472</v>
      </c>
      <c r="B547" s="206"/>
      <c r="C547" s="36">
        <f>C548+C549</f>
        <v>1221</v>
      </c>
      <c r="D547" s="36">
        <f>D548+D549</f>
        <v>1221</v>
      </c>
      <c r="E547" s="36">
        <f>E548+E549</f>
        <v>1221</v>
      </c>
      <c r="G547" s="40" t="s">
        <v>616</v>
      </c>
      <c r="H547" s="42">
        <f t="shared" si="62"/>
        <v>1221</v>
      </c>
      <c r="I547" s="43"/>
      <c r="J547" s="41" t="b">
        <f>AND(H547=I547)</f>
        <v>0</v>
      </c>
    </row>
    <row r="548" spans="1:10" outlineLevel="1">
      <c r="A548" s="197" t="s">
        <v>473</v>
      </c>
      <c r="B548" s="198"/>
      <c r="C548" s="33">
        <v>1221</v>
      </c>
      <c r="D548" s="33">
        <f>C548</f>
        <v>1221</v>
      </c>
      <c r="E548" s="33">
        <f>D548</f>
        <v>1221</v>
      </c>
      <c r="H548" s="42">
        <f t="shared" si="62"/>
        <v>1221</v>
      </c>
    </row>
    <row r="549" spans="1:10" outlineLevel="1">
      <c r="A549" s="197" t="s">
        <v>474</v>
      </c>
      <c r="B549" s="198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203" t="s">
        <v>478</v>
      </c>
      <c r="B550" s="204"/>
      <c r="C550" s="37">
        <f>C551</f>
        <v>35314</v>
      </c>
      <c r="D550" s="37">
        <f>D551</f>
        <v>35314</v>
      </c>
      <c r="E550" s="37">
        <f>E551</f>
        <v>35314</v>
      </c>
      <c r="G550" s="40" t="s">
        <v>59</v>
      </c>
      <c r="H550" s="42">
        <f t="shared" si="62"/>
        <v>35314</v>
      </c>
      <c r="I550" s="43"/>
      <c r="J550" s="41" t="b">
        <f>AND(H550=I550)</f>
        <v>0</v>
      </c>
    </row>
    <row r="551" spans="1:10">
      <c r="A551" s="199" t="s">
        <v>479</v>
      </c>
      <c r="B551" s="200"/>
      <c r="C551" s="34">
        <f>C552+C556</f>
        <v>35314</v>
      </c>
      <c r="D551" s="34">
        <f>D552+D556</f>
        <v>35314</v>
      </c>
      <c r="E551" s="34">
        <f>E552+E556</f>
        <v>35314</v>
      </c>
      <c r="G551" s="40" t="s">
        <v>617</v>
      </c>
      <c r="H551" s="42">
        <f t="shared" si="62"/>
        <v>35314</v>
      </c>
      <c r="I551" s="43"/>
      <c r="J551" s="41" t="b">
        <f>AND(H551=I551)</f>
        <v>0</v>
      </c>
    </row>
    <row r="552" spans="1:10" outlineLevel="1">
      <c r="A552" s="197" t="s">
        <v>480</v>
      </c>
      <c r="B552" s="198"/>
      <c r="C552" s="33">
        <f>SUM(C553:C555)</f>
        <v>35314</v>
      </c>
      <c r="D552" s="33">
        <f>SUM(D553:D555)</f>
        <v>35314</v>
      </c>
      <c r="E552" s="33">
        <f>SUM(E553:E555)</f>
        <v>35314</v>
      </c>
      <c r="H552" s="42">
        <f t="shared" si="62"/>
        <v>35314</v>
      </c>
    </row>
    <row r="553" spans="1:10" outlineLevel="2" collapsed="1">
      <c r="A553" s="6">
        <v>5500</v>
      </c>
      <c r="B553" s="4" t="s">
        <v>481</v>
      </c>
      <c r="C553" s="5">
        <v>35314</v>
      </c>
      <c r="D553" s="5">
        <f t="shared" ref="D553:E555" si="66">C553</f>
        <v>35314</v>
      </c>
      <c r="E553" s="5">
        <f t="shared" si="66"/>
        <v>35314</v>
      </c>
      <c r="H553" s="42">
        <f t="shared" si="62"/>
        <v>35314</v>
      </c>
    </row>
    <row r="554" spans="1:10" outlineLevel="2" collapsed="1">
      <c r="A554" s="6">
        <v>5500</v>
      </c>
      <c r="B554" s="4" t="s">
        <v>482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483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7" t="s">
        <v>484</v>
      </c>
      <c r="B556" s="198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485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486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201" t="s">
        <v>62</v>
      </c>
      <c r="B559" s="202"/>
      <c r="C559" s="38">
        <f>C560+C716+C725</f>
        <v>13000</v>
      </c>
      <c r="D559" s="38">
        <f>D560+D716+D725</f>
        <v>13000</v>
      </c>
      <c r="E559" s="38">
        <f>E560+E716+E725</f>
        <v>13000</v>
      </c>
      <c r="G559" s="40" t="s">
        <v>62</v>
      </c>
      <c r="H559" s="42">
        <f t="shared" si="62"/>
        <v>13000</v>
      </c>
      <c r="I559" s="43"/>
      <c r="J559" s="41" t="b">
        <f>AND(H559=I559)</f>
        <v>0</v>
      </c>
    </row>
    <row r="560" spans="1:10">
      <c r="A560" s="203" t="s">
        <v>487</v>
      </c>
      <c r="B560" s="204"/>
      <c r="C560" s="37">
        <f>C561+C638+C642+C645</f>
        <v>0</v>
      </c>
      <c r="D560" s="37">
        <f>D561+D638+D642+D645</f>
        <v>0</v>
      </c>
      <c r="E560" s="37">
        <f>E561+E638+E642+E645</f>
        <v>0</v>
      </c>
      <c r="G560" s="40" t="s">
        <v>61</v>
      </c>
      <c r="H560" s="42">
        <f t="shared" si="62"/>
        <v>0</v>
      </c>
      <c r="I560" s="43"/>
      <c r="J560" s="41" t="b">
        <f>AND(H560=I560)</f>
        <v>1</v>
      </c>
    </row>
    <row r="561" spans="1:10">
      <c r="A561" s="199" t="s">
        <v>488</v>
      </c>
      <c r="B561" s="200"/>
      <c r="C561" s="39">
        <f>C562+C567+C568+C569+C576+C577+C581+C584+C585+C586+C587+C592+C595+C599+C603+C610+C616+C628</f>
        <v>0</v>
      </c>
      <c r="D561" s="39">
        <f>D562+D567+D568+D569+D576+D577+D581+D584+D585+D586+D587+D592+D595+D599+D603+D610+D616+D628</f>
        <v>0</v>
      </c>
      <c r="E561" s="39">
        <f>E562+E567+E568+E569+E576+E577+E581+E584+E585+E586+E587+E592+E595+E599+E603+E610+E616+E628</f>
        <v>0</v>
      </c>
      <c r="G561" s="40" t="s">
        <v>618</v>
      </c>
      <c r="H561" s="42">
        <f t="shared" si="62"/>
        <v>0</v>
      </c>
      <c r="I561" s="43"/>
      <c r="J561" s="41" t="b">
        <f>AND(H561=I561)</f>
        <v>1</v>
      </c>
    </row>
    <row r="562" spans="1:10" outlineLevel="1">
      <c r="A562" s="197" t="s">
        <v>489</v>
      </c>
      <c r="B562" s="198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2"/>
        <v>0</v>
      </c>
    </row>
    <row r="563" spans="1:10" outlineLevel="2">
      <c r="A563" s="7">
        <v>6600</v>
      </c>
      <c r="B563" s="4" t="s">
        <v>491</v>
      </c>
      <c r="C563" s="5">
        <v>0</v>
      </c>
      <c r="D563" s="5">
        <f>C563</f>
        <v>0</v>
      </c>
      <c r="E563" s="5">
        <f>D563</f>
        <v>0</v>
      </c>
      <c r="H563" s="42">
        <f t="shared" si="62"/>
        <v>0</v>
      </c>
    </row>
    <row r="564" spans="1:10" outlineLevel="2">
      <c r="A564" s="7">
        <v>6600</v>
      </c>
      <c r="B564" s="4" t="s">
        <v>492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493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494</v>
      </c>
      <c r="C566" s="5">
        <v>0</v>
      </c>
      <c r="D566" s="5">
        <f t="shared" si="67"/>
        <v>0</v>
      </c>
      <c r="E566" s="5">
        <f t="shared" si="67"/>
        <v>0</v>
      </c>
      <c r="H566" s="42">
        <f t="shared" si="62"/>
        <v>0</v>
      </c>
    </row>
    <row r="567" spans="1:10" outlineLevel="1">
      <c r="A567" s="197" t="s">
        <v>490</v>
      </c>
      <c r="B567" s="198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97" t="s">
        <v>495</v>
      </c>
      <c r="B568" s="198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7" t="s">
        <v>496</v>
      </c>
      <c r="B569" s="198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2"/>
        <v>0</v>
      </c>
    </row>
    <row r="570" spans="1:10" outlineLevel="2">
      <c r="A570" s="7">
        <v>6603</v>
      </c>
      <c r="B570" s="4" t="s">
        <v>497</v>
      </c>
      <c r="C570" s="5">
        <v>0</v>
      </c>
      <c r="D570" s="5">
        <f>C570</f>
        <v>0</v>
      </c>
      <c r="E570" s="5">
        <f>D570</f>
        <v>0</v>
      </c>
      <c r="H570" s="42">
        <f t="shared" si="62"/>
        <v>0</v>
      </c>
    </row>
    <row r="571" spans="1:10" outlineLevel="2">
      <c r="A571" s="7">
        <v>6603</v>
      </c>
      <c r="B571" s="4" t="s">
        <v>498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499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500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501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502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97" t="s">
        <v>503</v>
      </c>
      <c r="B576" s="198"/>
      <c r="C576" s="33">
        <v>0</v>
      </c>
      <c r="D576" s="33">
        <f>C576</f>
        <v>0</v>
      </c>
      <c r="E576" s="33">
        <f>D576</f>
        <v>0</v>
      </c>
      <c r="H576" s="42">
        <f t="shared" si="62"/>
        <v>0</v>
      </c>
    </row>
    <row r="577" spans="1:8" outlineLevel="1">
      <c r="A577" s="197" t="s">
        <v>504</v>
      </c>
      <c r="B577" s="198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505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506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507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97" t="s">
        <v>508</v>
      </c>
      <c r="B581" s="198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509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510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97" t="s">
        <v>511</v>
      </c>
      <c r="B584" s="198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97" t="s">
        <v>512</v>
      </c>
      <c r="B585" s="198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97" t="s">
        <v>513</v>
      </c>
      <c r="B586" s="198"/>
      <c r="C586" s="33">
        <v>0</v>
      </c>
      <c r="D586" s="33">
        <f t="shared" si="71"/>
        <v>0</v>
      </c>
      <c r="E586" s="33">
        <f t="shared" si="71"/>
        <v>0</v>
      </c>
      <c r="H586" s="42">
        <f t="shared" si="70"/>
        <v>0</v>
      </c>
    </row>
    <row r="587" spans="1:8" outlineLevel="1">
      <c r="A587" s="197" t="s">
        <v>514</v>
      </c>
      <c r="B587" s="198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515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516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517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518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97" t="s">
        <v>521</v>
      </c>
      <c r="B592" s="198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519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520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97" t="s">
        <v>525</v>
      </c>
      <c r="B595" s="198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522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523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524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97" t="s">
        <v>526</v>
      </c>
      <c r="B599" s="198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0"/>
        <v>0</v>
      </c>
    </row>
    <row r="600" spans="1:8" outlineLevel="2">
      <c r="A600" s="7">
        <v>6613</v>
      </c>
      <c r="B600" s="4" t="s">
        <v>527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528</v>
      </c>
      <c r="C601" s="5">
        <v>0</v>
      </c>
      <c r="D601" s="5">
        <f t="shared" si="74"/>
        <v>0</v>
      </c>
      <c r="E601" s="5">
        <f t="shared" si="74"/>
        <v>0</v>
      </c>
      <c r="H601" s="42">
        <f t="shared" si="70"/>
        <v>0</v>
      </c>
    </row>
    <row r="602" spans="1:8" outlineLevel="2">
      <c r="A602" s="7">
        <v>6613</v>
      </c>
      <c r="B602" s="4" t="s">
        <v>524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97" t="s">
        <v>529</v>
      </c>
      <c r="B603" s="198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530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531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532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533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534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535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97" t="s">
        <v>536</v>
      </c>
      <c r="B610" s="198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0"/>
        <v>0</v>
      </c>
    </row>
    <row r="611" spans="1:8" outlineLevel="2">
      <c r="A611" s="7">
        <v>6615</v>
      </c>
      <c r="B611" s="4" t="s">
        <v>537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538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539</v>
      </c>
      <c r="C613" s="5">
        <v>0</v>
      </c>
      <c r="D613" s="5">
        <f t="shared" si="76"/>
        <v>0</v>
      </c>
      <c r="E613" s="5">
        <f t="shared" si="76"/>
        <v>0</v>
      </c>
      <c r="H613" s="42">
        <f t="shared" si="70"/>
        <v>0</v>
      </c>
    </row>
    <row r="614" spans="1:8" outlineLevel="2">
      <c r="A614" s="7">
        <v>6615</v>
      </c>
      <c r="B614" s="4" t="s">
        <v>540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541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97" t="s">
        <v>542</v>
      </c>
      <c r="B616" s="198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543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544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545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546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547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548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549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550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551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552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553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97" t="s">
        <v>554</v>
      </c>
      <c r="B628" s="198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555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556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557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558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559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560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561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562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563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99" t="s">
        <v>564</v>
      </c>
      <c r="B638" s="20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619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97" t="s">
        <v>565</v>
      </c>
      <c r="B639" s="198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97" t="s">
        <v>566</v>
      </c>
      <c r="B640" s="198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97" t="s">
        <v>567</v>
      </c>
      <c r="B641" s="198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99" t="s">
        <v>568</v>
      </c>
      <c r="B642" s="20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620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97" t="s">
        <v>569</v>
      </c>
      <c r="B643" s="198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97" t="s">
        <v>570</v>
      </c>
      <c r="B644" s="198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99" t="s">
        <v>571</v>
      </c>
      <c r="B645" s="20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621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97" t="s">
        <v>572</v>
      </c>
      <c r="B646" s="198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491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492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493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494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97" t="s">
        <v>573</v>
      </c>
      <c r="B651" s="198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97" t="s">
        <v>574</v>
      </c>
      <c r="B652" s="198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97" t="s">
        <v>575</v>
      </c>
      <c r="B653" s="198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497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498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499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500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501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502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97" t="s">
        <v>576</v>
      </c>
      <c r="B660" s="198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97" t="s">
        <v>577</v>
      </c>
      <c r="B661" s="198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505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506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507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97" t="s">
        <v>578</v>
      </c>
      <c r="B665" s="198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509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510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97" t="s">
        <v>579</v>
      </c>
      <c r="B668" s="198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97" t="s">
        <v>580</v>
      </c>
      <c r="B669" s="198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97" t="s">
        <v>581</v>
      </c>
      <c r="B670" s="198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97" t="s">
        <v>582</v>
      </c>
      <c r="B671" s="198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515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516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517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518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97" t="s">
        <v>583</v>
      </c>
      <c r="B676" s="198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519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520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97" t="s">
        <v>584</v>
      </c>
      <c r="B679" s="198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522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523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524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97" t="s">
        <v>585</v>
      </c>
      <c r="B683" s="198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527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528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524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97" t="s">
        <v>586</v>
      </c>
      <c r="B687" s="198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530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531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532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533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534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535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97" t="s">
        <v>587</v>
      </c>
      <c r="B694" s="198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537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538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539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540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541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97" t="s">
        <v>588</v>
      </c>
      <c r="B700" s="198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543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544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545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546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547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548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549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550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551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552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553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97" t="s">
        <v>589</v>
      </c>
      <c r="B712" s="198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97" t="s">
        <v>590</v>
      </c>
      <c r="B713" s="198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97" t="s">
        <v>591</v>
      </c>
      <c r="B714" s="198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97" t="s">
        <v>592</v>
      </c>
      <c r="B715" s="198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203" t="s">
        <v>593</v>
      </c>
      <c r="B716" s="204"/>
      <c r="C716" s="37">
        <f>C717</f>
        <v>13000</v>
      </c>
      <c r="D716" s="37">
        <f>D717</f>
        <v>13000</v>
      </c>
      <c r="E716" s="37">
        <f>E717</f>
        <v>13000</v>
      </c>
      <c r="G716" s="40" t="s">
        <v>66</v>
      </c>
      <c r="H716" s="42">
        <f t="shared" si="91"/>
        <v>13000</v>
      </c>
      <c r="I716" s="43"/>
      <c r="J716" s="41" t="b">
        <f>AND(H716=I716)</f>
        <v>0</v>
      </c>
    </row>
    <row r="717" spans="1:10">
      <c r="A717" s="199" t="s">
        <v>594</v>
      </c>
      <c r="B717" s="200"/>
      <c r="C717" s="34">
        <f>C718+C722</f>
        <v>13000</v>
      </c>
      <c r="D717" s="34">
        <f>D718+D722</f>
        <v>13000</v>
      </c>
      <c r="E717" s="34">
        <f>E718+E722</f>
        <v>13000</v>
      </c>
      <c r="G717" s="40" t="s">
        <v>622</v>
      </c>
      <c r="H717" s="42">
        <f t="shared" si="91"/>
        <v>13000</v>
      </c>
      <c r="I717" s="43"/>
      <c r="J717" s="41" t="b">
        <f>AND(H717=I717)</f>
        <v>0</v>
      </c>
    </row>
    <row r="718" spans="1:10" outlineLevel="1" collapsed="1">
      <c r="A718" s="209" t="s">
        <v>969</v>
      </c>
      <c r="B718" s="210"/>
      <c r="C718" s="5">
        <f>SUM(C719:C721)</f>
        <v>13000</v>
      </c>
      <c r="D718" s="32">
        <f>SUM(D719:D721)</f>
        <v>13000</v>
      </c>
      <c r="E718" s="32">
        <f>SUM(E719:E721)</f>
        <v>13000</v>
      </c>
      <c r="H718" s="42">
        <f t="shared" si="91"/>
        <v>13000</v>
      </c>
    </row>
    <row r="719" spans="1:10" ht="15" customHeight="1" outlineLevel="2">
      <c r="A719" s="6">
        <v>10950</v>
      </c>
      <c r="B719" s="4" t="s">
        <v>595</v>
      </c>
      <c r="C719" s="31">
        <v>13000</v>
      </c>
      <c r="D719" s="5">
        <f t="shared" ref="D719:E721" si="93">C719</f>
        <v>13000</v>
      </c>
      <c r="E719" s="5">
        <f t="shared" si="93"/>
        <v>13000</v>
      </c>
      <c r="H719" s="42">
        <f t="shared" si="91"/>
        <v>13000</v>
      </c>
    </row>
    <row r="720" spans="1:10" ht="15" customHeight="1" outlineLevel="2">
      <c r="A720" s="6">
        <v>10950</v>
      </c>
      <c r="B720" s="4" t="s">
        <v>596</v>
      </c>
      <c r="C720" s="31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597</v>
      </c>
      <c r="C721" s="31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209" t="s">
        <v>970</v>
      </c>
      <c r="B722" s="210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598</v>
      </c>
      <c r="C723" s="31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599</v>
      </c>
      <c r="C724" s="31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203" t="s">
        <v>600</v>
      </c>
      <c r="B725" s="204"/>
      <c r="C725" s="37">
        <f>C726</f>
        <v>0</v>
      </c>
      <c r="D725" s="37">
        <f>D726</f>
        <v>0</v>
      </c>
      <c r="E725" s="37">
        <f>E726</f>
        <v>0</v>
      </c>
      <c r="G725" s="40" t="s">
        <v>237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99" t="s">
        <v>611</v>
      </c>
      <c r="B726" s="200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623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209" t="s">
        <v>935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971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972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938</v>
      </c>
      <c r="B730" s="210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973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940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941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974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943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944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971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972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945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972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946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971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947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974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948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949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971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972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950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34" customFormat="1" outlineLevel="3">
      <c r="A752" s="135"/>
      <c r="B752" s="136" t="s">
        <v>951</v>
      </c>
      <c r="C752" s="137"/>
      <c r="D752" s="137">
        <f t="shared" ref="D752:E754" si="97">C752</f>
        <v>0</v>
      </c>
      <c r="E752" s="137">
        <f t="shared" si="97"/>
        <v>0</v>
      </c>
    </row>
    <row r="753" spans="1:5" s="134" customFormat="1" outlineLevel="3">
      <c r="A753" s="135"/>
      <c r="B753" s="136" t="s">
        <v>952</v>
      </c>
      <c r="C753" s="137"/>
      <c r="D753" s="137">
        <f t="shared" si="97"/>
        <v>0</v>
      </c>
      <c r="E753" s="137">
        <f t="shared" si="97"/>
        <v>0</v>
      </c>
    </row>
    <row r="754" spans="1:5" outlineLevel="2">
      <c r="A754" s="6">
        <v>3</v>
      </c>
      <c r="B754" s="4" t="s">
        <v>971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953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954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955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956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209" t="s">
        <v>957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958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959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971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960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971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961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962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963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964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952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965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959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966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209" t="s">
        <v>967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975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4"/>
  <sheetViews>
    <sheetView rightToLeft="1" topLeftCell="A53" workbookViewId="0">
      <selection activeCell="A17" sqref="A17"/>
    </sheetView>
  </sheetViews>
  <sheetFormatPr defaultColWidth="9.1796875" defaultRowHeight="14.5"/>
  <cols>
    <col min="1" max="1" width="11.7265625" bestFit="1" customWidth="1"/>
    <col min="2" max="2" width="4.54296875" style="103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98" t="s">
        <v>724</v>
      </c>
      <c r="B1" s="98" t="s">
        <v>725</v>
      </c>
      <c r="C1" s="98" t="s">
        <v>726</v>
      </c>
      <c r="D1" s="98" t="s">
        <v>727</v>
      </c>
      <c r="E1" s="98" t="s">
        <v>728</v>
      </c>
      <c r="F1" s="98" t="s">
        <v>729</v>
      </c>
      <c r="G1" s="99" t="s">
        <v>730</v>
      </c>
      <c r="H1" s="99" t="s">
        <v>731</v>
      </c>
      <c r="I1" s="99" t="s">
        <v>732</v>
      </c>
    </row>
    <row r="2" spans="1:9">
      <c r="A2" s="100" t="s">
        <v>733</v>
      </c>
      <c r="B2" s="101"/>
      <c r="C2" s="100" t="s">
        <v>626</v>
      </c>
      <c r="D2" s="100"/>
      <c r="E2" s="100"/>
      <c r="F2" s="100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100" t="s">
        <v>733</v>
      </c>
      <c r="B3" s="101"/>
      <c r="C3" s="100" t="s">
        <v>734</v>
      </c>
      <c r="D3" s="100"/>
      <c r="E3" s="100"/>
      <c r="F3" s="100">
        <f t="shared" ref="F3:F75" si="1">D3-E3</f>
        <v>0</v>
      </c>
    </row>
    <row r="4" spans="1:9">
      <c r="A4" s="100" t="s">
        <v>733</v>
      </c>
      <c r="B4" s="101"/>
      <c r="C4" s="100" t="s">
        <v>735</v>
      </c>
      <c r="D4" s="100"/>
      <c r="E4" s="100"/>
      <c r="F4" s="100">
        <f t="shared" si="1"/>
        <v>0</v>
      </c>
    </row>
    <row r="5" spans="1:9">
      <c r="A5" s="100" t="s">
        <v>733</v>
      </c>
      <c r="B5" s="101"/>
      <c r="C5" s="100" t="s">
        <v>736</v>
      </c>
      <c r="D5" s="100"/>
      <c r="E5" s="100"/>
      <c r="F5" s="100">
        <f t="shared" si="1"/>
        <v>0</v>
      </c>
    </row>
    <row r="6" spans="1:9">
      <c r="A6" s="100" t="s">
        <v>733</v>
      </c>
      <c r="B6" s="101"/>
      <c r="C6" s="100" t="s">
        <v>737</v>
      </c>
      <c r="D6" s="100"/>
      <c r="E6" s="100"/>
      <c r="F6" s="100">
        <f t="shared" si="1"/>
        <v>0</v>
      </c>
    </row>
    <row r="7" spans="1:9">
      <c r="A7" s="100" t="s">
        <v>733</v>
      </c>
      <c r="B7" s="101"/>
      <c r="C7" s="100" t="s">
        <v>738</v>
      </c>
      <c r="D7" s="100"/>
      <c r="E7" s="100"/>
      <c r="F7" s="100">
        <f t="shared" si="1"/>
        <v>0</v>
      </c>
    </row>
    <row r="8" spans="1:9">
      <c r="A8" s="100" t="s">
        <v>733</v>
      </c>
      <c r="B8" s="101"/>
      <c r="C8" s="100" t="s">
        <v>739</v>
      </c>
      <c r="D8" s="100"/>
      <c r="E8" s="100"/>
      <c r="F8" s="100">
        <f t="shared" si="1"/>
        <v>0</v>
      </c>
    </row>
    <row r="9" spans="1:9">
      <c r="A9" s="10" t="s">
        <v>740</v>
      </c>
      <c r="B9" s="102">
        <v>1</v>
      </c>
      <c r="C9" s="10" t="s">
        <v>741</v>
      </c>
      <c r="D9" s="10"/>
      <c r="E9" s="10"/>
      <c r="F9" s="10">
        <f t="shared" si="1"/>
        <v>0</v>
      </c>
      <c r="G9">
        <f>SUM(D9:D22)</f>
        <v>17</v>
      </c>
      <c r="H9">
        <f t="shared" ref="H9:I9" si="2">SUM(E9:E22)</f>
        <v>7</v>
      </c>
      <c r="I9">
        <f t="shared" si="2"/>
        <v>10</v>
      </c>
    </row>
    <row r="10" spans="1:9">
      <c r="A10" s="10" t="s">
        <v>740</v>
      </c>
      <c r="B10" s="102">
        <v>1</v>
      </c>
      <c r="C10" s="10" t="s">
        <v>742</v>
      </c>
      <c r="D10" s="10"/>
      <c r="E10" s="10"/>
      <c r="F10" s="10">
        <f t="shared" si="1"/>
        <v>0</v>
      </c>
    </row>
    <row r="11" spans="1:9">
      <c r="A11" s="10" t="s">
        <v>740</v>
      </c>
      <c r="B11" s="102">
        <v>1</v>
      </c>
      <c r="C11" s="10" t="s">
        <v>743</v>
      </c>
      <c r="D11" s="10">
        <v>3</v>
      </c>
      <c r="E11" s="10"/>
      <c r="F11" s="10">
        <f t="shared" si="1"/>
        <v>3</v>
      </c>
    </row>
    <row r="12" spans="1:9">
      <c r="A12" s="10" t="s">
        <v>740</v>
      </c>
      <c r="B12" s="102">
        <v>1</v>
      </c>
      <c r="C12" s="10" t="s">
        <v>744</v>
      </c>
      <c r="D12" s="10"/>
      <c r="E12" s="10"/>
      <c r="F12" s="10">
        <f t="shared" si="1"/>
        <v>0</v>
      </c>
    </row>
    <row r="13" spans="1:9">
      <c r="A13" s="10" t="s">
        <v>740</v>
      </c>
      <c r="B13" s="102">
        <v>1</v>
      </c>
      <c r="C13" s="10" t="s">
        <v>625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740</v>
      </c>
      <c r="B14" s="102">
        <v>1</v>
      </c>
      <c r="C14" s="10" t="s">
        <v>745</v>
      </c>
      <c r="D14" s="10">
        <v>1</v>
      </c>
      <c r="E14" s="10"/>
      <c r="F14" s="10">
        <f t="shared" si="1"/>
        <v>1</v>
      </c>
    </row>
    <row r="15" spans="1:9">
      <c r="A15" s="10" t="s">
        <v>740</v>
      </c>
      <c r="B15" s="102">
        <v>1</v>
      </c>
      <c r="C15" s="10" t="s">
        <v>746</v>
      </c>
      <c r="D15" s="10"/>
      <c r="E15" s="10"/>
      <c r="F15" s="10">
        <f t="shared" si="1"/>
        <v>0</v>
      </c>
    </row>
    <row r="16" spans="1:9">
      <c r="A16" s="10" t="s">
        <v>740</v>
      </c>
      <c r="B16" s="102">
        <v>1</v>
      </c>
      <c r="C16" s="10" t="s">
        <v>747</v>
      </c>
      <c r="D16" s="10"/>
      <c r="E16" s="10"/>
      <c r="F16" s="10">
        <f t="shared" si="1"/>
        <v>0</v>
      </c>
    </row>
    <row r="17" spans="1:9">
      <c r="A17" s="10" t="s">
        <v>740</v>
      </c>
      <c r="B17" s="102">
        <v>1</v>
      </c>
      <c r="C17" s="10" t="s">
        <v>748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740</v>
      </c>
      <c r="B18" s="102">
        <v>1</v>
      </c>
      <c r="C18" s="10" t="s">
        <v>635</v>
      </c>
      <c r="D18" s="10">
        <v>6</v>
      </c>
      <c r="E18" s="10">
        <v>1</v>
      </c>
      <c r="F18" s="10">
        <f t="shared" si="1"/>
        <v>5</v>
      </c>
    </row>
    <row r="19" spans="1:9">
      <c r="A19" s="10" t="s">
        <v>740</v>
      </c>
      <c r="B19" s="102">
        <v>1</v>
      </c>
      <c r="C19" s="10" t="s">
        <v>749</v>
      </c>
      <c r="D19" s="10"/>
      <c r="E19" s="10"/>
      <c r="F19" s="10">
        <f t="shared" si="1"/>
        <v>0</v>
      </c>
    </row>
    <row r="20" spans="1:9">
      <c r="A20" s="10" t="s">
        <v>740</v>
      </c>
      <c r="B20" s="102">
        <v>1</v>
      </c>
      <c r="C20" s="10" t="s">
        <v>750</v>
      </c>
      <c r="D20" s="10"/>
      <c r="E20" s="10"/>
      <c r="F20" s="10">
        <f t="shared" si="1"/>
        <v>0</v>
      </c>
    </row>
    <row r="21" spans="1:9">
      <c r="A21" s="10" t="s">
        <v>740</v>
      </c>
      <c r="B21" s="102">
        <v>1</v>
      </c>
      <c r="C21" s="10" t="s">
        <v>751</v>
      </c>
      <c r="D21" s="10"/>
      <c r="E21" s="10"/>
      <c r="F21" s="10">
        <f t="shared" si="1"/>
        <v>0</v>
      </c>
    </row>
    <row r="22" spans="1:9">
      <c r="A22" s="10" t="s">
        <v>740</v>
      </c>
      <c r="B22" s="102">
        <v>1</v>
      </c>
      <c r="C22" s="10" t="s">
        <v>640</v>
      </c>
      <c r="D22" s="10">
        <v>2</v>
      </c>
      <c r="E22" s="10">
        <v>2</v>
      </c>
      <c r="F22" s="10"/>
    </row>
    <row r="23" spans="1:9">
      <c r="A23" s="100" t="s">
        <v>752</v>
      </c>
      <c r="B23" s="101">
        <v>2</v>
      </c>
      <c r="C23" s="100" t="s">
        <v>753</v>
      </c>
      <c r="D23" s="100"/>
      <c r="E23" s="100"/>
      <c r="F23" s="100">
        <f t="shared" si="1"/>
        <v>0</v>
      </c>
      <c r="G23">
        <f>SUM(D23:D31)</f>
        <v>1</v>
      </c>
      <c r="H23">
        <f t="shared" ref="H23:I23" si="3">SUM(E23:E31)</f>
        <v>1</v>
      </c>
      <c r="I23">
        <f t="shared" si="3"/>
        <v>0</v>
      </c>
    </row>
    <row r="24" spans="1:9">
      <c r="A24" s="100" t="s">
        <v>752</v>
      </c>
      <c r="B24" s="101">
        <v>2</v>
      </c>
      <c r="C24" s="100" t="s">
        <v>754</v>
      </c>
      <c r="D24" s="100"/>
      <c r="E24" s="100"/>
      <c r="F24" s="100">
        <f t="shared" si="1"/>
        <v>0</v>
      </c>
    </row>
    <row r="25" spans="1:9">
      <c r="A25" s="100" t="s">
        <v>752</v>
      </c>
      <c r="B25" s="101">
        <v>2</v>
      </c>
      <c r="C25" s="100" t="s">
        <v>755</v>
      </c>
      <c r="D25" s="100"/>
      <c r="E25" s="100"/>
      <c r="F25" s="100">
        <f t="shared" si="1"/>
        <v>0</v>
      </c>
    </row>
    <row r="26" spans="1:9">
      <c r="A26" s="100" t="s">
        <v>752</v>
      </c>
      <c r="B26" s="101">
        <v>2</v>
      </c>
      <c r="C26" s="100" t="s">
        <v>756</v>
      </c>
      <c r="D26" s="100"/>
      <c r="E26" s="100"/>
      <c r="F26" s="100">
        <f t="shared" si="1"/>
        <v>0</v>
      </c>
    </row>
    <row r="27" spans="1:9">
      <c r="A27" s="100" t="s">
        <v>752</v>
      </c>
      <c r="B27" s="101">
        <v>2</v>
      </c>
      <c r="C27" s="100" t="s">
        <v>757</v>
      </c>
      <c r="D27" s="100"/>
      <c r="E27" s="100"/>
      <c r="F27" s="100">
        <f t="shared" si="1"/>
        <v>0</v>
      </c>
    </row>
    <row r="28" spans="1:9">
      <c r="A28" s="100" t="s">
        <v>752</v>
      </c>
      <c r="B28" s="101">
        <v>2</v>
      </c>
      <c r="C28" s="100" t="s">
        <v>758</v>
      </c>
      <c r="D28" s="100"/>
      <c r="E28" s="100"/>
      <c r="F28" s="100">
        <f t="shared" si="1"/>
        <v>0</v>
      </c>
    </row>
    <row r="29" spans="1:9">
      <c r="A29" s="100" t="s">
        <v>752</v>
      </c>
      <c r="B29" s="101">
        <v>2</v>
      </c>
      <c r="C29" s="100" t="s">
        <v>759</v>
      </c>
      <c r="D29" s="100">
        <v>1</v>
      </c>
      <c r="E29" s="100">
        <v>1</v>
      </c>
      <c r="F29" s="100">
        <f t="shared" si="1"/>
        <v>0</v>
      </c>
    </row>
    <row r="30" spans="1:9">
      <c r="A30" s="100" t="s">
        <v>752</v>
      </c>
      <c r="B30" s="101">
        <v>2</v>
      </c>
      <c r="C30" s="100" t="s">
        <v>760</v>
      </c>
      <c r="D30" s="100"/>
      <c r="E30" s="100"/>
      <c r="F30" s="100">
        <f t="shared" si="1"/>
        <v>0</v>
      </c>
    </row>
    <row r="31" spans="1:9">
      <c r="A31" s="100" t="s">
        <v>752</v>
      </c>
      <c r="B31" s="101">
        <v>2</v>
      </c>
      <c r="C31" s="100" t="s">
        <v>761</v>
      </c>
      <c r="D31" s="100"/>
      <c r="E31" s="100"/>
      <c r="F31" s="100">
        <f t="shared" si="1"/>
        <v>0</v>
      </c>
    </row>
    <row r="32" spans="1:9">
      <c r="A32" s="10" t="s">
        <v>752</v>
      </c>
      <c r="B32" s="102">
        <v>3</v>
      </c>
      <c r="C32" s="10" t="s">
        <v>762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752</v>
      </c>
      <c r="B33" s="102">
        <v>3</v>
      </c>
      <c r="C33" s="10" t="s">
        <v>763</v>
      </c>
      <c r="D33" s="10"/>
      <c r="E33" s="10"/>
      <c r="F33" s="10">
        <f t="shared" si="1"/>
        <v>0</v>
      </c>
    </row>
    <row r="34" spans="1:9">
      <c r="A34" s="10" t="s">
        <v>752</v>
      </c>
      <c r="B34" s="102">
        <v>3</v>
      </c>
      <c r="C34" s="10" t="s">
        <v>764</v>
      </c>
      <c r="D34" s="10"/>
      <c r="E34" s="10"/>
      <c r="F34" s="10">
        <f t="shared" si="1"/>
        <v>0</v>
      </c>
    </row>
    <row r="35" spans="1:9">
      <c r="A35" s="100" t="s">
        <v>752</v>
      </c>
      <c r="B35" s="101">
        <v>4</v>
      </c>
      <c r="C35" s="100" t="s">
        <v>765</v>
      </c>
      <c r="D35" s="100"/>
      <c r="E35" s="100"/>
      <c r="F35" s="100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100" t="s">
        <v>752</v>
      </c>
      <c r="B36" s="101">
        <v>4</v>
      </c>
      <c r="C36" s="100" t="s">
        <v>766</v>
      </c>
      <c r="D36" s="100"/>
      <c r="E36" s="100"/>
      <c r="F36" s="100">
        <f t="shared" si="1"/>
        <v>0</v>
      </c>
    </row>
    <row r="37" spans="1:9">
      <c r="A37" s="100" t="s">
        <v>752</v>
      </c>
      <c r="B37" s="101">
        <v>4</v>
      </c>
      <c r="C37" s="100" t="s">
        <v>767</v>
      </c>
      <c r="D37" s="100"/>
      <c r="E37" s="100"/>
      <c r="F37" s="100">
        <f t="shared" si="1"/>
        <v>0</v>
      </c>
    </row>
    <row r="38" spans="1:9">
      <c r="A38" s="10" t="s">
        <v>768</v>
      </c>
      <c r="B38" s="102">
        <v>5</v>
      </c>
      <c r="C38" s="10" t="s">
        <v>769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768</v>
      </c>
      <c r="B39" s="102">
        <v>5</v>
      </c>
      <c r="C39" s="10" t="s">
        <v>770</v>
      </c>
      <c r="D39" s="10"/>
      <c r="E39" s="10"/>
      <c r="F39" s="10">
        <f t="shared" si="1"/>
        <v>0</v>
      </c>
    </row>
    <row r="40" spans="1:9">
      <c r="A40" s="10" t="s">
        <v>768</v>
      </c>
      <c r="B40" s="102">
        <v>5</v>
      </c>
      <c r="C40" s="10" t="s">
        <v>771</v>
      </c>
      <c r="D40" s="10"/>
      <c r="E40" s="10"/>
      <c r="F40" s="10">
        <f t="shared" si="1"/>
        <v>0</v>
      </c>
    </row>
    <row r="41" spans="1:9">
      <c r="A41" s="10" t="s">
        <v>768</v>
      </c>
      <c r="B41" s="102">
        <v>5</v>
      </c>
      <c r="C41" s="10" t="s">
        <v>772</v>
      </c>
      <c r="D41" s="10"/>
      <c r="E41" s="10"/>
      <c r="F41" s="10">
        <f t="shared" si="1"/>
        <v>0</v>
      </c>
    </row>
    <row r="42" spans="1:9">
      <c r="A42" s="10" t="s">
        <v>768</v>
      </c>
      <c r="B42" s="102">
        <v>5</v>
      </c>
      <c r="C42" s="10" t="s">
        <v>773</v>
      </c>
      <c r="D42" s="10"/>
      <c r="E42" s="10"/>
      <c r="F42" s="10">
        <f t="shared" si="1"/>
        <v>0</v>
      </c>
    </row>
    <row r="43" spans="1:9">
      <c r="A43" s="10" t="s">
        <v>768</v>
      </c>
      <c r="B43" s="102">
        <v>5</v>
      </c>
      <c r="C43" s="10" t="s">
        <v>774</v>
      </c>
      <c r="D43" s="10"/>
      <c r="E43" s="10"/>
      <c r="F43" s="10">
        <f t="shared" si="1"/>
        <v>0</v>
      </c>
    </row>
    <row r="44" spans="1:9">
      <c r="A44" s="10" t="s">
        <v>768</v>
      </c>
      <c r="B44" s="102">
        <v>5</v>
      </c>
      <c r="C44" s="10" t="s">
        <v>775</v>
      </c>
      <c r="D44" s="10"/>
      <c r="E44" s="10"/>
      <c r="F44" s="10">
        <f t="shared" si="1"/>
        <v>0</v>
      </c>
    </row>
    <row r="45" spans="1:9">
      <c r="A45" s="100" t="s">
        <v>768</v>
      </c>
      <c r="B45" s="101">
        <v>6</v>
      </c>
      <c r="C45" s="100" t="s">
        <v>776</v>
      </c>
      <c r="D45" s="100"/>
      <c r="E45" s="100"/>
      <c r="F45" s="100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100" t="s">
        <v>768</v>
      </c>
      <c r="B46" s="101">
        <v>6</v>
      </c>
      <c r="C46" s="100" t="s">
        <v>777</v>
      </c>
      <c r="D46" s="100"/>
      <c r="E46" s="100"/>
      <c r="F46" s="100">
        <f t="shared" si="1"/>
        <v>0</v>
      </c>
    </row>
    <row r="47" spans="1:9">
      <c r="A47" s="10" t="s">
        <v>768</v>
      </c>
      <c r="B47" s="102">
        <v>7</v>
      </c>
      <c r="C47" s="10" t="s">
        <v>778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768</v>
      </c>
      <c r="B48" s="102">
        <v>7</v>
      </c>
      <c r="C48" s="10" t="s">
        <v>779</v>
      </c>
      <c r="D48" s="10"/>
      <c r="E48" s="10"/>
      <c r="F48" s="10">
        <f t="shared" si="1"/>
        <v>0</v>
      </c>
    </row>
    <row r="49" spans="1:9">
      <c r="A49" s="100" t="s">
        <v>768</v>
      </c>
      <c r="B49" s="101">
        <v>8</v>
      </c>
      <c r="C49" s="100" t="s">
        <v>780</v>
      </c>
      <c r="D49" s="100"/>
      <c r="E49" s="100"/>
      <c r="F49" s="100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100" t="s">
        <v>768</v>
      </c>
      <c r="B50" s="101">
        <v>8</v>
      </c>
      <c r="C50" s="100" t="s">
        <v>781</v>
      </c>
      <c r="D50" s="100"/>
      <c r="E50" s="100"/>
      <c r="F50" s="100">
        <f t="shared" si="1"/>
        <v>0</v>
      </c>
    </row>
    <row r="51" spans="1:9">
      <c r="A51" s="100" t="s">
        <v>768</v>
      </c>
      <c r="B51" s="101">
        <v>8</v>
      </c>
      <c r="C51" s="100" t="s">
        <v>781</v>
      </c>
      <c r="D51" s="100"/>
      <c r="E51" s="100"/>
      <c r="F51" s="100">
        <f t="shared" si="1"/>
        <v>0</v>
      </c>
    </row>
    <row r="52" spans="1:9">
      <c r="A52" s="100" t="s">
        <v>768</v>
      </c>
      <c r="B52" s="101">
        <v>8</v>
      </c>
      <c r="C52" s="100" t="s">
        <v>782</v>
      </c>
      <c r="D52" s="100"/>
      <c r="E52" s="100"/>
      <c r="F52" s="100">
        <f t="shared" si="1"/>
        <v>0</v>
      </c>
    </row>
    <row r="53" spans="1:9">
      <c r="A53" s="100" t="s">
        <v>768</v>
      </c>
      <c r="B53" s="101">
        <v>8</v>
      </c>
      <c r="C53" s="100" t="s">
        <v>783</v>
      </c>
      <c r="D53" s="100"/>
      <c r="E53" s="100"/>
      <c r="F53" s="100">
        <f t="shared" si="1"/>
        <v>0</v>
      </c>
    </row>
    <row r="54" spans="1:9">
      <c r="A54" s="100" t="s">
        <v>768</v>
      </c>
      <c r="B54" s="101">
        <v>8</v>
      </c>
      <c r="C54" s="100" t="s">
        <v>784</v>
      </c>
      <c r="D54" s="100"/>
      <c r="E54" s="100"/>
      <c r="F54" s="100">
        <f t="shared" si="1"/>
        <v>0</v>
      </c>
    </row>
    <row r="55" spans="1:9">
      <c r="A55" s="100" t="s">
        <v>768</v>
      </c>
      <c r="B55" s="101">
        <v>8</v>
      </c>
      <c r="C55" s="100" t="s">
        <v>785</v>
      </c>
      <c r="D55" s="100"/>
      <c r="E55" s="100"/>
      <c r="F55" s="100">
        <f t="shared" si="1"/>
        <v>0</v>
      </c>
    </row>
    <row r="56" spans="1:9">
      <c r="A56" s="100" t="s">
        <v>768</v>
      </c>
      <c r="B56" s="101">
        <v>8</v>
      </c>
      <c r="C56" s="100" t="s">
        <v>786</v>
      </c>
      <c r="D56" s="100"/>
      <c r="E56" s="100"/>
      <c r="F56" s="100">
        <f t="shared" si="1"/>
        <v>0</v>
      </c>
    </row>
    <row r="57" spans="1:9">
      <c r="A57" s="100" t="s">
        <v>768</v>
      </c>
      <c r="B57" s="101">
        <v>8</v>
      </c>
      <c r="C57" s="100" t="s">
        <v>787</v>
      </c>
      <c r="D57" s="100"/>
      <c r="E57" s="100"/>
      <c r="F57" s="100">
        <f t="shared" si="1"/>
        <v>0</v>
      </c>
    </row>
    <row r="58" spans="1:9">
      <c r="A58" s="100" t="s">
        <v>788</v>
      </c>
      <c r="B58" s="101">
        <v>9</v>
      </c>
      <c r="C58" s="100" t="s">
        <v>789</v>
      </c>
      <c r="D58" s="100"/>
      <c r="E58" s="100"/>
      <c r="F58" s="100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100" t="s">
        <v>788</v>
      </c>
      <c r="B59" s="101">
        <v>9</v>
      </c>
      <c r="C59" s="100" t="s">
        <v>790</v>
      </c>
      <c r="D59" s="100"/>
      <c r="E59" s="100"/>
      <c r="F59" s="100">
        <f t="shared" si="1"/>
        <v>0</v>
      </c>
    </row>
    <row r="60" spans="1:9">
      <c r="A60" s="100" t="s">
        <v>788</v>
      </c>
      <c r="B60" s="101">
        <v>9</v>
      </c>
      <c r="C60" s="100" t="s">
        <v>791</v>
      </c>
      <c r="D60" s="100"/>
      <c r="E60" s="100"/>
      <c r="F60" s="100">
        <f t="shared" si="1"/>
        <v>0</v>
      </c>
    </row>
    <row r="61" spans="1:9">
      <c r="A61" s="76" t="s">
        <v>788</v>
      </c>
      <c r="B61" s="102">
        <v>10</v>
      </c>
      <c r="C61" s="76" t="s">
        <v>792</v>
      </c>
      <c r="D61" s="10"/>
      <c r="E61" s="10"/>
      <c r="F61" s="10">
        <f t="shared" si="1"/>
        <v>0</v>
      </c>
      <c r="G61">
        <f>SUM(D61:D62)</f>
        <v>0</v>
      </c>
      <c r="H61">
        <f>SUM(E61:E62)</f>
        <v>0</v>
      </c>
      <c r="I61">
        <f>SUM(F61:F62)</f>
        <v>0</v>
      </c>
    </row>
    <row r="62" spans="1:9">
      <c r="A62" s="76" t="s">
        <v>788</v>
      </c>
      <c r="B62" s="102">
        <v>10</v>
      </c>
      <c r="C62" s="76" t="s">
        <v>793</v>
      </c>
      <c r="D62" s="10"/>
      <c r="E62" s="10"/>
      <c r="F62" s="10">
        <f t="shared" si="1"/>
        <v>0</v>
      </c>
    </row>
    <row r="63" spans="1:9">
      <c r="A63" s="100" t="s">
        <v>788</v>
      </c>
      <c r="B63" s="101">
        <v>11</v>
      </c>
      <c r="C63" s="100" t="s">
        <v>794</v>
      </c>
      <c r="D63" s="100"/>
      <c r="E63" s="100"/>
      <c r="F63" s="100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100" t="s">
        <v>788</v>
      </c>
      <c r="B64" s="101">
        <v>11</v>
      </c>
      <c r="C64" s="100" t="s">
        <v>795</v>
      </c>
      <c r="D64" s="100"/>
      <c r="E64" s="100"/>
      <c r="F64" s="100">
        <f t="shared" si="1"/>
        <v>0</v>
      </c>
    </row>
    <row r="65" spans="1:9">
      <c r="A65" s="100" t="s">
        <v>788</v>
      </c>
      <c r="B65" s="101">
        <v>11</v>
      </c>
      <c r="C65" s="100" t="s">
        <v>796</v>
      </c>
      <c r="D65" s="100"/>
      <c r="E65" s="100"/>
      <c r="F65" s="100">
        <f t="shared" si="1"/>
        <v>0</v>
      </c>
    </row>
    <row r="66" spans="1:9">
      <c r="A66" s="10" t="s">
        <v>797</v>
      </c>
      <c r="B66" s="102"/>
      <c r="C66" s="10" t="s">
        <v>798</v>
      </c>
      <c r="D66" s="10">
        <v>14</v>
      </c>
      <c r="E66" s="10">
        <v>10</v>
      </c>
      <c r="F66" s="10">
        <f t="shared" si="1"/>
        <v>4</v>
      </c>
      <c r="G66">
        <f>SUM(D66:D68)</f>
        <v>20</v>
      </c>
      <c r="H66">
        <f t="shared" ref="H66:I66" si="12">SUM(E66:E68)</f>
        <v>15</v>
      </c>
      <c r="I66">
        <f t="shared" si="12"/>
        <v>5</v>
      </c>
    </row>
    <row r="67" spans="1:9">
      <c r="A67" s="10" t="s">
        <v>797</v>
      </c>
      <c r="B67" s="102"/>
      <c r="C67" s="10" t="s">
        <v>799</v>
      </c>
      <c r="D67" s="10">
        <v>5</v>
      </c>
      <c r="E67" s="10">
        <v>4</v>
      </c>
      <c r="F67" s="10">
        <f t="shared" si="1"/>
        <v>1</v>
      </c>
    </row>
    <row r="68" spans="1:9">
      <c r="A68" s="10" t="s">
        <v>797</v>
      </c>
      <c r="B68" s="102"/>
      <c r="C68" s="10" t="s">
        <v>800</v>
      </c>
      <c r="D68" s="10">
        <v>1</v>
      </c>
      <c r="E68" s="10">
        <v>1</v>
      </c>
      <c r="F68" s="10">
        <f t="shared" si="1"/>
        <v>0</v>
      </c>
    </row>
    <row r="69" spans="1:9">
      <c r="F69">
        <f t="shared" si="1"/>
        <v>0</v>
      </c>
    </row>
    <row r="70" spans="1:9">
      <c r="F70">
        <f t="shared" si="1"/>
        <v>0</v>
      </c>
    </row>
    <row r="71" spans="1:9">
      <c r="F71">
        <f t="shared" si="1"/>
        <v>0</v>
      </c>
    </row>
    <row r="72" spans="1:9">
      <c r="F72">
        <f t="shared" si="1"/>
        <v>0</v>
      </c>
    </row>
    <row r="73" spans="1:9">
      <c r="B73"/>
      <c r="F73">
        <f t="shared" si="1"/>
        <v>0</v>
      </c>
    </row>
    <row r="74" spans="1:9">
      <c r="B74"/>
      <c r="F74">
        <f t="shared" si="1"/>
        <v>0</v>
      </c>
    </row>
    <row r="75" spans="1:9">
      <c r="B75"/>
      <c r="F75">
        <f t="shared" si="1"/>
        <v>0</v>
      </c>
    </row>
    <row r="76" spans="1:9">
      <c r="B76"/>
      <c r="F76">
        <f t="shared" ref="F76:F139" si="13">D76-E76</f>
        <v>0</v>
      </c>
    </row>
    <row r="77" spans="1:9">
      <c r="B77"/>
      <c r="F77">
        <f t="shared" si="13"/>
        <v>0</v>
      </c>
    </row>
    <row r="78" spans="1:9">
      <c r="B78"/>
      <c r="F78">
        <f t="shared" si="13"/>
        <v>0</v>
      </c>
    </row>
    <row r="79" spans="1:9">
      <c r="B79"/>
      <c r="F79">
        <f t="shared" si="13"/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ref="F140:F203" si="14">D140-E140</f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ref="F204:F267" si="15">D204-E204</f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ref="F268:F331" si="16">D268-E268</f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ref="F332:F395" si="17">D332-E332</f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ref="F396:F459" si="18">D396-E396</f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ref="F460:F523" si="19">D460-E460</f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ref="F524:F587" si="20">D524-E524</f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ref="F588:F651" si="21">D588-E588</f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ref="F652:F714" si="22">D652-E652</f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256" zoomScale="145" zoomScaleNormal="145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42.453125" customWidth="1"/>
    <col min="3" max="3" width="18.54296875" customWidth="1"/>
    <col min="4" max="4" width="19.7265625" customWidth="1"/>
    <col min="5" max="5" width="17.5429687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81" t="s">
        <v>929</v>
      </c>
      <c r="E1" s="181" t="s">
        <v>930</v>
      </c>
      <c r="G1" s="44" t="s">
        <v>31</v>
      </c>
      <c r="H1" s="45">
        <f>C2+C114</f>
        <v>423400</v>
      </c>
      <c r="I1" s="46"/>
      <c r="J1" s="47" t="b">
        <f>AND(H1=I1)</f>
        <v>0</v>
      </c>
    </row>
    <row r="2" spans="1:14">
      <c r="A2" s="187" t="s">
        <v>60</v>
      </c>
      <c r="B2" s="187"/>
      <c r="C2" s="27">
        <f>C3+C67</f>
        <v>423400</v>
      </c>
      <c r="D2" s="27">
        <f>D3+D67</f>
        <v>423400</v>
      </c>
      <c r="E2" s="27">
        <f>E3+E67</f>
        <v>423400</v>
      </c>
      <c r="G2" s="40" t="s">
        <v>60</v>
      </c>
      <c r="H2" s="42">
        <f>C2</f>
        <v>423400</v>
      </c>
      <c r="I2" s="43"/>
      <c r="J2" s="41" t="b">
        <f>AND(H2=I2)</f>
        <v>0</v>
      </c>
    </row>
    <row r="3" spans="1:14">
      <c r="A3" s="188" t="s">
        <v>601</v>
      </c>
      <c r="B3" s="188"/>
      <c r="C3" s="24">
        <f>C4+C11+C38+C61</f>
        <v>218200</v>
      </c>
      <c r="D3" s="24">
        <f>D4+D11+D38+D61</f>
        <v>218200</v>
      </c>
      <c r="E3" s="24">
        <f>E4+E11+E38+E61</f>
        <v>218200</v>
      </c>
      <c r="G3" s="40" t="s">
        <v>57</v>
      </c>
      <c r="H3" s="42">
        <f t="shared" ref="H3:H66" si="0">C3</f>
        <v>218200</v>
      </c>
      <c r="I3" s="43"/>
      <c r="J3" s="41" t="b">
        <f>AND(H3=I3)</f>
        <v>0</v>
      </c>
    </row>
    <row r="4" spans="1:14" ht="15" customHeight="1">
      <c r="A4" s="189" t="s">
        <v>145</v>
      </c>
      <c r="B4" s="190"/>
      <c r="C4" s="22">
        <f>SUM(C5:C10)</f>
        <v>48500</v>
      </c>
      <c r="D4" s="22">
        <f>SUM(D5:D10)</f>
        <v>48500</v>
      </c>
      <c r="E4" s="22">
        <f>SUM(E5:E10)</f>
        <v>48500</v>
      </c>
      <c r="F4" s="18"/>
      <c r="G4" s="40" t="s">
        <v>53</v>
      </c>
      <c r="H4" s="42">
        <f t="shared" si="0"/>
        <v>48500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26000</v>
      </c>
      <c r="D5" s="2">
        <f>C5</f>
        <v>26000</v>
      </c>
      <c r="E5" s="2">
        <f>D5</f>
        <v>26000</v>
      </c>
      <c r="F5" s="18"/>
      <c r="G5" s="18"/>
      <c r="H5" s="42">
        <f t="shared" si="0"/>
        <v>26000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8"/>
      <c r="G6" s="18"/>
      <c r="H6" s="42">
        <f t="shared" si="0"/>
        <v>2000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18000</v>
      </c>
      <c r="D7" s="2">
        <f t="shared" si="1"/>
        <v>18000</v>
      </c>
      <c r="E7" s="2">
        <f t="shared" si="1"/>
        <v>18000</v>
      </c>
      <c r="F7" s="18"/>
      <c r="G7" s="18"/>
      <c r="H7" s="42">
        <f t="shared" si="0"/>
        <v>18000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2000</v>
      </c>
      <c r="D8" s="2">
        <f t="shared" si="1"/>
        <v>2000</v>
      </c>
      <c r="E8" s="2">
        <f t="shared" si="1"/>
        <v>2000</v>
      </c>
      <c r="F8" s="18"/>
      <c r="G8" s="18"/>
      <c r="H8" s="42">
        <f t="shared" si="0"/>
        <v>2000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144</v>
      </c>
      <c r="C9" s="2">
        <v>0</v>
      </c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89" t="s">
        <v>146</v>
      </c>
      <c r="B11" s="190"/>
      <c r="C11" s="22">
        <f>SUM(C12:C37)</f>
        <v>151000</v>
      </c>
      <c r="D11" s="22">
        <f>SUM(D12:D37)</f>
        <v>151000</v>
      </c>
      <c r="E11" s="22">
        <f>SUM(E12:E37)</f>
        <v>151000</v>
      </c>
      <c r="F11" s="18"/>
      <c r="G11" s="40" t="s">
        <v>54</v>
      </c>
      <c r="H11" s="42">
        <f t="shared" si="0"/>
        <v>151000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145100</v>
      </c>
      <c r="D12" s="2">
        <f>C12</f>
        <v>145100</v>
      </c>
      <c r="E12" s="2">
        <f>D12</f>
        <v>145100</v>
      </c>
      <c r="H12" s="42">
        <f t="shared" si="0"/>
        <v>145100</v>
      </c>
    </row>
    <row r="13" spans="1:14" outlineLevel="1">
      <c r="A13" s="3">
        <v>2102</v>
      </c>
      <c r="B13" s="1" t="s">
        <v>147</v>
      </c>
      <c r="C13" s="2">
        <v>0</v>
      </c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>
        <v>0</v>
      </c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148</v>
      </c>
      <c r="C15" s="2">
        <v>0</v>
      </c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149</v>
      </c>
      <c r="C16" s="2">
        <v>0</v>
      </c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150</v>
      </c>
      <c r="C17" s="2">
        <v>0</v>
      </c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151</v>
      </c>
      <c r="C18" s="2">
        <v>0</v>
      </c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152</v>
      </c>
      <c r="C19" s="2">
        <v>0</v>
      </c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153</v>
      </c>
      <c r="C20" s="2">
        <v>0</v>
      </c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154</v>
      </c>
      <c r="C21" s="2">
        <v>0</v>
      </c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155</v>
      </c>
      <c r="C22" s="2">
        <v>0</v>
      </c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156</v>
      </c>
      <c r="C23" s="2">
        <v>0</v>
      </c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157</v>
      </c>
      <c r="C24" s="2">
        <v>0</v>
      </c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158</v>
      </c>
      <c r="C25" s="2">
        <v>0</v>
      </c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159</v>
      </c>
      <c r="C26" s="2">
        <v>0</v>
      </c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160</v>
      </c>
      <c r="C27" s="2">
        <v>0</v>
      </c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161</v>
      </c>
      <c r="C28" s="2">
        <v>0</v>
      </c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162</v>
      </c>
      <c r="C29" s="2">
        <v>4000</v>
      </c>
      <c r="D29" s="2">
        <f t="shared" ref="D29:E37" si="3">C29</f>
        <v>4000</v>
      </c>
      <c r="E29" s="2">
        <f t="shared" si="3"/>
        <v>4000</v>
      </c>
      <c r="H29" s="42">
        <f t="shared" si="0"/>
        <v>4000</v>
      </c>
    </row>
    <row r="30" spans="1:8" ht="12.75" customHeight="1" outlineLevel="1">
      <c r="A30" s="3">
        <v>2401</v>
      </c>
      <c r="B30" s="1" t="s">
        <v>163</v>
      </c>
      <c r="C30" s="2">
        <v>0</v>
      </c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164</v>
      </c>
      <c r="C31" s="2">
        <v>0</v>
      </c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2">
        <f t="shared" si="0"/>
        <v>500</v>
      </c>
    </row>
    <row r="33" spans="1:10" outlineLevel="1">
      <c r="A33" s="3">
        <v>2403</v>
      </c>
      <c r="B33" s="1" t="s">
        <v>165</v>
      </c>
      <c r="C33" s="2">
        <v>0</v>
      </c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>
        <v>0</v>
      </c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400</v>
      </c>
      <c r="D36" s="2">
        <f t="shared" si="3"/>
        <v>400</v>
      </c>
      <c r="E36" s="2">
        <f t="shared" si="3"/>
        <v>400</v>
      </c>
      <c r="H36" s="42">
        <f t="shared" si="0"/>
        <v>400</v>
      </c>
    </row>
    <row r="37" spans="1:10" outlineLevel="1">
      <c r="A37" s="3">
        <v>2499</v>
      </c>
      <c r="B37" s="1" t="s">
        <v>10</v>
      </c>
      <c r="C37" s="16">
        <v>0</v>
      </c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89" t="s">
        <v>166</v>
      </c>
      <c r="B38" s="190"/>
      <c r="C38" s="22">
        <f>SUM(C39:C60)</f>
        <v>18200</v>
      </c>
      <c r="D38" s="22">
        <f>SUM(D39:D60)</f>
        <v>18200</v>
      </c>
      <c r="E38" s="22">
        <f>SUM(E39:E60)</f>
        <v>18200</v>
      </c>
      <c r="G38" s="40" t="s">
        <v>55</v>
      </c>
      <c r="H38" s="42">
        <f t="shared" si="0"/>
        <v>18200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3000</v>
      </c>
      <c r="D39" s="2">
        <f>C39</f>
        <v>3000</v>
      </c>
      <c r="E39" s="2">
        <f>D39</f>
        <v>3000</v>
      </c>
      <c r="H39" s="42">
        <f t="shared" si="0"/>
        <v>3000</v>
      </c>
    </row>
    <row r="40" spans="1:10" outlineLevel="1">
      <c r="A40" s="21">
        <v>3102</v>
      </c>
      <c r="B40" s="21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2">
        <f t="shared" si="0"/>
        <v>1500</v>
      </c>
    </row>
    <row r="41" spans="1:10" outlineLevel="1">
      <c r="A41" s="21">
        <v>3103</v>
      </c>
      <c r="B41" s="21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2">
        <f t="shared" si="0"/>
        <v>3000</v>
      </c>
    </row>
    <row r="42" spans="1:10" outlineLevel="1">
      <c r="A42" s="21">
        <v>3199</v>
      </c>
      <c r="B42" s="21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2">
        <f t="shared" si="0"/>
        <v>200</v>
      </c>
    </row>
    <row r="43" spans="1:10" outlineLevel="1">
      <c r="A43" s="21">
        <v>3201</v>
      </c>
      <c r="B43" s="21" t="s">
        <v>167</v>
      </c>
      <c r="C43" s="2">
        <v>0</v>
      </c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2">
        <f t="shared" si="0"/>
        <v>500</v>
      </c>
    </row>
    <row r="45" spans="1:10" outlineLevel="1">
      <c r="A45" s="21">
        <v>3203</v>
      </c>
      <c r="B45" s="21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2">
        <f t="shared" si="0"/>
        <v>1000</v>
      </c>
    </row>
    <row r="46" spans="1:10" outlineLevel="1">
      <c r="A46" s="21">
        <v>3204</v>
      </c>
      <c r="B46" s="21" t="s">
        <v>168</v>
      </c>
      <c r="C46" s="2">
        <v>0</v>
      </c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169</v>
      </c>
      <c r="C47" s="2">
        <v>0</v>
      </c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2">
        <f t="shared" si="0"/>
        <v>1500</v>
      </c>
    </row>
    <row r="49" spans="1:10" outlineLevel="1">
      <c r="A49" s="21">
        <v>3207</v>
      </c>
      <c r="B49" s="21" t="s">
        <v>170</v>
      </c>
      <c r="C49" s="2">
        <v>0</v>
      </c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171</v>
      </c>
      <c r="C50" s="2">
        <v>0</v>
      </c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172</v>
      </c>
      <c r="C51" s="2">
        <v>0</v>
      </c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173</v>
      </c>
      <c r="C52" s="2">
        <v>0</v>
      </c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2">
        <f t="shared" si="0"/>
        <v>500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174</v>
      </c>
      <c r="C55" s="2">
        <v>5000</v>
      </c>
      <c r="D55" s="2">
        <f t="shared" si="4"/>
        <v>5000</v>
      </c>
      <c r="E55" s="2">
        <f t="shared" si="4"/>
        <v>5000</v>
      </c>
      <c r="H55" s="42">
        <f t="shared" si="0"/>
        <v>5000</v>
      </c>
    </row>
    <row r="56" spans="1:10" outlineLevel="1">
      <c r="A56" s="21">
        <v>3303</v>
      </c>
      <c r="B56" s="21" t="s">
        <v>175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2">
        <f t="shared" si="0"/>
        <v>1000</v>
      </c>
    </row>
    <row r="57" spans="1:10" outlineLevel="1">
      <c r="A57" s="21">
        <v>3304</v>
      </c>
      <c r="B57" s="21" t="s">
        <v>176</v>
      </c>
      <c r="C57" s="2">
        <v>0</v>
      </c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177</v>
      </c>
      <c r="C58" s="2">
        <v>0</v>
      </c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178</v>
      </c>
      <c r="C59" s="2">
        <v>0</v>
      </c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125</v>
      </c>
      <c r="C60" s="2">
        <v>500</v>
      </c>
      <c r="D60" s="2">
        <f t="shared" si="5"/>
        <v>500</v>
      </c>
      <c r="E60" s="2">
        <f t="shared" si="5"/>
        <v>500</v>
      </c>
      <c r="H60" s="42">
        <f t="shared" si="0"/>
        <v>500</v>
      </c>
    </row>
    <row r="61" spans="1:10">
      <c r="A61" s="189" t="s">
        <v>179</v>
      </c>
      <c r="B61" s="190"/>
      <c r="C61" s="23">
        <f>SUM(C62:C66)</f>
        <v>500</v>
      </c>
      <c r="D61" s="23">
        <f>SUM(D62:D66)</f>
        <v>500</v>
      </c>
      <c r="E61" s="23">
        <f>SUM(E62:E66)</f>
        <v>500</v>
      </c>
      <c r="G61" s="40" t="s">
        <v>126</v>
      </c>
      <c r="H61" s="42">
        <f t="shared" si="0"/>
        <v>500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180</v>
      </c>
      <c r="C62" s="2">
        <v>0</v>
      </c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181</v>
      </c>
      <c r="C63" s="2">
        <v>0</v>
      </c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127</v>
      </c>
      <c r="C64" s="2">
        <v>500</v>
      </c>
      <c r="D64" s="2">
        <f t="shared" si="6"/>
        <v>500</v>
      </c>
      <c r="E64" s="2">
        <f t="shared" si="6"/>
        <v>500</v>
      </c>
      <c r="H64" s="42">
        <f t="shared" si="0"/>
        <v>500</v>
      </c>
    </row>
    <row r="65" spans="1:10" outlineLevel="1">
      <c r="A65" s="15">
        <v>4004</v>
      </c>
      <c r="B65" s="1" t="s">
        <v>182</v>
      </c>
      <c r="C65" s="2">
        <v>0</v>
      </c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183</v>
      </c>
      <c r="C66" s="2">
        <v>0</v>
      </c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88" t="s">
        <v>602</v>
      </c>
      <c r="B67" s="188"/>
      <c r="C67" s="26">
        <f>C97+C68</f>
        <v>205200</v>
      </c>
      <c r="D67" s="26">
        <f>D97+D68</f>
        <v>205200</v>
      </c>
      <c r="E67" s="26">
        <f>E97+E68</f>
        <v>205200</v>
      </c>
      <c r="G67" s="40" t="s">
        <v>59</v>
      </c>
      <c r="H67" s="42">
        <f t="shared" ref="H67:H130" si="7">C67</f>
        <v>205200</v>
      </c>
      <c r="I67" s="43"/>
      <c r="J67" s="41" t="b">
        <f>AND(H67=I67)</f>
        <v>0</v>
      </c>
    </row>
    <row r="68" spans="1:10">
      <c r="A68" s="189" t="s">
        <v>184</v>
      </c>
      <c r="B68" s="190"/>
      <c r="C68" s="22">
        <f>SUM(C69:C96)</f>
        <v>37900</v>
      </c>
      <c r="D68" s="22">
        <f>SUM(D69:D96)</f>
        <v>37900</v>
      </c>
      <c r="E68" s="22">
        <f>SUM(E69:E96)</f>
        <v>37900</v>
      </c>
      <c r="G68" s="40" t="s">
        <v>56</v>
      </c>
      <c r="H68" s="42">
        <f t="shared" si="7"/>
        <v>37900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>
        <v>0</v>
      </c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>
        <v>0</v>
      </c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0</v>
      </c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>
        <v>0</v>
      </c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>
        <v>0</v>
      </c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>
        <v>0</v>
      </c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>
        <v>0</v>
      </c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>
        <v>0</v>
      </c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>
        <v>0</v>
      </c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>
        <v>0</v>
      </c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25000</v>
      </c>
      <c r="D79" s="2">
        <f t="shared" si="8"/>
        <v>25000</v>
      </c>
      <c r="E79" s="2">
        <f t="shared" si="8"/>
        <v>25000</v>
      </c>
      <c r="H79" s="42">
        <f t="shared" si="7"/>
        <v>25000</v>
      </c>
    </row>
    <row r="80" spans="1:10" ht="15" customHeight="1" outlineLevel="1">
      <c r="A80" s="3">
        <v>5202</v>
      </c>
      <c r="B80" s="2" t="s">
        <v>193</v>
      </c>
      <c r="C80" s="2">
        <v>0</v>
      </c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0</v>
      </c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>
        <v>0</v>
      </c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196</v>
      </c>
      <c r="C83" s="2">
        <v>0</v>
      </c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197</v>
      </c>
      <c r="C84" s="2">
        <v>0</v>
      </c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>
        <v>0</v>
      </c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>
        <v>0</v>
      </c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>
        <v>0</v>
      </c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>
        <v>0</v>
      </c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>
        <v>500</v>
      </c>
      <c r="D89" s="2">
        <f t="shared" si="9"/>
        <v>500</v>
      </c>
      <c r="E89" s="2">
        <f t="shared" si="9"/>
        <v>500</v>
      </c>
      <c r="H89" s="42">
        <f t="shared" si="7"/>
        <v>500</v>
      </c>
    </row>
    <row r="90" spans="1:8" ht="15" customHeight="1" outlineLevel="1">
      <c r="A90" s="3">
        <v>5210</v>
      </c>
      <c r="B90" s="2" t="s">
        <v>129</v>
      </c>
      <c r="C90" s="2">
        <v>1000</v>
      </c>
      <c r="D90" s="2">
        <f t="shared" si="9"/>
        <v>1000</v>
      </c>
      <c r="E90" s="2">
        <f t="shared" si="9"/>
        <v>1000</v>
      </c>
      <c r="H90" s="42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2">
        <f t="shared" si="7"/>
        <v>2000</v>
      </c>
    </row>
    <row r="92" spans="1:8" ht="15" customHeight="1" outlineLevel="1">
      <c r="A92" s="3">
        <v>5212</v>
      </c>
      <c r="B92" s="2" t="s">
        <v>202</v>
      </c>
      <c r="C92" s="2">
        <v>0</v>
      </c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>
        <v>0</v>
      </c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130</v>
      </c>
      <c r="C94" s="2">
        <v>6400</v>
      </c>
      <c r="D94" s="2">
        <f t="shared" si="9"/>
        <v>6400</v>
      </c>
      <c r="E94" s="2">
        <f t="shared" si="9"/>
        <v>6400</v>
      </c>
      <c r="H94" s="42">
        <f t="shared" si="7"/>
        <v>6400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2">
        <f t="shared" si="7"/>
        <v>3000</v>
      </c>
    </row>
    <row r="96" spans="1:8" ht="13.5" customHeight="1" outlineLevel="1">
      <c r="A96" s="3">
        <v>5399</v>
      </c>
      <c r="B96" s="2" t="s">
        <v>204</v>
      </c>
      <c r="C96" s="2">
        <v>0</v>
      </c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205</v>
      </c>
      <c r="B97" s="25"/>
      <c r="C97" s="22">
        <f>SUM(C98:C113)</f>
        <v>167300</v>
      </c>
      <c r="D97" s="22">
        <f>SUM(D98:D113)</f>
        <v>167300</v>
      </c>
      <c r="E97" s="22">
        <f>SUM(E98:E113)</f>
        <v>167300</v>
      </c>
      <c r="G97" s="40" t="s">
        <v>58</v>
      </c>
      <c r="H97" s="42">
        <f t="shared" si="7"/>
        <v>167300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155000</v>
      </c>
      <c r="D98" s="2">
        <f>C98</f>
        <v>155000</v>
      </c>
      <c r="E98" s="2">
        <f>D98</f>
        <v>155000</v>
      </c>
      <c r="H98" s="42">
        <f t="shared" si="7"/>
        <v>155000</v>
      </c>
    </row>
    <row r="99" spans="1:10" ht="15" customHeight="1" outlineLevel="1">
      <c r="A99" s="3">
        <v>6002</v>
      </c>
      <c r="B99" s="1" t="s">
        <v>206</v>
      </c>
      <c r="C99" s="2">
        <v>0</v>
      </c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207</v>
      </c>
      <c r="C100" s="2">
        <v>0</v>
      </c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>
        <v>0</v>
      </c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>
        <v>0</v>
      </c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2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2">
        <f t="shared" si="7"/>
        <v>200</v>
      </c>
    </row>
    <row r="105" spans="1:10" outlineLevel="1">
      <c r="A105" s="3">
        <v>6008</v>
      </c>
      <c r="B105" s="1" t="s">
        <v>131</v>
      </c>
      <c r="C105" s="2">
        <v>11000</v>
      </c>
      <c r="D105" s="2">
        <f t="shared" si="10"/>
        <v>11000</v>
      </c>
      <c r="E105" s="2">
        <f t="shared" si="10"/>
        <v>11000</v>
      </c>
      <c r="H105" s="42">
        <f t="shared" si="7"/>
        <v>11000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2">
        <f t="shared" si="7"/>
        <v>300</v>
      </c>
    </row>
    <row r="107" spans="1:10" outlineLevel="1">
      <c r="A107" s="3">
        <v>6010</v>
      </c>
      <c r="B107" s="1" t="s">
        <v>210</v>
      </c>
      <c r="C107" s="2">
        <v>0</v>
      </c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211</v>
      </c>
      <c r="C108" s="2">
        <v>0</v>
      </c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212</v>
      </c>
      <c r="C109" s="2">
        <v>0</v>
      </c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213</v>
      </c>
      <c r="C110" s="2">
        <v>200</v>
      </c>
      <c r="D110" s="2">
        <f t="shared" si="10"/>
        <v>200</v>
      </c>
      <c r="E110" s="2">
        <f t="shared" si="10"/>
        <v>200</v>
      </c>
      <c r="H110" s="42">
        <f t="shared" si="7"/>
        <v>200</v>
      </c>
    </row>
    <row r="111" spans="1:10" outlineLevel="1">
      <c r="A111" s="3">
        <v>6099</v>
      </c>
      <c r="B111" s="1" t="s">
        <v>214</v>
      </c>
      <c r="C111" s="2">
        <v>0</v>
      </c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215</v>
      </c>
      <c r="C112" s="2">
        <v>0</v>
      </c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>
        <v>400</v>
      </c>
      <c r="D113" s="2">
        <f t="shared" si="10"/>
        <v>400</v>
      </c>
      <c r="E113" s="2">
        <f t="shared" si="10"/>
        <v>400</v>
      </c>
      <c r="H113" s="42">
        <f t="shared" si="7"/>
        <v>400</v>
      </c>
    </row>
    <row r="114" spans="1:10">
      <c r="A114" s="193" t="s">
        <v>62</v>
      </c>
      <c r="B114" s="194"/>
      <c r="C114" s="27">
        <f>C115+C152+C177</f>
        <v>0</v>
      </c>
      <c r="D114" s="27">
        <f>D115+D152+D177</f>
        <v>0</v>
      </c>
      <c r="E114" s="27">
        <f>E115+E152+E177</f>
        <v>0</v>
      </c>
      <c r="G114" s="40" t="s">
        <v>62</v>
      </c>
      <c r="H114" s="42">
        <f t="shared" si="7"/>
        <v>0</v>
      </c>
      <c r="I114" s="43"/>
      <c r="J114" s="41" t="b">
        <f>AND(H114=I114)</f>
        <v>1</v>
      </c>
    </row>
    <row r="115" spans="1:10">
      <c r="A115" s="191" t="s">
        <v>603</v>
      </c>
      <c r="B115" s="192"/>
      <c r="C115" s="24">
        <f>C116+C135</f>
        <v>0</v>
      </c>
      <c r="D115" s="24">
        <f>D116+D135</f>
        <v>0</v>
      </c>
      <c r="E115" s="24">
        <f>E116+E135</f>
        <v>0</v>
      </c>
      <c r="G115" s="40" t="s">
        <v>61</v>
      </c>
      <c r="H115" s="42">
        <f t="shared" si="7"/>
        <v>0</v>
      </c>
      <c r="I115" s="43"/>
      <c r="J115" s="41" t="b">
        <f>AND(H115=I115)</f>
        <v>1</v>
      </c>
    </row>
    <row r="116" spans="1:10" ht="15" customHeight="1">
      <c r="A116" s="189" t="s">
        <v>216</v>
      </c>
      <c r="B116" s="190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606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217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125"/>
      <c r="B118" s="126" t="s">
        <v>931</v>
      </c>
      <c r="C118" s="127"/>
      <c r="D118" s="127">
        <f>C118</f>
        <v>0</v>
      </c>
      <c r="E118" s="127">
        <f>D118</f>
        <v>0</v>
      </c>
      <c r="H118" s="42">
        <f t="shared" si="7"/>
        <v>0</v>
      </c>
    </row>
    <row r="119" spans="1:10" ht="15" customHeight="1" outlineLevel="2">
      <c r="A119" s="125"/>
      <c r="B119" s="126" t="s">
        <v>932</v>
      </c>
      <c r="C119" s="127"/>
      <c r="D119" s="127">
        <f>C119</f>
        <v>0</v>
      </c>
      <c r="E119" s="127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25"/>
      <c r="B121" s="126" t="s">
        <v>931</v>
      </c>
      <c r="C121" s="127"/>
      <c r="D121" s="127">
        <f>C121</f>
        <v>0</v>
      </c>
      <c r="E121" s="127">
        <f>D121</f>
        <v>0</v>
      </c>
      <c r="H121" s="42">
        <f t="shared" si="7"/>
        <v>0</v>
      </c>
    </row>
    <row r="122" spans="1:10" ht="15" customHeight="1" outlineLevel="2">
      <c r="A122" s="125"/>
      <c r="B122" s="126" t="s">
        <v>932</v>
      </c>
      <c r="C122" s="127"/>
      <c r="D122" s="127">
        <f>C122</f>
        <v>0</v>
      </c>
      <c r="E122" s="127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25"/>
      <c r="B124" s="126" t="s">
        <v>931</v>
      </c>
      <c r="C124" s="127"/>
      <c r="D124" s="127">
        <f>C124</f>
        <v>0</v>
      </c>
      <c r="E124" s="127">
        <f>D124</f>
        <v>0</v>
      </c>
      <c r="H124" s="42">
        <f t="shared" si="7"/>
        <v>0</v>
      </c>
    </row>
    <row r="125" spans="1:10" ht="15" customHeight="1" outlineLevel="2">
      <c r="A125" s="125"/>
      <c r="B125" s="126" t="s">
        <v>932</v>
      </c>
      <c r="C125" s="127"/>
      <c r="D125" s="127">
        <f>C125</f>
        <v>0</v>
      </c>
      <c r="E125" s="127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25"/>
      <c r="B127" s="126" t="s">
        <v>931</v>
      </c>
      <c r="C127" s="127"/>
      <c r="D127" s="127">
        <f>C127</f>
        <v>0</v>
      </c>
      <c r="E127" s="127">
        <f>D127</f>
        <v>0</v>
      </c>
      <c r="H127" s="42">
        <f t="shared" si="7"/>
        <v>0</v>
      </c>
    </row>
    <row r="128" spans="1:10" ht="15" customHeight="1" outlineLevel="2">
      <c r="A128" s="125"/>
      <c r="B128" s="126" t="s">
        <v>932</v>
      </c>
      <c r="C128" s="127"/>
      <c r="D128" s="127">
        <f>C128</f>
        <v>0</v>
      </c>
      <c r="E128" s="127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25"/>
      <c r="B130" s="126" t="s">
        <v>931</v>
      </c>
      <c r="C130" s="127"/>
      <c r="D130" s="127">
        <f>C130</f>
        <v>0</v>
      </c>
      <c r="E130" s="127">
        <f>D130</f>
        <v>0</v>
      </c>
      <c r="H130" s="42">
        <f t="shared" si="7"/>
        <v>0</v>
      </c>
    </row>
    <row r="131" spans="1:10" ht="15" customHeight="1" outlineLevel="2">
      <c r="A131" s="125"/>
      <c r="B131" s="126" t="s">
        <v>932</v>
      </c>
      <c r="C131" s="127"/>
      <c r="D131" s="127">
        <f>C131</f>
        <v>0</v>
      </c>
      <c r="E131" s="127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25"/>
      <c r="B133" s="126" t="s">
        <v>931</v>
      </c>
      <c r="C133" s="127"/>
      <c r="D133" s="127">
        <f>C133</f>
        <v>0</v>
      </c>
      <c r="E133" s="127">
        <f>D133</f>
        <v>0</v>
      </c>
      <c r="H133" s="42">
        <f t="shared" si="11"/>
        <v>0</v>
      </c>
    </row>
    <row r="134" spans="1:10" ht="15" customHeight="1" outlineLevel="2">
      <c r="A134" s="125"/>
      <c r="B134" s="126" t="s">
        <v>932</v>
      </c>
      <c r="C134" s="127"/>
      <c r="D134" s="127">
        <f>C134</f>
        <v>0</v>
      </c>
      <c r="E134" s="127">
        <f>D134</f>
        <v>0</v>
      </c>
      <c r="H134" s="42">
        <f t="shared" si="11"/>
        <v>0</v>
      </c>
    </row>
    <row r="135" spans="1:10">
      <c r="A135" s="189" t="s">
        <v>223</v>
      </c>
      <c r="B135" s="190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607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125"/>
      <c r="B137" s="126" t="s">
        <v>931</v>
      </c>
      <c r="C137" s="127"/>
      <c r="D137" s="127">
        <f t="shared" ref="D137:E139" si="12">C137</f>
        <v>0</v>
      </c>
      <c r="E137" s="127">
        <f t="shared" si="12"/>
        <v>0</v>
      </c>
      <c r="H137" s="42">
        <f t="shared" si="11"/>
        <v>0</v>
      </c>
    </row>
    <row r="138" spans="1:10" ht="15" customHeight="1" outlineLevel="2">
      <c r="A138" s="125"/>
      <c r="B138" s="126" t="s">
        <v>933</v>
      </c>
      <c r="C138" s="127"/>
      <c r="D138" s="127">
        <f t="shared" si="12"/>
        <v>0</v>
      </c>
      <c r="E138" s="127">
        <f t="shared" si="12"/>
        <v>0</v>
      </c>
      <c r="H138" s="42">
        <f t="shared" si="11"/>
        <v>0</v>
      </c>
    </row>
    <row r="139" spans="1:10" ht="15" customHeight="1" outlineLevel="2">
      <c r="A139" s="125"/>
      <c r="B139" s="126" t="s">
        <v>934</v>
      </c>
      <c r="C139" s="127"/>
      <c r="D139" s="127">
        <f t="shared" si="12"/>
        <v>0</v>
      </c>
      <c r="E139" s="127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225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25"/>
      <c r="B141" s="126" t="s">
        <v>931</v>
      </c>
      <c r="C141" s="127"/>
      <c r="D141" s="127">
        <f>C141</f>
        <v>0</v>
      </c>
      <c r="E141" s="127">
        <f>D141</f>
        <v>0</v>
      </c>
      <c r="H141" s="42">
        <f t="shared" si="11"/>
        <v>0</v>
      </c>
    </row>
    <row r="142" spans="1:10" ht="15" customHeight="1" outlineLevel="2">
      <c r="A142" s="125"/>
      <c r="B142" s="126" t="s">
        <v>932</v>
      </c>
      <c r="C142" s="127"/>
      <c r="D142" s="127">
        <f>C142</f>
        <v>0</v>
      </c>
      <c r="E142" s="127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25"/>
      <c r="B144" s="126" t="s">
        <v>931</v>
      </c>
      <c r="C144" s="127"/>
      <c r="D144" s="127">
        <f>C144</f>
        <v>0</v>
      </c>
      <c r="E144" s="127">
        <f>D144</f>
        <v>0</v>
      </c>
      <c r="H144" s="42">
        <f t="shared" si="11"/>
        <v>0</v>
      </c>
    </row>
    <row r="145" spans="1:10" ht="15" customHeight="1" outlineLevel="2">
      <c r="A145" s="125"/>
      <c r="B145" s="126" t="s">
        <v>932</v>
      </c>
      <c r="C145" s="127"/>
      <c r="D145" s="127">
        <f>C145</f>
        <v>0</v>
      </c>
      <c r="E145" s="127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25"/>
      <c r="B147" s="126" t="s">
        <v>931</v>
      </c>
      <c r="C147" s="127"/>
      <c r="D147" s="127">
        <f>C147</f>
        <v>0</v>
      </c>
      <c r="E147" s="127">
        <f>D147</f>
        <v>0</v>
      </c>
      <c r="H147" s="42">
        <f t="shared" si="11"/>
        <v>0</v>
      </c>
    </row>
    <row r="148" spans="1:10" ht="15" customHeight="1" outlineLevel="2">
      <c r="A148" s="125"/>
      <c r="B148" s="126" t="s">
        <v>932</v>
      </c>
      <c r="C148" s="127"/>
      <c r="D148" s="127">
        <f>C148</f>
        <v>0</v>
      </c>
      <c r="E148" s="127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25"/>
      <c r="B150" s="126" t="s">
        <v>931</v>
      </c>
      <c r="C150" s="127"/>
      <c r="D150" s="127">
        <f>C150</f>
        <v>0</v>
      </c>
      <c r="E150" s="127">
        <f>D150</f>
        <v>0</v>
      </c>
      <c r="H150" s="42">
        <f t="shared" si="11"/>
        <v>0</v>
      </c>
    </row>
    <row r="151" spans="1:10" ht="15" customHeight="1" outlineLevel="2">
      <c r="A151" s="125"/>
      <c r="B151" s="126" t="s">
        <v>932</v>
      </c>
      <c r="C151" s="127"/>
      <c r="D151" s="127">
        <f>C151</f>
        <v>0</v>
      </c>
      <c r="E151" s="127">
        <f>D151</f>
        <v>0</v>
      </c>
      <c r="H151" s="42">
        <f t="shared" si="11"/>
        <v>0</v>
      </c>
    </row>
    <row r="152" spans="1:10">
      <c r="A152" s="191" t="s">
        <v>604</v>
      </c>
      <c r="B152" s="19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89" t="s">
        <v>229</v>
      </c>
      <c r="B153" s="190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608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230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25"/>
      <c r="B155" s="126" t="s">
        <v>931</v>
      </c>
      <c r="C155" s="127"/>
      <c r="D155" s="127">
        <f>C155</f>
        <v>0</v>
      </c>
      <c r="E155" s="127">
        <f>D155</f>
        <v>0</v>
      </c>
      <c r="H155" s="42">
        <f t="shared" si="11"/>
        <v>0</v>
      </c>
    </row>
    <row r="156" spans="1:10" ht="15" customHeight="1" outlineLevel="2">
      <c r="A156" s="125"/>
      <c r="B156" s="126" t="s">
        <v>932</v>
      </c>
      <c r="C156" s="127"/>
      <c r="D156" s="127">
        <f>C156</f>
        <v>0</v>
      </c>
      <c r="E156" s="127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25"/>
      <c r="B158" s="126" t="s">
        <v>931</v>
      </c>
      <c r="C158" s="127"/>
      <c r="D158" s="127">
        <f>C158</f>
        <v>0</v>
      </c>
      <c r="E158" s="127">
        <f>D158</f>
        <v>0</v>
      </c>
      <c r="H158" s="42">
        <f t="shared" si="11"/>
        <v>0</v>
      </c>
    </row>
    <row r="159" spans="1:10" ht="15" customHeight="1" outlineLevel="2">
      <c r="A159" s="125"/>
      <c r="B159" s="126" t="s">
        <v>932</v>
      </c>
      <c r="C159" s="127"/>
      <c r="D159" s="127">
        <f>C159</f>
        <v>0</v>
      </c>
      <c r="E159" s="127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25"/>
      <c r="B161" s="126" t="s">
        <v>931</v>
      </c>
      <c r="C161" s="127"/>
      <c r="D161" s="127">
        <f>C161</f>
        <v>0</v>
      </c>
      <c r="E161" s="127">
        <f>D161</f>
        <v>0</v>
      </c>
      <c r="H161" s="42">
        <f t="shared" si="11"/>
        <v>0</v>
      </c>
    </row>
    <row r="162" spans="1:10" ht="15" customHeight="1" outlineLevel="2">
      <c r="A162" s="125"/>
      <c r="B162" s="126" t="s">
        <v>932</v>
      </c>
      <c r="C162" s="127"/>
      <c r="D162" s="127">
        <f>C162</f>
        <v>0</v>
      </c>
      <c r="E162" s="127">
        <f>D162</f>
        <v>0</v>
      </c>
      <c r="H162" s="42">
        <f t="shared" si="11"/>
        <v>0</v>
      </c>
    </row>
    <row r="163" spans="1:10">
      <c r="A163" s="189" t="s">
        <v>233</v>
      </c>
      <c r="B163" s="190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25"/>
      <c r="B165" s="126" t="s">
        <v>931</v>
      </c>
      <c r="C165" s="127"/>
      <c r="D165" s="127">
        <f>C165</f>
        <v>0</v>
      </c>
      <c r="E165" s="127">
        <f>D165</f>
        <v>0</v>
      </c>
      <c r="H165" s="42">
        <f t="shared" si="11"/>
        <v>0</v>
      </c>
    </row>
    <row r="166" spans="1:10" ht="15" customHeight="1" outlineLevel="2">
      <c r="A166" s="125"/>
      <c r="B166" s="126" t="s">
        <v>932</v>
      </c>
      <c r="C166" s="127"/>
      <c r="D166" s="127">
        <f>C166</f>
        <v>0</v>
      </c>
      <c r="E166" s="127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25"/>
      <c r="B168" s="126" t="s">
        <v>931</v>
      </c>
      <c r="C168" s="127"/>
      <c r="D168" s="127">
        <f>C168</f>
        <v>0</v>
      </c>
      <c r="E168" s="127">
        <f>D168</f>
        <v>0</v>
      </c>
      <c r="H168" s="42">
        <f t="shared" si="11"/>
        <v>0</v>
      </c>
    </row>
    <row r="169" spans="1:10" ht="15" customHeight="1" outlineLevel="2">
      <c r="A169" s="125"/>
      <c r="B169" s="126" t="s">
        <v>932</v>
      </c>
      <c r="C169" s="127"/>
      <c r="D169" s="127">
        <f>C169</f>
        <v>0</v>
      </c>
      <c r="E169" s="127">
        <f>D169</f>
        <v>0</v>
      </c>
      <c r="H169" s="42">
        <f t="shared" si="11"/>
        <v>0</v>
      </c>
    </row>
    <row r="170" spans="1:10">
      <c r="A170" s="189" t="s">
        <v>235</v>
      </c>
      <c r="B170" s="190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609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25"/>
      <c r="B172" s="126" t="s">
        <v>931</v>
      </c>
      <c r="C172" s="127"/>
      <c r="D172" s="127">
        <f>C172</f>
        <v>0</v>
      </c>
      <c r="E172" s="127">
        <f>D172</f>
        <v>0</v>
      </c>
      <c r="H172" s="42">
        <f t="shared" si="11"/>
        <v>0</v>
      </c>
    </row>
    <row r="173" spans="1:10" ht="15" customHeight="1" outlineLevel="2">
      <c r="A173" s="125"/>
      <c r="B173" s="126" t="s">
        <v>932</v>
      </c>
      <c r="C173" s="127"/>
      <c r="D173" s="127">
        <f>C173</f>
        <v>0</v>
      </c>
      <c r="E173" s="127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25"/>
      <c r="B175" s="126" t="s">
        <v>931</v>
      </c>
      <c r="C175" s="127"/>
      <c r="D175" s="127">
        <f>C175</f>
        <v>0</v>
      </c>
      <c r="E175" s="127">
        <f>D175</f>
        <v>0</v>
      </c>
      <c r="H175" s="42">
        <f t="shared" si="11"/>
        <v>0</v>
      </c>
    </row>
    <row r="176" spans="1:10" ht="15" customHeight="1" outlineLevel="2">
      <c r="A176" s="125"/>
      <c r="B176" s="126" t="s">
        <v>932</v>
      </c>
      <c r="C176" s="127"/>
      <c r="D176" s="127">
        <f>C176</f>
        <v>0</v>
      </c>
      <c r="E176" s="127">
        <f>D176</f>
        <v>0</v>
      </c>
      <c r="H176" s="42">
        <f t="shared" si="11"/>
        <v>0</v>
      </c>
    </row>
    <row r="177" spans="1:10">
      <c r="A177" s="191" t="s">
        <v>605</v>
      </c>
      <c r="B177" s="192"/>
      <c r="C177" s="28">
        <f>C178</f>
        <v>0</v>
      </c>
      <c r="D177" s="28">
        <f>D178</f>
        <v>0</v>
      </c>
      <c r="E177" s="28">
        <f>E178</f>
        <v>0</v>
      </c>
      <c r="G177" s="40" t="s">
        <v>237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89" t="s">
        <v>238</v>
      </c>
      <c r="B178" s="190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610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95" t="s">
        <v>935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6" t="s">
        <v>936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128"/>
      <c r="B181" s="129" t="s">
        <v>931</v>
      </c>
      <c r="C181" s="130"/>
      <c r="D181" s="130">
        <f>C181</f>
        <v>0</v>
      </c>
      <c r="E181" s="130">
        <f>D181</f>
        <v>0</v>
      </c>
    </row>
    <row r="182" spans="1:10" outlineLevel="2">
      <c r="A182" s="125">
        <v>4</v>
      </c>
      <c r="B182" s="126" t="s">
        <v>937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128"/>
      <c r="B183" s="129" t="s">
        <v>931</v>
      </c>
      <c r="C183" s="130"/>
      <c r="D183" s="130">
        <f>C183</f>
        <v>0</v>
      </c>
      <c r="E183" s="130">
        <f>D183</f>
        <v>0</v>
      </c>
    </row>
    <row r="184" spans="1:10" outlineLevel="1">
      <c r="A184" s="195" t="s">
        <v>938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6" t="s">
        <v>939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128"/>
      <c r="B186" s="129" t="s">
        <v>931</v>
      </c>
      <c r="C186" s="130"/>
      <c r="D186" s="130">
        <f>C186</f>
        <v>0</v>
      </c>
      <c r="E186" s="130">
        <f>D186</f>
        <v>0</v>
      </c>
    </row>
    <row r="187" spans="1:10" outlineLevel="3">
      <c r="A187" s="128"/>
      <c r="B187" s="129" t="s">
        <v>940</v>
      </c>
      <c r="C187" s="130"/>
      <c r="D187" s="130">
        <f>C187</f>
        <v>0</v>
      </c>
      <c r="E187" s="130">
        <f>D187</f>
        <v>0</v>
      </c>
    </row>
    <row r="188" spans="1:10" outlineLevel="1">
      <c r="A188" s="195" t="s">
        <v>941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6" t="s">
        <v>942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128"/>
      <c r="B190" s="129" t="s">
        <v>931</v>
      </c>
      <c r="C190" s="130">
        <v>0</v>
      </c>
      <c r="D190" s="130">
        <f t="shared" ref="D190:E192" si="13">C190</f>
        <v>0</v>
      </c>
      <c r="E190" s="130">
        <f t="shared" si="13"/>
        <v>0</v>
      </c>
    </row>
    <row r="191" spans="1:10" outlineLevel="3">
      <c r="A191" s="128"/>
      <c r="B191" s="129" t="s">
        <v>943</v>
      </c>
      <c r="C191" s="130">
        <v>0</v>
      </c>
      <c r="D191" s="130">
        <f t="shared" si="13"/>
        <v>0</v>
      </c>
      <c r="E191" s="130">
        <f t="shared" si="13"/>
        <v>0</v>
      </c>
    </row>
    <row r="192" spans="1:10" outlineLevel="3">
      <c r="A192" s="128"/>
      <c r="B192" s="129" t="s">
        <v>944</v>
      </c>
      <c r="C192" s="130">
        <v>0</v>
      </c>
      <c r="D192" s="130">
        <f t="shared" si="13"/>
        <v>0</v>
      </c>
      <c r="E192" s="130">
        <f t="shared" si="13"/>
        <v>0</v>
      </c>
    </row>
    <row r="193" spans="1:5" outlineLevel="2">
      <c r="A193" s="125">
        <v>3</v>
      </c>
      <c r="B193" s="126" t="s">
        <v>936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128"/>
      <c r="B194" s="129" t="s">
        <v>931</v>
      </c>
      <c r="C194" s="130">
        <v>0</v>
      </c>
      <c r="D194" s="130">
        <f>C194</f>
        <v>0</v>
      </c>
      <c r="E194" s="130">
        <f>D194</f>
        <v>0</v>
      </c>
    </row>
    <row r="195" spans="1:5" outlineLevel="2">
      <c r="A195" s="125">
        <v>4</v>
      </c>
      <c r="B195" s="126" t="s">
        <v>937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128"/>
      <c r="B196" s="129" t="s">
        <v>931</v>
      </c>
      <c r="C196" s="130">
        <v>0</v>
      </c>
      <c r="D196" s="130">
        <f>C196</f>
        <v>0</v>
      </c>
      <c r="E196" s="130">
        <f>D196</f>
        <v>0</v>
      </c>
    </row>
    <row r="197" spans="1:5" outlineLevel="1">
      <c r="A197" s="195" t="s">
        <v>945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6" t="s">
        <v>937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128"/>
      <c r="B199" s="129" t="s">
        <v>931</v>
      </c>
      <c r="C199" s="130">
        <v>0</v>
      </c>
      <c r="D199" s="130">
        <f>C199</f>
        <v>0</v>
      </c>
      <c r="E199" s="130">
        <f>D199</f>
        <v>0</v>
      </c>
    </row>
    <row r="200" spans="1:5" outlineLevel="1">
      <c r="A200" s="195" t="s">
        <v>946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6" t="s">
        <v>936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128"/>
      <c r="B202" s="129" t="s">
        <v>931</v>
      </c>
      <c r="C202" s="130">
        <v>0</v>
      </c>
      <c r="D202" s="130">
        <f>C202</f>
        <v>0</v>
      </c>
      <c r="E202" s="130">
        <f>D202</f>
        <v>0</v>
      </c>
    </row>
    <row r="203" spans="1:5" outlineLevel="1">
      <c r="A203" s="195" t="s">
        <v>947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6" t="s">
        <v>942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128"/>
      <c r="B205" s="129" t="s">
        <v>931</v>
      </c>
      <c r="C205" s="130">
        <v>0</v>
      </c>
      <c r="D205" s="130">
        <f>C205</f>
        <v>0</v>
      </c>
      <c r="E205" s="130">
        <f>D205</f>
        <v>0</v>
      </c>
    </row>
    <row r="206" spans="1:5" outlineLevel="3">
      <c r="A206" s="128"/>
      <c r="B206" s="129" t="s">
        <v>948</v>
      </c>
      <c r="C206" s="130">
        <v>0</v>
      </c>
      <c r="D206" s="130">
        <f>C206</f>
        <v>0</v>
      </c>
      <c r="E206" s="130">
        <f>D206</f>
        <v>0</v>
      </c>
    </row>
    <row r="207" spans="1:5" outlineLevel="2">
      <c r="A207" s="125">
        <v>2</v>
      </c>
      <c r="B207" s="126" t="s">
        <v>939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128"/>
      <c r="B208" s="129" t="s">
        <v>931</v>
      </c>
      <c r="C208" s="130">
        <v>0</v>
      </c>
      <c r="D208" s="130">
        <f t="shared" ref="D208:E210" si="15">C208</f>
        <v>0</v>
      </c>
      <c r="E208" s="130">
        <f t="shared" si="15"/>
        <v>0</v>
      </c>
    </row>
    <row r="209" spans="1:5" outlineLevel="3">
      <c r="A209" s="128"/>
      <c r="B209" s="129" t="s">
        <v>949</v>
      </c>
      <c r="C209" s="130"/>
      <c r="D209" s="130">
        <f t="shared" si="15"/>
        <v>0</v>
      </c>
      <c r="E209" s="130">
        <f t="shared" si="15"/>
        <v>0</v>
      </c>
    </row>
    <row r="210" spans="1:5" outlineLevel="3">
      <c r="A210" s="128"/>
      <c r="B210" s="129" t="s">
        <v>931</v>
      </c>
      <c r="C210" s="130">
        <v>0</v>
      </c>
      <c r="D210" s="130">
        <f t="shared" si="15"/>
        <v>0</v>
      </c>
      <c r="E210" s="130">
        <f t="shared" si="15"/>
        <v>0</v>
      </c>
    </row>
    <row r="211" spans="1:5" outlineLevel="2">
      <c r="A211" s="125">
        <v>3</v>
      </c>
      <c r="B211" s="126" t="s">
        <v>936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128"/>
      <c r="B212" s="129" t="s">
        <v>931</v>
      </c>
      <c r="C212" s="130">
        <v>0</v>
      </c>
      <c r="D212" s="130">
        <f>C212</f>
        <v>0</v>
      </c>
      <c r="E212" s="130">
        <f>D212</f>
        <v>0</v>
      </c>
    </row>
    <row r="213" spans="1:5" outlineLevel="2">
      <c r="A213" s="125">
        <v>4</v>
      </c>
      <c r="B213" s="126" t="s">
        <v>937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128"/>
      <c r="B214" s="129" t="s">
        <v>931</v>
      </c>
      <c r="C214" s="130">
        <v>0</v>
      </c>
      <c r="D214" s="130">
        <f>C214</f>
        <v>0</v>
      </c>
      <c r="E214" s="130">
        <f>D214</f>
        <v>0</v>
      </c>
    </row>
    <row r="215" spans="1:5" outlineLevel="1">
      <c r="A215" s="195" t="s">
        <v>950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6" t="s">
        <v>939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128"/>
      <c r="B217" s="129" t="s">
        <v>931</v>
      </c>
      <c r="C217" s="130">
        <v>0</v>
      </c>
      <c r="D217" s="130">
        <f t="shared" ref="D217:E219" si="16">C217</f>
        <v>0</v>
      </c>
      <c r="E217" s="130">
        <f t="shared" si="16"/>
        <v>0</v>
      </c>
    </row>
    <row r="218" spans="1:5" s="134" customFormat="1" outlineLevel="3">
      <c r="A218" s="131"/>
      <c r="B218" s="132" t="s">
        <v>951</v>
      </c>
      <c r="C218" s="133"/>
      <c r="D218" s="133">
        <f t="shared" si="16"/>
        <v>0</v>
      </c>
      <c r="E218" s="133">
        <f t="shared" si="16"/>
        <v>0</v>
      </c>
    </row>
    <row r="219" spans="1:5" s="134" customFormat="1" outlineLevel="3">
      <c r="A219" s="131"/>
      <c r="B219" s="132" t="s">
        <v>952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25">
        <v>3</v>
      </c>
      <c r="B220" s="126" t="s">
        <v>936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128"/>
      <c r="B221" s="129" t="s">
        <v>931</v>
      </c>
      <c r="C221" s="130">
        <v>0</v>
      </c>
      <c r="D221" s="130">
        <f>C221</f>
        <v>0</v>
      </c>
      <c r="E221" s="130">
        <f>D221</f>
        <v>0</v>
      </c>
    </row>
    <row r="222" spans="1:5" outlineLevel="1">
      <c r="A222" s="195" t="s">
        <v>953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6" t="s">
        <v>939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128"/>
      <c r="B224" s="129" t="s">
        <v>931</v>
      </c>
      <c r="C224" s="130">
        <v>0</v>
      </c>
      <c r="D224" s="130">
        <f>C224</f>
        <v>0</v>
      </c>
      <c r="E224" s="130">
        <f>D224</f>
        <v>0</v>
      </c>
    </row>
    <row r="225" spans="1:5" outlineLevel="3">
      <c r="A225" s="128"/>
      <c r="B225" s="129" t="s">
        <v>954</v>
      </c>
      <c r="C225" s="130"/>
      <c r="D225" s="130">
        <f t="shared" ref="D225:E227" si="17">C225</f>
        <v>0</v>
      </c>
      <c r="E225" s="130">
        <f t="shared" si="17"/>
        <v>0</v>
      </c>
    </row>
    <row r="226" spans="1:5" outlineLevel="3">
      <c r="A226" s="128"/>
      <c r="B226" s="129" t="s">
        <v>955</v>
      </c>
      <c r="C226" s="130"/>
      <c r="D226" s="130">
        <f t="shared" si="17"/>
        <v>0</v>
      </c>
      <c r="E226" s="130">
        <f t="shared" si="17"/>
        <v>0</v>
      </c>
    </row>
    <row r="227" spans="1:5" outlineLevel="3">
      <c r="A227" s="128"/>
      <c r="B227" s="129" t="s">
        <v>956</v>
      </c>
      <c r="C227" s="130"/>
      <c r="D227" s="130">
        <f t="shared" si="17"/>
        <v>0</v>
      </c>
      <c r="E227" s="130">
        <f t="shared" si="17"/>
        <v>0</v>
      </c>
    </row>
    <row r="228" spans="1:5" outlineLevel="1">
      <c r="A228" s="195" t="s">
        <v>957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6" t="s">
        <v>939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128"/>
      <c r="B230" s="129" t="s">
        <v>931</v>
      </c>
      <c r="C230" s="130">
        <v>0</v>
      </c>
      <c r="D230" s="130">
        <f t="shared" ref="D230:E232" si="18">C230</f>
        <v>0</v>
      </c>
      <c r="E230" s="130">
        <f t="shared" si="18"/>
        <v>0</v>
      </c>
    </row>
    <row r="231" spans="1:5" outlineLevel="3">
      <c r="A231" s="128"/>
      <c r="B231" s="129" t="s">
        <v>958</v>
      </c>
      <c r="C231" s="130">
        <v>0</v>
      </c>
      <c r="D231" s="130">
        <f t="shared" si="18"/>
        <v>0</v>
      </c>
      <c r="E231" s="130">
        <f t="shared" si="18"/>
        <v>0</v>
      </c>
    </row>
    <row r="232" spans="1:5" outlineLevel="3">
      <c r="A232" s="128"/>
      <c r="B232" s="129" t="s">
        <v>959</v>
      </c>
      <c r="C232" s="130"/>
      <c r="D232" s="130">
        <f t="shared" si="18"/>
        <v>0</v>
      </c>
      <c r="E232" s="130">
        <f t="shared" si="18"/>
        <v>0</v>
      </c>
    </row>
    <row r="233" spans="1:5" outlineLevel="2">
      <c r="A233" s="125">
        <v>3</v>
      </c>
      <c r="B233" s="126" t="s">
        <v>936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128"/>
      <c r="B234" s="129" t="s">
        <v>931</v>
      </c>
      <c r="C234" s="130">
        <v>0</v>
      </c>
      <c r="D234" s="130">
        <f>C234</f>
        <v>0</v>
      </c>
      <c r="E234" s="130">
        <f>D234</f>
        <v>0</v>
      </c>
    </row>
    <row r="235" spans="1:5" outlineLevel="1">
      <c r="A235" s="195" t="s">
        <v>960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6" t="s">
        <v>936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128"/>
      <c r="B237" s="129" t="s">
        <v>931</v>
      </c>
      <c r="C237" s="130">
        <v>0</v>
      </c>
      <c r="D237" s="130">
        <f>C237</f>
        <v>0</v>
      </c>
      <c r="E237" s="130">
        <f>D237</f>
        <v>0</v>
      </c>
    </row>
    <row r="238" spans="1:5" outlineLevel="1">
      <c r="A238" s="195" t="s">
        <v>961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6" t="s">
        <v>939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128"/>
      <c r="B240" s="129" t="s">
        <v>931</v>
      </c>
      <c r="C240" s="130">
        <v>0</v>
      </c>
      <c r="D240" s="130">
        <f t="shared" ref="D240:E242" si="19">C240</f>
        <v>0</v>
      </c>
      <c r="E240" s="130">
        <f t="shared" si="19"/>
        <v>0</v>
      </c>
    </row>
    <row r="241" spans="1:10" outlineLevel="3">
      <c r="A241" s="128"/>
      <c r="B241" s="129" t="s">
        <v>962</v>
      </c>
      <c r="C241" s="130"/>
      <c r="D241" s="130">
        <f t="shared" si="19"/>
        <v>0</v>
      </c>
      <c r="E241" s="130">
        <f t="shared" si="19"/>
        <v>0</v>
      </c>
    </row>
    <row r="242" spans="1:10" outlineLevel="3">
      <c r="A242" s="128"/>
      <c r="B242" s="129" t="s">
        <v>963</v>
      </c>
      <c r="C242" s="130"/>
      <c r="D242" s="130">
        <f t="shared" si="19"/>
        <v>0</v>
      </c>
      <c r="E242" s="130">
        <f t="shared" si="19"/>
        <v>0</v>
      </c>
    </row>
    <row r="243" spans="1:10" outlineLevel="1">
      <c r="A243" s="195" t="s">
        <v>964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6" t="s">
        <v>939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128"/>
      <c r="B245" s="129" t="s">
        <v>931</v>
      </c>
      <c r="C245" s="130">
        <v>0</v>
      </c>
      <c r="D245" s="130">
        <f>C245</f>
        <v>0</v>
      </c>
      <c r="E245" s="130">
        <f>D245</f>
        <v>0</v>
      </c>
    </row>
    <row r="246" spans="1:10" outlineLevel="3">
      <c r="A246" s="128"/>
      <c r="B246" s="129" t="s">
        <v>952</v>
      </c>
      <c r="C246" s="130"/>
      <c r="D246" s="130">
        <f t="shared" ref="D246:E249" si="20">C246</f>
        <v>0</v>
      </c>
      <c r="E246" s="130">
        <f t="shared" si="20"/>
        <v>0</v>
      </c>
    </row>
    <row r="247" spans="1:10" outlineLevel="3">
      <c r="A247" s="128"/>
      <c r="B247" s="129" t="s">
        <v>965</v>
      </c>
      <c r="C247" s="130"/>
      <c r="D247" s="130">
        <f t="shared" si="20"/>
        <v>0</v>
      </c>
      <c r="E247" s="130">
        <f t="shared" si="20"/>
        <v>0</v>
      </c>
    </row>
    <row r="248" spans="1:10" outlineLevel="3">
      <c r="A248" s="128"/>
      <c r="B248" s="129" t="s">
        <v>959</v>
      </c>
      <c r="C248" s="130"/>
      <c r="D248" s="130">
        <f t="shared" si="20"/>
        <v>0</v>
      </c>
      <c r="E248" s="130">
        <f t="shared" si="20"/>
        <v>0</v>
      </c>
    </row>
    <row r="249" spans="1:10" outlineLevel="3">
      <c r="A249" s="128"/>
      <c r="B249" s="129" t="s">
        <v>966</v>
      </c>
      <c r="C249" s="130"/>
      <c r="D249" s="130">
        <f t="shared" si="20"/>
        <v>0</v>
      </c>
      <c r="E249" s="130">
        <f t="shared" si="20"/>
        <v>0</v>
      </c>
    </row>
    <row r="250" spans="1:10" outlineLevel="1">
      <c r="A250" s="195" t="s">
        <v>967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28"/>
      <c r="B251" s="129" t="s">
        <v>931</v>
      </c>
      <c r="C251" s="130">
        <v>0</v>
      </c>
      <c r="D251" s="130">
        <f>C251</f>
        <v>0</v>
      </c>
      <c r="E251" s="130">
        <f>D251</f>
        <v>0</v>
      </c>
    </row>
    <row r="252" spans="1:10" outlineLevel="3">
      <c r="A252" s="128"/>
      <c r="B252" s="129" t="s">
        <v>968</v>
      </c>
      <c r="C252" s="130">
        <v>0</v>
      </c>
      <c r="D252" s="130">
        <f>C252</f>
        <v>0</v>
      </c>
      <c r="E252" s="130">
        <f>D252</f>
        <v>0</v>
      </c>
    </row>
    <row r="256" spans="1:10" ht="18.5">
      <c r="A256" s="186" t="s">
        <v>67</v>
      </c>
      <c r="B256" s="186"/>
      <c r="C256" s="186"/>
      <c r="D256" s="181" t="s">
        <v>929</v>
      </c>
      <c r="E256" s="181" t="s">
        <v>930</v>
      </c>
      <c r="G256" s="48" t="s">
        <v>612</v>
      </c>
      <c r="H256" s="49">
        <f>C257+C559</f>
        <v>423400</v>
      </c>
      <c r="I256" s="50"/>
      <c r="J256" s="51" t="b">
        <f>AND(H256=I256)</f>
        <v>0</v>
      </c>
    </row>
    <row r="257" spans="1:10">
      <c r="A257" s="201" t="s">
        <v>60</v>
      </c>
      <c r="B257" s="202"/>
      <c r="C257" s="38">
        <f>C258+C550</f>
        <v>405000</v>
      </c>
      <c r="D257" s="38">
        <f>D258+D550</f>
        <v>405000</v>
      </c>
      <c r="E257" s="38">
        <f>E258+E550</f>
        <v>405000</v>
      </c>
      <c r="G257" s="40" t="s">
        <v>60</v>
      </c>
      <c r="H257" s="42">
        <f>C257</f>
        <v>405000</v>
      </c>
      <c r="I257" s="43"/>
      <c r="J257" s="41" t="b">
        <f>AND(H257=I257)</f>
        <v>0</v>
      </c>
    </row>
    <row r="258" spans="1:10">
      <c r="A258" s="203" t="s">
        <v>288</v>
      </c>
      <c r="B258" s="204"/>
      <c r="C258" s="37">
        <f>C259+C339+C483+C547</f>
        <v>370800</v>
      </c>
      <c r="D258" s="37">
        <f>D259+D339+D483+D547</f>
        <v>370800</v>
      </c>
      <c r="E258" s="37">
        <f>E259+E339+E483+E547</f>
        <v>370800</v>
      </c>
      <c r="G258" s="40" t="s">
        <v>57</v>
      </c>
      <c r="H258" s="42">
        <f t="shared" ref="H258:H321" si="21">C258</f>
        <v>370800</v>
      </c>
      <c r="I258" s="43"/>
      <c r="J258" s="41" t="b">
        <f>AND(H258=I258)</f>
        <v>0</v>
      </c>
    </row>
    <row r="259" spans="1:10">
      <c r="A259" s="199" t="s">
        <v>289</v>
      </c>
      <c r="B259" s="200"/>
      <c r="C259" s="34">
        <f>C260+C263+C314</f>
        <v>240021</v>
      </c>
      <c r="D259" s="34">
        <f>D260+D263+D314</f>
        <v>240021</v>
      </c>
      <c r="E259" s="34">
        <f>E260+E263+E314</f>
        <v>240021</v>
      </c>
      <c r="G259" s="40" t="s">
        <v>613</v>
      </c>
      <c r="H259" s="42">
        <f t="shared" si="21"/>
        <v>240021</v>
      </c>
      <c r="I259" s="43"/>
      <c r="J259" s="41" t="b">
        <f>AND(H259=I259)</f>
        <v>0</v>
      </c>
    </row>
    <row r="260" spans="1:10" outlineLevel="1">
      <c r="A260" s="197" t="s">
        <v>290</v>
      </c>
      <c r="B260" s="198"/>
      <c r="C260" s="33">
        <f>SUM(C261:C262)</f>
        <v>720</v>
      </c>
      <c r="D260" s="33">
        <f>SUM(D261:D262)</f>
        <v>720</v>
      </c>
      <c r="E260" s="33">
        <f>SUM(E261:E262)</f>
        <v>720</v>
      </c>
      <c r="H260" s="42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2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97" t="s">
        <v>291</v>
      </c>
      <c r="B263" s="198"/>
      <c r="C263" s="33">
        <f>C264+C265+C289+C296+C298+C302+C305+C308+C313</f>
        <v>230201</v>
      </c>
      <c r="D263" s="33">
        <f>D264+D265+D289+D296+D298+D302+D305+D308+D313</f>
        <v>230201</v>
      </c>
      <c r="E263" s="33">
        <f>E264+E265+E289+E296+E298+E302+E305+E308+E313</f>
        <v>230201</v>
      </c>
      <c r="H263" s="42">
        <f t="shared" si="21"/>
        <v>230201</v>
      </c>
    </row>
    <row r="264" spans="1:10" outlineLevel="2">
      <c r="A264" s="6">
        <v>1101</v>
      </c>
      <c r="B264" s="4" t="s">
        <v>34</v>
      </c>
      <c r="C264" s="5">
        <v>91632</v>
      </c>
      <c r="D264" s="5">
        <f>C264</f>
        <v>91632</v>
      </c>
      <c r="E264" s="5">
        <f>D264</f>
        <v>91632</v>
      </c>
      <c r="H264" s="42">
        <f t="shared" si="21"/>
        <v>91632</v>
      </c>
    </row>
    <row r="265" spans="1:10" outlineLevel="2">
      <c r="A265" s="6">
        <v>1101</v>
      </c>
      <c r="B265" s="4" t="s">
        <v>35</v>
      </c>
      <c r="C265" s="5">
        <f>SUM(C266:C288)</f>
        <v>88875</v>
      </c>
      <c r="D265" s="5">
        <f>SUM(D266:D288)</f>
        <v>88875</v>
      </c>
      <c r="E265" s="5">
        <f>SUM(E266:E288)</f>
        <v>88875</v>
      </c>
      <c r="H265" s="42">
        <f t="shared" si="21"/>
        <v>88875</v>
      </c>
    </row>
    <row r="266" spans="1:10" outlineLevel="3">
      <c r="A266" s="30"/>
      <c r="B266" s="29" t="s">
        <v>239</v>
      </c>
      <c r="C266" s="31">
        <v>5034</v>
      </c>
      <c r="D266" s="31">
        <f>C266</f>
        <v>5034</v>
      </c>
      <c r="E266" s="31">
        <f>D266</f>
        <v>5034</v>
      </c>
      <c r="H266" s="42">
        <f t="shared" si="21"/>
        <v>5034</v>
      </c>
    </row>
    <row r="267" spans="1:10" outlineLevel="3">
      <c r="A267" s="30"/>
      <c r="B267" s="29" t="s">
        <v>240</v>
      </c>
      <c r="C267" s="31">
        <v>61320</v>
      </c>
      <c r="D267" s="31">
        <f t="shared" ref="D267:E282" si="22">C267</f>
        <v>61320</v>
      </c>
      <c r="E267" s="31">
        <f t="shared" si="22"/>
        <v>61320</v>
      </c>
      <c r="H267" s="42">
        <f t="shared" si="21"/>
        <v>61320</v>
      </c>
    </row>
    <row r="268" spans="1:10" outlineLevel="3">
      <c r="A268" s="30"/>
      <c r="B268" s="29" t="s">
        <v>241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242</v>
      </c>
      <c r="C269" s="31">
        <v>180</v>
      </c>
      <c r="D269" s="31">
        <f t="shared" si="22"/>
        <v>180</v>
      </c>
      <c r="E269" s="31">
        <f t="shared" si="22"/>
        <v>180</v>
      </c>
      <c r="H269" s="42">
        <f t="shared" si="21"/>
        <v>180</v>
      </c>
    </row>
    <row r="270" spans="1:10" outlineLevel="3">
      <c r="A270" s="30"/>
      <c r="B270" s="29" t="s">
        <v>243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244</v>
      </c>
      <c r="C271" s="31">
        <v>5256</v>
      </c>
      <c r="D271" s="31">
        <f t="shared" si="22"/>
        <v>5256</v>
      </c>
      <c r="E271" s="31">
        <f t="shared" si="22"/>
        <v>5256</v>
      </c>
      <c r="H271" s="42">
        <f t="shared" si="21"/>
        <v>5256</v>
      </c>
    </row>
    <row r="272" spans="1:10" outlineLevel="3">
      <c r="A272" s="30"/>
      <c r="B272" s="29" t="s">
        <v>245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246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247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248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249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250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251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252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253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254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255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256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257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258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259</v>
      </c>
      <c r="C286" s="31">
        <v>16245</v>
      </c>
      <c r="D286" s="31">
        <f t="shared" si="23"/>
        <v>16245</v>
      </c>
      <c r="E286" s="31">
        <f t="shared" si="23"/>
        <v>16245</v>
      </c>
      <c r="H286" s="42">
        <f t="shared" si="21"/>
        <v>16245</v>
      </c>
    </row>
    <row r="287" spans="1:8" outlineLevel="3">
      <c r="A287" s="30"/>
      <c r="B287" s="29" t="s">
        <v>260</v>
      </c>
      <c r="C287" s="31">
        <v>840</v>
      </c>
      <c r="D287" s="31">
        <f t="shared" si="23"/>
        <v>840</v>
      </c>
      <c r="E287" s="31">
        <f t="shared" si="23"/>
        <v>840</v>
      </c>
      <c r="H287" s="42">
        <f t="shared" si="21"/>
        <v>840</v>
      </c>
    </row>
    <row r="288" spans="1:8" outlineLevel="3">
      <c r="A288" s="30"/>
      <c r="B288" s="29" t="s">
        <v>261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4065</v>
      </c>
      <c r="D289" s="5">
        <f>SUM(D290:D295)</f>
        <v>4065</v>
      </c>
      <c r="E289" s="5">
        <f>SUM(E290:E295)</f>
        <v>4065</v>
      </c>
      <c r="H289" s="42">
        <f t="shared" si="21"/>
        <v>4065</v>
      </c>
    </row>
    <row r="290" spans="1:8" outlineLevel="3">
      <c r="A290" s="30"/>
      <c r="B290" s="29" t="s">
        <v>262</v>
      </c>
      <c r="C290" s="31">
        <v>2400</v>
      </c>
      <c r="D290" s="31">
        <f>C290</f>
        <v>2400</v>
      </c>
      <c r="E290" s="31">
        <f>D290</f>
        <v>2400</v>
      </c>
      <c r="H290" s="42">
        <f t="shared" si="21"/>
        <v>2400</v>
      </c>
    </row>
    <row r="291" spans="1:8" outlineLevel="3">
      <c r="A291" s="30"/>
      <c r="B291" s="29" t="s">
        <v>263</v>
      </c>
      <c r="C291" s="31">
        <v>0</v>
      </c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264</v>
      </c>
      <c r="C292" s="31">
        <v>609</v>
      </c>
      <c r="D292" s="31">
        <f t="shared" si="24"/>
        <v>609</v>
      </c>
      <c r="E292" s="31">
        <f t="shared" si="24"/>
        <v>609</v>
      </c>
      <c r="H292" s="42">
        <f t="shared" si="21"/>
        <v>609</v>
      </c>
    </row>
    <row r="293" spans="1:8" outlineLevel="3">
      <c r="A293" s="30"/>
      <c r="B293" s="29" t="s">
        <v>265</v>
      </c>
      <c r="C293" s="31">
        <v>336</v>
      </c>
      <c r="D293" s="31">
        <f t="shared" si="24"/>
        <v>336</v>
      </c>
      <c r="E293" s="31">
        <f t="shared" si="24"/>
        <v>336</v>
      </c>
      <c r="H293" s="42">
        <f t="shared" si="21"/>
        <v>336</v>
      </c>
    </row>
    <row r="294" spans="1:8" outlineLevel="3">
      <c r="A294" s="30"/>
      <c r="B294" s="29" t="s">
        <v>266</v>
      </c>
      <c r="C294" s="31" t="s">
        <v>268</v>
      </c>
      <c r="D294" s="31" t="str">
        <f t="shared" si="24"/>
        <v>-</v>
      </c>
      <c r="E294" s="31" t="str">
        <f t="shared" si="24"/>
        <v>-</v>
      </c>
      <c r="H294" s="42" t="str">
        <f t="shared" si="21"/>
        <v>-</v>
      </c>
    </row>
    <row r="295" spans="1:8" outlineLevel="3">
      <c r="A295" s="30"/>
      <c r="B295" s="29" t="s">
        <v>267</v>
      </c>
      <c r="C295" s="31">
        <v>720</v>
      </c>
      <c r="D295" s="31">
        <f t="shared" si="24"/>
        <v>720</v>
      </c>
      <c r="E295" s="31">
        <f t="shared" si="24"/>
        <v>720</v>
      </c>
      <c r="H295" s="42">
        <f t="shared" si="21"/>
        <v>720</v>
      </c>
    </row>
    <row r="296" spans="1:8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outlineLevel="3">
      <c r="A297" s="30"/>
      <c r="B297" s="29" t="s">
        <v>132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6840</v>
      </c>
      <c r="D298" s="5">
        <f>SUM(D299:D301)</f>
        <v>6840</v>
      </c>
      <c r="E298" s="5">
        <f>SUM(E299:E301)</f>
        <v>6840</v>
      </c>
      <c r="H298" s="42">
        <f t="shared" si="21"/>
        <v>6840</v>
      </c>
    </row>
    <row r="299" spans="1:8" outlineLevel="3">
      <c r="A299" s="30"/>
      <c r="B299" s="29" t="s">
        <v>270</v>
      </c>
      <c r="C299" s="31">
        <v>2057</v>
      </c>
      <c r="D299" s="31">
        <f t="shared" ref="D299:E301" si="25">C299</f>
        <v>2057</v>
      </c>
      <c r="E299" s="31">
        <f t="shared" si="25"/>
        <v>2057</v>
      </c>
      <c r="H299" s="42">
        <f t="shared" si="21"/>
        <v>2057</v>
      </c>
    </row>
    <row r="300" spans="1:8" outlineLevel="3">
      <c r="A300" s="30"/>
      <c r="B300" s="29" t="s">
        <v>271</v>
      </c>
      <c r="C300" s="31">
        <v>4783</v>
      </c>
      <c r="D300" s="31">
        <f t="shared" si="25"/>
        <v>4783</v>
      </c>
      <c r="E300" s="31">
        <f t="shared" si="25"/>
        <v>4783</v>
      </c>
      <c r="H300" s="42">
        <f t="shared" si="21"/>
        <v>4783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3088</v>
      </c>
      <c r="D305" s="5">
        <f>SUM(D306:D307)</f>
        <v>3088</v>
      </c>
      <c r="E305" s="5">
        <f>SUM(E306:E307)</f>
        <v>3088</v>
      </c>
      <c r="H305" s="42">
        <f t="shared" si="21"/>
        <v>3088</v>
      </c>
    </row>
    <row r="306" spans="1:8" outlineLevel="3">
      <c r="A306" s="30"/>
      <c r="B306" s="29" t="s">
        <v>276</v>
      </c>
      <c r="C306" s="31">
        <v>2206</v>
      </c>
      <c r="D306" s="31">
        <f>C306</f>
        <v>2206</v>
      </c>
      <c r="E306" s="31">
        <f>D306</f>
        <v>2206</v>
      </c>
      <c r="H306" s="42">
        <f t="shared" si="21"/>
        <v>2206</v>
      </c>
    </row>
    <row r="307" spans="1:8" outlineLevel="3">
      <c r="A307" s="30"/>
      <c r="B307" s="29" t="s">
        <v>277</v>
      </c>
      <c r="C307" s="31">
        <v>882</v>
      </c>
      <c r="D307" s="31">
        <f>C307</f>
        <v>882</v>
      </c>
      <c r="E307" s="31">
        <f>D307</f>
        <v>882</v>
      </c>
      <c r="H307" s="42">
        <f t="shared" si="21"/>
        <v>882</v>
      </c>
    </row>
    <row r="308" spans="1:8" outlineLevel="2">
      <c r="A308" s="6">
        <v>1101</v>
      </c>
      <c r="B308" s="4" t="s">
        <v>39</v>
      </c>
      <c r="C308" s="5">
        <f>SUM(C309:C312)</f>
        <v>32401</v>
      </c>
      <c r="D308" s="5">
        <f>SUM(D309:D312)</f>
        <v>32401</v>
      </c>
      <c r="E308" s="5">
        <f>SUM(E309:E312)</f>
        <v>32401</v>
      </c>
      <c r="H308" s="42">
        <f t="shared" si="21"/>
        <v>32401</v>
      </c>
    </row>
    <row r="309" spans="1:8" outlineLevel="3">
      <c r="A309" s="30"/>
      <c r="B309" s="29" t="s">
        <v>278</v>
      </c>
      <c r="C309" s="31">
        <v>23143</v>
      </c>
      <c r="D309" s="31">
        <f>C309</f>
        <v>23143</v>
      </c>
      <c r="E309" s="31">
        <f>D309</f>
        <v>23143</v>
      </c>
      <c r="H309" s="42">
        <f t="shared" si="21"/>
        <v>23143</v>
      </c>
    </row>
    <row r="310" spans="1:8" outlineLevel="3">
      <c r="A310" s="30"/>
      <c r="B310" s="29" t="s">
        <v>279</v>
      </c>
      <c r="C310" s="31">
        <v>7406</v>
      </c>
      <c r="D310" s="31">
        <f t="shared" ref="D310:E312" si="26">C310</f>
        <v>7406</v>
      </c>
      <c r="E310" s="31">
        <f t="shared" si="26"/>
        <v>7406</v>
      </c>
      <c r="H310" s="42">
        <f t="shared" si="21"/>
        <v>7406</v>
      </c>
    </row>
    <row r="311" spans="1:8" outlineLevel="3">
      <c r="A311" s="30"/>
      <c r="B311" s="29" t="s">
        <v>280</v>
      </c>
      <c r="C311" s="31">
        <v>0</v>
      </c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>
        <v>1852</v>
      </c>
      <c r="D312" s="31">
        <f t="shared" si="26"/>
        <v>1852</v>
      </c>
      <c r="E312" s="31">
        <f t="shared" si="26"/>
        <v>1852</v>
      </c>
      <c r="H312" s="42">
        <f t="shared" si="21"/>
        <v>1852</v>
      </c>
    </row>
    <row r="313" spans="1:8" outlineLevel="2">
      <c r="A313" s="6">
        <v>1101</v>
      </c>
      <c r="B313" s="4" t="s">
        <v>133</v>
      </c>
      <c r="C313" s="5">
        <v>3000</v>
      </c>
      <c r="D313" s="5">
        <f>C313</f>
        <v>3000</v>
      </c>
      <c r="E313" s="5">
        <f>D313</f>
        <v>3000</v>
      </c>
      <c r="H313" s="42">
        <f t="shared" si="21"/>
        <v>3000</v>
      </c>
    </row>
    <row r="314" spans="1:8" outlineLevel="1">
      <c r="A314" s="197" t="s">
        <v>669</v>
      </c>
      <c r="B314" s="198"/>
      <c r="C314" s="33">
        <f>C315+C325+C331+C336+C337+C338+C328</f>
        <v>9100</v>
      </c>
      <c r="D314" s="33">
        <f>D315+D325+D331+D336+D337+D338+D328</f>
        <v>9100</v>
      </c>
      <c r="E314" s="33">
        <f>E315+E325+E331+E336+E337+E338+E328</f>
        <v>9100</v>
      </c>
      <c r="H314" s="42">
        <f t="shared" si="21"/>
        <v>9100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239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259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260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7690</v>
      </c>
      <c r="D325" s="5">
        <f>SUM(D326:D327)</f>
        <v>7690</v>
      </c>
      <c r="E325" s="5">
        <f>SUM(E326:E327)</f>
        <v>7690</v>
      </c>
      <c r="H325" s="42">
        <f t="shared" si="28"/>
        <v>7690</v>
      </c>
    </row>
    <row r="326" spans="1:8" outlineLevel="3">
      <c r="A326" s="30"/>
      <c r="B326" s="29" t="s">
        <v>286</v>
      </c>
      <c r="C326" s="31">
        <v>7690</v>
      </c>
      <c r="D326" s="31">
        <f>C326</f>
        <v>7690</v>
      </c>
      <c r="E326" s="31">
        <f>D326</f>
        <v>7690</v>
      </c>
      <c r="H326" s="42">
        <f t="shared" si="28"/>
        <v>7690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1347</v>
      </c>
      <c r="D331" s="5">
        <f>SUM(D332:D335)</f>
        <v>1347</v>
      </c>
      <c r="E331" s="5">
        <f>SUM(E332:E335)</f>
        <v>1347</v>
      </c>
      <c r="H331" s="42">
        <f t="shared" si="28"/>
        <v>1347</v>
      </c>
    </row>
    <row r="332" spans="1:8" outlineLevel="3">
      <c r="A332" s="30"/>
      <c r="B332" s="29" t="s">
        <v>278</v>
      </c>
      <c r="C332" s="31">
        <v>962</v>
      </c>
      <c r="D332" s="31">
        <f>C332</f>
        <v>962</v>
      </c>
      <c r="E332" s="31">
        <f>D332</f>
        <v>962</v>
      </c>
      <c r="H332" s="42">
        <f t="shared" si="28"/>
        <v>962</v>
      </c>
    </row>
    <row r="333" spans="1:8" outlineLevel="3">
      <c r="A333" s="30"/>
      <c r="B333" s="29" t="s">
        <v>279</v>
      </c>
      <c r="C333" s="31">
        <v>308</v>
      </c>
      <c r="D333" s="31">
        <f t="shared" ref="D333:E338" si="29">C333</f>
        <v>308</v>
      </c>
      <c r="E333" s="31">
        <f t="shared" si="29"/>
        <v>308</v>
      </c>
      <c r="H333" s="42">
        <f t="shared" si="28"/>
        <v>308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>
        <v>77</v>
      </c>
      <c r="D335" s="31">
        <f t="shared" si="29"/>
        <v>77</v>
      </c>
      <c r="E335" s="31">
        <f t="shared" si="29"/>
        <v>77</v>
      </c>
      <c r="H335" s="42">
        <f t="shared" si="28"/>
        <v>77</v>
      </c>
    </row>
    <row r="336" spans="1:8" outlineLevel="2">
      <c r="A336" s="6">
        <v>1102</v>
      </c>
      <c r="B336" s="4" t="s">
        <v>476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475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477</v>
      </c>
      <c r="C338" s="5">
        <v>63</v>
      </c>
      <c r="D338" s="5">
        <f t="shared" si="29"/>
        <v>63</v>
      </c>
      <c r="E338" s="5">
        <f t="shared" si="29"/>
        <v>63</v>
      </c>
      <c r="H338" s="42">
        <f t="shared" si="28"/>
        <v>63</v>
      </c>
    </row>
    <row r="339" spans="1:10">
      <c r="A339" s="199" t="s">
        <v>292</v>
      </c>
      <c r="B339" s="200"/>
      <c r="C339" s="34">
        <f>C340+C444+C482</f>
        <v>115130</v>
      </c>
      <c r="D339" s="34">
        <f>D340+D444+D482</f>
        <v>115130</v>
      </c>
      <c r="E339" s="34">
        <f>E340+E444+E482</f>
        <v>115130</v>
      </c>
      <c r="G339" s="40" t="s">
        <v>614</v>
      </c>
      <c r="H339" s="42">
        <f t="shared" si="28"/>
        <v>115130</v>
      </c>
      <c r="I339" s="43"/>
      <c r="J339" s="41" t="b">
        <f>AND(H339=I339)</f>
        <v>0</v>
      </c>
    </row>
    <row r="340" spans="1:10" outlineLevel="1">
      <c r="A340" s="197" t="s">
        <v>293</v>
      </c>
      <c r="B340" s="198"/>
      <c r="C340" s="33">
        <f>C341+C342+C343+C344+C347+C348+C353+C356+C357+C362+C367+BE290626+C371+C372+C373+C376+C377+C378+C382+C388+C391+C392+C395+C398+C399+C404+C407+C408+C409+C412+C415+C416+C419+C420+C421+C422+C429+C443</f>
        <v>110430</v>
      </c>
      <c r="D340" s="33">
        <f>D341+D342+D343+D344+D347+D348+D353+D356+D357+D362+D367+BH290668+D371+D372+D373+D376+D377+D378+D382+D388+D391+D392+D395+D398+D399+D404+D407+D408+D409+D412+D415+D416+D419+D420+D421+D422+D429+D443</f>
        <v>110430</v>
      </c>
      <c r="E340" s="33">
        <f>E341+E342+E343+E344+E347+E348+E353+E356+E357+E362+E367+BI290668+E371+E372+E373+E376+E377+E378+E382+E388+E391+E392+E395+E398+E399+E404+E407+E408+E409+E412+E415+E416+E419+E420+E421+E422+E429+E443</f>
        <v>110430</v>
      </c>
      <c r="H340" s="42">
        <f t="shared" si="28"/>
        <v>110430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2500</v>
      </c>
      <c r="D342" s="5">
        <f t="shared" si="30"/>
        <v>2500</v>
      </c>
      <c r="E342" s="5">
        <f t="shared" si="30"/>
        <v>2500</v>
      </c>
      <c r="H342" s="42">
        <f t="shared" si="28"/>
        <v>2500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30"/>
        <v>30000</v>
      </c>
      <c r="E343" s="5">
        <f t="shared" si="30"/>
        <v>30000</v>
      </c>
      <c r="H343" s="42">
        <f t="shared" si="28"/>
        <v>30000</v>
      </c>
    </row>
    <row r="344" spans="1:10" outlineLevel="2">
      <c r="A344" s="6">
        <v>2201</v>
      </c>
      <c r="B344" s="4" t="s">
        <v>295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2">
        <f t="shared" si="28"/>
        <v>5000</v>
      </c>
    </row>
    <row r="345" spans="1:10" outlineLevel="3">
      <c r="A345" s="30"/>
      <c r="B345" s="29" t="s">
        <v>296</v>
      </c>
      <c r="C345" s="31">
        <v>3000</v>
      </c>
      <c r="D345" s="31">
        <f t="shared" ref="D345:E347" si="31">C345</f>
        <v>3000</v>
      </c>
      <c r="E345" s="31">
        <f t="shared" si="31"/>
        <v>3000</v>
      </c>
      <c r="H345" s="42">
        <f t="shared" si="28"/>
        <v>3000</v>
      </c>
    </row>
    <row r="346" spans="1:10" outlineLevel="3">
      <c r="A346" s="30"/>
      <c r="B346" s="29" t="s">
        <v>297</v>
      </c>
      <c r="C346" s="31">
        <v>2000</v>
      </c>
      <c r="D346" s="31">
        <f t="shared" si="31"/>
        <v>2000</v>
      </c>
      <c r="E346" s="31">
        <f t="shared" si="31"/>
        <v>2000</v>
      </c>
      <c r="H346" s="42">
        <f t="shared" si="28"/>
        <v>2000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2">
        <f t="shared" si="28"/>
        <v>15000</v>
      </c>
    </row>
    <row r="349" spans="1:10" outlineLevel="3">
      <c r="A349" s="30"/>
      <c r="B349" s="29" t="s">
        <v>300</v>
      </c>
      <c r="C349" s="31">
        <v>15000</v>
      </c>
      <c r="D349" s="31">
        <f>C349</f>
        <v>15000</v>
      </c>
      <c r="E349" s="31">
        <f>D349</f>
        <v>15000</v>
      </c>
      <c r="H349" s="42">
        <f t="shared" si="28"/>
        <v>15000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2">
        <f t="shared" si="28"/>
        <v>300</v>
      </c>
    </row>
    <row r="354" spans="1:8" outlineLevel="3">
      <c r="A354" s="30"/>
      <c r="B354" s="29" t="s">
        <v>42</v>
      </c>
      <c r="C354" s="31">
        <v>200</v>
      </c>
      <c r="D354" s="31">
        <f t="shared" ref="D354:E356" si="33">C354</f>
        <v>200</v>
      </c>
      <c r="E354" s="31">
        <f t="shared" si="33"/>
        <v>200</v>
      </c>
      <c r="H354" s="42">
        <f t="shared" si="28"/>
        <v>200</v>
      </c>
    </row>
    <row r="355" spans="1:8" outlineLevel="3">
      <c r="A355" s="30"/>
      <c r="B355" s="29" t="s">
        <v>305</v>
      </c>
      <c r="C355" s="31">
        <v>100</v>
      </c>
      <c r="D355" s="31">
        <f t="shared" si="33"/>
        <v>100</v>
      </c>
      <c r="E355" s="31">
        <f t="shared" si="33"/>
        <v>100</v>
      </c>
      <c r="H355" s="42">
        <f t="shared" si="28"/>
        <v>100</v>
      </c>
    </row>
    <row r="356" spans="1:8" outlineLevel="2">
      <c r="A356" s="6">
        <v>2201</v>
      </c>
      <c r="B356" s="4" t="s">
        <v>306</v>
      </c>
      <c r="C356" s="5">
        <v>3000</v>
      </c>
      <c r="D356" s="5">
        <f t="shared" si="33"/>
        <v>3000</v>
      </c>
      <c r="E356" s="5">
        <f t="shared" si="33"/>
        <v>3000</v>
      </c>
      <c r="H356" s="42">
        <f t="shared" si="28"/>
        <v>3000</v>
      </c>
    </row>
    <row r="357" spans="1:8" outlineLevel="2">
      <c r="A357" s="6">
        <v>2201</v>
      </c>
      <c r="B357" s="4" t="s">
        <v>307</v>
      </c>
      <c r="C357" s="5">
        <f>SUM(C358:C361)</f>
        <v>4200</v>
      </c>
      <c r="D357" s="5">
        <f>SUM(D358:D361)</f>
        <v>4200</v>
      </c>
      <c r="E357" s="5">
        <f>SUM(E358:E361)</f>
        <v>4200</v>
      </c>
      <c r="H357" s="42">
        <f t="shared" si="28"/>
        <v>4200</v>
      </c>
    </row>
    <row r="358" spans="1:8" outlineLevel="3">
      <c r="A358" s="30"/>
      <c r="B358" s="29" t="s">
        <v>308</v>
      </c>
      <c r="C358" s="31">
        <v>4000</v>
      </c>
      <c r="D358" s="31">
        <f>C358</f>
        <v>4000</v>
      </c>
      <c r="E358" s="31">
        <f>D358</f>
        <v>4000</v>
      </c>
      <c r="H358" s="42">
        <f t="shared" si="28"/>
        <v>4000</v>
      </c>
    </row>
    <row r="359" spans="1:8" outlineLevel="3">
      <c r="A359" s="30"/>
      <c r="B359" s="29" t="s">
        <v>309</v>
      </c>
      <c r="C359" s="31">
        <v>0</v>
      </c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200</v>
      </c>
      <c r="D360" s="31">
        <f t="shared" si="34"/>
        <v>200</v>
      </c>
      <c r="E360" s="31">
        <f t="shared" si="34"/>
        <v>200</v>
      </c>
      <c r="H360" s="42">
        <f t="shared" si="28"/>
        <v>200</v>
      </c>
    </row>
    <row r="361" spans="1:8" outlineLevel="3">
      <c r="A361" s="30"/>
      <c r="B361" s="29" t="s">
        <v>311</v>
      </c>
      <c r="C361" s="31">
        <v>0</v>
      </c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9250</v>
      </c>
      <c r="D362" s="5">
        <f>SUM(D363:D366)</f>
        <v>9250</v>
      </c>
      <c r="E362" s="5">
        <f>SUM(E363:E366)</f>
        <v>9250</v>
      </c>
      <c r="H362" s="42">
        <f t="shared" si="28"/>
        <v>9250</v>
      </c>
    </row>
    <row r="363" spans="1:8" outlineLevel="3">
      <c r="A363" s="30"/>
      <c r="B363" s="29" t="s">
        <v>313</v>
      </c>
      <c r="C363" s="31">
        <v>2000</v>
      </c>
      <c r="D363" s="31">
        <f>C363</f>
        <v>2000</v>
      </c>
      <c r="E363" s="31">
        <f>D363</f>
        <v>2000</v>
      </c>
      <c r="H363" s="42">
        <f t="shared" si="28"/>
        <v>2000</v>
      </c>
    </row>
    <row r="364" spans="1:8" outlineLevel="3">
      <c r="A364" s="30"/>
      <c r="B364" s="29" t="s">
        <v>314</v>
      </c>
      <c r="C364" s="31">
        <v>6250</v>
      </c>
      <c r="D364" s="31">
        <f t="shared" ref="D364:E366" si="35">C364</f>
        <v>6250</v>
      </c>
      <c r="E364" s="31">
        <f t="shared" si="35"/>
        <v>6250</v>
      </c>
      <c r="H364" s="42">
        <f t="shared" si="28"/>
        <v>6250</v>
      </c>
    </row>
    <row r="365" spans="1:8" outlineLevel="3">
      <c r="A365" s="30"/>
      <c r="B365" s="29" t="s">
        <v>315</v>
      </c>
      <c r="C365" s="31">
        <v>1000</v>
      </c>
      <c r="D365" s="31">
        <f t="shared" si="35"/>
        <v>1000</v>
      </c>
      <c r="E365" s="31">
        <f t="shared" si="35"/>
        <v>1000</v>
      </c>
      <c r="H365" s="42">
        <f t="shared" si="28"/>
        <v>1000</v>
      </c>
    </row>
    <row r="366" spans="1:8" outlineLevel="3">
      <c r="A366" s="30"/>
      <c r="B366" s="29" t="s">
        <v>316</v>
      </c>
      <c r="C366" s="31">
        <v>0</v>
      </c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6"/>
        <v>2000</v>
      </c>
      <c r="E371" s="5">
        <f t="shared" si="36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6"/>
        <v>2000</v>
      </c>
      <c r="E372" s="5">
        <f t="shared" si="36"/>
        <v>2000</v>
      </c>
      <c r="H372" s="42">
        <f t="shared" si="28"/>
        <v>2000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7"/>
        <v>1000</v>
      </c>
      <c r="E377" s="5">
        <f t="shared" si="37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2">
        <f t="shared" si="28"/>
        <v>4500</v>
      </c>
    </row>
    <row r="379" spans="1:8" outlineLevel="3">
      <c r="A379" s="30"/>
      <c r="B379" s="29" t="s">
        <v>46</v>
      </c>
      <c r="C379" s="31">
        <v>1500</v>
      </c>
      <c r="D379" s="31">
        <f t="shared" ref="D379:E381" si="38">C379</f>
        <v>1500</v>
      </c>
      <c r="E379" s="31">
        <f t="shared" si="38"/>
        <v>1500</v>
      </c>
      <c r="H379" s="42">
        <f t="shared" si="28"/>
        <v>1500</v>
      </c>
    </row>
    <row r="380" spans="1:8" outlineLevel="3">
      <c r="A380" s="30"/>
      <c r="B380" s="29" t="s">
        <v>134</v>
      </c>
      <c r="C380" s="31">
        <v>1000</v>
      </c>
      <c r="D380" s="31">
        <f t="shared" si="38"/>
        <v>1000</v>
      </c>
      <c r="E380" s="31">
        <f t="shared" si="38"/>
        <v>1000</v>
      </c>
      <c r="H380" s="42">
        <f t="shared" si="28"/>
        <v>1000</v>
      </c>
    </row>
    <row r="381" spans="1:8" outlineLevel="3">
      <c r="A381" s="30"/>
      <c r="B381" s="29" t="s">
        <v>47</v>
      </c>
      <c r="C381" s="31">
        <v>2000</v>
      </c>
      <c r="D381" s="31">
        <f t="shared" si="38"/>
        <v>2000</v>
      </c>
      <c r="E381" s="31">
        <f t="shared" si="38"/>
        <v>2000</v>
      </c>
      <c r="H381" s="42">
        <f t="shared" si="28"/>
        <v>2000</v>
      </c>
    </row>
    <row r="382" spans="1:8" outlineLevel="2">
      <c r="A382" s="6">
        <v>2201</v>
      </c>
      <c r="B382" s="4" t="s">
        <v>135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2">
        <f t="shared" si="28"/>
        <v>4500</v>
      </c>
    </row>
    <row r="383" spans="1:8" outlineLevel="3">
      <c r="A383" s="30"/>
      <c r="B383" s="29" t="s">
        <v>326</v>
      </c>
      <c r="C383" s="31">
        <v>1500</v>
      </c>
      <c r="D383" s="31">
        <f>C383</f>
        <v>1500</v>
      </c>
      <c r="E383" s="31">
        <f>D383</f>
        <v>1500</v>
      </c>
      <c r="H383" s="42">
        <f t="shared" si="28"/>
        <v>1500</v>
      </c>
    </row>
    <row r="384" spans="1:8" outlineLevel="3">
      <c r="A384" s="30"/>
      <c r="B384" s="29" t="s">
        <v>327</v>
      </c>
      <c r="C384" s="31">
        <v>500</v>
      </c>
      <c r="D384" s="31">
        <f t="shared" ref="D384:E387" si="39">C384</f>
        <v>500</v>
      </c>
      <c r="E384" s="31">
        <f t="shared" si="39"/>
        <v>500</v>
      </c>
      <c r="H384" s="42">
        <f t="shared" si="28"/>
        <v>500</v>
      </c>
    </row>
    <row r="385" spans="1:8" outlineLevel="3">
      <c r="A385" s="30"/>
      <c r="B385" s="29" t="s">
        <v>328</v>
      </c>
      <c r="C385" s="31">
        <v>0</v>
      </c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1500</v>
      </c>
      <c r="D386" s="31">
        <f t="shared" si="39"/>
        <v>1500</v>
      </c>
      <c r="E386" s="31">
        <f t="shared" si="39"/>
        <v>1500</v>
      </c>
      <c r="H386" s="42">
        <f t="shared" ref="H386:H449" si="40">C386</f>
        <v>1500</v>
      </c>
    </row>
    <row r="387" spans="1:8" outlineLevel="3">
      <c r="A387" s="30"/>
      <c r="B387" s="29" t="s">
        <v>330</v>
      </c>
      <c r="C387" s="31">
        <v>1000</v>
      </c>
      <c r="D387" s="31">
        <f t="shared" si="39"/>
        <v>1000</v>
      </c>
      <c r="E387" s="31">
        <f t="shared" si="39"/>
        <v>1000</v>
      </c>
      <c r="H387" s="42">
        <f t="shared" si="40"/>
        <v>1000</v>
      </c>
    </row>
    <row r="388" spans="1:8" outlineLevel="2">
      <c r="A388" s="6">
        <v>2201</v>
      </c>
      <c r="B388" s="4" t="s">
        <v>331</v>
      </c>
      <c r="C388" s="5">
        <f>SUM(C389:C390)</f>
        <v>250</v>
      </c>
      <c r="D388" s="5">
        <f>SUM(D389:D390)</f>
        <v>250</v>
      </c>
      <c r="E388" s="5">
        <f>SUM(E389:E390)</f>
        <v>250</v>
      </c>
      <c r="H388" s="42">
        <f t="shared" si="40"/>
        <v>250</v>
      </c>
    </row>
    <row r="389" spans="1:8" outlineLevel="3">
      <c r="A389" s="30"/>
      <c r="B389" s="29" t="s">
        <v>48</v>
      </c>
      <c r="C389" s="31">
        <v>250</v>
      </c>
      <c r="D389" s="31">
        <f t="shared" ref="D389:E391" si="41">C389</f>
        <v>250</v>
      </c>
      <c r="E389" s="31">
        <f t="shared" si="41"/>
        <v>250</v>
      </c>
      <c r="H389" s="42">
        <f t="shared" si="40"/>
        <v>250</v>
      </c>
    </row>
    <row r="390" spans="1:8" outlineLevel="3">
      <c r="A390" s="30"/>
      <c r="B390" s="29" t="s">
        <v>332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2">
        <f t="shared" si="40"/>
        <v>5000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336</v>
      </c>
      <c r="C394" s="31">
        <v>5000</v>
      </c>
      <c r="D394" s="31">
        <f>C394</f>
        <v>5000</v>
      </c>
      <c r="E394" s="31">
        <f>D394</f>
        <v>5000</v>
      </c>
      <c r="H394" s="42">
        <f t="shared" si="40"/>
        <v>5000</v>
      </c>
    </row>
    <row r="395" spans="1:8" outlineLevel="2">
      <c r="A395" s="6">
        <v>2201</v>
      </c>
      <c r="B395" s="4" t="s">
        <v>136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0"/>
        <v>500</v>
      </c>
    </row>
    <row r="396" spans="1:8" outlineLevel="3">
      <c r="A396" s="30"/>
      <c r="B396" s="29" t="s">
        <v>337</v>
      </c>
      <c r="C396" s="31">
        <v>500</v>
      </c>
      <c r="D396" s="31">
        <f t="shared" ref="D396:E398" si="42">C396</f>
        <v>500</v>
      </c>
      <c r="E396" s="31">
        <f t="shared" si="42"/>
        <v>500</v>
      </c>
      <c r="H396" s="42">
        <f t="shared" si="40"/>
        <v>500</v>
      </c>
    </row>
    <row r="397" spans="1:8" outlineLevel="3">
      <c r="A397" s="30"/>
      <c r="B397" s="29" t="s">
        <v>338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0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3">C401</f>
        <v>1000</v>
      </c>
      <c r="E401" s="31">
        <f t="shared" si="43"/>
        <v>1000</v>
      </c>
      <c r="H401" s="42">
        <f t="shared" si="40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0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2">
        <f t="shared" si="40"/>
        <v>1000</v>
      </c>
    </row>
    <row r="410" spans="1:8" outlineLevel="3" collapsed="1">
      <c r="A410" s="30"/>
      <c r="B410" s="29" t="s">
        <v>49</v>
      </c>
      <c r="C410" s="31">
        <v>500</v>
      </c>
      <c r="D410" s="31">
        <f>C410</f>
        <v>500</v>
      </c>
      <c r="E410" s="31">
        <f>D410</f>
        <v>500</v>
      </c>
      <c r="H410" s="42">
        <f t="shared" si="40"/>
        <v>500</v>
      </c>
    </row>
    <row r="411" spans="1:8" outlineLevel="3">
      <c r="A411" s="30"/>
      <c r="B411" s="29" t="s">
        <v>50</v>
      </c>
      <c r="C411" s="31">
        <v>500</v>
      </c>
      <c r="D411" s="31">
        <f>C411</f>
        <v>500</v>
      </c>
      <c r="E411" s="31">
        <f>D411</f>
        <v>500</v>
      </c>
      <c r="H411" s="42">
        <f t="shared" si="40"/>
        <v>500</v>
      </c>
    </row>
    <row r="412" spans="1:8" outlineLevel="2">
      <c r="A412" s="6">
        <v>2201</v>
      </c>
      <c r="B412" s="4" t="s">
        <v>138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2">
        <f t="shared" si="40"/>
        <v>1000</v>
      </c>
    </row>
    <row r="413" spans="1:8" outlineLevel="3" collapsed="1">
      <c r="A413" s="30"/>
      <c r="B413" s="29" t="s">
        <v>350</v>
      </c>
      <c r="C413" s="31">
        <v>1000</v>
      </c>
      <c r="D413" s="31">
        <f t="shared" ref="D413:E415" si="45">C413</f>
        <v>1000</v>
      </c>
      <c r="E413" s="31">
        <f t="shared" si="45"/>
        <v>1000</v>
      </c>
      <c r="H413" s="42">
        <f t="shared" si="40"/>
        <v>1000</v>
      </c>
    </row>
    <row r="414" spans="1:8" outlineLevel="3">
      <c r="A414" s="30"/>
      <c r="B414" s="29" t="s">
        <v>351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139</v>
      </c>
      <c r="C415" s="5">
        <v>1000</v>
      </c>
      <c r="D415" s="5">
        <f t="shared" si="45"/>
        <v>1000</v>
      </c>
      <c r="E415" s="5">
        <f t="shared" si="45"/>
        <v>1000</v>
      </c>
      <c r="H415" s="42">
        <f t="shared" si="40"/>
        <v>1000</v>
      </c>
    </row>
    <row r="416" spans="1:8" outlineLevel="2" collapsed="1">
      <c r="A416" s="6">
        <v>2201</v>
      </c>
      <c r="B416" s="4" t="s">
        <v>354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2">
        <f t="shared" si="40"/>
        <v>500</v>
      </c>
    </row>
    <row r="417" spans="1:8" outlineLevel="3" collapsed="1">
      <c r="A417" s="30"/>
      <c r="B417" s="29" t="s">
        <v>352</v>
      </c>
      <c r="C417" s="31">
        <v>500</v>
      </c>
      <c r="D417" s="31">
        <f t="shared" ref="D417:E421" si="46">C417</f>
        <v>500</v>
      </c>
      <c r="E417" s="31">
        <f t="shared" si="46"/>
        <v>500</v>
      </c>
      <c r="H417" s="42">
        <f t="shared" si="40"/>
        <v>500</v>
      </c>
    </row>
    <row r="418" spans="1:8" outlineLevel="3">
      <c r="A418" s="30"/>
      <c r="B418" s="29" t="s">
        <v>353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6"/>
        <v>0</v>
      </c>
      <c r="E420" s="5">
        <f t="shared" si="46"/>
        <v>0</v>
      </c>
      <c r="H420" s="42">
        <f t="shared" si="40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140</v>
      </c>
      <c r="C422" s="5">
        <f>SUM(C423:C428)</f>
        <v>430</v>
      </c>
      <c r="D422" s="5">
        <f>SUM(D423:D428)</f>
        <v>430</v>
      </c>
      <c r="E422" s="5">
        <f>SUM(E423:E428)</f>
        <v>430</v>
      </c>
      <c r="H422" s="42">
        <f t="shared" si="40"/>
        <v>430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359</v>
      </c>
      <c r="C424" s="31">
        <v>0</v>
      </c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360</v>
      </c>
      <c r="C425" s="31">
        <v>250</v>
      </c>
      <c r="D425" s="31">
        <f t="shared" si="47"/>
        <v>250</v>
      </c>
      <c r="E425" s="31">
        <f t="shared" si="47"/>
        <v>250</v>
      </c>
      <c r="H425" s="42">
        <f t="shared" si="40"/>
        <v>250</v>
      </c>
    </row>
    <row r="426" spans="1:8" outlineLevel="3">
      <c r="A426" s="30"/>
      <c r="B426" s="29" t="s">
        <v>361</v>
      </c>
      <c r="C426" s="31">
        <v>0</v>
      </c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362</v>
      </c>
      <c r="C427" s="31">
        <v>180</v>
      </c>
      <c r="D427" s="31">
        <f t="shared" si="47"/>
        <v>180</v>
      </c>
      <c r="E427" s="31">
        <f t="shared" si="47"/>
        <v>180</v>
      </c>
      <c r="H427" s="42">
        <f t="shared" si="40"/>
        <v>180</v>
      </c>
    </row>
    <row r="428" spans="1:8" outlineLevel="3">
      <c r="A428" s="30"/>
      <c r="B428" s="29" t="s">
        <v>363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364</v>
      </c>
      <c r="C429" s="5">
        <f>SUM(C430:C442)</f>
        <v>16000</v>
      </c>
      <c r="D429" s="5">
        <f>SUM(D430:D442)</f>
        <v>16000</v>
      </c>
      <c r="E429" s="5">
        <f>SUM(E430:E442)</f>
        <v>16000</v>
      </c>
      <c r="H429" s="42">
        <f t="shared" si="40"/>
        <v>16000</v>
      </c>
    </row>
    <row r="430" spans="1:8" outlineLevel="3">
      <c r="A430" s="30"/>
      <c r="B430" s="29" t="s">
        <v>365</v>
      </c>
      <c r="C430" s="31">
        <v>0</v>
      </c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366</v>
      </c>
      <c r="C431" s="31">
        <v>3000</v>
      </c>
      <c r="D431" s="31">
        <f t="shared" ref="D431:E442" si="48">C431</f>
        <v>3000</v>
      </c>
      <c r="E431" s="31">
        <f t="shared" si="48"/>
        <v>3000</v>
      </c>
      <c r="H431" s="42">
        <f t="shared" si="40"/>
        <v>3000</v>
      </c>
    </row>
    <row r="432" spans="1:8" outlineLevel="3">
      <c r="A432" s="30"/>
      <c r="B432" s="29" t="s">
        <v>367</v>
      </c>
      <c r="C432" s="31">
        <v>0</v>
      </c>
      <c r="D432" s="31">
        <f t="shared" si="48"/>
        <v>0</v>
      </c>
      <c r="E432" s="31">
        <f t="shared" si="48"/>
        <v>0</v>
      </c>
      <c r="H432" s="42">
        <f t="shared" si="40"/>
        <v>0</v>
      </c>
    </row>
    <row r="433" spans="1:8" outlineLevel="3">
      <c r="A433" s="30"/>
      <c r="B433" s="29" t="s">
        <v>368</v>
      </c>
      <c r="C433" s="31">
        <v>0</v>
      </c>
      <c r="D433" s="31">
        <f t="shared" si="48"/>
        <v>0</v>
      </c>
      <c r="E433" s="31">
        <f t="shared" si="48"/>
        <v>0</v>
      </c>
      <c r="H433" s="42">
        <f t="shared" si="40"/>
        <v>0</v>
      </c>
    </row>
    <row r="434" spans="1:8" outlineLevel="3">
      <c r="A434" s="30"/>
      <c r="B434" s="29" t="s">
        <v>369</v>
      </c>
      <c r="C434" s="31">
        <v>0</v>
      </c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370</v>
      </c>
      <c r="C435" s="31">
        <v>0</v>
      </c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371</v>
      </c>
      <c r="C436" s="31">
        <v>0</v>
      </c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372</v>
      </c>
      <c r="C437" s="31">
        <v>0</v>
      </c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373</v>
      </c>
      <c r="C438" s="31">
        <v>0</v>
      </c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374</v>
      </c>
      <c r="C439" s="31">
        <v>0</v>
      </c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375</v>
      </c>
      <c r="C440" s="31">
        <v>0</v>
      </c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376</v>
      </c>
      <c r="C441" s="31">
        <v>12000</v>
      </c>
      <c r="D441" s="31">
        <f t="shared" si="48"/>
        <v>12000</v>
      </c>
      <c r="E441" s="31">
        <f t="shared" si="48"/>
        <v>12000</v>
      </c>
      <c r="H441" s="42">
        <f t="shared" si="40"/>
        <v>12000</v>
      </c>
    </row>
    <row r="442" spans="1:8" outlineLevel="3">
      <c r="A442" s="30"/>
      <c r="B442" s="29" t="s">
        <v>377</v>
      </c>
      <c r="C442" s="31">
        <v>1000</v>
      </c>
      <c r="D442" s="31">
        <f t="shared" si="48"/>
        <v>1000</v>
      </c>
      <c r="E442" s="31">
        <f t="shared" si="48"/>
        <v>1000</v>
      </c>
      <c r="H442" s="42">
        <f t="shared" si="40"/>
        <v>1000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97" t="s">
        <v>379</v>
      </c>
      <c r="B444" s="198"/>
      <c r="C444" s="33">
        <f>C445+C454+C455+C459+C462+C463+C468+C474+C477+C480+C481</f>
        <v>4700</v>
      </c>
      <c r="D444" s="33">
        <f>D445+D454+D455+D459+D462+D463+D468+D474+D477+D480+D481+D450</f>
        <v>4700</v>
      </c>
      <c r="E444" s="33">
        <f>E445+E454+E455+E459+E462+E463+E468+E474+E477+E480+E481+E450</f>
        <v>4700</v>
      </c>
      <c r="H444" s="42">
        <f t="shared" si="40"/>
        <v>4700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2">
        <f t="shared" si="40"/>
        <v>2000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384</v>
      </c>
      <c r="C449" s="31">
        <v>2000</v>
      </c>
      <c r="D449" s="31">
        <f t="shared" si="49"/>
        <v>2000</v>
      </c>
      <c r="E449" s="31">
        <f t="shared" si="49"/>
        <v>2000</v>
      </c>
      <c r="H449" s="42">
        <f t="shared" si="40"/>
        <v>2000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 t="shared" si="51"/>
        <v>1000</v>
      </c>
      <c r="E454" s="5">
        <f t="shared" si="51"/>
        <v>1000</v>
      </c>
      <c r="H454" s="42">
        <f t="shared" si="50"/>
        <v>1000</v>
      </c>
    </row>
    <row r="455" spans="1:8" outlineLevel="2">
      <c r="A455" s="6">
        <v>2202</v>
      </c>
      <c r="B455" s="4" t="s">
        <v>141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2">
        <f t="shared" si="50"/>
        <v>500</v>
      </c>
    </row>
    <row r="456" spans="1:8" ht="15" customHeight="1" outlineLevel="3">
      <c r="A456" s="29"/>
      <c r="B456" s="29" t="s">
        <v>389</v>
      </c>
      <c r="C456" s="31">
        <v>0</v>
      </c>
      <c r="D456" s="31">
        <f t="shared" ref="D456:E458" si="52">C456</f>
        <v>0</v>
      </c>
      <c r="E456" s="31">
        <f t="shared" si="52"/>
        <v>0</v>
      </c>
      <c r="H456" s="42">
        <f t="shared" si="50"/>
        <v>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si="52"/>
        <v>500</v>
      </c>
      <c r="E457" s="31">
        <f t="shared" si="52"/>
        <v>500</v>
      </c>
      <c r="H457" s="42">
        <f t="shared" si="50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142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2">
        <f t="shared" si="50"/>
        <v>200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customHeight="1" outlineLevel="3">
      <c r="A461" s="29"/>
      <c r="B461" s="29" t="s">
        <v>392</v>
      </c>
      <c r="C461" s="31">
        <v>200</v>
      </c>
      <c r="D461" s="31">
        <f t="shared" si="53"/>
        <v>200</v>
      </c>
      <c r="E461" s="31">
        <f t="shared" si="53"/>
        <v>200</v>
      </c>
      <c r="H461" s="42">
        <f t="shared" si="50"/>
        <v>200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3"/>
        <v>0</v>
      </c>
      <c r="E462" s="5">
        <f t="shared" si="53"/>
        <v>0</v>
      </c>
      <c r="H462" s="42">
        <f t="shared" si="50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143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0"/>
        <v>1000</v>
      </c>
    </row>
    <row r="475" spans="1:8" ht="15" customHeight="1" outlineLevel="3">
      <c r="A475" s="29"/>
      <c r="B475" s="29" t="s">
        <v>405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0"/>
        <v>1000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6"/>
        <v>0</v>
      </c>
      <c r="E480" s="5">
        <f t="shared" si="56"/>
        <v>0</v>
      </c>
      <c r="H480" s="42">
        <f t="shared" si="50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97" t="s">
        <v>410</v>
      </c>
      <c r="B482" s="198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207" t="s">
        <v>411</v>
      </c>
      <c r="B483" s="208"/>
      <c r="C483" s="36">
        <f>C484+C504+C509+C522+C528+C538</f>
        <v>12673</v>
      </c>
      <c r="D483" s="36">
        <f>D484+D504+D509+D522+D528+D538</f>
        <v>12673</v>
      </c>
      <c r="E483" s="36">
        <f>E484+E504+E509+E522+E528+E538</f>
        <v>12673</v>
      </c>
      <c r="G483" s="40" t="s">
        <v>615</v>
      </c>
      <c r="H483" s="42">
        <f t="shared" si="50"/>
        <v>12673</v>
      </c>
      <c r="I483" s="43"/>
      <c r="J483" s="41" t="b">
        <f>AND(H483=I483)</f>
        <v>0</v>
      </c>
    </row>
    <row r="484" spans="1:10" outlineLevel="1">
      <c r="A484" s="197" t="s">
        <v>412</v>
      </c>
      <c r="B484" s="198"/>
      <c r="C484" s="33">
        <f>C485+C486+C490+C491+C494+C497+C500+C501+C502+C503</f>
        <v>9800</v>
      </c>
      <c r="D484" s="33">
        <f>D485+D486+D490+D491+D494+D497+D500+D501+D502+D503</f>
        <v>9800</v>
      </c>
      <c r="E484" s="33">
        <f>E485+E486+E490+E491+E494+E497+E500+E501+E502+E503</f>
        <v>9800</v>
      </c>
      <c r="H484" s="42">
        <f t="shared" si="50"/>
        <v>9800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414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2">
        <f t="shared" si="50"/>
        <v>4000</v>
      </c>
    </row>
    <row r="487" spans="1:10" ht="15" customHeight="1" outlineLevel="3">
      <c r="A487" s="29"/>
      <c r="B487" s="29" t="s">
        <v>415</v>
      </c>
      <c r="C487" s="31">
        <v>0</v>
      </c>
      <c r="D487" s="31">
        <f t="shared" ref="D487:E490" si="57">C487</f>
        <v>0</v>
      </c>
      <c r="E487" s="31">
        <f t="shared" si="57"/>
        <v>0</v>
      </c>
      <c r="H487" s="42">
        <f t="shared" si="50"/>
        <v>0</v>
      </c>
    </row>
    <row r="488" spans="1:10" ht="15" customHeight="1" outlineLevel="3">
      <c r="A488" s="29"/>
      <c r="B488" s="29" t="s">
        <v>416</v>
      </c>
      <c r="C488" s="31">
        <v>4000</v>
      </c>
      <c r="D488" s="31">
        <f t="shared" si="57"/>
        <v>4000</v>
      </c>
      <c r="E488" s="31">
        <f t="shared" si="57"/>
        <v>4000</v>
      </c>
      <c r="H488" s="42">
        <f t="shared" si="50"/>
        <v>4000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418</v>
      </c>
      <c r="C490" s="5">
        <v>600</v>
      </c>
      <c r="D490" s="5">
        <f t="shared" si="57"/>
        <v>600</v>
      </c>
      <c r="E490" s="5">
        <f t="shared" si="57"/>
        <v>600</v>
      </c>
      <c r="H490" s="42">
        <f t="shared" si="50"/>
        <v>600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0"/>
        <v>0</v>
      </c>
    </row>
    <row r="492" spans="1:10" ht="15" customHeight="1" outlineLevel="3">
      <c r="A492" s="29"/>
      <c r="B492" s="29" t="s">
        <v>420</v>
      </c>
      <c r="C492" s="31">
        <v>0</v>
      </c>
      <c r="D492" s="31">
        <f>C492</f>
        <v>0</v>
      </c>
      <c r="E492" s="31">
        <f>D492</f>
        <v>0</v>
      </c>
      <c r="H492" s="42">
        <f t="shared" si="50"/>
        <v>0</v>
      </c>
    </row>
    <row r="493" spans="1:10" ht="15" customHeight="1" outlineLevel="3">
      <c r="A493" s="29"/>
      <c r="B493" s="29" t="s">
        <v>421</v>
      </c>
      <c r="C493" s="31" t="s">
        <v>422</v>
      </c>
      <c r="D493" s="31" t="str">
        <f>C493</f>
        <v>=</v>
      </c>
      <c r="E493" s="31" t="str">
        <f>D493</f>
        <v>=</v>
      </c>
      <c r="H493" s="42" t="str">
        <f t="shared" si="50"/>
        <v>=</v>
      </c>
    </row>
    <row r="494" spans="1:10" outlineLevel="2">
      <c r="A494" s="6">
        <v>3302</v>
      </c>
      <c r="B494" s="4" t="s">
        <v>423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2">
        <f t="shared" si="50"/>
        <v>500</v>
      </c>
    </row>
    <row r="495" spans="1:10" ht="15" customHeight="1" outlineLevel="3">
      <c r="A495" s="29"/>
      <c r="B495" s="29" t="s">
        <v>424</v>
      </c>
      <c r="C495" s="31">
        <v>500</v>
      </c>
      <c r="D495" s="31">
        <f>C495</f>
        <v>500</v>
      </c>
      <c r="E495" s="31">
        <f>D495</f>
        <v>500</v>
      </c>
      <c r="H495" s="42">
        <f t="shared" si="50"/>
        <v>500</v>
      </c>
    </row>
    <row r="496" spans="1:10" ht="15" customHeight="1" outlineLevel="3">
      <c r="A496" s="29"/>
      <c r="B496" s="29" t="s">
        <v>425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426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2">
        <f t="shared" si="50"/>
        <v>200</v>
      </c>
    </row>
    <row r="498" spans="1:12" ht="15" customHeight="1" outlineLevel="3">
      <c r="A498" s="29"/>
      <c r="B498" s="29" t="s">
        <v>427</v>
      </c>
      <c r="C498" s="31">
        <v>200</v>
      </c>
      <c r="D498" s="31">
        <f t="shared" ref="D498:E503" si="58">C498</f>
        <v>200</v>
      </c>
      <c r="E498" s="31">
        <f t="shared" si="58"/>
        <v>200</v>
      </c>
      <c r="H498" s="42">
        <f t="shared" si="50"/>
        <v>200</v>
      </c>
    </row>
    <row r="499" spans="1:12" ht="15" customHeight="1" outlineLevel="3">
      <c r="A499" s="29"/>
      <c r="B499" s="29" t="s">
        <v>428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429</v>
      </c>
      <c r="C500" s="5">
        <v>3500</v>
      </c>
      <c r="D500" s="5">
        <f t="shared" si="58"/>
        <v>3500</v>
      </c>
      <c r="E500" s="5">
        <f t="shared" si="58"/>
        <v>3500</v>
      </c>
      <c r="H500" s="42">
        <f t="shared" si="50"/>
        <v>3500</v>
      </c>
    </row>
    <row r="501" spans="1:12" outlineLevel="2">
      <c r="A501" s="6">
        <v>3302</v>
      </c>
      <c r="B501" s="4" t="s">
        <v>430</v>
      </c>
      <c r="C501" s="5">
        <v>0</v>
      </c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431</v>
      </c>
      <c r="C502" s="5">
        <v>1000</v>
      </c>
      <c r="D502" s="5">
        <f t="shared" si="58"/>
        <v>1000</v>
      </c>
      <c r="E502" s="5">
        <f t="shared" si="58"/>
        <v>1000</v>
      </c>
      <c r="H502" s="42">
        <f t="shared" si="50"/>
        <v>1000</v>
      </c>
    </row>
    <row r="503" spans="1:12" outlineLevel="2">
      <c r="A503" s="6">
        <v>3302</v>
      </c>
      <c r="B503" s="4" t="s">
        <v>432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97" t="s">
        <v>433</v>
      </c>
      <c r="B504" s="198"/>
      <c r="C504" s="33">
        <f>SUM(C505:C508)</f>
        <v>450</v>
      </c>
      <c r="D504" s="33">
        <f>SUM(D505:D508)</f>
        <v>450</v>
      </c>
      <c r="E504" s="33">
        <f>SUM(E505:E508)</f>
        <v>450</v>
      </c>
      <c r="H504" s="42">
        <f t="shared" si="50"/>
        <v>450</v>
      </c>
    </row>
    <row r="505" spans="1:12" outlineLevel="2" collapsed="1">
      <c r="A505" s="6">
        <v>3303</v>
      </c>
      <c r="B505" s="4" t="s">
        <v>434</v>
      </c>
      <c r="C505" s="5">
        <v>200</v>
      </c>
      <c r="D505" s="5">
        <f>C505</f>
        <v>200</v>
      </c>
      <c r="E505" s="5">
        <f>D505</f>
        <v>200</v>
      </c>
      <c r="H505" s="42">
        <f t="shared" si="50"/>
        <v>200</v>
      </c>
    </row>
    <row r="506" spans="1:12" outlineLevel="2">
      <c r="A506" s="6">
        <v>3303</v>
      </c>
      <c r="B506" s="4" t="s">
        <v>435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436</v>
      </c>
      <c r="C507" s="5">
        <v>250</v>
      </c>
      <c r="D507" s="5">
        <f t="shared" si="59"/>
        <v>250</v>
      </c>
      <c r="E507" s="5">
        <f t="shared" si="59"/>
        <v>250</v>
      </c>
      <c r="H507" s="42">
        <f t="shared" si="50"/>
        <v>250</v>
      </c>
    </row>
    <row r="508" spans="1:12" outlineLevel="2">
      <c r="A508" s="6">
        <v>3303</v>
      </c>
      <c r="B508" s="4" t="s">
        <v>432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97" t="s">
        <v>437</v>
      </c>
      <c r="B509" s="198"/>
      <c r="C509" s="33">
        <f>C510+C511+C512+C513+C517+C518+C519+C520+C521</f>
        <v>2000</v>
      </c>
      <c r="D509" s="33">
        <f>D510+D511+D512+D513+D517+D518+D519+D520+D521</f>
        <v>2000</v>
      </c>
      <c r="E509" s="33">
        <f>E510+E511+E512+E513+E517+E518+E519+E520+E521</f>
        <v>2000</v>
      </c>
      <c r="F509" s="52"/>
      <c r="H509" s="42">
        <f t="shared" si="50"/>
        <v>2000</v>
      </c>
      <c r="L509" s="52"/>
    </row>
    <row r="510" spans="1:12" outlineLevel="2" collapsed="1">
      <c r="A510" s="6">
        <v>3305</v>
      </c>
      <c r="B510" s="4" t="s">
        <v>438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439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440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441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2">
        <f t="shared" si="50"/>
        <v>1000</v>
      </c>
    </row>
    <row r="514" spans="1:8" ht="15" customHeight="1" outlineLevel="3">
      <c r="A514" s="30"/>
      <c r="B514" s="29" t="s">
        <v>442</v>
      </c>
      <c r="C514" s="31">
        <v>1000</v>
      </c>
      <c r="D514" s="31">
        <f t="shared" ref="D514:E521" si="61">C514</f>
        <v>1000</v>
      </c>
      <c r="E514" s="31">
        <f t="shared" si="61"/>
        <v>1000</v>
      </c>
      <c r="H514" s="42">
        <f t="shared" ref="H514:H577" si="62">C514</f>
        <v>1000</v>
      </c>
    </row>
    <row r="515" spans="1:8" ht="15" customHeight="1" outlineLevel="3">
      <c r="A515" s="30"/>
      <c r="B515" s="29" t="s">
        <v>443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444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445</v>
      </c>
      <c r="C517" s="5">
        <v>1000</v>
      </c>
      <c r="D517" s="5">
        <f t="shared" si="61"/>
        <v>1000</v>
      </c>
      <c r="E517" s="5">
        <f t="shared" si="61"/>
        <v>1000</v>
      </c>
      <c r="H517" s="42">
        <f t="shared" si="62"/>
        <v>1000</v>
      </c>
    </row>
    <row r="518" spans="1:8" outlineLevel="2">
      <c r="A518" s="6">
        <v>3305</v>
      </c>
      <c r="B518" s="4" t="s">
        <v>446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447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448</v>
      </c>
      <c r="C520" s="5">
        <v>0</v>
      </c>
      <c r="D520" s="5">
        <f t="shared" si="61"/>
        <v>0</v>
      </c>
      <c r="E520" s="5">
        <f t="shared" si="61"/>
        <v>0</v>
      </c>
      <c r="H520" s="42">
        <f t="shared" si="62"/>
        <v>0</v>
      </c>
    </row>
    <row r="521" spans="1:8" outlineLevel="2">
      <c r="A521" s="6">
        <v>3305</v>
      </c>
      <c r="B521" s="4" t="s">
        <v>432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97" t="s">
        <v>449</v>
      </c>
      <c r="B522" s="198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450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451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452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453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454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97" t="s">
        <v>455</v>
      </c>
      <c r="B528" s="198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456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457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441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458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459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460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461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462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463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97" t="s">
        <v>464</v>
      </c>
      <c r="B538" s="198"/>
      <c r="C538" s="33">
        <f>SUM(C539:C544)</f>
        <v>423</v>
      </c>
      <c r="D538" s="33">
        <f>SUM(D539:D544)</f>
        <v>423</v>
      </c>
      <c r="E538" s="33">
        <f>SUM(E539:E544)</f>
        <v>423</v>
      </c>
      <c r="H538" s="42">
        <f t="shared" si="62"/>
        <v>423</v>
      </c>
    </row>
    <row r="539" spans="1:8" outlineLevel="2" collapsed="1">
      <c r="A539" s="6">
        <v>3310</v>
      </c>
      <c r="B539" s="4" t="s">
        <v>466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423</v>
      </c>
      <c r="D540" s="5">
        <f t="shared" ref="D540:E543" si="65">C540</f>
        <v>423</v>
      </c>
      <c r="E540" s="5">
        <f t="shared" si="65"/>
        <v>423</v>
      </c>
      <c r="H540" s="42">
        <f t="shared" si="62"/>
        <v>423</v>
      </c>
    </row>
    <row r="541" spans="1:8" outlineLevel="2" collapsed="1">
      <c r="A541" s="6">
        <v>3310</v>
      </c>
      <c r="B541" s="4" t="s">
        <v>467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468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465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469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470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471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205" t="s">
        <v>472</v>
      </c>
      <c r="B547" s="206"/>
      <c r="C547" s="36">
        <f>C548+C549</f>
        <v>2976</v>
      </c>
      <c r="D547" s="36">
        <f>D548+D549</f>
        <v>2976</v>
      </c>
      <c r="E547" s="36">
        <f>E548+E549</f>
        <v>2976</v>
      </c>
      <c r="G547" s="40" t="s">
        <v>616</v>
      </c>
      <c r="H547" s="42">
        <f t="shared" si="62"/>
        <v>2976</v>
      </c>
      <c r="I547" s="43"/>
      <c r="J547" s="41" t="b">
        <f>AND(H547=I547)</f>
        <v>0</v>
      </c>
    </row>
    <row r="548" spans="1:10" outlineLevel="1">
      <c r="A548" s="197" t="s">
        <v>473</v>
      </c>
      <c r="B548" s="198"/>
      <c r="C548" s="33">
        <v>2976</v>
      </c>
      <c r="D548" s="33">
        <f>C548</f>
        <v>2976</v>
      </c>
      <c r="E548" s="33">
        <f>D548</f>
        <v>2976</v>
      </c>
      <c r="H548" s="42">
        <f t="shared" si="62"/>
        <v>2976</v>
      </c>
    </row>
    <row r="549" spans="1:10" outlineLevel="1">
      <c r="A549" s="197" t="s">
        <v>474</v>
      </c>
      <c r="B549" s="198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203" t="s">
        <v>478</v>
      </c>
      <c r="B550" s="204"/>
      <c r="C550" s="37">
        <f>C551</f>
        <v>34200</v>
      </c>
      <c r="D550" s="37">
        <f>D551</f>
        <v>34200</v>
      </c>
      <c r="E550" s="37">
        <f>E551</f>
        <v>34200</v>
      </c>
      <c r="G550" s="40" t="s">
        <v>59</v>
      </c>
      <c r="H550" s="42">
        <f t="shared" si="62"/>
        <v>34200</v>
      </c>
      <c r="I550" s="43"/>
      <c r="J550" s="41" t="b">
        <f>AND(H550=I550)</f>
        <v>0</v>
      </c>
    </row>
    <row r="551" spans="1:10">
      <c r="A551" s="199" t="s">
        <v>479</v>
      </c>
      <c r="B551" s="200"/>
      <c r="C551" s="34">
        <f>C552+C556</f>
        <v>34200</v>
      </c>
      <c r="D551" s="34">
        <f>D552+D556</f>
        <v>34200</v>
      </c>
      <c r="E551" s="34">
        <f>E552+E556</f>
        <v>34200</v>
      </c>
      <c r="G551" s="40" t="s">
        <v>617</v>
      </c>
      <c r="H551" s="42">
        <f t="shared" si="62"/>
        <v>34200</v>
      </c>
      <c r="I551" s="43"/>
      <c r="J551" s="41" t="b">
        <f>AND(H551=I551)</f>
        <v>0</v>
      </c>
    </row>
    <row r="552" spans="1:10" outlineLevel="1">
      <c r="A552" s="197" t="s">
        <v>480</v>
      </c>
      <c r="B552" s="198"/>
      <c r="C552" s="33">
        <f>SUM(C553:C555)</f>
        <v>34200</v>
      </c>
      <c r="D552" s="33">
        <f>SUM(D553:D555)</f>
        <v>34200</v>
      </c>
      <c r="E552" s="33">
        <f>SUM(E553:E555)</f>
        <v>34200</v>
      </c>
      <c r="H552" s="42">
        <f t="shared" si="62"/>
        <v>34200</v>
      </c>
    </row>
    <row r="553" spans="1:10" outlineLevel="2" collapsed="1">
      <c r="A553" s="6">
        <v>5500</v>
      </c>
      <c r="B553" s="4" t="s">
        <v>481</v>
      </c>
      <c r="C553" s="5">
        <v>34200</v>
      </c>
      <c r="D553" s="5">
        <f t="shared" ref="D553:E555" si="66">C553</f>
        <v>34200</v>
      </c>
      <c r="E553" s="5">
        <f t="shared" si="66"/>
        <v>34200</v>
      </c>
      <c r="H553" s="42">
        <f t="shared" si="62"/>
        <v>34200</v>
      </c>
    </row>
    <row r="554" spans="1:10" outlineLevel="2" collapsed="1">
      <c r="A554" s="6">
        <v>5500</v>
      </c>
      <c r="B554" s="4" t="s">
        <v>482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483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97" t="s">
        <v>484</v>
      </c>
      <c r="B556" s="198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485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486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201" t="s">
        <v>62</v>
      </c>
      <c r="B559" s="202"/>
      <c r="C559" s="38">
        <f>C560+C716+C725</f>
        <v>18400</v>
      </c>
      <c r="D559" s="38">
        <f>D560+D716+D725</f>
        <v>18400</v>
      </c>
      <c r="E559" s="38">
        <f>E560+E716+E725</f>
        <v>18400</v>
      </c>
      <c r="G559" s="40" t="s">
        <v>62</v>
      </c>
      <c r="H559" s="42">
        <f t="shared" si="62"/>
        <v>18400</v>
      </c>
      <c r="I559" s="43"/>
      <c r="J559" s="41" t="b">
        <f>AND(H559=I559)</f>
        <v>0</v>
      </c>
    </row>
    <row r="560" spans="1:10">
      <c r="A560" s="203" t="s">
        <v>487</v>
      </c>
      <c r="B560" s="204"/>
      <c r="C560" s="37">
        <f>C561+C638+C642+C645</f>
        <v>0</v>
      </c>
      <c r="D560" s="37">
        <f>D561+D638+D642+D645</f>
        <v>0</v>
      </c>
      <c r="E560" s="37">
        <f>E561+E638+E642+E645</f>
        <v>0</v>
      </c>
      <c r="G560" s="40" t="s">
        <v>61</v>
      </c>
      <c r="H560" s="42">
        <f t="shared" si="62"/>
        <v>0</v>
      </c>
      <c r="I560" s="43"/>
      <c r="J560" s="41" t="b">
        <f>AND(H560=I560)</f>
        <v>1</v>
      </c>
    </row>
    <row r="561" spans="1:10">
      <c r="A561" s="199" t="s">
        <v>488</v>
      </c>
      <c r="B561" s="200"/>
      <c r="C561" s="39">
        <f>C562+C567+C568+C569+C576+C577+C581+C584+C585+C586+C587+C592+C595+C599+C603+C610+C616+C628</f>
        <v>0</v>
      </c>
      <c r="D561" s="39">
        <f>D562+D567+D568+D569+D576+D577+D581+D584+D585+D586+D587+D592+D595+D599+D603+D610+D616+D628</f>
        <v>0</v>
      </c>
      <c r="E561" s="39">
        <f>E562+E567+E568+E569+E576+E577+E581+E584+E585+E586+E587+E592+E595+E599+E603+E610+E616+E628</f>
        <v>0</v>
      </c>
      <c r="G561" s="40" t="s">
        <v>618</v>
      </c>
      <c r="H561" s="42">
        <f t="shared" si="62"/>
        <v>0</v>
      </c>
      <c r="I561" s="43"/>
      <c r="J561" s="41" t="b">
        <f>AND(H561=I561)</f>
        <v>1</v>
      </c>
    </row>
    <row r="562" spans="1:10" outlineLevel="1">
      <c r="A562" s="197" t="s">
        <v>489</v>
      </c>
      <c r="B562" s="198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2"/>
        <v>0</v>
      </c>
    </row>
    <row r="563" spans="1:10" outlineLevel="2">
      <c r="A563" s="7">
        <v>6600</v>
      </c>
      <c r="B563" s="4" t="s">
        <v>491</v>
      </c>
      <c r="C563" s="5">
        <v>0</v>
      </c>
      <c r="D563" s="5">
        <f>C563</f>
        <v>0</v>
      </c>
      <c r="E563" s="5">
        <f>D563</f>
        <v>0</v>
      </c>
      <c r="H563" s="42">
        <f t="shared" si="62"/>
        <v>0</v>
      </c>
    </row>
    <row r="564" spans="1:10" outlineLevel="2">
      <c r="A564" s="7">
        <v>6600</v>
      </c>
      <c r="B564" s="4" t="s">
        <v>492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493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494</v>
      </c>
      <c r="C566" s="5">
        <v>0</v>
      </c>
      <c r="D566" s="5">
        <f t="shared" si="67"/>
        <v>0</v>
      </c>
      <c r="E566" s="5">
        <f t="shared" si="67"/>
        <v>0</v>
      </c>
      <c r="H566" s="42">
        <f t="shared" si="62"/>
        <v>0</v>
      </c>
    </row>
    <row r="567" spans="1:10" outlineLevel="1">
      <c r="A567" s="197" t="s">
        <v>490</v>
      </c>
      <c r="B567" s="198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97" t="s">
        <v>495</v>
      </c>
      <c r="B568" s="198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97" t="s">
        <v>496</v>
      </c>
      <c r="B569" s="198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2"/>
        <v>0</v>
      </c>
    </row>
    <row r="570" spans="1:10" outlineLevel="2">
      <c r="A570" s="7">
        <v>6603</v>
      </c>
      <c r="B570" s="4" t="s">
        <v>497</v>
      </c>
      <c r="C570" s="5">
        <v>0</v>
      </c>
      <c r="D570" s="5">
        <f>C570</f>
        <v>0</v>
      </c>
      <c r="E570" s="5">
        <f>D570</f>
        <v>0</v>
      </c>
      <c r="H570" s="42">
        <f t="shared" si="62"/>
        <v>0</v>
      </c>
    </row>
    <row r="571" spans="1:10" outlineLevel="2">
      <c r="A571" s="7">
        <v>6603</v>
      </c>
      <c r="B571" s="4" t="s">
        <v>498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499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500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501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502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97" t="s">
        <v>503</v>
      </c>
      <c r="B576" s="198"/>
      <c r="C576" s="33">
        <v>0</v>
      </c>
      <c r="D576" s="33">
        <f>C576</f>
        <v>0</v>
      </c>
      <c r="E576" s="33">
        <f>D576</f>
        <v>0</v>
      </c>
      <c r="H576" s="42">
        <f t="shared" si="62"/>
        <v>0</v>
      </c>
    </row>
    <row r="577" spans="1:8" outlineLevel="1">
      <c r="A577" s="197" t="s">
        <v>504</v>
      </c>
      <c r="B577" s="198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505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506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507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97" t="s">
        <v>508</v>
      </c>
      <c r="B581" s="198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509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510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97" t="s">
        <v>511</v>
      </c>
      <c r="B584" s="198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97" t="s">
        <v>512</v>
      </c>
      <c r="B585" s="198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97" t="s">
        <v>513</v>
      </c>
      <c r="B586" s="198"/>
      <c r="C586" s="33">
        <v>0</v>
      </c>
      <c r="D586" s="33">
        <f t="shared" si="71"/>
        <v>0</v>
      </c>
      <c r="E586" s="33">
        <f t="shared" si="71"/>
        <v>0</v>
      </c>
      <c r="H586" s="42">
        <f t="shared" si="70"/>
        <v>0</v>
      </c>
    </row>
    <row r="587" spans="1:8" outlineLevel="1">
      <c r="A587" s="197" t="s">
        <v>514</v>
      </c>
      <c r="B587" s="198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515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516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517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518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97" t="s">
        <v>521</v>
      </c>
      <c r="B592" s="198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519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520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97" t="s">
        <v>525</v>
      </c>
      <c r="B595" s="198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522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523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524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97" t="s">
        <v>526</v>
      </c>
      <c r="B599" s="198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0"/>
        <v>0</v>
      </c>
    </row>
    <row r="600" spans="1:8" outlineLevel="2">
      <c r="A600" s="7">
        <v>6613</v>
      </c>
      <c r="B600" s="4" t="s">
        <v>527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528</v>
      </c>
      <c r="C601" s="5">
        <v>0</v>
      </c>
      <c r="D601" s="5">
        <f t="shared" si="74"/>
        <v>0</v>
      </c>
      <c r="E601" s="5">
        <f t="shared" si="74"/>
        <v>0</v>
      </c>
      <c r="H601" s="42">
        <f t="shared" si="70"/>
        <v>0</v>
      </c>
    </row>
    <row r="602" spans="1:8" outlineLevel="2">
      <c r="A602" s="7">
        <v>6613</v>
      </c>
      <c r="B602" s="4" t="s">
        <v>524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97" t="s">
        <v>529</v>
      </c>
      <c r="B603" s="198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530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531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532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533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534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535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97" t="s">
        <v>536</v>
      </c>
      <c r="B610" s="198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0"/>
        <v>0</v>
      </c>
    </row>
    <row r="611" spans="1:8" outlineLevel="2">
      <c r="A611" s="7">
        <v>6615</v>
      </c>
      <c r="B611" s="4" t="s">
        <v>537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538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539</v>
      </c>
      <c r="C613" s="5">
        <v>0</v>
      </c>
      <c r="D613" s="5">
        <f t="shared" si="76"/>
        <v>0</v>
      </c>
      <c r="E613" s="5">
        <f t="shared" si="76"/>
        <v>0</v>
      </c>
      <c r="H613" s="42">
        <f t="shared" si="70"/>
        <v>0</v>
      </c>
    </row>
    <row r="614" spans="1:8" outlineLevel="2">
      <c r="A614" s="7">
        <v>6615</v>
      </c>
      <c r="B614" s="4" t="s">
        <v>540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541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97" t="s">
        <v>542</v>
      </c>
      <c r="B616" s="198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543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544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545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546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547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548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549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550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551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552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553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97" t="s">
        <v>554</v>
      </c>
      <c r="B628" s="198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555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556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557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558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559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560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561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562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563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99" t="s">
        <v>564</v>
      </c>
      <c r="B638" s="20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619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97" t="s">
        <v>565</v>
      </c>
      <c r="B639" s="198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97" t="s">
        <v>566</v>
      </c>
      <c r="B640" s="198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97" t="s">
        <v>567</v>
      </c>
      <c r="B641" s="198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99" t="s">
        <v>568</v>
      </c>
      <c r="B642" s="20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620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97" t="s">
        <v>569</v>
      </c>
      <c r="B643" s="198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97" t="s">
        <v>570</v>
      </c>
      <c r="B644" s="198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99" t="s">
        <v>571</v>
      </c>
      <c r="B645" s="20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621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97" t="s">
        <v>572</v>
      </c>
      <c r="B646" s="198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491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492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493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494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97" t="s">
        <v>573</v>
      </c>
      <c r="B651" s="198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97" t="s">
        <v>574</v>
      </c>
      <c r="B652" s="198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97" t="s">
        <v>575</v>
      </c>
      <c r="B653" s="198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497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498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499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500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501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502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97" t="s">
        <v>576</v>
      </c>
      <c r="B660" s="198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97" t="s">
        <v>577</v>
      </c>
      <c r="B661" s="198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505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506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507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97" t="s">
        <v>578</v>
      </c>
      <c r="B665" s="198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509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510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97" t="s">
        <v>579</v>
      </c>
      <c r="B668" s="198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97" t="s">
        <v>580</v>
      </c>
      <c r="B669" s="198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97" t="s">
        <v>581</v>
      </c>
      <c r="B670" s="198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97" t="s">
        <v>582</v>
      </c>
      <c r="B671" s="198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515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516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517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518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97" t="s">
        <v>583</v>
      </c>
      <c r="B676" s="198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519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520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97" t="s">
        <v>584</v>
      </c>
      <c r="B679" s="198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522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523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524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97" t="s">
        <v>585</v>
      </c>
      <c r="B683" s="198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527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528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524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97" t="s">
        <v>586</v>
      </c>
      <c r="B687" s="198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530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531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532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533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534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535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97" t="s">
        <v>587</v>
      </c>
      <c r="B694" s="198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537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538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539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540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541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97" t="s">
        <v>588</v>
      </c>
      <c r="B700" s="198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543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544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545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546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547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548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549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550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551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552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553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97" t="s">
        <v>589</v>
      </c>
      <c r="B712" s="198"/>
      <c r="C712" s="32"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97" t="s">
        <v>590</v>
      </c>
      <c r="B713" s="198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97" t="s">
        <v>591</v>
      </c>
      <c r="B714" s="198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97" t="s">
        <v>592</v>
      </c>
      <c r="B715" s="198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203" t="s">
        <v>593</v>
      </c>
      <c r="B716" s="204"/>
      <c r="C716" s="37">
        <f>C717</f>
        <v>18400</v>
      </c>
      <c r="D716" s="37">
        <f>D717</f>
        <v>18400</v>
      </c>
      <c r="E716" s="37">
        <f>E717</f>
        <v>18400</v>
      </c>
      <c r="G716" s="40" t="s">
        <v>66</v>
      </c>
      <c r="H716" s="42">
        <f t="shared" si="91"/>
        <v>18400</v>
      </c>
      <c r="I716" s="43"/>
      <c r="J716" s="41" t="b">
        <f>AND(H716=I716)</f>
        <v>0</v>
      </c>
    </row>
    <row r="717" spans="1:10">
      <c r="A717" s="199" t="s">
        <v>594</v>
      </c>
      <c r="B717" s="200"/>
      <c r="C717" s="34">
        <f>C718+C722</f>
        <v>18400</v>
      </c>
      <c r="D717" s="34">
        <f>D718+D722</f>
        <v>18400</v>
      </c>
      <c r="E717" s="34">
        <f>E718+E722</f>
        <v>18400</v>
      </c>
      <c r="G717" s="40" t="s">
        <v>622</v>
      </c>
      <c r="H717" s="42">
        <f t="shared" si="91"/>
        <v>18400</v>
      </c>
      <c r="I717" s="43"/>
      <c r="J717" s="41" t="b">
        <f>AND(H717=I717)</f>
        <v>0</v>
      </c>
    </row>
    <row r="718" spans="1:10" outlineLevel="1" collapsed="1">
      <c r="A718" s="209" t="s">
        <v>969</v>
      </c>
      <c r="B718" s="210"/>
      <c r="C718" s="32">
        <f>SUM(C719:C721)</f>
        <v>18400</v>
      </c>
      <c r="D718" s="32">
        <f>SUM(D719:D721)</f>
        <v>18400</v>
      </c>
      <c r="E718" s="32">
        <f>SUM(E719:E721)</f>
        <v>18400</v>
      </c>
      <c r="H718" s="42">
        <f t="shared" si="91"/>
        <v>18400</v>
      </c>
    </row>
    <row r="719" spans="1:10" ht="15" customHeight="1" outlineLevel="2">
      <c r="A719" s="6">
        <v>10950</v>
      </c>
      <c r="B719" s="4" t="s">
        <v>595</v>
      </c>
      <c r="C719" s="31">
        <v>18400</v>
      </c>
      <c r="D719" s="5">
        <f t="shared" ref="D719:E721" si="93">C719</f>
        <v>18400</v>
      </c>
      <c r="E719" s="5">
        <f t="shared" si="93"/>
        <v>18400</v>
      </c>
      <c r="H719" s="42">
        <f t="shared" si="91"/>
        <v>18400</v>
      </c>
    </row>
    <row r="720" spans="1:10" ht="15" customHeight="1" outlineLevel="2">
      <c r="A720" s="6">
        <v>10950</v>
      </c>
      <c r="B720" s="4" t="s">
        <v>596</v>
      </c>
      <c r="C720" s="5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597</v>
      </c>
      <c r="C721" s="5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209" t="s">
        <v>970</v>
      </c>
      <c r="B722" s="210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598</v>
      </c>
      <c r="C723" s="5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599</v>
      </c>
      <c r="C724" s="5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203" t="s">
        <v>600</v>
      </c>
      <c r="B725" s="204"/>
      <c r="C725" s="37">
        <f>C726</f>
        <v>0</v>
      </c>
      <c r="D725" s="37">
        <f>D726</f>
        <v>0</v>
      </c>
      <c r="E725" s="37">
        <f>E726</f>
        <v>0</v>
      </c>
      <c r="G725" s="40" t="s">
        <v>237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99" t="s">
        <v>611</v>
      </c>
      <c r="B726" s="200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623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209" t="s">
        <v>935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971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972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938</v>
      </c>
      <c r="B730" s="210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973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940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941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974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943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944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971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972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945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972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946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971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947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974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948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949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971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972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950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34" customFormat="1" outlineLevel="3">
      <c r="A752" s="135"/>
      <c r="B752" s="136" t="s">
        <v>951</v>
      </c>
      <c r="C752" s="137"/>
      <c r="D752" s="137">
        <f t="shared" ref="D752:E754" si="97">C752</f>
        <v>0</v>
      </c>
      <c r="E752" s="137">
        <f t="shared" si="97"/>
        <v>0</v>
      </c>
    </row>
    <row r="753" spans="1:5" s="134" customFormat="1" outlineLevel="3">
      <c r="A753" s="135"/>
      <c r="B753" s="136" t="s">
        <v>952</v>
      </c>
      <c r="C753" s="137"/>
      <c r="D753" s="137">
        <f t="shared" si="97"/>
        <v>0</v>
      </c>
      <c r="E753" s="137">
        <f t="shared" si="97"/>
        <v>0</v>
      </c>
    </row>
    <row r="754" spans="1:5" outlineLevel="2">
      <c r="A754" s="6">
        <v>3</v>
      </c>
      <c r="B754" s="4" t="s">
        <v>971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953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954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955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956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209" t="s">
        <v>957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958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959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971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960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971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961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962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963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964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952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965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959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966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209" t="s">
        <v>967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975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35" zoomScale="120" zoomScaleNormal="120" workbookViewId="0">
      <selection activeCell="F247" sqref="F247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9.81640625" customWidth="1"/>
    <col min="4" max="5" width="19.4531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20" t="s">
        <v>929</v>
      </c>
      <c r="E1" s="120" t="s">
        <v>930</v>
      </c>
      <c r="G1" s="44" t="s">
        <v>31</v>
      </c>
      <c r="H1" s="45">
        <f>C2+C114</f>
        <v>552622</v>
      </c>
      <c r="I1" s="46"/>
      <c r="J1" s="47" t="b">
        <f>AND(H1=I1)</f>
        <v>0</v>
      </c>
    </row>
    <row r="2" spans="1:14">
      <c r="A2" s="187" t="s">
        <v>60</v>
      </c>
      <c r="B2" s="187"/>
      <c r="C2" s="27">
        <f>C3+C67</f>
        <v>516622</v>
      </c>
      <c r="D2" s="27">
        <f>D3+D67</f>
        <v>516622</v>
      </c>
      <c r="E2" s="27">
        <f>E3+E67</f>
        <v>516622</v>
      </c>
      <c r="G2" s="40" t="s">
        <v>60</v>
      </c>
      <c r="H2" s="42">
        <f>C2</f>
        <v>516622</v>
      </c>
      <c r="I2" s="43"/>
      <c r="J2" s="41" t="b">
        <f>AND(H2=I2)</f>
        <v>0</v>
      </c>
    </row>
    <row r="3" spans="1:14">
      <c r="A3" s="188" t="s">
        <v>601</v>
      </c>
      <c r="B3" s="188"/>
      <c r="C3" s="24">
        <f>C4+C11+C38+C61</f>
        <v>218322</v>
      </c>
      <c r="D3" s="24">
        <f>D4+D11+D38+D61</f>
        <v>218322</v>
      </c>
      <c r="E3" s="24">
        <f>E4+E11+E38+E61</f>
        <v>218322</v>
      </c>
      <c r="G3" s="40" t="s">
        <v>57</v>
      </c>
      <c r="H3" s="42">
        <f t="shared" ref="H3:H66" si="0">C3</f>
        <v>218322</v>
      </c>
      <c r="I3" s="43"/>
      <c r="J3" s="41" t="b">
        <f>AND(H3=I3)</f>
        <v>0</v>
      </c>
    </row>
    <row r="4" spans="1:14" ht="15" customHeight="1">
      <c r="A4" s="189" t="s">
        <v>145</v>
      </c>
      <c r="B4" s="190"/>
      <c r="C4" s="22">
        <f>SUM(C5:C10)</f>
        <v>80122</v>
      </c>
      <c r="D4" s="22">
        <f>SUM(D5:D10)</f>
        <v>80122</v>
      </c>
      <c r="E4" s="22">
        <f>SUM(E5:E10)</f>
        <v>80122</v>
      </c>
      <c r="F4" s="18"/>
      <c r="G4" s="40" t="s">
        <v>53</v>
      </c>
      <c r="H4" s="42">
        <f t="shared" si="0"/>
        <v>80122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8"/>
      <c r="G5" s="18"/>
      <c r="H5" s="42">
        <f t="shared" si="0"/>
        <v>50000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6622</v>
      </c>
      <c r="D6" s="2">
        <f t="shared" ref="D6:E10" si="1">C6</f>
        <v>6622</v>
      </c>
      <c r="E6" s="2">
        <f t="shared" si="1"/>
        <v>6622</v>
      </c>
      <c r="F6" s="18"/>
      <c r="G6" s="18"/>
      <c r="H6" s="42">
        <f t="shared" si="0"/>
        <v>6622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8"/>
      <c r="G7" s="18"/>
      <c r="H7" s="42">
        <f t="shared" si="0"/>
        <v>20000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3000</v>
      </c>
      <c r="D8" s="2">
        <f t="shared" si="1"/>
        <v>3000</v>
      </c>
      <c r="E8" s="2">
        <f t="shared" si="1"/>
        <v>3000</v>
      </c>
      <c r="F8" s="18"/>
      <c r="G8" s="18"/>
      <c r="H8" s="42">
        <f t="shared" si="0"/>
        <v>3000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144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89" t="s">
        <v>146</v>
      </c>
      <c r="B11" s="190"/>
      <c r="C11" s="22">
        <f>SUM(C12:C37)</f>
        <v>111000</v>
      </c>
      <c r="D11" s="22">
        <f>SUM(D12:D37)</f>
        <v>111000</v>
      </c>
      <c r="E11" s="22">
        <f>SUM(E12:E37)</f>
        <v>111000</v>
      </c>
      <c r="F11" s="18"/>
      <c r="G11" s="40" t="s">
        <v>54</v>
      </c>
      <c r="H11" s="42">
        <f t="shared" si="0"/>
        <v>111000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105000</v>
      </c>
      <c r="D12" s="2">
        <f>C12</f>
        <v>105000</v>
      </c>
      <c r="E12" s="2">
        <f>D12</f>
        <v>105000</v>
      </c>
      <c r="H12" s="42">
        <f t="shared" si="0"/>
        <v>105000</v>
      </c>
    </row>
    <row r="13" spans="1:14" outlineLevel="1">
      <c r="A13" s="3">
        <v>2102</v>
      </c>
      <c r="B13" s="1" t="s">
        <v>147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148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149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150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151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152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153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154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155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156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157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158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159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160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161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162</v>
      </c>
      <c r="C29" s="2">
        <v>4000</v>
      </c>
      <c r="D29" s="2">
        <f t="shared" ref="D29:E37" si="3">C29</f>
        <v>4000</v>
      </c>
      <c r="E29" s="2">
        <f t="shared" si="3"/>
        <v>4000</v>
      </c>
      <c r="H29" s="42">
        <f t="shared" si="0"/>
        <v>4000</v>
      </c>
    </row>
    <row r="30" spans="1:8" ht="12.75" customHeight="1" outlineLevel="1">
      <c r="A30" s="3">
        <v>2401</v>
      </c>
      <c r="B30" s="1" t="s">
        <v>163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164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2">
        <f t="shared" si="0"/>
        <v>500</v>
      </c>
    </row>
    <row r="33" spans="1:10" outlineLevel="1">
      <c r="A33" s="3">
        <v>2403</v>
      </c>
      <c r="B33" s="1" t="s">
        <v>165</v>
      </c>
      <c r="C33" s="2"/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89" t="s">
        <v>166</v>
      </c>
      <c r="B38" s="190"/>
      <c r="C38" s="22">
        <f>SUM(C39:C60)</f>
        <v>26700</v>
      </c>
      <c r="D38" s="22">
        <f>SUM(D39:D60)</f>
        <v>26700</v>
      </c>
      <c r="E38" s="22">
        <f>SUM(E39:E60)</f>
        <v>26700</v>
      </c>
      <c r="G38" s="40" t="s">
        <v>55</v>
      </c>
      <c r="H38" s="42">
        <f t="shared" si="0"/>
        <v>26700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4000</v>
      </c>
      <c r="D39" s="2">
        <f>C39</f>
        <v>4000</v>
      </c>
      <c r="E39" s="2">
        <f>D39</f>
        <v>4000</v>
      </c>
      <c r="H39" s="42">
        <f t="shared" si="0"/>
        <v>4000</v>
      </c>
    </row>
    <row r="40" spans="1:10" outlineLevel="1">
      <c r="A40" s="21">
        <v>3102</v>
      </c>
      <c r="B40" s="21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2">
        <f t="shared" si="0"/>
        <v>1500</v>
      </c>
    </row>
    <row r="41" spans="1:10" outlineLevel="1">
      <c r="A41" s="21">
        <v>3103</v>
      </c>
      <c r="B41" s="21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2">
        <f t="shared" si="0"/>
        <v>3000</v>
      </c>
    </row>
    <row r="42" spans="1:10" outlineLevel="1">
      <c r="A42" s="21">
        <v>3199</v>
      </c>
      <c r="B42" s="21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2">
        <f t="shared" si="0"/>
        <v>200</v>
      </c>
    </row>
    <row r="43" spans="1:10" outlineLevel="1">
      <c r="A43" s="21">
        <v>3201</v>
      </c>
      <c r="B43" s="21" t="s">
        <v>167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2">
        <f t="shared" si="0"/>
        <v>500</v>
      </c>
    </row>
    <row r="45" spans="1:10" outlineLevel="1">
      <c r="A45" s="21">
        <v>3203</v>
      </c>
      <c r="B45" s="21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2">
        <f t="shared" si="0"/>
        <v>2000</v>
      </c>
    </row>
    <row r="46" spans="1:10" outlineLevel="1">
      <c r="A46" s="21">
        <v>3204</v>
      </c>
      <c r="B46" s="21" t="s">
        <v>168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169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2">
        <f t="shared" si="0"/>
        <v>1500</v>
      </c>
    </row>
    <row r="49" spans="1:10" outlineLevel="1">
      <c r="A49" s="21">
        <v>3207</v>
      </c>
      <c r="B49" s="21" t="s">
        <v>170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171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172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173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2">
        <f t="shared" si="0"/>
        <v>500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174</v>
      </c>
      <c r="C55" s="2">
        <v>8000</v>
      </c>
      <c r="D55" s="2">
        <f t="shared" si="4"/>
        <v>8000</v>
      </c>
      <c r="E55" s="2">
        <f t="shared" si="4"/>
        <v>8000</v>
      </c>
      <c r="H55" s="42">
        <f t="shared" si="0"/>
        <v>8000</v>
      </c>
    </row>
    <row r="56" spans="1:10" outlineLevel="1">
      <c r="A56" s="21">
        <v>3303</v>
      </c>
      <c r="B56" s="21" t="s">
        <v>175</v>
      </c>
      <c r="C56" s="2">
        <v>4000</v>
      </c>
      <c r="D56" s="2">
        <f t="shared" ref="D56:E60" si="5">C56</f>
        <v>4000</v>
      </c>
      <c r="E56" s="2">
        <f t="shared" si="5"/>
        <v>4000</v>
      </c>
      <c r="H56" s="42">
        <f t="shared" si="0"/>
        <v>4000</v>
      </c>
    </row>
    <row r="57" spans="1:10" outlineLevel="1">
      <c r="A57" s="21">
        <v>3304</v>
      </c>
      <c r="B57" s="21" t="s">
        <v>176</v>
      </c>
      <c r="C57" s="2"/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177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178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125</v>
      </c>
      <c r="C60" s="2">
        <v>1000</v>
      </c>
      <c r="D60" s="2">
        <f t="shared" si="5"/>
        <v>1000</v>
      </c>
      <c r="E60" s="2">
        <f t="shared" si="5"/>
        <v>1000</v>
      </c>
      <c r="H60" s="42">
        <f t="shared" si="0"/>
        <v>1000</v>
      </c>
    </row>
    <row r="61" spans="1:10">
      <c r="A61" s="189" t="s">
        <v>179</v>
      </c>
      <c r="B61" s="190"/>
      <c r="C61" s="23">
        <f>SUM(C62:C66)</f>
        <v>500</v>
      </c>
      <c r="D61" s="23">
        <f>SUM(D62:D66)</f>
        <v>500</v>
      </c>
      <c r="E61" s="23">
        <f>SUM(E62:E66)</f>
        <v>500</v>
      </c>
      <c r="G61" s="40" t="s">
        <v>126</v>
      </c>
      <c r="H61" s="42">
        <f t="shared" si="0"/>
        <v>500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180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181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127</v>
      </c>
      <c r="C64" s="2">
        <v>500</v>
      </c>
      <c r="D64" s="2">
        <f t="shared" si="6"/>
        <v>500</v>
      </c>
      <c r="E64" s="2">
        <f t="shared" si="6"/>
        <v>500</v>
      </c>
      <c r="H64" s="42">
        <f t="shared" si="0"/>
        <v>500</v>
      </c>
    </row>
    <row r="65" spans="1:10" outlineLevel="1">
      <c r="A65" s="15">
        <v>4004</v>
      </c>
      <c r="B65" s="1" t="s">
        <v>182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183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88" t="s">
        <v>602</v>
      </c>
      <c r="B67" s="188"/>
      <c r="C67" s="26">
        <f>C97+C68</f>
        <v>298300</v>
      </c>
      <c r="D67" s="26">
        <f>D97+D68</f>
        <v>298300</v>
      </c>
      <c r="E67" s="26">
        <f>E97+E68</f>
        <v>298300</v>
      </c>
      <c r="G67" s="40" t="s">
        <v>59</v>
      </c>
      <c r="H67" s="42">
        <f t="shared" ref="H67:H130" si="7">C67</f>
        <v>298300</v>
      </c>
      <c r="I67" s="43"/>
      <c r="J67" s="41" t="b">
        <f>AND(H67=I67)</f>
        <v>0</v>
      </c>
    </row>
    <row r="68" spans="1:10">
      <c r="A68" s="189" t="s">
        <v>184</v>
      </c>
      <c r="B68" s="190"/>
      <c r="C68" s="22">
        <f>SUM(C69:C96)</f>
        <v>62900</v>
      </c>
      <c r="D68" s="22">
        <f>SUM(D69:D96)</f>
        <v>62900</v>
      </c>
      <c r="E68" s="22">
        <f>SUM(E69:E96)</f>
        <v>62900</v>
      </c>
      <c r="G68" s="40" t="s">
        <v>56</v>
      </c>
      <c r="H68" s="42">
        <f t="shared" si="7"/>
        <v>62900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50000</v>
      </c>
      <c r="D79" s="2">
        <f t="shared" si="8"/>
        <v>50000</v>
      </c>
      <c r="E79" s="2">
        <f t="shared" si="8"/>
        <v>50000</v>
      </c>
      <c r="H79" s="42">
        <f t="shared" si="7"/>
        <v>50000</v>
      </c>
    </row>
    <row r="80" spans="1:10" ht="15" customHeight="1" outlineLevel="1">
      <c r="A80" s="3">
        <v>5202</v>
      </c>
      <c r="B80" s="2" t="s">
        <v>193</v>
      </c>
      <c r="C80" s="2"/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196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197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>
        <v>500</v>
      </c>
      <c r="D89" s="2">
        <f t="shared" si="9"/>
        <v>500</v>
      </c>
      <c r="E89" s="2">
        <f t="shared" si="9"/>
        <v>500</v>
      </c>
      <c r="H89" s="42">
        <f t="shared" si="7"/>
        <v>500</v>
      </c>
    </row>
    <row r="90" spans="1:8" ht="15" customHeight="1" outlineLevel="1">
      <c r="A90" s="3">
        <v>5210</v>
      </c>
      <c r="B90" s="2" t="s">
        <v>129</v>
      </c>
      <c r="C90" s="2">
        <v>1000</v>
      </c>
      <c r="D90" s="2">
        <f t="shared" si="9"/>
        <v>1000</v>
      </c>
      <c r="E90" s="2">
        <f t="shared" si="9"/>
        <v>1000</v>
      </c>
      <c r="H90" s="42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2">
        <f t="shared" si="7"/>
        <v>2000</v>
      </c>
    </row>
    <row r="92" spans="1:8" ht="15" customHeight="1" outlineLevel="1">
      <c r="A92" s="3">
        <v>5212</v>
      </c>
      <c r="B92" s="2" t="s">
        <v>202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130</v>
      </c>
      <c r="C94" s="2">
        <v>6400</v>
      </c>
      <c r="D94" s="2">
        <f t="shared" si="9"/>
        <v>6400</v>
      </c>
      <c r="E94" s="2">
        <f t="shared" si="9"/>
        <v>6400</v>
      </c>
      <c r="H94" s="42">
        <f t="shared" si="7"/>
        <v>6400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2">
        <f t="shared" si="7"/>
        <v>3000</v>
      </c>
    </row>
    <row r="96" spans="1:8" ht="13.5" customHeight="1" outlineLevel="1">
      <c r="A96" s="3">
        <v>5399</v>
      </c>
      <c r="B96" s="2" t="s">
        <v>204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205</v>
      </c>
      <c r="B97" s="25"/>
      <c r="C97" s="22">
        <f>SUM(C98:C113)</f>
        <v>235400</v>
      </c>
      <c r="D97" s="22">
        <f>SUM(D98:D113)</f>
        <v>235400</v>
      </c>
      <c r="E97" s="22">
        <f>SUM(E98:E113)</f>
        <v>235400</v>
      </c>
      <c r="G97" s="40" t="s">
        <v>58</v>
      </c>
      <c r="H97" s="42">
        <f t="shared" si="7"/>
        <v>235400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2">
        <f t="shared" si="7"/>
        <v>190000</v>
      </c>
    </row>
    <row r="99" spans="1:10" ht="15" customHeight="1" outlineLevel="1">
      <c r="A99" s="3">
        <v>6002</v>
      </c>
      <c r="B99" s="1" t="s">
        <v>206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2">
        <f t="shared" si="7"/>
        <v>20000</v>
      </c>
    </row>
    <row r="100" spans="1:10" ht="15" customHeight="1" outlineLevel="1">
      <c r="A100" s="3">
        <v>6003</v>
      </c>
      <c r="B100" s="1" t="s">
        <v>207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2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2">
        <f t="shared" si="7"/>
        <v>200</v>
      </c>
    </row>
    <row r="105" spans="1:10" outlineLevel="1">
      <c r="A105" s="3">
        <v>6008</v>
      </c>
      <c r="B105" s="1" t="s">
        <v>131</v>
      </c>
      <c r="C105" s="2">
        <v>25000</v>
      </c>
      <c r="D105" s="2">
        <f t="shared" si="10"/>
        <v>25000</v>
      </c>
      <c r="E105" s="2">
        <f t="shared" si="10"/>
        <v>25000</v>
      </c>
      <c r="H105" s="42">
        <f t="shared" si="7"/>
        <v>25000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210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211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212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213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214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215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193" t="s">
        <v>62</v>
      </c>
      <c r="B114" s="194"/>
      <c r="C114" s="27">
        <f>C115+C152+C177</f>
        <v>36000</v>
      </c>
      <c r="D114" s="27">
        <f>D115+D152+D177</f>
        <v>36000</v>
      </c>
      <c r="E114" s="27">
        <f>E115+E152+E177</f>
        <v>36000</v>
      </c>
      <c r="G114" s="40" t="s">
        <v>62</v>
      </c>
      <c r="H114" s="42">
        <f t="shared" si="7"/>
        <v>36000</v>
      </c>
      <c r="I114" s="43"/>
      <c r="J114" s="41" t="b">
        <f>AND(H114=I114)</f>
        <v>0</v>
      </c>
    </row>
    <row r="115" spans="1:10">
      <c r="A115" s="191" t="s">
        <v>603</v>
      </c>
      <c r="B115" s="192"/>
      <c r="C115" s="24">
        <f>C116+C135</f>
        <v>36000</v>
      </c>
      <c r="D115" s="24">
        <f>D116+D135</f>
        <v>36000</v>
      </c>
      <c r="E115" s="24">
        <f>E116+E135</f>
        <v>36000</v>
      </c>
      <c r="G115" s="40" t="s">
        <v>61</v>
      </c>
      <c r="H115" s="42">
        <f t="shared" si="7"/>
        <v>36000</v>
      </c>
      <c r="I115" s="43"/>
      <c r="J115" s="41" t="b">
        <f>AND(H115=I115)</f>
        <v>0</v>
      </c>
    </row>
    <row r="116" spans="1:10" ht="15" customHeight="1">
      <c r="A116" s="189" t="s">
        <v>216</v>
      </c>
      <c r="B116" s="190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606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217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125"/>
      <c r="B118" s="126" t="s">
        <v>931</v>
      </c>
      <c r="C118" s="127"/>
      <c r="D118" s="127">
        <f>C118</f>
        <v>0</v>
      </c>
      <c r="E118" s="127">
        <f>D118</f>
        <v>0</v>
      </c>
      <c r="H118" s="42">
        <f t="shared" si="7"/>
        <v>0</v>
      </c>
    </row>
    <row r="119" spans="1:10" ht="15" customHeight="1" outlineLevel="2">
      <c r="A119" s="125"/>
      <c r="B119" s="126" t="s">
        <v>932</v>
      </c>
      <c r="C119" s="127"/>
      <c r="D119" s="127">
        <f>C119</f>
        <v>0</v>
      </c>
      <c r="E119" s="127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25"/>
      <c r="B121" s="126" t="s">
        <v>931</v>
      </c>
      <c r="C121" s="127"/>
      <c r="D121" s="127">
        <f>C121</f>
        <v>0</v>
      </c>
      <c r="E121" s="127">
        <f>D121</f>
        <v>0</v>
      </c>
      <c r="H121" s="42">
        <f t="shared" si="7"/>
        <v>0</v>
      </c>
    </row>
    <row r="122" spans="1:10" ht="15" customHeight="1" outlineLevel="2">
      <c r="A122" s="125"/>
      <c r="B122" s="126" t="s">
        <v>932</v>
      </c>
      <c r="C122" s="127"/>
      <c r="D122" s="127">
        <f>C122</f>
        <v>0</v>
      </c>
      <c r="E122" s="127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25"/>
      <c r="B124" s="126" t="s">
        <v>931</v>
      </c>
      <c r="C124" s="127"/>
      <c r="D124" s="127">
        <f>C124</f>
        <v>0</v>
      </c>
      <c r="E124" s="127">
        <f>D124</f>
        <v>0</v>
      </c>
      <c r="H124" s="42">
        <f t="shared" si="7"/>
        <v>0</v>
      </c>
    </row>
    <row r="125" spans="1:10" ht="15" customHeight="1" outlineLevel="2">
      <c r="A125" s="125"/>
      <c r="B125" s="126" t="s">
        <v>932</v>
      </c>
      <c r="C125" s="127"/>
      <c r="D125" s="127">
        <f>C125</f>
        <v>0</v>
      </c>
      <c r="E125" s="127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25"/>
      <c r="B127" s="126" t="s">
        <v>931</v>
      </c>
      <c r="C127" s="127"/>
      <c r="D127" s="127">
        <f>C127</f>
        <v>0</v>
      </c>
      <c r="E127" s="127">
        <f>D127</f>
        <v>0</v>
      </c>
      <c r="H127" s="42">
        <f t="shared" si="7"/>
        <v>0</v>
      </c>
    </row>
    <row r="128" spans="1:10" ht="15" customHeight="1" outlineLevel="2">
      <c r="A128" s="125"/>
      <c r="B128" s="126" t="s">
        <v>932</v>
      </c>
      <c r="C128" s="127"/>
      <c r="D128" s="127">
        <f>C128</f>
        <v>0</v>
      </c>
      <c r="E128" s="127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25"/>
      <c r="B130" s="126" t="s">
        <v>931</v>
      </c>
      <c r="C130" s="127"/>
      <c r="D130" s="127">
        <f>C130</f>
        <v>0</v>
      </c>
      <c r="E130" s="127">
        <f>D130</f>
        <v>0</v>
      </c>
      <c r="H130" s="42">
        <f t="shared" si="7"/>
        <v>0</v>
      </c>
    </row>
    <row r="131" spans="1:10" ht="15" customHeight="1" outlineLevel="2">
      <c r="A131" s="125"/>
      <c r="B131" s="126" t="s">
        <v>932</v>
      </c>
      <c r="C131" s="127"/>
      <c r="D131" s="127">
        <f>C131</f>
        <v>0</v>
      </c>
      <c r="E131" s="127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25"/>
      <c r="B133" s="126" t="s">
        <v>931</v>
      </c>
      <c r="C133" s="127"/>
      <c r="D133" s="127">
        <f>C133</f>
        <v>0</v>
      </c>
      <c r="E133" s="127">
        <f>D133</f>
        <v>0</v>
      </c>
      <c r="H133" s="42">
        <f t="shared" si="11"/>
        <v>0</v>
      </c>
    </row>
    <row r="134" spans="1:10" ht="15" customHeight="1" outlineLevel="2">
      <c r="A134" s="125"/>
      <c r="B134" s="126" t="s">
        <v>932</v>
      </c>
      <c r="C134" s="127"/>
      <c r="D134" s="127">
        <f>C134</f>
        <v>0</v>
      </c>
      <c r="E134" s="127">
        <f>D134</f>
        <v>0</v>
      </c>
      <c r="H134" s="42">
        <f t="shared" si="11"/>
        <v>0</v>
      </c>
    </row>
    <row r="135" spans="1:10">
      <c r="A135" s="189" t="s">
        <v>223</v>
      </c>
      <c r="B135" s="190"/>
      <c r="C135" s="22">
        <f>C136+C140+C143+C146+C149</f>
        <v>36000</v>
      </c>
      <c r="D135" s="22">
        <f>D136+D140+D143+D146+D149</f>
        <v>36000</v>
      </c>
      <c r="E135" s="22">
        <f>E136+E140+E143+E146+E149</f>
        <v>36000</v>
      </c>
      <c r="G135" s="40" t="s">
        <v>607</v>
      </c>
      <c r="H135" s="42">
        <f t="shared" si="11"/>
        <v>36000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36000</v>
      </c>
      <c r="D136" s="2">
        <f>D137+D138+D139</f>
        <v>36000</v>
      </c>
      <c r="E136" s="2">
        <f>E137+E138+E139</f>
        <v>36000</v>
      </c>
      <c r="H136" s="42">
        <f t="shared" si="11"/>
        <v>36000</v>
      </c>
    </row>
    <row r="137" spans="1:10" ht="15" customHeight="1" outlineLevel="2">
      <c r="A137" s="125"/>
      <c r="B137" s="126" t="s">
        <v>931</v>
      </c>
      <c r="C137" s="127"/>
      <c r="D137" s="127">
        <f>C137</f>
        <v>0</v>
      </c>
      <c r="E137" s="127">
        <f>D137</f>
        <v>0</v>
      </c>
      <c r="H137" s="42">
        <f t="shared" si="11"/>
        <v>0</v>
      </c>
    </row>
    <row r="138" spans="1:10" ht="15" customHeight="1" outlineLevel="2">
      <c r="A138" s="125"/>
      <c r="B138" s="126" t="s">
        <v>933</v>
      </c>
      <c r="C138" s="127"/>
      <c r="D138" s="127">
        <f t="shared" ref="D138:E139" si="12">C138</f>
        <v>0</v>
      </c>
      <c r="E138" s="127">
        <f t="shared" si="12"/>
        <v>0</v>
      </c>
      <c r="H138" s="42">
        <f t="shared" si="11"/>
        <v>0</v>
      </c>
    </row>
    <row r="139" spans="1:10" ht="15" customHeight="1" outlineLevel="2">
      <c r="A139" s="125"/>
      <c r="B139" s="126" t="s">
        <v>934</v>
      </c>
      <c r="C139" s="127">
        <v>36000</v>
      </c>
      <c r="D139" s="127">
        <f t="shared" si="12"/>
        <v>36000</v>
      </c>
      <c r="E139" s="127">
        <f t="shared" si="12"/>
        <v>36000</v>
      </c>
      <c r="H139" s="42">
        <f t="shared" si="11"/>
        <v>36000</v>
      </c>
    </row>
    <row r="140" spans="1:10" ht="15" customHeight="1" outlineLevel="1">
      <c r="A140" s="3">
        <v>8002</v>
      </c>
      <c r="B140" s="1" t="s">
        <v>225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25"/>
      <c r="B141" s="126" t="s">
        <v>931</v>
      </c>
      <c r="C141" s="127"/>
      <c r="D141" s="127">
        <f>C141</f>
        <v>0</v>
      </c>
      <c r="E141" s="127">
        <f>D141</f>
        <v>0</v>
      </c>
      <c r="H141" s="42">
        <f t="shared" si="11"/>
        <v>0</v>
      </c>
    </row>
    <row r="142" spans="1:10" ht="15" customHeight="1" outlineLevel="2">
      <c r="A142" s="125"/>
      <c r="B142" s="126" t="s">
        <v>932</v>
      </c>
      <c r="C142" s="127"/>
      <c r="D142" s="127">
        <f>C142</f>
        <v>0</v>
      </c>
      <c r="E142" s="127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25"/>
      <c r="B144" s="126" t="s">
        <v>931</v>
      </c>
      <c r="C144" s="127"/>
      <c r="D144" s="127">
        <f>C144</f>
        <v>0</v>
      </c>
      <c r="E144" s="127">
        <f>D144</f>
        <v>0</v>
      </c>
      <c r="H144" s="42">
        <f t="shared" si="11"/>
        <v>0</v>
      </c>
    </row>
    <row r="145" spans="1:10" ht="15" customHeight="1" outlineLevel="2">
      <c r="A145" s="125"/>
      <c r="B145" s="126" t="s">
        <v>932</v>
      </c>
      <c r="C145" s="127"/>
      <c r="D145" s="127">
        <f>C145</f>
        <v>0</v>
      </c>
      <c r="E145" s="127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25"/>
      <c r="B147" s="126" t="s">
        <v>931</v>
      </c>
      <c r="C147" s="127"/>
      <c r="D147" s="127">
        <f>C147</f>
        <v>0</v>
      </c>
      <c r="E147" s="127">
        <f>D147</f>
        <v>0</v>
      </c>
      <c r="H147" s="42">
        <f t="shared" si="11"/>
        <v>0</v>
      </c>
    </row>
    <row r="148" spans="1:10" ht="15" customHeight="1" outlineLevel="2">
      <c r="A148" s="125"/>
      <c r="B148" s="126" t="s">
        <v>932</v>
      </c>
      <c r="C148" s="127"/>
      <c r="D148" s="127">
        <f>C148</f>
        <v>0</v>
      </c>
      <c r="E148" s="127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25"/>
      <c r="B150" s="126" t="s">
        <v>931</v>
      </c>
      <c r="C150" s="127"/>
      <c r="D150" s="127">
        <f>C150</f>
        <v>0</v>
      </c>
      <c r="E150" s="127">
        <f>D150</f>
        <v>0</v>
      </c>
      <c r="H150" s="42">
        <f t="shared" si="11"/>
        <v>0</v>
      </c>
    </row>
    <row r="151" spans="1:10" ht="15" customHeight="1" outlineLevel="2">
      <c r="A151" s="125"/>
      <c r="B151" s="126" t="s">
        <v>932</v>
      </c>
      <c r="C151" s="127"/>
      <c r="D151" s="127">
        <f>C151</f>
        <v>0</v>
      </c>
      <c r="E151" s="127">
        <f>D151</f>
        <v>0</v>
      </c>
      <c r="H151" s="42">
        <f t="shared" si="11"/>
        <v>0</v>
      </c>
    </row>
    <row r="152" spans="1:10">
      <c r="A152" s="191" t="s">
        <v>604</v>
      </c>
      <c r="B152" s="19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89" t="s">
        <v>229</v>
      </c>
      <c r="B153" s="190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608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230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25"/>
      <c r="B155" s="126" t="s">
        <v>931</v>
      </c>
      <c r="C155" s="127"/>
      <c r="D155" s="127">
        <f>C155</f>
        <v>0</v>
      </c>
      <c r="E155" s="127">
        <f>D155</f>
        <v>0</v>
      </c>
      <c r="H155" s="42">
        <f t="shared" si="11"/>
        <v>0</v>
      </c>
    </row>
    <row r="156" spans="1:10" ht="15" customHeight="1" outlineLevel="2">
      <c r="A156" s="125"/>
      <c r="B156" s="126" t="s">
        <v>932</v>
      </c>
      <c r="C156" s="127"/>
      <c r="D156" s="127">
        <f>C156</f>
        <v>0</v>
      </c>
      <c r="E156" s="127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25"/>
      <c r="B158" s="126" t="s">
        <v>931</v>
      </c>
      <c r="C158" s="127"/>
      <c r="D158" s="127">
        <f>C158</f>
        <v>0</v>
      </c>
      <c r="E158" s="127">
        <f>D158</f>
        <v>0</v>
      </c>
      <c r="H158" s="42">
        <f t="shared" si="11"/>
        <v>0</v>
      </c>
    </row>
    <row r="159" spans="1:10" ht="15" customHeight="1" outlineLevel="2">
      <c r="A159" s="125"/>
      <c r="B159" s="126" t="s">
        <v>932</v>
      </c>
      <c r="C159" s="127"/>
      <c r="D159" s="127">
        <f>C159</f>
        <v>0</v>
      </c>
      <c r="E159" s="127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25"/>
      <c r="B161" s="126" t="s">
        <v>931</v>
      </c>
      <c r="C161" s="127"/>
      <c r="D161" s="127">
        <f>C161</f>
        <v>0</v>
      </c>
      <c r="E161" s="127">
        <f>D161</f>
        <v>0</v>
      </c>
      <c r="H161" s="42">
        <f t="shared" si="11"/>
        <v>0</v>
      </c>
    </row>
    <row r="162" spans="1:10" ht="15" customHeight="1" outlineLevel="2">
      <c r="A162" s="125"/>
      <c r="B162" s="126" t="s">
        <v>932</v>
      </c>
      <c r="C162" s="127"/>
      <c r="D162" s="127">
        <f>C162</f>
        <v>0</v>
      </c>
      <c r="E162" s="127">
        <f>D162</f>
        <v>0</v>
      </c>
      <c r="H162" s="42">
        <f t="shared" si="11"/>
        <v>0</v>
      </c>
    </row>
    <row r="163" spans="1:10">
      <c r="A163" s="189" t="s">
        <v>233</v>
      </c>
      <c r="B163" s="190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25"/>
      <c r="B165" s="126" t="s">
        <v>931</v>
      </c>
      <c r="C165" s="127"/>
      <c r="D165" s="127">
        <f>C165</f>
        <v>0</v>
      </c>
      <c r="E165" s="127">
        <f>D165</f>
        <v>0</v>
      </c>
      <c r="H165" s="42">
        <f t="shared" si="11"/>
        <v>0</v>
      </c>
    </row>
    <row r="166" spans="1:10" ht="15" customHeight="1" outlineLevel="2">
      <c r="A166" s="125"/>
      <c r="B166" s="126" t="s">
        <v>932</v>
      </c>
      <c r="C166" s="127"/>
      <c r="D166" s="127">
        <f>C166</f>
        <v>0</v>
      </c>
      <c r="E166" s="127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25"/>
      <c r="B168" s="126" t="s">
        <v>931</v>
      </c>
      <c r="C168" s="127"/>
      <c r="D168" s="127">
        <f>C168</f>
        <v>0</v>
      </c>
      <c r="E168" s="127">
        <f>D168</f>
        <v>0</v>
      </c>
      <c r="H168" s="42">
        <f t="shared" si="11"/>
        <v>0</v>
      </c>
    </row>
    <row r="169" spans="1:10" ht="15" customHeight="1" outlineLevel="2">
      <c r="A169" s="125"/>
      <c r="B169" s="126" t="s">
        <v>932</v>
      </c>
      <c r="C169" s="127"/>
      <c r="D169" s="127">
        <f>C169</f>
        <v>0</v>
      </c>
      <c r="E169" s="127">
        <f>D169</f>
        <v>0</v>
      </c>
      <c r="H169" s="42">
        <f t="shared" si="11"/>
        <v>0</v>
      </c>
    </row>
    <row r="170" spans="1:10">
      <c r="A170" s="189" t="s">
        <v>235</v>
      </c>
      <c r="B170" s="190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609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25"/>
      <c r="B172" s="126" t="s">
        <v>931</v>
      </c>
      <c r="C172" s="127"/>
      <c r="D172" s="127">
        <f>C172</f>
        <v>0</v>
      </c>
      <c r="E172" s="127">
        <f>D172</f>
        <v>0</v>
      </c>
      <c r="H172" s="42">
        <f t="shared" si="11"/>
        <v>0</v>
      </c>
    </row>
    <row r="173" spans="1:10" ht="15" customHeight="1" outlineLevel="2">
      <c r="A173" s="125"/>
      <c r="B173" s="126" t="s">
        <v>932</v>
      </c>
      <c r="C173" s="127"/>
      <c r="D173" s="127">
        <f>C173</f>
        <v>0</v>
      </c>
      <c r="E173" s="127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25"/>
      <c r="B175" s="126" t="s">
        <v>931</v>
      </c>
      <c r="C175" s="127"/>
      <c r="D175" s="127">
        <f>C175</f>
        <v>0</v>
      </c>
      <c r="E175" s="127">
        <f>D175</f>
        <v>0</v>
      </c>
      <c r="H175" s="42">
        <f t="shared" si="11"/>
        <v>0</v>
      </c>
    </row>
    <row r="176" spans="1:10" ht="15" customHeight="1" outlineLevel="2">
      <c r="A176" s="125"/>
      <c r="B176" s="126" t="s">
        <v>932</v>
      </c>
      <c r="C176" s="127"/>
      <c r="D176" s="127">
        <f>C176</f>
        <v>0</v>
      </c>
      <c r="E176" s="127">
        <f>D176</f>
        <v>0</v>
      </c>
      <c r="H176" s="42">
        <f t="shared" si="11"/>
        <v>0</v>
      </c>
    </row>
    <row r="177" spans="1:10">
      <c r="A177" s="191" t="s">
        <v>605</v>
      </c>
      <c r="B177" s="192"/>
      <c r="C177" s="28">
        <f>C178</f>
        <v>0</v>
      </c>
      <c r="D177" s="28">
        <f>D178</f>
        <v>0</v>
      </c>
      <c r="E177" s="28">
        <f>E178</f>
        <v>0</v>
      </c>
      <c r="G177" s="40" t="s">
        <v>237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89" t="s">
        <v>238</v>
      </c>
      <c r="B178" s="190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610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95" t="s">
        <v>935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6" t="s">
        <v>936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128"/>
      <c r="B181" s="129" t="s">
        <v>931</v>
      </c>
      <c r="C181" s="130"/>
      <c r="D181" s="130">
        <f>C181</f>
        <v>0</v>
      </c>
      <c r="E181" s="130">
        <f>D181</f>
        <v>0</v>
      </c>
    </row>
    <row r="182" spans="1:10" outlineLevel="2">
      <c r="A182" s="125">
        <v>4</v>
      </c>
      <c r="B182" s="126" t="s">
        <v>937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128"/>
      <c r="B183" s="129" t="s">
        <v>931</v>
      </c>
      <c r="C183" s="130"/>
      <c r="D183" s="130">
        <f>C183</f>
        <v>0</v>
      </c>
      <c r="E183" s="130">
        <f>D183</f>
        <v>0</v>
      </c>
    </row>
    <row r="184" spans="1:10" outlineLevel="1">
      <c r="A184" s="195" t="s">
        <v>938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6" t="s">
        <v>939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128"/>
      <c r="B186" s="129" t="s">
        <v>931</v>
      </c>
      <c r="C186" s="130"/>
      <c r="D186" s="130">
        <f>C186</f>
        <v>0</v>
      </c>
      <c r="E186" s="130">
        <f>D186</f>
        <v>0</v>
      </c>
    </row>
    <row r="187" spans="1:10" outlineLevel="3">
      <c r="A187" s="128"/>
      <c r="B187" s="129" t="s">
        <v>940</v>
      </c>
      <c r="C187" s="130"/>
      <c r="D187" s="130">
        <f>C187</f>
        <v>0</v>
      </c>
      <c r="E187" s="130">
        <f>D187</f>
        <v>0</v>
      </c>
    </row>
    <row r="188" spans="1:10" outlineLevel="1">
      <c r="A188" s="195" t="s">
        <v>941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6" t="s">
        <v>942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128"/>
      <c r="B190" s="129" t="s">
        <v>931</v>
      </c>
      <c r="C190" s="130">
        <v>0</v>
      </c>
      <c r="D190" s="130">
        <f t="shared" ref="D190:E192" si="13">C190</f>
        <v>0</v>
      </c>
      <c r="E190" s="130">
        <f t="shared" si="13"/>
        <v>0</v>
      </c>
    </row>
    <row r="191" spans="1:10" outlineLevel="3">
      <c r="A191" s="128"/>
      <c r="B191" s="129" t="s">
        <v>943</v>
      </c>
      <c r="C191" s="130">
        <v>0</v>
      </c>
      <c r="D191" s="130">
        <f t="shared" si="13"/>
        <v>0</v>
      </c>
      <c r="E191" s="130">
        <f t="shared" si="13"/>
        <v>0</v>
      </c>
    </row>
    <row r="192" spans="1:10" outlineLevel="3">
      <c r="A192" s="128"/>
      <c r="B192" s="129" t="s">
        <v>944</v>
      </c>
      <c r="C192" s="130">
        <v>0</v>
      </c>
      <c r="D192" s="130">
        <f t="shared" si="13"/>
        <v>0</v>
      </c>
      <c r="E192" s="130">
        <f t="shared" si="13"/>
        <v>0</v>
      </c>
    </row>
    <row r="193" spans="1:5" outlineLevel="2">
      <c r="A193" s="125">
        <v>3</v>
      </c>
      <c r="B193" s="126" t="s">
        <v>936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128"/>
      <c r="B194" s="129" t="s">
        <v>931</v>
      </c>
      <c r="C194" s="130">
        <v>0</v>
      </c>
      <c r="D194" s="130">
        <f>C194</f>
        <v>0</v>
      </c>
      <c r="E194" s="130">
        <f>D194</f>
        <v>0</v>
      </c>
    </row>
    <row r="195" spans="1:5" outlineLevel="2">
      <c r="A195" s="125">
        <v>4</v>
      </c>
      <c r="B195" s="126" t="s">
        <v>937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128"/>
      <c r="B196" s="129" t="s">
        <v>931</v>
      </c>
      <c r="C196" s="130">
        <v>0</v>
      </c>
      <c r="D196" s="130">
        <f>C196</f>
        <v>0</v>
      </c>
      <c r="E196" s="130">
        <f>D196</f>
        <v>0</v>
      </c>
    </row>
    <row r="197" spans="1:5" outlineLevel="1">
      <c r="A197" s="195" t="s">
        <v>945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6" t="s">
        <v>937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128"/>
      <c r="B199" s="129" t="s">
        <v>931</v>
      </c>
      <c r="C199" s="130">
        <v>0</v>
      </c>
      <c r="D199" s="130">
        <f>C199</f>
        <v>0</v>
      </c>
      <c r="E199" s="130">
        <f>D199</f>
        <v>0</v>
      </c>
    </row>
    <row r="200" spans="1:5" outlineLevel="1">
      <c r="A200" s="195" t="s">
        <v>946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6" t="s">
        <v>936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128"/>
      <c r="B202" s="129" t="s">
        <v>931</v>
      </c>
      <c r="C202" s="130">
        <v>0</v>
      </c>
      <c r="D202" s="130">
        <f>C202</f>
        <v>0</v>
      </c>
      <c r="E202" s="130">
        <f>D202</f>
        <v>0</v>
      </c>
    </row>
    <row r="203" spans="1:5" outlineLevel="1">
      <c r="A203" s="195" t="s">
        <v>947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6" t="s">
        <v>942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128"/>
      <c r="B205" s="129" t="s">
        <v>931</v>
      </c>
      <c r="C205" s="130">
        <v>0</v>
      </c>
      <c r="D205" s="130">
        <f>C205</f>
        <v>0</v>
      </c>
      <c r="E205" s="130">
        <f>D205</f>
        <v>0</v>
      </c>
    </row>
    <row r="206" spans="1:5" outlineLevel="3">
      <c r="A206" s="128"/>
      <c r="B206" s="129" t="s">
        <v>948</v>
      </c>
      <c r="C206" s="130">
        <v>0</v>
      </c>
      <c r="D206" s="130">
        <f>C206</f>
        <v>0</v>
      </c>
      <c r="E206" s="130">
        <f>D206</f>
        <v>0</v>
      </c>
    </row>
    <row r="207" spans="1:5" outlineLevel="2">
      <c r="A207" s="125">
        <v>2</v>
      </c>
      <c r="B207" s="126" t="s">
        <v>939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128"/>
      <c r="B208" s="129" t="s">
        <v>931</v>
      </c>
      <c r="C208" s="130">
        <v>0</v>
      </c>
      <c r="D208" s="130">
        <f t="shared" ref="D208:E210" si="15">C208</f>
        <v>0</v>
      </c>
      <c r="E208" s="130">
        <f t="shared" si="15"/>
        <v>0</v>
      </c>
    </row>
    <row r="209" spans="1:5" outlineLevel="3">
      <c r="A209" s="128"/>
      <c r="B209" s="129" t="s">
        <v>949</v>
      </c>
      <c r="C209" s="130"/>
      <c r="D209" s="130">
        <f t="shared" si="15"/>
        <v>0</v>
      </c>
      <c r="E209" s="130">
        <f t="shared" si="15"/>
        <v>0</v>
      </c>
    </row>
    <row r="210" spans="1:5" outlineLevel="3">
      <c r="A210" s="128"/>
      <c r="B210" s="129" t="s">
        <v>931</v>
      </c>
      <c r="C210" s="130">
        <v>0</v>
      </c>
      <c r="D210" s="130">
        <f t="shared" si="15"/>
        <v>0</v>
      </c>
      <c r="E210" s="130">
        <f t="shared" si="15"/>
        <v>0</v>
      </c>
    </row>
    <row r="211" spans="1:5" outlineLevel="2">
      <c r="A211" s="125">
        <v>3</v>
      </c>
      <c r="B211" s="126" t="s">
        <v>936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128"/>
      <c r="B212" s="129" t="s">
        <v>931</v>
      </c>
      <c r="C212" s="130">
        <v>0</v>
      </c>
      <c r="D212" s="130">
        <f>C212</f>
        <v>0</v>
      </c>
      <c r="E212" s="130">
        <f>D212</f>
        <v>0</v>
      </c>
    </row>
    <row r="213" spans="1:5" outlineLevel="2">
      <c r="A213" s="125">
        <v>4</v>
      </c>
      <c r="B213" s="126" t="s">
        <v>937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128"/>
      <c r="B214" s="129" t="s">
        <v>931</v>
      </c>
      <c r="C214" s="130">
        <v>0</v>
      </c>
      <c r="D214" s="130">
        <f>C214</f>
        <v>0</v>
      </c>
      <c r="E214" s="130">
        <f>D214</f>
        <v>0</v>
      </c>
    </row>
    <row r="215" spans="1:5" outlineLevel="1">
      <c r="A215" s="195" t="s">
        <v>950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6" t="s">
        <v>939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128"/>
      <c r="B217" s="129" t="s">
        <v>931</v>
      </c>
      <c r="C217" s="130">
        <v>0</v>
      </c>
      <c r="D217" s="130">
        <f t="shared" ref="D217:E219" si="16">C217</f>
        <v>0</v>
      </c>
      <c r="E217" s="130">
        <f t="shared" si="16"/>
        <v>0</v>
      </c>
    </row>
    <row r="218" spans="1:5" s="134" customFormat="1" outlineLevel="3">
      <c r="A218" s="131"/>
      <c r="B218" s="132" t="s">
        <v>951</v>
      </c>
      <c r="C218" s="133"/>
      <c r="D218" s="133">
        <f t="shared" si="16"/>
        <v>0</v>
      </c>
      <c r="E218" s="133">
        <f t="shared" si="16"/>
        <v>0</v>
      </c>
    </row>
    <row r="219" spans="1:5" s="134" customFormat="1" outlineLevel="3">
      <c r="A219" s="131"/>
      <c r="B219" s="132" t="s">
        <v>952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25">
        <v>3</v>
      </c>
      <c r="B220" s="126" t="s">
        <v>936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128"/>
      <c r="B221" s="129" t="s">
        <v>931</v>
      </c>
      <c r="C221" s="130">
        <v>0</v>
      </c>
      <c r="D221" s="130">
        <f>C221</f>
        <v>0</v>
      </c>
      <c r="E221" s="130">
        <f>D221</f>
        <v>0</v>
      </c>
    </row>
    <row r="222" spans="1:5" outlineLevel="1">
      <c r="A222" s="195" t="s">
        <v>953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6" t="s">
        <v>939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128"/>
      <c r="B224" s="129" t="s">
        <v>931</v>
      </c>
      <c r="C224" s="130">
        <v>0</v>
      </c>
      <c r="D224" s="130">
        <f>C224</f>
        <v>0</v>
      </c>
      <c r="E224" s="130">
        <f>D224</f>
        <v>0</v>
      </c>
    </row>
    <row r="225" spans="1:5" outlineLevel="3">
      <c r="A225" s="128"/>
      <c r="B225" s="129" t="s">
        <v>954</v>
      </c>
      <c r="C225" s="130"/>
      <c r="D225" s="130">
        <f t="shared" ref="D225:E227" si="17">C225</f>
        <v>0</v>
      </c>
      <c r="E225" s="130">
        <f t="shared" si="17"/>
        <v>0</v>
      </c>
    </row>
    <row r="226" spans="1:5" outlineLevel="3">
      <c r="A226" s="128"/>
      <c r="B226" s="129" t="s">
        <v>955</v>
      </c>
      <c r="C226" s="130"/>
      <c r="D226" s="130">
        <f t="shared" si="17"/>
        <v>0</v>
      </c>
      <c r="E226" s="130">
        <f t="shared" si="17"/>
        <v>0</v>
      </c>
    </row>
    <row r="227" spans="1:5" outlineLevel="3">
      <c r="A227" s="128"/>
      <c r="B227" s="129" t="s">
        <v>956</v>
      </c>
      <c r="C227" s="130"/>
      <c r="D227" s="130">
        <f t="shared" si="17"/>
        <v>0</v>
      </c>
      <c r="E227" s="130">
        <f t="shared" si="17"/>
        <v>0</v>
      </c>
    </row>
    <row r="228" spans="1:5" outlineLevel="1">
      <c r="A228" s="195" t="s">
        <v>957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6" t="s">
        <v>939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128"/>
      <c r="B230" s="129" t="s">
        <v>931</v>
      </c>
      <c r="C230" s="130">
        <v>0</v>
      </c>
      <c r="D230" s="130">
        <f>C230</f>
        <v>0</v>
      </c>
      <c r="E230" s="130">
        <f>D230</f>
        <v>0</v>
      </c>
    </row>
    <row r="231" spans="1:5" outlineLevel="3">
      <c r="A231" s="128"/>
      <c r="B231" s="129" t="s">
        <v>958</v>
      </c>
      <c r="C231" s="130">
        <v>0</v>
      </c>
      <c r="D231" s="130">
        <f t="shared" ref="D231:E232" si="18">C231</f>
        <v>0</v>
      </c>
      <c r="E231" s="130">
        <f t="shared" si="18"/>
        <v>0</v>
      </c>
    </row>
    <row r="232" spans="1:5" outlineLevel="3">
      <c r="A232" s="128"/>
      <c r="B232" s="129" t="s">
        <v>959</v>
      </c>
      <c r="C232" s="130"/>
      <c r="D232" s="130">
        <f t="shared" si="18"/>
        <v>0</v>
      </c>
      <c r="E232" s="130">
        <f t="shared" si="18"/>
        <v>0</v>
      </c>
    </row>
    <row r="233" spans="1:5" outlineLevel="2">
      <c r="A233" s="125">
        <v>3</v>
      </c>
      <c r="B233" s="126" t="s">
        <v>936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128"/>
      <c r="B234" s="129" t="s">
        <v>931</v>
      </c>
      <c r="C234" s="130">
        <v>0</v>
      </c>
      <c r="D234" s="130">
        <f>C234</f>
        <v>0</v>
      </c>
      <c r="E234" s="130">
        <f>D234</f>
        <v>0</v>
      </c>
    </row>
    <row r="235" spans="1:5" outlineLevel="1">
      <c r="A235" s="195" t="s">
        <v>960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6" t="s">
        <v>936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128"/>
      <c r="B237" s="129" t="s">
        <v>931</v>
      </c>
      <c r="C237" s="130">
        <v>0</v>
      </c>
      <c r="D237" s="130">
        <f>C237</f>
        <v>0</v>
      </c>
      <c r="E237" s="130">
        <f>D237</f>
        <v>0</v>
      </c>
    </row>
    <row r="238" spans="1:5" outlineLevel="1">
      <c r="A238" s="195" t="s">
        <v>961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6" t="s">
        <v>939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128"/>
      <c r="B240" s="129" t="s">
        <v>931</v>
      </c>
      <c r="C240" s="130">
        <v>0</v>
      </c>
      <c r="D240" s="130">
        <f>C240</f>
        <v>0</v>
      </c>
      <c r="E240" s="130">
        <f>D240</f>
        <v>0</v>
      </c>
    </row>
    <row r="241" spans="1:10" outlineLevel="3">
      <c r="A241" s="128"/>
      <c r="B241" s="129" t="s">
        <v>962</v>
      </c>
      <c r="C241" s="130"/>
      <c r="D241" s="130">
        <f t="shared" ref="D241:E242" si="19">C241</f>
        <v>0</v>
      </c>
      <c r="E241" s="130">
        <f t="shared" si="19"/>
        <v>0</v>
      </c>
    </row>
    <row r="242" spans="1:10" outlineLevel="3">
      <c r="A242" s="128"/>
      <c r="B242" s="129" t="s">
        <v>963</v>
      </c>
      <c r="C242" s="130"/>
      <c r="D242" s="130">
        <f t="shared" si="19"/>
        <v>0</v>
      </c>
      <c r="E242" s="130">
        <f t="shared" si="19"/>
        <v>0</v>
      </c>
    </row>
    <row r="243" spans="1:10" outlineLevel="1">
      <c r="A243" s="195" t="s">
        <v>964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6" t="s">
        <v>939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128"/>
      <c r="B245" s="129" t="s">
        <v>931</v>
      </c>
      <c r="C245" s="130">
        <v>0</v>
      </c>
      <c r="D245" s="130">
        <f>C245</f>
        <v>0</v>
      </c>
      <c r="E245" s="130">
        <f>D245</f>
        <v>0</v>
      </c>
    </row>
    <row r="246" spans="1:10" outlineLevel="3">
      <c r="A246" s="128"/>
      <c r="B246" s="129" t="s">
        <v>952</v>
      </c>
      <c r="C246" s="130"/>
      <c r="D246" s="130">
        <f t="shared" ref="D246:E249" si="20">C246</f>
        <v>0</v>
      </c>
      <c r="E246" s="130">
        <f t="shared" si="20"/>
        <v>0</v>
      </c>
    </row>
    <row r="247" spans="1:10" outlineLevel="3">
      <c r="A247" s="128"/>
      <c r="B247" s="129" t="s">
        <v>965</v>
      </c>
      <c r="C247" s="130"/>
      <c r="D247" s="130">
        <f t="shared" si="20"/>
        <v>0</v>
      </c>
      <c r="E247" s="130">
        <f t="shared" si="20"/>
        <v>0</v>
      </c>
    </row>
    <row r="248" spans="1:10" outlineLevel="3">
      <c r="A248" s="128"/>
      <c r="B248" s="129" t="s">
        <v>959</v>
      </c>
      <c r="C248" s="130"/>
      <c r="D248" s="130">
        <f t="shared" si="20"/>
        <v>0</v>
      </c>
      <c r="E248" s="130">
        <f t="shared" si="20"/>
        <v>0</v>
      </c>
    </row>
    <row r="249" spans="1:10" outlineLevel="3">
      <c r="A249" s="128"/>
      <c r="B249" s="129" t="s">
        <v>966</v>
      </c>
      <c r="C249" s="130"/>
      <c r="D249" s="130">
        <f t="shared" si="20"/>
        <v>0</v>
      </c>
      <c r="E249" s="130">
        <f t="shared" si="20"/>
        <v>0</v>
      </c>
    </row>
    <row r="250" spans="1:10" outlineLevel="1">
      <c r="A250" s="195" t="s">
        <v>967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28"/>
      <c r="B251" s="129" t="s">
        <v>931</v>
      </c>
      <c r="C251" s="130">
        <v>0</v>
      </c>
      <c r="D251" s="130">
        <f>C251</f>
        <v>0</v>
      </c>
      <c r="E251" s="130">
        <f>D251</f>
        <v>0</v>
      </c>
    </row>
    <row r="252" spans="1:10" outlineLevel="3">
      <c r="A252" s="128"/>
      <c r="B252" s="129" t="s">
        <v>968</v>
      </c>
      <c r="C252" s="130">
        <v>0</v>
      </c>
      <c r="D252" s="130">
        <f>C252</f>
        <v>0</v>
      </c>
      <c r="E252" s="130">
        <f>D252</f>
        <v>0</v>
      </c>
    </row>
    <row r="256" spans="1:10" ht="18.5">
      <c r="A256" s="186" t="s">
        <v>67</v>
      </c>
      <c r="B256" s="186"/>
      <c r="C256" s="186"/>
      <c r="D256" s="120" t="s">
        <v>929</v>
      </c>
      <c r="E256" s="120" t="s">
        <v>930</v>
      </c>
      <c r="G256" s="48" t="s">
        <v>612</v>
      </c>
      <c r="H256" s="49">
        <f>C257+C559</f>
        <v>552622</v>
      </c>
      <c r="I256" s="50"/>
      <c r="J256" s="51" t="b">
        <f>AND(H256=I256)</f>
        <v>0</v>
      </c>
    </row>
    <row r="257" spans="1:10">
      <c r="A257" s="201" t="s">
        <v>60</v>
      </c>
      <c r="B257" s="202"/>
      <c r="C257" s="38">
        <f>C258+C550</f>
        <v>492622</v>
      </c>
      <c r="D257" s="38">
        <f>D258+D550</f>
        <v>290709</v>
      </c>
      <c r="E257" s="38">
        <f>E258+E550</f>
        <v>290709</v>
      </c>
      <c r="G257" s="40" t="s">
        <v>60</v>
      </c>
      <c r="H257" s="42">
        <f>C257</f>
        <v>492622</v>
      </c>
      <c r="I257" s="43"/>
      <c r="J257" s="41" t="b">
        <f>AND(H257=I257)</f>
        <v>0</v>
      </c>
    </row>
    <row r="258" spans="1:10">
      <c r="A258" s="203" t="s">
        <v>288</v>
      </c>
      <c r="B258" s="204"/>
      <c r="C258" s="37">
        <f>C259+C339+C483+C547</f>
        <v>463945</v>
      </c>
      <c r="D258" s="37">
        <f>D259+D339+D483+D547</f>
        <v>262032</v>
      </c>
      <c r="E258" s="37">
        <f>E259+E339+E483+E547</f>
        <v>262032</v>
      </c>
      <c r="G258" s="40" t="s">
        <v>57</v>
      </c>
      <c r="H258" s="42">
        <f t="shared" ref="H258:H321" si="21">C258</f>
        <v>463945</v>
      </c>
      <c r="I258" s="43"/>
      <c r="J258" s="41" t="b">
        <f>AND(H258=I258)</f>
        <v>0</v>
      </c>
    </row>
    <row r="259" spans="1:10">
      <c r="A259" s="199" t="s">
        <v>289</v>
      </c>
      <c r="B259" s="200"/>
      <c r="C259" s="34">
        <f>C260+C263+C314</f>
        <v>308549</v>
      </c>
      <c r="D259" s="34">
        <f>D260+D263+D314</f>
        <v>106636</v>
      </c>
      <c r="E259" s="34">
        <f>E260+E263+E314</f>
        <v>106636</v>
      </c>
      <c r="G259" s="40" t="s">
        <v>613</v>
      </c>
      <c r="H259" s="42">
        <f t="shared" si="21"/>
        <v>308549</v>
      </c>
      <c r="I259" s="43"/>
      <c r="J259" s="41" t="b">
        <f>AND(H259=I259)</f>
        <v>0</v>
      </c>
    </row>
    <row r="260" spans="1:10" outlineLevel="1">
      <c r="A260" s="197" t="s">
        <v>290</v>
      </c>
      <c r="B260" s="198"/>
      <c r="C260" s="33">
        <f>SUM(C261:C262)</f>
        <v>2160</v>
      </c>
      <c r="D260" s="33">
        <f>SUM(D261:D262)</f>
        <v>2160</v>
      </c>
      <c r="E260" s="33">
        <f>SUM(E261:E262)</f>
        <v>2160</v>
      </c>
      <c r="H260" s="42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2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2">
        <f t="shared" si="21"/>
        <v>1440</v>
      </c>
    </row>
    <row r="263" spans="1:10" outlineLevel="1">
      <c r="A263" s="197" t="s">
        <v>291</v>
      </c>
      <c r="B263" s="198"/>
      <c r="C263" s="33">
        <f>C264+C265+C289+C296+C298+C302+C305+C308+C313</f>
        <v>272379</v>
      </c>
      <c r="D263" s="33">
        <f>D264+D265+D289+D296+D298+D302+D305+D308+D313</f>
        <v>104476</v>
      </c>
      <c r="E263" s="33">
        <f>E264+E265+E289+E296+E298+E302+E305+E308+E313</f>
        <v>104476</v>
      </c>
      <c r="H263" s="42">
        <f t="shared" si="21"/>
        <v>272379</v>
      </c>
    </row>
    <row r="264" spans="1:10" outlineLevel="2">
      <c r="A264" s="6">
        <v>1101</v>
      </c>
      <c r="B264" s="4" t="s">
        <v>34</v>
      </c>
      <c r="C264" s="5">
        <v>101476</v>
      </c>
      <c r="D264" s="5">
        <f>C264</f>
        <v>101476</v>
      </c>
      <c r="E264" s="5">
        <f>D264</f>
        <v>101476</v>
      </c>
      <c r="H264" s="42">
        <f t="shared" si="21"/>
        <v>101476</v>
      </c>
    </row>
    <row r="265" spans="1:10" outlineLevel="2">
      <c r="A265" s="6">
        <v>1101</v>
      </c>
      <c r="B265" s="4" t="s">
        <v>35</v>
      </c>
      <c r="C265" s="5">
        <v>112173</v>
      </c>
      <c r="D265" s="5">
        <f>SUM(D266:D288)</f>
        <v>0</v>
      </c>
      <c r="E265" s="5">
        <f>SUM(E266:E288)</f>
        <v>0</v>
      </c>
      <c r="H265" s="42">
        <f t="shared" si="21"/>
        <v>112173</v>
      </c>
    </row>
    <row r="266" spans="1:10" outlineLevel="3">
      <c r="A266" s="30"/>
      <c r="B266" s="29" t="s">
        <v>239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240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241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242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243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244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245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246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247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248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249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250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251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252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253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254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255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256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257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258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259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260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261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  <c r="H289" s="42">
        <f t="shared" si="21"/>
        <v>4065</v>
      </c>
    </row>
    <row r="290" spans="1:8" outlineLevel="3">
      <c r="A290" s="30"/>
      <c r="B290" s="29" t="s">
        <v>262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263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264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265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266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267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269</v>
      </c>
      <c r="C296" s="5">
        <v>300</v>
      </c>
      <c r="D296" s="5">
        <f>SUM(D297)</f>
        <v>0</v>
      </c>
      <c r="E296" s="5">
        <f>SUM(E297)</f>
        <v>0</v>
      </c>
      <c r="H296" s="42">
        <f t="shared" si="21"/>
        <v>300</v>
      </c>
    </row>
    <row r="297" spans="1:8" outlineLevel="3">
      <c r="A297" s="30"/>
      <c r="B297" s="29" t="s">
        <v>132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v>8540</v>
      </c>
      <c r="D298" s="5">
        <f>SUM(D299:D301)</f>
        <v>0</v>
      </c>
      <c r="E298" s="5">
        <f>SUM(E299:E301)</f>
        <v>0</v>
      </c>
      <c r="H298" s="42">
        <f t="shared" si="21"/>
        <v>8540</v>
      </c>
    </row>
    <row r="299" spans="1:8" outlineLevel="3">
      <c r="A299" s="30"/>
      <c r="B299" s="29" t="s">
        <v>270</v>
      </c>
      <c r="C299" s="31"/>
      <c r="D299" s="31">
        <f>C299</f>
        <v>0</v>
      </c>
      <c r="E299" s="31">
        <f>D299</f>
        <v>0</v>
      </c>
      <c r="H299" s="42">
        <f t="shared" si="21"/>
        <v>0</v>
      </c>
    </row>
    <row r="300" spans="1:8" outlineLevel="3">
      <c r="A300" s="30"/>
      <c r="B300" s="29" t="s">
        <v>271</v>
      </c>
      <c r="C300" s="31"/>
      <c r="D300" s="31">
        <f t="shared" ref="D300:E301" si="25">C300</f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v>3176</v>
      </c>
      <c r="D305" s="5">
        <f>SUM(D306:D307)</f>
        <v>0</v>
      </c>
      <c r="E305" s="5">
        <f>SUM(E306:E307)</f>
        <v>0</v>
      </c>
      <c r="H305" s="42">
        <f t="shared" si="21"/>
        <v>3176</v>
      </c>
    </row>
    <row r="306" spans="1:8" outlineLevel="3">
      <c r="A306" s="30"/>
      <c r="B306" s="29" t="s">
        <v>276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277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v>39649</v>
      </c>
      <c r="D308" s="5">
        <f>SUM(D309:D312)</f>
        <v>0</v>
      </c>
      <c r="E308" s="5">
        <f>SUM(E309:E312)</f>
        <v>0</v>
      </c>
      <c r="H308" s="42">
        <f t="shared" si="21"/>
        <v>39649</v>
      </c>
    </row>
    <row r="309" spans="1:8" outlineLevel="3">
      <c r="A309" s="30"/>
      <c r="B309" s="29" t="s">
        <v>278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279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133</v>
      </c>
      <c r="C313" s="5">
        <v>3000</v>
      </c>
      <c r="D313" s="5">
        <f>C313</f>
        <v>3000</v>
      </c>
      <c r="E313" s="5">
        <f>D313</f>
        <v>3000</v>
      </c>
      <c r="H313" s="42">
        <f t="shared" si="21"/>
        <v>3000</v>
      </c>
    </row>
    <row r="314" spans="1:8" outlineLevel="1">
      <c r="A314" s="197" t="s">
        <v>669</v>
      </c>
      <c r="B314" s="198"/>
      <c r="C314" s="33">
        <f>C315+C325+C331+C336+C337+C338+C328</f>
        <v>34010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34010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239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259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260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v>28630</v>
      </c>
      <c r="D325" s="5">
        <f>SUM(D326:D327)</f>
        <v>0</v>
      </c>
      <c r="E325" s="5">
        <f>SUM(E326:E327)</f>
        <v>0</v>
      </c>
      <c r="H325" s="42">
        <f t="shared" si="28"/>
        <v>28630</v>
      </c>
    </row>
    <row r="326" spans="1:8" outlineLevel="3">
      <c r="A326" s="30"/>
      <c r="B326" s="29" t="s">
        <v>286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v>367</v>
      </c>
      <c r="D328" s="5">
        <f>SUM(D329:D330)</f>
        <v>0</v>
      </c>
      <c r="E328" s="5">
        <f>SUM(E329:E330)</f>
        <v>0</v>
      </c>
      <c r="H328" s="42">
        <f t="shared" si="28"/>
        <v>367</v>
      </c>
    </row>
    <row r="329" spans="1:8" outlineLevel="3">
      <c r="A329" s="30"/>
      <c r="B329" s="29" t="s">
        <v>276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277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v>5013</v>
      </c>
      <c r="D331" s="5">
        <f>SUM(D332:D335)</f>
        <v>0</v>
      </c>
      <c r="E331" s="5">
        <f>SUM(E332:E335)</f>
        <v>0</v>
      </c>
      <c r="H331" s="42">
        <f t="shared" si="28"/>
        <v>5013</v>
      </c>
    </row>
    <row r="332" spans="1:8" outlineLevel="3">
      <c r="A332" s="30"/>
      <c r="B332" s="29" t="s">
        <v>278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279</v>
      </c>
      <c r="C333" s="31"/>
      <c r="D333" s="31">
        <f t="shared" ref="D333:E335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476</v>
      </c>
      <c r="C336" s="5">
        <v>0</v>
      </c>
      <c r="D336" s="5">
        <f>C336</f>
        <v>0</v>
      </c>
      <c r="E336" s="5">
        <f>D336</f>
        <v>0</v>
      </c>
      <c r="H336" s="42">
        <f t="shared" si="28"/>
        <v>0</v>
      </c>
    </row>
    <row r="337" spans="1:10" outlineLevel="2">
      <c r="A337" s="6">
        <v>1102</v>
      </c>
      <c r="B337" s="4" t="s">
        <v>475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2">
        <f t="shared" si="28"/>
        <v>0</v>
      </c>
    </row>
    <row r="338" spans="1:10" outlineLevel="2">
      <c r="A338" s="6">
        <v>1102</v>
      </c>
      <c r="B338" s="4" t="s">
        <v>477</v>
      </c>
      <c r="C338" s="5">
        <v>0</v>
      </c>
      <c r="D338" s="5">
        <f t="shared" si="30"/>
        <v>0</v>
      </c>
      <c r="E338" s="5">
        <f t="shared" si="30"/>
        <v>0</v>
      </c>
      <c r="H338" s="42">
        <f t="shared" si="28"/>
        <v>0</v>
      </c>
    </row>
    <row r="339" spans="1:10">
      <c r="A339" s="199" t="s">
        <v>292</v>
      </c>
      <c r="B339" s="200"/>
      <c r="C339" s="34">
        <f>C340+C444+C482</f>
        <v>133630</v>
      </c>
      <c r="D339" s="34">
        <f>D340+D444+D482</f>
        <v>133630</v>
      </c>
      <c r="E339" s="34">
        <f>E340+E444+E482</f>
        <v>133630</v>
      </c>
      <c r="G339" s="40" t="s">
        <v>614</v>
      </c>
      <c r="H339" s="42">
        <f t="shared" si="28"/>
        <v>133630</v>
      </c>
      <c r="I339" s="43"/>
      <c r="J339" s="41" t="b">
        <f>AND(H339=I339)</f>
        <v>0</v>
      </c>
    </row>
    <row r="340" spans="1:10" outlineLevel="1">
      <c r="A340" s="197" t="s">
        <v>293</v>
      </c>
      <c r="B340" s="198"/>
      <c r="C340" s="33">
        <f>C341+C342+C343+C344+C347+C348+C353+C356+C357+C362+C367+C368+C371+C372+C373+C376+C377+C378+C382+C388+C391+C392+C395+C398+C399+C404+C407+C408+C409+C412+C415+C416+C419+C420+C421+C422+C429+C443</f>
        <v>127930</v>
      </c>
      <c r="D340" s="33">
        <f>D341+D342+D343+D344+D347+D348+D353+D356+D357+D362+D367+BH290668+D371+D372+D373+D376+D377+D378+D382+D388+D391+D392+D395+D398+D399+D404+D407+D408+D409+D412+D415+D416+D419+D420+D421+D422+D429+D443</f>
        <v>127930</v>
      </c>
      <c r="E340" s="33">
        <f>E341+E342+E343+E344+E347+E348+E353+E356+E357+E362+E367+BI290668+E371+E372+E373+E376+E377+E378+E382+E388+E391+E392+E395+E398+E399+E404+E407+E408+E409+E412+E415+E416+E419+E420+E421+E422+E429+E443</f>
        <v>127930</v>
      </c>
      <c r="H340" s="42">
        <f t="shared" si="28"/>
        <v>127930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>C341</f>
        <v>0</v>
      </c>
      <c r="E341" s="5">
        <f>D341</f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2">
        <f t="shared" si="28"/>
        <v>3000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2">
        <f t="shared" si="28"/>
        <v>40000</v>
      </c>
    </row>
    <row r="344" spans="1:10" outlineLevel="2">
      <c r="A344" s="6">
        <v>2201</v>
      </c>
      <c r="B344" s="4" t="s">
        <v>295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2">
        <f t="shared" si="28"/>
        <v>5500</v>
      </c>
    </row>
    <row r="345" spans="1:10" outlineLevel="3">
      <c r="A345" s="30"/>
      <c r="B345" s="29" t="s">
        <v>296</v>
      </c>
      <c r="C345" s="31">
        <v>3000</v>
      </c>
      <c r="D345" s="31">
        <f t="shared" ref="D345:E347" si="32">C345</f>
        <v>3000</v>
      </c>
      <c r="E345" s="31">
        <f t="shared" si="32"/>
        <v>3000</v>
      </c>
      <c r="H345" s="42">
        <f t="shared" si="28"/>
        <v>3000</v>
      </c>
    </row>
    <row r="346" spans="1:10" outlineLevel="3">
      <c r="A346" s="30"/>
      <c r="B346" s="29" t="s">
        <v>297</v>
      </c>
      <c r="C346" s="31">
        <v>2500</v>
      </c>
      <c r="D346" s="31">
        <f t="shared" si="32"/>
        <v>2500</v>
      </c>
      <c r="E346" s="31">
        <f t="shared" si="32"/>
        <v>2500</v>
      </c>
      <c r="H346" s="42">
        <f t="shared" si="28"/>
        <v>2500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2"/>
        <v>0</v>
      </c>
      <c r="E347" s="5">
        <f t="shared" si="32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2">
        <f t="shared" si="28"/>
        <v>15000</v>
      </c>
    </row>
    <row r="349" spans="1:10" outlineLevel="3">
      <c r="A349" s="30"/>
      <c r="B349" s="29" t="s">
        <v>300</v>
      </c>
      <c r="C349" s="31">
        <v>15000</v>
      </c>
      <c r="D349" s="31">
        <f>C349</f>
        <v>15000</v>
      </c>
      <c r="E349" s="31">
        <f>D349</f>
        <v>15000</v>
      </c>
      <c r="H349" s="42">
        <f t="shared" si="28"/>
        <v>15000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3">C350</f>
        <v>0</v>
      </c>
      <c r="E350" s="31">
        <f t="shared" si="33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3"/>
        <v>0</v>
      </c>
      <c r="E351" s="31">
        <f t="shared" si="33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3"/>
        <v>0</v>
      </c>
      <c r="E352" s="31">
        <f t="shared" si="33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2">
        <f t="shared" si="28"/>
        <v>300</v>
      </c>
    </row>
    <row r="354" spans="1:8" outlineLevel="3">
      <c r="A354" s="30"/>
      <c r="B354" s="29" t="s">
        <v>42</v>
      </c>
      <c r="C354" s="31">
        <v>200</v>
      </c>
      <c r="D354" s="31">
        <f t="shared" ref="D354:E356" si="34">C354</f>
        <v>200</v>
      </c>
      <c r="E354" s="31">
        <f t="shared" si="34"/>
        <v>200</v>
      </c>
      <c r="H354" s="42">
        <f t="shared" si="28"/>
        <v>200</v>
      </c>
    </row>
    <row r="355" spans="1:8" outlineLevel="3">
      <c r="A355" s="30"/>
      <c r="B355" s="29" t="s">
        <v>305</v>
      </c>
      <c r="C355" s="31">
        <v>100</v>
      </c>
      <c r="D355" s="31">
        <f t="shared" si="34"/>
        <v>100</v>
      </c>
      <c r="E355" s="31">
        <f t="shared" si="34"/>
        <v>100</v>
      </c>
      <c r="H355" s="42">
        <f t="shared" si="28"/>
        <v>100</v>
      </c>
    </row>
    <row r="356" spans="1:8" outlineLevel="2">
      <c r="A356" s="6">
        <v>2201</v>
      </c>
      <c r="B356" s="4" t="s">
        <v>306</v>
      </c>
      <c r="C356" s="5">
        <v>3000</v>
      </c>
      <c r="D356" s="5">
        <f t="shared" si="34"/>
        <v>3000</v>
      </c>
      <c r="E356" s="5">
        <f t="shared" si="34"/>
        <v>3000</v>
      </c>
      <c r="H356" s="42">
        <f t="shared" si="28"/>
        <v>3000</v>
      </c>
    </row>
    <row r="357" spans="1:8" outlineLevel="2">
      <c r="A357" s="6">
        <v>2201</v>
      </c>
      <c r="B357" s="4" t="s">
        <v>307</v>
      </c>
      <c r="C357" s="5">
        <f>SUM(C358:C361)</f>
        <v>4200</v>
      </c>
      <c r="D357" s="5">
        <f>SUM(D358:D361)</f>
        <v>4200</v>
      </c>
      <c r="E357" s="5">
        <f>SUM(E358:E361)</f>
        <v>4200</v>
      </c>
      <c r="H357" s="42">
        <f t="shared" si="28"/>
        <v>4200</v>
      </c>
    </row>
    <row r="358" spans="1:8" outlineLevel="3">
      <c r="A358" s="30"/>
      <c r="B358" s="29" t="s">
        <v>308</v>
      </c>
      <c r="C358" s="31">
        <v>4000</v>
      </c>
      <c r="D358" s="31">
        <f>C358</f>
        <v>4000</v>
      </c>
      <c r="E358" s="31">
        <f>D358</f>
        <v>4000</v>
      </c>
      <c r="H358" s="42">
        <f t="shared" si="28"/>
        <v>4000</v>
      </c>
    </row>
    <row r="359" spans="1:8" outlineLevel="3">
      <c r="A359" s="30"/>
      <c r="B359" s="29" t="s">
        <v>309</v>
      </c>
      <c r="C359" s="31"/>
      <c r="D359" s="31">
        <f t="shared" ref="D359:E361" si="35">C359</f>
        <v>0</v>
      </c>
      <c r="E359" s="31">
        <f t="shared" si="35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200</v>
      </c>
      <c r="D360" s="31">
        <f t="shared" si="35"/>
        <v>200</v>
      </c>
      <c r="E360" s="31">
        <f t="shared" si="35"/>
        <v>200</v>
      </c>
      <c r="H360" s="42">
        <f t="shared" si="28"/>
        <v>200</v>
      </c>
    </row>
    <row r="361" spans="1:8" outlineLevel="3">
      <c r="A361" s="30"/>
      <c r="B361" s="29" t="s">
        <v>311</v>
      </c>
      <c r="C361" s="31"/>
      <c r="D361" s="31">
        <f t="shared" si="35"/>
        <v>0</v>
      </c>
      <c r="E361" s="31">
        <f t="shared" si="35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2">
        <f t="shared" si="28"/>
        <v>13000</v>
      </c>
    </row>
    <row r="363" spans="1:8" outlineLevel="3">
      <c r="A363" s="30"/>
      <c r="B363" s="29" t="s">
        <v>313</v>
      </c>
      <c r="C363" s="31">
        <v>2000</v>
      </c>
      <c r="D363" s="31">
        <f>C363</f>
        <v>2000</v>
      </c>
      <c r="E363" s="31">
        <f>D363</f>
        <v>2000</v>
      </c>
      <c r="H363" s="42">
        <f t="shared" si="28"/>
        <v>2000</v>
      </c>
    </row>
    <row r="364" spans="1:8" outlineLevel="3">
      <c r="A364" s="30"/>
      <c r="B364" s="29" t="s">
        <v>314</v>
      </c>
      <c r="C364" s="31">
        <v>10000</v>
      </c>
      <c r="D364" s="31">
        <f t="shared" ref="D364:E366" si="36">C364</f>
        <v>10000</v>
      </c>
      <c r="E364" s="31">
        <f t="shared" si="36"/>
        <v>10000</v>
      </c>
      <c r="H364" s="42">
        <f t="shared" si="28"/>
        <v>10000</v>
      </c>
    </row>
    <row r="365" spans="1:8" outlineLevel="3">
      <c r="A365" s="30"/>
      <c r="B365" s="29" t="s">
        <v>315</v>
      </c>
      <c r="C365" s="31">
        <v>1000</v>
      </c>
      <c r="D365" s="31">
        <f t="shared" si="36"/>
        <v>1000</v>
      </c>
      <c r="E365" s="31">
        <f t="shared" si="36"/>
        <v>1000</v>
      </c>
      <c r="H365" s="42">
        <f t="shared" si="28"/>
        <v>1000</v>
      </c>
    </row>
    <row r="366" spans="1:8" outlineLevel="3">
      <c r="A366" s="30"/>
      <c r="B366" s="29" t="s">
        <v>316</v>
      </c>
      <c r="C366" s="31"/>
      <c r="D366" s="31">
        <f t="shared" si="36"/>
        <v>0</v>
      </c>
      <c r="E366" s="31">
        <f t="shared" si="36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7">C369</f>
        <v>0</v>
      </c>
      <c r="E369" s="31">
        <f t="shared" si="37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7"/>
        <v>0</v>
      </c>
      <c r="E370" s="31">
        <f t="shared" si="37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2">
        <f t="shared" si="28"/>
        <v>2000</v>
      </c>
    </row>
    <row r="373" spans="1:8" outlineLevel="2" collapsed="1">
      <c r="A373" s="6">
        <v>2201</v>
      </c>
      <c r="B373" s="4" t="s">
        <v>320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321</v>
      </c>
      <c r="C374" s="31">
        <v>0</v>
      </c>
      <c r="D374" s="31">
        <f t="shared" ref="D374:E377" si="38">C374</f>
        <v>0</v>
      </c>
      <c r="E374" s="31">
        <f t="shared" si="38"/>
        <v>0</v>
      </c>
      <c r="H374" s="42">
        <f t="shared" si="28"/>
        <v>0</v>
      </c>
    </row>
    <row r="375" spans="1:8" outlineLevel="3">
      <c r="A375" s="30"/>
      <c r="B375" s="29" t="s">
        <v>322</v>
      </c>
      <c r="C375" s="31">
        <v>0</v>
      </c>
      <c r="D375" s="31">
        <f t="shared" si="38"/>
        <v>0</v>
      </c>
      <c r="E375" s="31">
        <f t="shared" si="38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300</v>
      </c>
      <c r="D376" s="5">
        <f t="shared" si="38"/>
        <v>300</v>
      </c>
      <c r="E376" s="5">
        <f t="shared" si="38"/>
        <v>300</v>
      </c>
      <c r="H376" s="42">
        <f t="shared" si="28"/>
        <v>300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8"/>
        <v>1000</v>
      </c>
      <c r="E377" s="5">
        <f t="shared" si="38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2">
        <f t="shared" si="28"/>
        <v>4500</v>
      </c>
    </row>
    <row r="379" spans="1:8" outlineLevel="3">
      <c r="A379" s="30"/>
      <c r="B379" s="29" t="s">
        <v>46</v>
      </c>
      <c r="C379" s="31">
        <v>1500</v>
      </c>
      <c r="D379" s="31">
        <f>C379</f>
        <v>1500</v>
      </c>
      <c r="E379" s="31">
        <f>D379</f>
        <v>1500</v>
      </c>
      <c r="H379" s="42">
        <f t="shared" si="28"/>
        <v>1500</v>
      </c>
    </row>
    <row r="380" spans="1:8" outlineLevel="3">
      <c r="A380" s="30"/>
      <c r="B380" s="29" t="s">
        <v>134</v>
      </c>
      <c r="C380" s="31">
        <v>1000</v>
      </c>
      <c r="D380" s="31">
        <f t="shared" ref="D380:E381" si="39">C380</f>
        <v>1000</v>
      </c>
      <c r="E380" s="31">
        <f t="shared" si="39"/>
        <v>1000</v>
      </c>
      <c r="H380" s="42">
        <f t="shared" si="28"/>
        <v>1000</v>
      </c>
    </row>
    <row r="381" spans="1:8" outlineLevel="3">
      <c r="A381" s="30"/>
      <c r="B381" s="29" t="s">
        <v>47</v>
      </c>
      <c r="C381" s="31">
        <v>2000</v>
      </c>
      <c r="D381" s="31">
        <f t="shared" si="39"/>
        <v>2000</v>
      </c>
      <c r="E381" s="31">
        <f t="shared" si="39"/>
        <v>2000</v>
      </c>
      <c r="H381" s="42">
        <f t="shared" si="28"/>
        <v>2000</v>
      </c>
    </row>
    <row r="382" spans="1:8" outlineLevel="2">
      <c r="A382" s="6">
        <v>2201</v>
      </c>
      <c r="B382" s="4" t="s">
        <v>135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2">
        <f t="shared" si="28"/>
        <v>4500</v>
      </c>
    </row>
    <row r="383" spans="1:8" outlineLevel="3">
      <c r="A383" s="30"/>
      <c r="B383" s="29" t="s">
        <v>326</v>
      </c>
      <c r="C383" s="31">
        <v>1500</v>
      </c>
      <c r="D383" s="31">
        <f>C383</f>
        <v>1500</v>
      </c>
      <c r="E383" s="31">
        <f>D383</f>
        <v>1500</v>
      </c>
      <c r="H383" s="42">
        <f t="shared" si="28"/>
        <v>1500</v>
      </c>
    </row>
    <row r="384" spans="1:8" outlineLevel="3">
      <c r="A384" s="30"/>
      <c r="B384" s="29" t="s">
        <v>327</v>
      </c>
      <c r="C384" s="31">
        <v>500</v>
      </c>
      <c r="D384" s="31">
        <f t="shared" ref="D384:E387" si="40">C384</f>
        <v>500</v>
      </c>
      <c r="E384" s="31">
        <f t="shared" si="40"/>
        <v>500</v>
      </c>
      <c r="H384" s="42">
        <f t="shared" si="28"/>
        <v>500</v>
      </c>
    </row>
    <row r="385" spans="1:8" outlineLevel="3">
      <c r="A385" s="30"/>
      <c r="B385" s="29" t="s">
        <v>328</v>
      </c>
      <c r="C385" s="31"/>
      <c r="D385" s="31">
        <f t="shared" si="40"/>
        <v>0</v>
      </c>
      <c r="E385" s="31">
        <f t="shared" si="40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1500</v>
      </c>
      <c r="D386" s="31">
        <f t="shared" si="40"/>
        <v>1500</v>
      </c>
      <c r="E386" s="31">
        <f t="shared" si="40"/>
        <v>1500</v>
      </c>
      <c r="H386" s="42">
        <f t="shared" ref="H386:H449" si="41">C386</f>
        <v>1500</v>
      </c>
    </row>
    <row r="387" spans="1:8" outlineLevel="3">
      <c r="A387" s="30"/>
      <c r="B387" s="29" t="s">
        <v>330</v>
      </c>
      <c r="C387" s="31">
        <v>1000</v>
      </c>
      <c r="D387" s="31">
        <f t="shared" si="40"/>
        <v>1000</v>
      </c>
      <c r="E387" s="31">
        <f t="shared" si="40"/>
        <v>1000</v>
      </c>
      <c r="H387" s="42">
        <f t="shared" si="41"/>
        <v>1000</v>
      </c>
    </row>
    <row r="388" spans="1:8" outlineLevel="2">
      <c r="A388" s="6">
        <v>2201</v>
      </c>
      <c r="B388" s="4" t="s">
        <v>331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2">
        <f t="shared" si="41"/>
        <v>500</v>
      </c>
    </row>
    <row r="389" spans="1:8" outlineLevel="3">
      <c r="A389" s="30"/>
      <c r="B389" s="29" t="s">
        <v>48</v>
      </c>
      <c r="C389" s="31">
        <v>500</v>
      </c>
      <c r="D389" s="31">
        <f t="shared" ref="D389:E391" si="42">C389</f>
        <v>500</v>
      </c>
      <c r="E389" s="31">
        <f t="shared" si="42"/>
        <v>500</v>
      </c>
      <c r="H389" s="42">
        <f t="shared" si="41"/>
        <v>500</v>
      </c>
    </row>
    <row r="390" spans="1:8" outlineLevel="3">
      <c r="A390" s="30"/>
      <c r="B390" s="29" t="s">
        <v>332</v>
      </c>
      <c r="C390" s="31">
        <v>0</v>
      </c>
      <c r="D390" s="31">
        <f t="shared" si="42"/>
        <v>0</v>
      </c>
      <c r="E390" s="31">
        <f t="shared" si="42"/>
        <v>0</v>
      </c>
      <c r="H390" s="42">
        <f t="shared" si="41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2"/>
        <v>0</v>
      </c>
      <c r="E391" s="5">
        <f t="shared" si="42"/>
        <v>0</v>
      </c>
      <c r="H391" s="42">
        <f t="shared" si="41"/>
        <v>0</v>
      </c>
    </row>
    <row r="392" spans="1:8" outlineLevel="2" collapsed="1">
      <c r="A392" s="6">
        <v>2201</v>
      </c>
      <c r="B392" s="4" t="s">
        <v>334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2">
        <f t="shared" si="41"/>
        <v>5000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1"/>
        <v>0</v>
      </c>
    </row>
    <row r="394" spans="1:8" outlineLevel="3">
      <c r="A394" s="30"/>
      <c r="B394" s="29" t="s">
        <v>336</v>
      </c>
      <c r="C394" s="31">
        <v>5000</v>
      </c>
      <c r="D394" s="31">
        <f>C394</f>
        <v>5000</v>
      </c>
      <c r="E394" s="31">
        <f>D394</f>
        <v>5000</v>
      </c>
      <c r="H394" s="42">
        <f t="shared" si="41"/>
        <v>5000</v>
      </c>
    </row>
    <row r="395" spans="1:8" outlineLevel="2">
      <c r="A395" s="6">
        <v>2201</v>
      </c>
      <c r="B395" s="4" t="s">
        <v>136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1"/>
        <v>500</v>
      </c>
    </row>
    <row r="396" spans="1:8" outlineLevel="3">
      <c r="A396" s="30"/>
      <c r="B396" s="29" t="s">
        <v>337</v>
      </c>
      <c r="C396" s="31">
        <v>500</v>
      </c>
      <c r="D396" s="31">
        <f t="shared" ref="D396:E398" si="43">C396</f>
        <v>500</v>
      </c>
      <c r="E396" s="31">
        <f t="shared" si="43"/>
        <v>500</v>
      </c>
      <c r="H396" s="42">
        <f t="shared" si="41"/>
        <v>500</v>
      </c>
    </row>
    <row r="397" spans="1:8" outlineLevel="3">
      <c r="A397" s="30"/>
      <c r="B397" s="29" t="s">
        <v>338</v>
      </c>
      <c r="C397" s="31">
        <v>0</v>
      </c>
      <c r="D397" s="31">
        <f t="shared" si="43"/>
        <v>0</v>
      </c>
      <c r="E397" s="31">
        <f t="shared" si="43"/>
        <v>0</v>
      </c>
      <c r="H397" s="42">
        <f t="shared" si="41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3"/>
        <v>0</v>
      </c>
      <c r="E398" s="5">
        <f t="shared" si="43"/>
        <v>0</v>
      </c>
      <c r="H398" s="42">
        <f t="shared" si="41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1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1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4">C401</f>
        <v>1000</v>
      </c>
      <c r="E401" s="31">
        <f t="shared" si="44"/>
        <v>1000</v>
      </c>
      <c r="H401" s="42">
        <f t="shared" si="41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4"/>
        <v>0</v>
      </c>
      <c r="E402" s="31">
        <f t="shared" si="44"/>
        <v>0</v>
      </c>
      <c r="H402" s="42">
        <f t="shared" si="41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4"/>
        <v>0</v>
      </c>
      <c r="E403" s="31">
        <f t="shared" si="44"/>
        <v>0</v>
      </c>
      <c r="H403" s="42">
        <f t="shared" si="41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1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5">C405</f>
        <v>0</v>
      </c>
      <c r="E405" s="31">
        <f t="shared" si="45"/>
        <v>0</v>
      </c>
      <c r="H405" s="42">
        <f t="shared" si="41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5"/>
        <v>0</v>
      </c>
      <c r="E406" s="31">
        <f t="shared" si="45"/>
        <v>0</v>
      </c>
      <c r="H406" s="42">
        <f t="shared" si="41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5"/>
        <v>0</v>
      </c>
      <c r="E407" s="5">
        <f t="shared" si="45"/>
        <v>0</v>
      </c>
      <c r="H407" s="42">
        <f t="shared" si="41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5"/>
        <v>0</v>
      </c>
      <c r="E408" s="5">
        <f t="shared" si="45"/>
        <v>0</v>
      </c>
      <c r="H408" s="42">
        <f t="shared" si="41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2">
        <f t="shared" si="41"/>
        <v>1500</v>
      </c>
    </row>
    <row r="410" spans="1:8" outlineLevel="3" collapsed="1">
      <c r="A410" s="30"/>
      <c r="B410" s="29" t="s">
        <v>49</v>
      </c>
      <c r="C410" s="31">
        <v>1000</v>
      </c>
      <c r="D410" s="31">
        <f>C410</f>
        <v>1000</v>
      </c>
      <c r="E410" s="31">
        <f>D410</f>
        <v>1000</v>
      </c>
      <c r="H410" s="42">
        <f t="shared" si="41"/>
        <v>1000</v>
      </c>
    </row>
    <row r="411" spans="1:8" outlineLevel="3">
      <c r="A411" s="30"/>
      <c r="B411" s="29" t="s">
        <v>50</v>
      </c>
      <c r="C411" s="31">
        <v>500</v>
      </c>
      <c r="D411" s="31">
        <f>C411</f>
        <v>500</v>
      </c>
      <c r="E411" s="31">
        <f>D411</f>
        <v>500</v>
      </c>
      <c r="H411" s="42">
        <f t="shared" si="41"/>
        <v>500</v>
      </c>
    </row>
    <row r="412" spans="1:8" outlineLevel="2">
      <c r="A412" s="6">
        <v>2201</v>
      </c>
      <c r="B412" s="4" t="s">
        <v>138</v>
      </c>
      <c r="C412" s="5">
        <f>SUM(C413:C414)</f>
        <v>1700</v>
      </c>
      <c r="D412" s="5">
        <f>SUM(D413:D414)</f>
        <v>1700</v>
      </c>
      <c r="E412" s="5">
        <f>SUM(E413:E414)</f>
        <v>1700</v>
      </c>
      <c r="H412" s="42">
        <f t="shared" si="41"/>
        <v>1700</v>
      </c>
    </row>
    <row r="413" spans="1:8" outlineLevel="3" collapsed="1">
      <c r="A413" s="30"/>
      <c r="B413" s="29" t="s">
        <v>350</v>
      </c>
      <c r="C413" s="31">
        <v>1700</v>
      </c>
      <c r="D413" s="31">
        <f t="shared" ref="D413:E415" si="46">C413</f>
        <v>1700</v>
      </c>
      <c r="E413" s="31">
        <f t="shared" si="46"/>
        <v>1700</v>
      </c>
      <c r="H413" s="42">
        <f t="shared" si="41"/>
        <v>1700</v>
      </c>
    </row>
    <row r="414" spans="1:8" outlineLevel="3">
      <c r="A414" s="30"/>
      <c r="B414" s="29" t="s">
        <v>351</v>
      </c>
      <c r="C414" s="31">
        <v>0</v>
      </c>
      <c r="D414" s="31">
        <f t="shared" si="46"/>
        <v>0</v>
      </c>
      <c r="E414" s="31">
        <f t="shared" si="46"/>
        <v>0</v>
      </c>
      <c r="H414" s="42">
        <f t="shared" si="41"/>
        <v>0</v>
      </c>
    </row>
    <row r="415" spans="1:8" outlineLevel="2">
      <c r="A415" s="6">
        <v>2201</v>
      </c>
      <c r="B415" s="4" t="s">
        <v>139</v>
      </c>
      <c r="C415" s="5">
        <v>1000</v>
      </c>
      <c r="D415" s="5">
        <f t="shared" si="46"/>
        <v>1000</v>
      </c>
      <c r="E415" s="5">
        <f t="shared" si="46"/>
        <v>1000</v>
      </c>
      <c r="H415" s="42">
        <f t="shared" si="41"/>
        <v>1000</v>
      </c>
    </row>
    <row r="416" spans="1:8" outlineLevel="2" collapsed="1">
      <c r="A416" s="6">
        <v>2201</v>
      </c>
      <c r="B416" s="4" t="s">
        <v>354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2">
        <f t="shared" si="41"/>
        <v>500</v>
      </c>
    </row>
    <row r="417" spans="1:8" outlineLevel="3" collapsed="1">
      <c r="A417" s="30"/>
      <c r="B417" s="29" t="s">
        <v>352</v>
      </c>
      <c r="C417" s="31">
        <v>500</v>
      </c>
      <c r="D417" s="31">
        <f t="shared" ref="D417:E421" si="47">C417</f>
        <v>500</v>
      </c>
      <c r="E417" s="31">
        <f t="shared" si="47"/>
        <v>500</v>
      </c>
      <c r="H417" s="42">
        <f t="shared" si="41"/>
        <v>500</v>
      </c>
    </row>
    <row r="418" spans="1:8" outlineLevel="3">
      <c r="A418" s="30"/>
      <c r="B418" s="29" t="s">
        <v>353</v>
      </c>
      <c r="C418" s="31">
        <v>0</v>
      </c>
      <c r="D418" s="31">
        <f t="shared" si="47"/>
        <v>0</v>
      </c>
      <c r="E418" s="31">
        <f t="shared" si="47"/>
        <v>0</v>
      </c>
      <c r="H418" s="42">
        <f t="shared" si="41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7"/>
        <v>0</v>
      </c>
      <c r="E419" s="5">
        <f t="shared" si="47"/>
        <v>0</v>
      </c>
      <c r="H419" s="42">
        <f t="shared" si="41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7"/>
        <v>0</v>
      </c>
      <c r="E420" s="5">
        <f t="shared" si="47"/>
        <v>0</v>
      </c>
      <c r="H420" s="42">
        <f t="shared" si="41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7"/>
        <v>0</v>
      </c>
      <c r="E421" s="5">
        <f t="shared" si="47"/>
        <v>0</v>
      </c>
      <c r="H421" s="42">
        <f t="shared" si="41"/>
        <v>0</v>
      </c>
    </row>
    <row r="422" spans="1:8" outlineLevel="2" collapsed="1">
      <c r="A422" s="6">
        <v>2201</v>
      </c>
      <c r="B422" s="4" t="s">
        <v>140</v>
      </c>
      <c r="C422" s="5">
        <f>SUM(C423:C428)</f>
        <v>430</v>
      </c>
      <c r="D422" s="5">
        <f>SUM(D423:D428)</f>
        <v>430</v>
      </c>
      <c r="E422" s="5">
        <f>SUM(E423:E428)</f>
        <v>430</v>
      </c>
      <c r="H422" s="42">
        <f t="shared" si="41"/>
        <v>430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1"/>
        <v>0</v>
      </c>
    </row>
    <row r="424" spans="1:8" outlineLevel="3">
      <c r="A424" s="30"/>
      <c r="B424" s="29" t="s">
        <v>359</v>
      </c>
      <c r="C424" s="31"/>
      <c r="D424" s="31">
        <f t="shared" ref="D424:E428" si="48">C424</f>
        <v>0</v>
      </c>
      <c r="E424" s="31">
        <f t="shared" si="48"/>
        <v>0</v>
      </c>
      <c r="H424" s="42">
        <f t="shared" si="41"/>
        <v>0</v>
      </c>
    </row>
    <row r="425" spans="1:8" outlineLevel="3">
      <c r="A425" s="30"/>
      <c r="B425" s="29" t="s">
        <v>360</v>
      </c>
      <c r="C425" s="31">
        <v>250</v>
      </c>
      <c r="D425" s="31">
        <f t="shared" si="48"/>
        <v>250</v>
      </c>
      <c r="E425" s="31">
        <f t="shared" si="48"/>
        <v>250</v>
      </c>
      <c r="H425" s="42">
        <f t="shared" si="41"/>
        <v>250</v>
      </c>
    </row>
    <row r="426" spans="1:8" outlineLevel="3">
      <c r="A426" s="30"/>
      <c r="B426" s="29" t="s">
        <v>361</v>
      </c>
      <c r="C426" s="31"/>
      <c r="D426" s="31">
        <f t="shared" si="48"/>
        <v>0</v>
      </c>
      <c r="E426" s="31">
        <f t="shared" si="48"/>
        <v>0</v>
      </c>
      <c r="H426" s="42">
        <f t="shared" si="41"/>
        <v>0</v>
      </c>
    </row>
    <row r="427" spans="1:8" outlineLevel="3">
      <c r="A427" s="30"/>
      <c r="B427" s="29" t="s">
        <v>362</v>
      </c>
      <c r="C427" s="31">
        <v>180</v>
      </c>
      <c r="D427" s="31">
        <f t="shared" si="48"/>
        <v>180</v>
      </c>
      <c r="E427" s="31">
        <f t="shared" si="48"/>
        <v>180</v>
      </c>
      <c r="H427" s="42">
        <f t="shared" si="41"/>
        <v>180</v>
      </c>
    </row>
    <row r="428" spans="1:8" outlineLevel="3">
      <c r="A428" s="30"/>
      <c r="B428" s="29" t="s">
        <v>363</v>
      </c>
      <c r="C428" s="31">
        <v>0</v>
      </c>
      <c r="D428" s="31">
        <f t="shared" si="48"/>
        <v>0</v>
      </c>
      <c r="E428" s="31">
        <f t="shared" si="48"/>
        <v>0</v>
      </c>
      <c r="H428" s="42">
        <f t="shared" si="41"/>
        <v>0</v>
      </c>
    </row>
    <row r="429" spans="1:8" outlineLevel="2">
      <c r="A429" s="6">
        <v>2201</v>
      </c>
      <c r="B429" s="4" t="s">
        <v>364</v>
      </c>
      <c r="C429" s="5">
        <f>SUM(C430:C442)</f>
        <v>17000</v>
      </c>
      <c r="D429" s="5">
        <f>SUM(D430:D442)</f>
        <v>17000</v>
      </c>
      <c r="E429" s="5">
        <f>SUM(E430:E442)</f>
        <v>17000</v>
      </c>
      <c r="H429" s="42">
        <f t="shared" si="41"/>
        <v>17000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1"/>
        <v>0</v>
      </c>
    </row>
    <row r="431" spans="1:8" outlineLevel="3">
      <c r="A431" s="30"/>
      <c r="B431" s="29" t="s">
        <v>366</v>
      </c>
      <c r="C431" s="31">
        <v>3000</v>
      </c>
      <c r="D431" s="31">
        <f t="shared" ref="D431:E442" si="49">C431</f>
        <v>3000</v>
      </c>
      <c r="E431" s="31">
        <f t="shared" si="49"/>
        <v>3000</v>
      </c>
      <c r="H431" s="42">
        <f t="shared" si="41"/>
        <v>3000</v>
      </c>
    </row>
    <row r="432" spans="1:8" outlineLevel="3">
      <c r="A432" s="30"/>
      <c r="B432" s="29" t="s">
        <v>367</v>
      </c>
      <c r="C432" s="31"/>
      <c r="D432" s="31">
        <f t="shared" si="49"/>
        <v>0</v>
      </c>
      <c r="E432" s="31">
        <f t="shared" si="49"/>
        <v>0</v>
      </c>
      <c r="H432" s="42">
        <f t="shared" si="41"/>
        <v>0</v>
      </c>
    </row>
    <row r="433" spans="1:8" outlineLevel="3">
      <c r="A433" s="30"/>
      <c r="B433" s="29" t="s">
        <v>368</v>
      </c>
      <c r="C433" s="31"/>
      <c r="D433" s="31">
        <f t="shared" si="49"/>
        <v>0</v>
      </c>
      <c r="E433" s="31">
        <f t="shared" si="49"/>
        <v>0</v>
      </c>
      <c r="H433" s="42">
        <f t="shared" si="41"/>
        <v>0</v>
      </c>
    </row>
    <row r="434" spans="1:8" outlineLevel="3">
      <c r="A434" s="30"/>
      <c r="B434" s="29" t="s">
        <v>369</v>
      </c>
      <c r="C434" s="31"/>
      <c r="D434" s="31">
        <f t="shared" si="49"/>
        <v>0</v>
      </c>
      <c r="E434" s="31">
        <f t="shared" si="49"/>
        <v>0</v>
      </c>
      <c r="H434" s="42">
        <f t="shared" si="41"/>
        <v>0</v>
      </c>
    </row>
    <row r="435" spans="1:8" outlineLevel="3">
      <c r="A435" s="30"/>
      <c r="B435" s="29" t="s">
        <v>370</v>
      </c>
      <c r="C435" s="31"/>
      <c r="D435" s="31">
        <f t="shared" si="49"/>
        <v>0</v>
      </c>
      <c r="E435" s="31">
        <f t="shared" si="49"/>
        <v>0</v>
      </c>
      <c r="H435" s="42">
        <f t="shared" si="41"/>
        <v>0</v>
      </c>
    </row>
    <row r="436" spans="1:8" outlineLevel="3">
      <c r="A436" s="30"/>
      <c r="B436" s="29" t="s">
        <v>371</v>
      </c>
      <c r="C436" s="31"/>
      <c r="D436" s="31">
        <f t="shared" si="49"/>
        <v>0</v>
      </c>
      <c r="E436" s="31">
        <f t="shared" si="49"/>
        <v>0</v>
      </c>
      <c r="H436" s="42">
        <f t="shared" si="41"/>
        <v>0</v>
      </c>
    </row>
    <row r="437" spans="1:8" outlineLevel="3">
      <c r="A437" s="30"/>
      <c r="B437" s="29" t="s">
        <v>372</v>
      </c>
      <c r="C437" s="31"/>
      <c r="D437" s="31">
        <f t="shared" si="49"/>
        <v>0</v>
      </c>
      <c r="E437" s="31">
        <f t="shared" si="49"/>
        <v>0</v>
      </c>
      <c r="H437" s="42">
        <f t="shared" si="41"/>
        <v>0</v>
      </c>
    </row>
    <row r="438" spans="1:8" outlineLevel="3">
      <c r="A438" s="30"/>
      <c r="B438" s="29" t="s">
        <v>373</v>
      </c>
      <c r="C438" s="31"/>
      <c r="D438" s="31">
        <f t="shared" si="49"/>
        <v>0</v>
      </c>
      <c r="E438" s="31">
        <f t="shared" si="49"/>
        <v>0</v>
      </c>
      <c r="H438" s="42">
        <f t="shared" si="41"/>
        <v>0</v>
      </c>
    </row>
    <row r="439" spans="1:8" outlineLevel="3">
      <c r="A439" s="30"/>
      <c r="B439" s="29" t="s">
        <v>374</v>
      </c>
      <c r="C439" s="31"/>
      <c r="D439" s="31">
        <f t="shared" si="49"/>
        <v>0</v>
      </c>
      <c r="E439" s="31">
        <f t="shared" si="49"/>
        <v>0</v>
      </c>
      <c r="H439" s="42">
        <f t="shared" si="41"/>
        <v>0</v>
      </c>
    </row>
    <row r="440" spans="1:8" outlineLevel="3">
      <c r="A440" s="30"/>
      <c r="B440" s="29" t="s">
        <v>375</v>
      </c>
      <c r="C440" s="31"/>
      <c r="D440" s="31">
        <f t="shared" si="49"/>
        <v>0</v>
      </c>
      <c r="E440" s="31">
        <f t="shared" si="49"/>
        <v>0</v>
      </c>
      <c r="H440" s="42">
        <f t="shared" si="41"/>
        <v>0</v>
      </c>
    </row>
    <row r="441" spans="1:8" outlineLevel="3">
      <c r="A441" s="30"/>
      <c r="B441" s="29" t="s">
        <v>376</v>
      </c>
      <c r="C441" s="31">
        <v>12000</v>
      </c>
      <c r="D441" s="31">
        <f t="shared" si="49"/>
        <v>12000</v>
      </c>
      <c r="E441" s="31">
        <f t="shared" si="49"/>
        <v>12000</v>
      </c>
      <c r="H441" s="42">
        <f t="shared" si="41"/>
        <v>12000</v>
      </c>
    </row>
    <row r="442" spans="1:8" outlineLevel="3">
      <c r="A442" s="30"/>
      <c r="B442" s="29" t="s">
        <v>377</v>
      </c>
      <c r="C442" s="31">
        <v>2000</v>
      </c>
      <c r="D442" s="31">
        <f t="shared" si="49"/>
        <v>2000</v>
      </c>
      <c r="E442" s="31">
        <f t="shared" si="49"/>
        <v>2000</v>
      </c>
      <c r="H442" s="42">
        <f t="shared" si="41"/>
        <v>2000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1"/>
        <v>0</v>
      </c>
    </row>
    <row r="444" spans="1:8" outlineLevel="1">
      <c r="A444" s="197" t="s">
        <v>379</v>
      </c>
      <c r="B444" s="198"/>
      <c r="C444" s="33">
        <f>C445+C454+C455+C459+C462+C463+C468+C474+C477+C480+C481+C450</f>
        <v>5700</v>
      </c>
      <c r="D444" s="33">
        <f>D445+D454+D455+D459+D462+D463+D468+D474+D477+D480+D481+D450</f>
        <v>5700</v>
      </c>
      <c r="E444" s="33">
        <f>E445+E454+E455+E459+E462+E463+E468+E474+E477+E480+E481+E450</f>
        <v>5700</v>
      </c>
      <c r="H444" s="42">
        <f t="shared" si="41"/>
        <v>5700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2">
        <f t="shared" si="41"/>
        <v>2000</v>
      </c>
    </row>
    <row r="446" spans="1:8" ht="15" customHeight="1" outlineLevel="3">
      <c r="A446" s="29"/>
      <c r="B446" s="29" t="s">
        <v>381</v>
      </c>
      <c r="C446" s="31">
        <v>0</v>
      </c>
      <c r="D446" s="31">
        <f>C446</f>
        <v>0</v>
      </c>
      <c r="E446" s="31">
        <f>D446</f>
        <v>0</v>
      </c>
      <c r="H446" s="42">
        <f t="shared" si="41"/>
        <v>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50">C447</f>
        <v>0</v>
      </c>
      <c r="E447" s="31">
        <f t="shared" si="50"/>
        <v>0</v>
      </c>
      <c r="H447" s="42">
        <f t="shared" si="41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50"/>
        <v>0</v>
      </c>
      <c r="E448" s="31">
        <f t="shared" si="50"/>
        <v>0</v>
      </c>
      <c r="H448" s="42">
        <f t="shared" si="41"/>
        <v>0</v>
      </c>
    </row>
    <row r="449" spans="1:8" ht="15" customHeight="1" outlineLevel="3">
      <c r="A449" s="29"/>
      <c r="B449" s="29" t="s">
        <v>384</v>
      </c>
      <c r="C449" s="31">
        <v>2000</v>
      </c>
      <c r="D449" s="31">
        <f t="shared" si="50"/>
        <v>2000</v>
      </c>
      <c r="E449" s="31">
        <f t="shared" si="50"/>
        <v>2000</v>
      </c>
      <c r="H449" s="42">
        <f t="shared" si="41"/>
        <v>2000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1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>C451</f>
        <v>0</v>
      </c>
      <c r="E451" s="31">
        <f>D451</f>
        <v>0</v>
      </c>
      <c r="H451" s="42">
        <f t="shared" si="51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ref="D452:E453" si="52">C452</f>
        <v>0</v>
      </c>
      <c r="E452" s="31">
        <f t="shared" si="52"/>
        <v>0</v>
      </c>
      <c r="H452" s="42">
        <f t="shared" si="51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2"/>
        <v>0</v>
      </c>
      <c r="E453" s="31">
        <f t="shared" si="52"/>
        <v>0</v>
      </c>
      <c r="H453" s="42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2">
        <f t="shared" si="51"/>
        <v>2000</v>
      </c>
    </row>
    <row r="455" spans="1:8" outlineLevel="2">
      <c r="A455" s="6">
        <v>2202</v>
      </c>
      <c r="B455" s="4" t="s">
        <v>141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2">
        <f t="shared" si="51"/>
        <v>500</v>
      </c>
    </row>
    <row r="456" spans="1:8" ht="15" customHeight="1" outlineLevel="3">
      <c r="A456" s="29"/>
      <c r="B456" s="29" t="s">
        <v>389</v>
      </c>
      <c r="C456" s="31"/>
      <c r="D456" s="31">
        <f>C456</f>
        <v>0</v>
      </c>
      <c r="E456" s="31">
        <f>D456</f>
        <v>0</v>
      </c>
      <c r="H456" s="42">
        <f t="shared" si="51"/>
        <v>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ref="D457:E458" si="53">C457</f>
        <v>500</v>
      </c>
      <c r="E457" s="31">
        <f t="shared" si="53"/>
        <v>500</v>
      </c>
      <c r="H457" s="42">
        <f t="shared" si="51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3"/>
        <v>0</v>
      </c>
      <c r="E458" s="31">
        <f t="shared" si="53"/>
        <v>0</v>
      </c>
      <c r="H458" s="42">
        <f t="shared" si="51"/>
        <v>0</v>
      </c>
    </row>
    <row r="459" spans="1:8" outlineLevel="2">
      <c r="A459" s="6">
        <v>2202</v>
      </c>
      <c r="B459" s="4" t="s">
        <v>142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2">
        <f t="shared" si="51"/>
        <v>200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4">C460</f>
        <v>0</v>
      </c>
      <c r="E460" s="31">
        <f t="shared" si="54"/>
        <v>0</v>
      </c>
      <c r="H460" s="42">
        <f t="shared" si="51"/>
        <v>0</v>
      </c>
    </row>
    <row r="461" spans="1:8" ht="15" customHeight="1" outlineLevel="3">
      <c r="A461" s="29"/>
      <c r="B461" s="29" t="s">
        <v>392</v>
      </c>
      <c r="C461" s="31">
        <v>200</v>
      </c>
      <c r="D461" s="31">
        <f t="shared" si="54"/>
        <v>200</v>
      </c>
      <c r="E461" s="31">
        <f t="shared" si="54"/>
        <v>200</v>
      </c>
      <c r="H461" s="42">
        <f t="shared" si="51"/>
        <v>200</v>
      </c>
    </row>
    <row r="462" spans="1:8" outlineLevel="2">
      <c r="A462" s="6">
        <v>2202</v>
      </c>
      <c r="B462" s="4" t="s">
        <v>393</v>
      </c>
      <c r="C462" s="5"/>
      <c r="D462" s="5">
        <f t="shared" si="54"/>
        <v>0</v>
      </c>
      <c r="E462" s="5">
        <f t="shared" si="54"/>
        <v>0</v>
      </c>
      <c r="H462" s="42">
        <f t="shared" si="51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1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1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5">C465</f>
        <v>0</v>
      </c>
      <c r="E465" s="31">
        <f t="shared" si="55"/>
        <v>0</v>
      </c>
      <c r="H465" s="42">
        <f t="shared" si="51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5"/>
        <v>0</v>
      </c>
      <c r="E466" s="31">
        <f t="shared" si="55"/>
        <v>0</v>
      </c>
      <c r="H466" s="42">
        <f t="shared" si="51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5"/>
        <v>0</v>
      </c>
      <c r="E467" s="31">
        <f t="shared" si="55"/>
        <v>0</v>
      </c>
      <c r="H467" s="42">
        <f t="shared" si="51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1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1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6">C470</f>
        <v>0</v>
      </c>
      <c r="E470" s="31">
        <f t="shared" si="56"/>
        <v>0</v>
      </c>
      <c r="H470" s="42">
        <f t="shared" si="51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6"/>
        <v>0</v>
      </c>
      <c r="E471" s="31">
        <f t="shared" si="56"/>
        <v>0</v>
      </c>
      <c r="H471" s="42">
        <f t="shared" si="51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6"/>
        <v>0</v>
      </c>
      <c r="E472" s="31">
        <f t="shared" si="56"/>
        <v>0</v>
      </c>
      <c r="H472" s="42">
        <f t="shared" si="51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6"/>
        <v>0</v>
      </c>
      <c r="E473" s="31">
        <f t="shared" si="56"/>
        <v>0</v>
      </c>
      <c r="H473" s="42">
        <f t="shared" si="51"/>
        <v>0</v>
      </c>
    </row>
    <row r="474" spans="1:8" outlineLevel="2">
      <c r="A474" s="6">
        <v>2202</v>
      </c>
      <c r="B474" s="4" t="s">
        <v>143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1"/>
        <v>1000</v>
      </c>
    </row>
    <row r="475" spans="1:8" ht="15" customHeight="1" outlineLevel="3">
      <c r="A475" s="29"/>
      <c r="B475" s="29" t="s">
        <v>405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1"/>
        <v>1000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1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1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7">C478</f>
        <v>0</v>
      </c>
      <c r="E478" s="31">
        <f t="shared" si="57"/>
        <v>0</v>
      </c>
      <c r="H478" s="42">
        <f t="shared" si="51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7"/>
        <v>0</v>
      </c>
      <c r="E479" s="31">
        <f t="shared" si="57"/>
        <v>0</v>
      </c>
      <c r="H479" s="42">
        <f t="shared" si="51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7"/>
        <v>0</v>
      </c>
      <c r="E480" s="5">
        <f t="shared" si="57"/>
        <v>0</v>
      </c>
      <c r="H480" s="42">
        <f t="shared" si="51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7"/>
        <v>0</v>
      </c>
      <c r="E481" s="5">
        <f t="shared" si="57"/>
        <v>0</v>
      </c>
      <c r="H481" s="42">
        <f t="shared" si="51"/>
        <v>0</v>
      </c>
    </row>
    <row r="482" spans="1:10" outlineLevel="1">
      <c r="A482" s="197" t="s">
        <v>410</v>
      </c>
      <c r="B482" s="198"/>
      <c r="C482" s="33">
        <v>0</v>
      </c>
      <c r="D482" s="33">
        <v>0</v>
      </c>
      <c r="E482" s="33">
        <v>0</v>
      </c>
      <c r="H482" s="42">
        <f t="shared" si="51"/>
        <v>0</v>
      </c>
    </row>
    <row r="483" spans="1:10">
      <c r="A483" s="207" t="s">
        <v>411</v>
      </c>
      <c r="B483" s="208"/>
      <c r="C483" s="36">
        <f>C484+C504+C509+C522+C528+C538</f>
        <v>19802</v>
      </c>
      <c r="D483" s="36">
        <f>D484+D504+D509+D522+D528+D538</f>
        <v>19802</v>
      </c>
      <c r="E483" s="36">
        <f>E484+E504+E509+E522+E528+E538</f>
        <v>19802</v>
      </c>
      <c r="G483" s="40" t="s">
        <v>615</v>
      </c>
      <c r="H483" s="42">
        <f t="shared" si="51"/>
        <v>19802</v>
      </c>
      <c r="I483" s="43"/>
      <c r="J483" s="41" t="b">
        <f>AND(H483=I483)</f>
        <v>0</v>
      </c>
    </row>
    <row r="484" spans="1:10" outlineLevel="1">
      <c r="A484" s="197" t="s">
        <v>412</v>
      </c>
      <c r="B484" s="198"/>
      <c r="C484" s="33">
        <f>C485+C486+C490+C491+C494+C497+C500+C501+C502+C503</f>
        <v>10800</v>
      </c>
      <c r="D484" s="33">
        <f>D485+D486+D490+D491+D494+D497+D500+D501+D502+D503</f>
        <v>10800</v>
      </c>
      <c r="E484" s="33">
        <f>E485+E486+E490+E491+E494+E497+E500+E501+E502+E503</f>
        <v>10800</v>
      </c>
      <c r="H484" s="42">
        <f t="shared" si="51"/>
        <v>10800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1"/>
        <v>0</v>
      </c>
    </row>
    <row r="486" spans="1:10" outlineLevel="2">
      <c r="A486" s="6">
        <v>3302</v>
      </c>
      <c r="B486" s="4" t="s">
        <v>414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2">
        <f t="shared" si="51"/>
        <v>5000</v>
      </c>
    </row>
    <row r="487" spans="1:10" ht="15" customHeight="1" outlineLevel="3">
      <c r="A487" s="29"/>
      <c r="B487" s="29" t="s">
        <v>415</v>
      </c>
      <c r="C487" s="31">
        <v>0</v>
      </c>
      <c r="D487" s="31">
        <f>C487</f>
        <v>0</v>
      </c>
      <c r="E487" s="31">
        <f>D487</f>
        <v>0</v>
      </c>
      <c r="H487" s="42">
        <f t="shared" si="51"/>
        <v>0</v>
      </c>
    </row>
    <row r="488" spans="1:10" ht="15" customHeight="1" outlineLevel="3">
      <c r="A488" s="29"/>
      <c r="B488" s="29" t="s">
        <v>416</v>
      </c>
      <c r="C488" s="31">
        <v>5000</v>
      </c>
      <c r="D488" s="31">
        <f t="shared" ref="D488:E489" si="58">C488</f>
        <v>5000</v>
      </c>
      <c r="E488" s="31">
        <f t="shared" si="58"/>
        <v>5000</v>
      </c>
      <c r="H488" s="42">
        <f t="shared" si="51"/>
        <v>5000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8"/>
        <v>0</v>
      </c>
      <c r="E489" s="31">
        <f t="shared" si="58"/>
        <v>0</v>
      </c>
      <c r="H489" s="42">
        <f t="shared" si="51"/>
        <v>0</v>
      </c>
    </row>
    <row r="490" spans="1:10" outlineLevel="2">
      <c r="A490" s="6">
        <v>3302</v>
      </c>
      <c r="B490" s="4" t="s">
        <v>418</v>
      </c>
      <c r="C490" s="5">
        <v>600</v>
      </c>
      <c r="D490" s="5">
        <f>C490</f>
        <v>600</v>
      </c>
      <c r="E490" s="5">
        <f>D490</f>
        <v>600</v>
      </c>
      <c r="H490" s="42">
        <f t="shared" si="51"/>
        <v>600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1"/>
        <v>0</v>
      </c>
    </row>
    <row r="492" spans="1:10" ht="15" customHeight="1" outlineLevel="3">
      <c r="A492" s="29"/>
      <c r="B492" s="29" t="s">
        <v>420</v>
      </c>
      <c r="C492" s="31">
        <v>0</v>
      </c>
      <c r="D492" s="31">
        <f>C492</f>
        <v>0</v>
      </c>
      <c r="E492" s="31">
        <f>D492</f>
        <v>0</v>
      </c>
      <c r="H492" s="42">
        <f t="shared" si="51"/>
        <v>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1"/>
        <v>0</v>
      </c>
    </row>
    <row r="494" spans="1:10" outlineLevel="2">
      <c r="A494" s="6">
        <v>3302</v>
      </c>
      <c r="B494" s="4" t="s">
        <v>423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2">
        <f t="shared" si="51"/>
        <v>500</v>
      </c>
    </row>
    <row r="495" spans="1:10" ht="15" customHeight="1" outlineLevel="3">
      <c r="A495" s="29"/>
      <c r="B495" s="29" t="s">
        <v>424</v>
      </c>
      <c r="C495" s="31">
        <v>500</v>
      </c>
      <c r="D495" s="31">
        <f>C495</f>
        <v>500</v>
      </c>
      <c r="E495" s="31">
        <f>D495</f>
        <v>500</v>
      </c>
      <c r="H495" s="42">
        <f t="shared" si="51"/>
        <v>500</v>
      </c>
    </row>
    <row r="496" spans="1:10" ht="15" customHeight="1" outlineLevel="3">
      <c r="A496" s="29"/>
      <c r="B496" s="29" t="s">
        <v>425</v>
      </c>
      <c r="C496" s="31">
        <v>0</v>
      </c>
      <c r="D496" s="31">
        <f>C496</f>
        <v>0</v>
      </c>
      <c r="E496" s="31">
        <f>D496</f>
        <v>0</v>
      </c>
      <c r="H496" s="42">
        <f t="shared" si="51"/>
        <v>0</v>
      </c>
    </row>
    <row r="497" spans="1:12" outlineLevel="2">
      <c r="A497" s="6">
        <v>3302</v>
      </c>
      <c r="B497" s="4" t="s">
        <v>426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2">
        <f t="shared" si="51"/>
        <v>200</v>
      </c>
    </row>
    <row r="498" spans="1:12" ht="15" customHeight="1" outlineLevel="3">
      <c r="A498" s="29"/>
      <c r="B498" s="29" t="s">
        <v>427</v>
      </c>
      <c r="C498" s="31">
        <v>200</v>
      </c>
      <c r="D498" s="31">
        <f t="shared" ref="D498:E503" si="59">C498</f>
        <v>200</v>
      </c>
      <c r="E498" s="31">
        <f t="shared" si="59"/>
        <v>200</v>
      </c>
      <c r="H498" s="42">
        <f t="shared" si="51"/>
        <v>200</v>
      </c>
    </row>
    <row r="499" spans="1:12" ht="15" customHeight="1" outlineLevel="3">
      <c r="A499" s="29"/>
      <c r="B499" s="29" t="s">
        <v>428</v>
      </c>
      <c r="C499" s="31">
        <v>0</v>
      </c>
      <c r="D499" s="31">
        <f t="shared" si="59"/>
        <v>0</v>
      </c>
      <c r="E499" s="31">
        <f t="shared" si="59"/>
        <v>0</v>
      </c>
      <c r="H499" s="42">
        <f t="shared" si="51"/>
        <v>0</v>
      </c>
    </row>
    <row r="500" spans="1:12" outlineLevel="2">
      <c r="A500" s="6">
        <v>3302</v>
      </c>
      <c r="B500" s="4" t="s">
        <v>429</v>
      </c>
      <c r="C500" s="5">
        <v>3500</v>
      </c>
      <c r="D500" s="5">
        <f t="shared" si="59"/>
        <v>3500</v>
      </c>
      <c r="E500" s="5">
        <f t="shared" si="59"/>
        <v>3500</v>
      </c>
      <c r="H500" s="42">
        <f t="shared" si="51"/>
        <v>3500</v>
      </c>
    </row>
    <row r="501" spans="1:12" outlineLevel="2">
      <c r="A501" s="6">
        <v>3302</v>
      </c>
      <c r="B501" s="4" t="s">
        <v>430</v>
      </c>
      <c r="C501" s="5"/>
      <c r="D501" s="5">
        <f t="shared" si="59"/>
        <v>0</v>
      </c>
      <c r="E501" s="5">
        <f t="shared" si="59"/>
        <v>0</v>
      </c>
      <c r="H501" s="42">
        <f t="shared" si="51"/>
        <v>0</v>
      </c>
    </row>
    <row r="502" spans="1:12" outlineLevel="2">
      <c r="A502" s="6">
        <v>3302</v>
      </c>
      <c r="B502" s="4" t="s">
        <v>431</v>
      </c>
      <c r="C502" s="5">
        <v>1000</v>
      </c>
      <c r="D502" s="5">
        <f t="shared" si="59"/>
        <v>1000</v>
      </c>
      <c r="E502" s="5">
        <f t="shared" si="59"/>
        <v>1000</v>
      </c>
      <c r="H502" s="42">
        <f t="shared" si="51"/>
        <v>1000</v>
      </c>
    </row>
    <row r="503" spans="1:12" outlineLevel="2">
      <c r="A503" s="6">
        <v>3302</v>
      </c>
      <c r="B503" s="4" t="s">
        <v>432</v>
      </c>
      <c r="C503" s="5">
        <v>0</v>
      </c>
      <c r="D503" s="5">
        <f t="shared" si="59"/>
        <v>0</v>
      </c>
      <c r="E503" s="5">
        <f t="shared" si="59"/>
        <v>0</v>
      </c>
      <c r="H503" s="42">
        <f t="shared" si="51"/>
        <v>0</v>
      </c>
    </row>
    <row r="504" spans="1:12" outlineLevel="1">
      <c r="A504" s="197" t="s">
        <v>433</v>
      </c>
      <c r="B504" s="198"/>
      <c r="C504" s="33">
        <f>SUM(C505:C508)</f>
        <v>450</v>
      </c>
      <c r="D504" s="33">
        <f>SUM(D505:D508)</f>
        <v>450</v>
      </c>
      <c r="E504" s="33">
        <f>SUM(E505:E508)</f>
        <v>450</v>
      </c>
      <c r="H504" s="42">
        <f t="shared" si="51"/>
        <v>450</v>
      </c>
    </row>
    <row r="505" spans="1:12" outlineLevel="2" collapsed="1">
      <c r="A505" s="6">
        <v>3303</v>
      </c>
      <c r="B505" s="4" t="s">
        <v>434</v>
      </c>
      <c r="C505" s="5"/>
      <c r="D505" s="5">
        <f>C505</f>
        <v>0</v>
      </c>
      <c r="E505" s="5">
        <f>D505</f>
        <v>0</v>
      </c>
      <c r="H505" s="42">
        <f t="shared" si="51"/>
        <v>0</v>
      </c>
    </row>
    <row r="506" spans="1:12" outlineLevel="2">
      <c r="A506" s="6">
        <v>3303</v>
      </c>
      <c r="B506" s="4" t="s">
        <v>435</v>
      </c>
      <c r="C506" s="5">
        <v>200</v>
      </c>
      <c r="D506" s="5">
        <f t="shared" ref="D506:E508" si="60">C506</f>
        <v>200</v>
      </c>
      <c r="E506" s="5">
        <f t="shared" si="60"/>
        <v>200</v>
      </c>
      <c r="H506" s="42">
        <f t="shared" si="51"/>
        <v>200</v>
      </c>
    </row>
    <row r="507" spans="1:12" outlineLevel="2">
      <c r="A507" s="6">
        <v>3303</v>
      </c>
      <c r="B507" s="4" t="s">
        <v>436</v>
      </c>
      <c r="C507" s="5">
        <v>250</v>
      </c>
      <c r="D507" s="5">
        <f t="shared" si="60"/>
        <v>250</v>
      </c>
      <c r="E507" s="5">
        <f t="shared" si="60"/>
        <v>250</v>
      </c>
      <c r="H507" s="42">
        <f t="shared" si="51"/>
        <v>250</v>
      </c>
    </row>
    <row r="508" spans="1:12" outlineLevel="2">
      <c r="A508" s="6">
        <v>3303</v>
      </c>
      <c r="B508" s="4" t="s">
        <v>432</v>
      </c>
      <c r="C508" s="5">
        <v>0</v>
      </c>
      <c r="D508" s="5">
        <f t="shared" si="60"/>
        <v>0</v>
      </c>
      <c r="E508" s="5">
        <f t="shared" si="60"/>
        <v>0</v>
      </c>
      <c r="H508" s="42">
        <f t="shared" si="51"/>
        <v>0</v>
      </c>
    </row>
    <row r="509" spans="1:12" outlineLevel="1">
      <c r="A509" s="197" t="s">
        <v>437</v>
      </c>
      <c r="B509" s="198"/>
      <c r="C509" s="33">
        <f>C510+C511+C512+C513+C517+C518+C519+C520+C521</f>
        <v>8000</v>
      </c>
      <c r="D509" s="33">
        <f>D510+D511+D512+D513+D517+D518+D519+D520+D521</f>
        <v>8000</v>
      </c>
      <c r="E509" s="33">
        <f>E510+E511+E512+E513+E517+E518+E519+E520+E521</f>
        <v>8000</v>
      </c>
      <c r="F509" s="52"/>
      <c r="H509" s="42">
        <f t="shared" si="51"/>
        <v>8000</v>
      </c>
      <c r="L509" s="52"/>
    </row>
    <row r="510" spans="1:12" outlineLevel="2" collapsed="1">
      <c r="A510" s="6">
        <v>3305</v>
      </c>
      <c r="B510" s="4" t="s">
        <v>438</v>
      </c>
      <c r="C510" s="5">
        <v>0</v>
      </c>
      <c r="D510" s="5">
        <f>C510</f>
        <v>0</v>
      </c>
      <c r="E510" s="5">
        <f>D510</f>
        <v>0</v>
      </c>
      <c r="H510" s="42">
        <f t="shared" si="51"/>
        <v>0</v>
      </c>
    </row>
    <row r="511" spans="1:12" outlineLevel="2">
      <c r="A511" s="6">
        <v>3305</v>
      </c>
      <c r="B511" s="4" t="s">
        <v>439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2">
        <f t="shared" si="51"/>
        <v>0</v>
      </c>
    </row>
    <row r="512" spans="1:12" outlineLevel="2">
      <c r="A512" s="6">
        <v>3305</v>
      </c>
      <c r="B512" s="4" t="s">
        <v>440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1"/>
        <v>0</v>
      </c>
    </row>
    <row r="513" spans="1:8" outlineLevel="2">
      <c r="A513" s="6">
        <v>3305</v>
      </c>
      <c r="B513" s="4" t="s">
        <v>441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1"/>
        <v>2000</v>
      </c>
    </row>
    <row r="514" spans="1:8" ht="15" customHeight="1" outlineLevel="3">
      <c r="A514" s="30"/>
      <c r="B514" s="29" t="s">
        <v>442</v>
      </c>
      <c r="C514" s="31">
        <v>2000</v>
      </c>
      <c r="D514" s="31">
        <f t="shared" ref="D514:E521" si="62">C514</f>
        <v>2000</v>
      </c>
      <c r="E514" s="31">
        <f t="shared" si="62"/>
        <v>2000</v>
      </c>
      <c r="H514" s="42">
        <f t="shared" ref="H514:H577" si="63">C514</f>
        <v>2000</v>
      </c>
    </row>
    <row r="515" spans="1:8" ht="15" customHeight="1" outlineLevel="3">
      <c r="A515" s="30"/>
      <c r="B515" s="29" t="s">
        <v>443</v>
      </c>
      <c r="C515" s="31">
        <v>0</v>
      </c>
      <c r="D515" s="31">
        <f t="shared" si="62"/>
        <v>0</v>
      </c>
      <c r="E515" s="31">
        <f t="shared" si="62"/>
        <v>0</v>
      </c>
      <c r="H515" s="42">
        <f t="shared" si="63"/>
        <v>0</v>
      </c>
    </row>
    <row r="516" spans="1:8" ht="15" customHeight="1" outlineLevel="3">
      <c r="A516" s="30"/>
      <c r="B516" s="29" t="s">
        <v>444</v>
      </c>
      <c r="C516" s="31">
        <v>0</v>
      </c>
      <c r="D516" s="31">
        <f t="shared" si="62"/>
        <v>0</v>
      </c>
      <c r="E516" s="31">
        <f t="shared" si="62"/>
        <v>0</v>
      </c>
      <c r="H516" s="42">
        <f t="shared" si="63"/>
        <v>0</v>
      </c>
    </row>
    <row r="517" spans="1:8" outlineLevel="2">
      <c r="A517" s="6">
        <v>3305</v>
      </c>
      <c r="B517" s="4" t="s">
        <v>445</v>
      </c>
      <c r="C517" s="5">
        <v>1000</v>
      </c>
      <c r="D517" s="5">
        <f t="shared" si="62"/>
        <v>1000</v>
      </c>
      <c r="E517" s="5">
        <f t="shared" si="62"/>
        <v>1000</v>
      </c>
      <c r="H517" s="42">
        <f t="shared" si="63"/>
        <v>1000</v>
      </c>
    </row>
    <row r="518" spans="1:8" outlineLevel="2">
      <c r="A518" s="6">
        <v>3305</v>
      </c>
      <c r="B518" s="4" t="s">
        <v>446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outlineLevel="2">
      <c r="A519" s="6">
        <v>3305</v>
      </c>
      <c r="B519" s="4" t="s">
        <v>447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outlineLevel="2">
      <c r="A520" s="6">
        <v>3305</v>
      </c>
      <c r="B520" s="4" t="s">
        <v>448</v>
      </c>
      <c r="C520" s="5">
        <v>5000</v>
      </c>
      <c r="D520" s="5">
        <f t="shared" si="62"/>
        <v>5000</v>
      </c>
      <c r="E520" s="5">
        <f t="shared" si="62"/>
        <v>5000</v>
      </c>
      <c r="H520" s="42">
        <f t="shared" si="63"/>
        <v>5000</v>
      </c>
    </row>
    <row r="521" spans="1:8" outlineLevel="2">
      <c r="A521" s="6">
        <v>3305</v>
      </c>
      <c r="B521" s="4" t="s">
        <v>432</v>
      </c>
      <c r="C521" s="5">
        <v>0</v>
      </c>
      <c r="D521" s="5">
        <f t="shared" si="62"/>
        <v>0</v>
      </c>
      <c r="E521" s="5">
        <f t="shared" si="62"/>
        <v>0</v>
      </c>
      <c r="H521" s="42">
        <f t="shared" si="63"/>
        <v>0</v>
      </c>
    </row>
    <row r="522" spans="1:8" outlineLevel="1">
      <c r="A522" s="197" t="s">
        <v>449</v>
      </c>
      <c r="B522" s="198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3"/>
        <v>0</v>
      </c>
    </row>
    <row r="523" spans="1:8" outlineLevel="2" collapsed="1">
      <c r="A523" s="6">
        <v>3306</v>
      </c>
      <c r="B523" s="4" t="s">
        <v>450</v>
      </c>
      <c r="C523" s="5">
        <v>0</v>
      </c>
      <c r="D523" s="5">
        <f>C523</f>
        <v>0</v>
      </c>
      <c r="E523" s="5">
        <f>D523</f>
        <v>0</v>
      </c>
      <c r="H523" s="42">
        <f t="shared" si="63"/>
        <v>0</v>
      </c>
    </row>
    <row r="524" spans="1:8" outlineLevel="2">
      <c r="A524" s="6">
        <v>3306</v>
      </c>
      <c r="B524" s="4" t="s">
        <v>451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2">
        <f t="shared" si="63"/>
        <v>0</v>
      </c>
    </row>
    <row r="525" spans="1:8" outlineLevel="2">
      <c r="A525" s="6">
        <v>3306</v>
      </c>
      <c r="B525" s="4" t="s">
        <v>452</v>
      </c>
      <c r="C525" s="5">
        <v>0</v>
      </c>
      <c r="D525" s="5">
        <f t="shared" si="64"/>
        <v>0</v>
      </c>
      <c r="E525" s="5">
        <f t="shared" si="64"/>
        <v>0</v>
      </c>
      <c r="H525" s="42">
        <f t="shared" si="63"/>
        <v>0</v>
      </c>
    </row>
    <row r="526" spans="1:8" outlineLevel="2">
      <c r="A526" s="6">
        <v>3306</v>
      </c>
      <c r="B526" s="4" t="s">
        <v>453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outlineLevel="2">
      <c r="A527" s="6">
        <v>3306</v>
      </c>
      <c r="B527" s="4" t="s">
        <v>454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outlineLevel="1">
      <c r="A528" s="197" t="s">
        <v>455</v>
      </c>
      <c r="B528" s="198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3"/>
        <v>0</v>
      </c>
    </row>
    <row r="529" spans="1:8" outlineLevel="2" collapsed="1">
      <c r="A529" s="6">
        <v>3307</v>
      </c>
      <c r="B529" s="4" t="s">
        <v>456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3"/>
        <v>0</v>
      </c>
    </row>
    <row r="530" spans="1:8" ht="15" customHeight="1" outlineLevel="3">
      <c r="A530" s="30"/>
      <c r="B530" s="29" t="s">
        <v>457</v>
      </c>
      <c r="C530" s="31">
        <v>0</v>
      </c>
      <c r="D530" s="31">
        <f>C530</f>
        <v>0</v>
      </c>
      <c r="E530" s="31">
        <f>D530</f>
        <v>0</v>
      </c>
      <c r="H530" s="42">
        <f t="shared" si="63"/>
        <v>0</v>
      </c>
    </row>
    <row r="531" spans="1:8" outlineLevel="2">
      <c r="A531" s="6">
        <v>3307</v>
      </c>
      <c r="B531" s="4" t="s">
        <v>441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3"/>
        <v>0</v>
      </c>
    </row>
    <row r="532" spans="1:8" ht="15" customHeight="1" outlineLevel="3">
      <c r="A532" s="30"/>
      <c r="B532" s="29" t="s">
        <v>458</v>
      </c>
      <c r="C532" s="31">
        <v>0</v>
      </c>
      <c r="D532" s="31">
        <f>C532</f>
        <v>0</v>
      </c>
      <c r="E532" s="31">
        <f>D532</f>
        <v>0</v>
      </c>
      <c r="H532" s="42">
        <f t="shared" si="63"/>
        <v>0</v>
      </c>
    </row>
    <row r="533" spans="1:8" ht="15" customHeight="1" outlineLevel="3">
      <c r="A533" s="30"/>
      <c r="B533" s="29" t="s">
        <v>459</v>
      </c>
      <c r="C533" s="31">
        <v>0</v>
      </c>
      <c r="D533" s="31">
        <f t="shared" ref="D533:E536" si="65">C533</f>
        <v>0</v>
      </c>
      <c r="E533" s="31">
        <f t="shared" si="65"/>
        <v>0</v>
      </c>
      <c r="H533" s="42">
        <f t="shared" si="63"/>
        <v>0</v>
      </c>
    </row>
    <row r="534" spans="1:8" ht="15" customHeight="1" outlineLevel="3">
      <c r="A534" s="30"/>
      <c r="B534" s="29" t="s">
        <v>460</v>
      </c>
      <c r="C534" s="31">
        <v>0</v>
      </c>
      <c r="D534" s="31">
        <f t="shared" si="65"/>
        <v>0</v>
      </c>
      <c r="E534" s="31">
        <f t="shared" si="65"/>
        <v>0</v>
      </c>
      <c r="H534" s="42">
        <f t="shared" si="63"/>
        <v>0</v>
      </c>
    </row>
    <row r="535" spans="1:8" ht="15" customHeight="1" outlineLevel="3">
      <c r="A535" s="30"/>
      <c r="B535" s="29" t="s">
        <v>461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customHeight="1" outlineLevel="3">
      <c r="A536" s="30"/>
      <c r="B536" s="29" t="s">
        <v>462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outlineLevel="2">
      <c r="A537" s="6">
        <v>3307</v>
      </c>
      <c r="B537" s="4" t="s">
        <v>463</v>
      </c>
      <c r="C537" s="5">
        <v>0</v>
      </c>
      <c r="D537" s="5">
        <f>C537</f>
        <v>0</v>
      </c>
      <c r="E537" s="5">
        <f>D537</f>
        <v>0</v>
      </c>
      <c r="H537" s="42">
        <f t="shared" si="63"/>
        <v>0</v>
      </c>
    </row>
    <row r="538" spans="1:8" outlineLevel="1">
      <c r="A538" s="197" t="s">
        <v>464</v>
      </c>
      <c r="B538" s="198"/>
      <c r="C538" s="33">
        <f>SUM(C539:C544)</f>
        <v>552</v>
      </c>
      <c r="D538" s="33">
        <f>SUM(D539:D544)</f>
        <v>552</v>
      </c>
      <c r="E538" s="33">
        <f>SUM(E539:E544)</f>
        <v>552</v>
      </c>
      <c r="H538" s="42">
        <f t="shared" si="63"/>
        <v>552</v>
      </c>
    </row>
    <row r="539" spans="1:8" outlineLevel="2" collapsed="1">
      <c r="A539" s="6">
        <v>3310</v>
      </c>
      <c r="B539" s="4" t="s">
        <v>466</v>
      </c>
      <c r="C539" s="5">
        <v>0</v>
      </c>
      <c r="D539" s="5">
        <f>C539</f>
        <v>0</v>
      </c>
      <c r="E539" s="5">
        <f>D539</f>
        <v>0</v>
      </c>
      <c r="H539" s="42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552</v>
      </c>
      <c r="D540" s="5">
        <f t="shared" ref="D540:E543" si="66">C540</f>
        <v>552</v>
      </c>
      <c r="E540" s="5">
        <f t="shared" si="66"/>
        <v>552</v>
      </c>
      <c r="H540" s="42">
        <f t="shared" si="63"/>
        <v>552</v>
      </c>
    </row>
    <row r="541" spans="1:8" outlineLevel="2" collapsed="1">
      <c r="A541" s="6">
        <v>3310</v>
      </c>
      <c r="B541" s="4" t="s">
        <v>467</v>
      </c>
      <c r="C541" s="5">
        <v>0</v>
      </c>
      <c r="D541" s="5">
        <f t="shared" si="66"/>
        <v>0</v>
      </c>
      <c r="E541" s="5">
        <f t="shared" si="66"/>
        <v>0</v>
      </c>
      <c r="H541" s="42">
        <f t="shared" si="63"/>
        <v>0</v>
      </c>
    </row>
    <row r="542" spans="1:8" outlineLevel="2" collapsed="1">
      <c r="A542" s="6">
        <v>3310</v>
      </c>
      <c r="B542" s="4" t="s">
        <v>468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outlineLevel="2" collapsed="1">
      <c r="A543" s="6">
        <v>3310</v>
      </c>
      <c r="B543" s="4" t="s">
        <v>465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outlineLevel="2" collapsed="1">
      <c r="A544" s="6">
        <v>3310</v>
      </c>
      <c r="B544" s="4" t="s">
        <v>469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3"/>
        <v>0</v>
      </c>
    </row>
    <row r="545" spans="1:10" ht="15" customHeight="1" outlineLevel="2">
      <c r="A545" s="30"/>
      <c r="B545" s="29" t="s">
        <v>470</v>
      </c>
      <c r="C545" s="31">
        <v>0</v>
      </c>
      <c r="D545" s="31">
        <f>C545</f>
        <v>0</v>
      </c>
      <c r="E545" s="31">
        <f>D545</f>
        <v>0</v>
      </c>
      <c r="H545" s="42">
        <f t="shared" si="63"/>
        <v>0</v>
      </c>
    </row>
    <row r="546" spans="1:10" ht="15" customHeight="1" outlineLevel="2">
      <c r="A546" s="30"/>
      <c r="B546" s="29" t="s">
        <v>471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>
      <c r="A547" s="205" t="s">
        <v>472</v>
      </c>
      <c r="B547" s="206"/>
      <c r="C547" s="36">
        <f>C548+C549</f>
        <v>1964</v>
      </c>
      <c r="D547" s="36">
        <f>D548+D549</f>
        <v>1964</v>
      </c>
      <c r="E547" s="36">
        <f>E548+E549</f>
        <v>1964</v>
      </c>
      <c r="G547" s="40" t="s">
        <v>616</v>
      </c>
      <c r="H547" s="42">
        <f t="shared" si="63"/>
        <v>1964</v>
      </c>
      <c r="I547" s="43"/>
      <c r="J547" s="41" t="b">
        <f>AND(H547=I547)</f>
        <v>0</v>
      </c>
    </row>
    <row r="548" spans="1:10" outlineLevel="1">
      <c r="A548" s="197" t="s">
        <v>473</v>
      </c>
      <c r="B548" s="198"/>
      <c r="C548" s="33">
        <v>1964</v>
      </c>
      <c r="D548" s="33">
        <f>C548</f>
        <v>1964</v>
      </c>
      <c r="E548" s="33">
        <f>D548</f>
        <v>1964</v>
      </c>
      <c r="H548" s="42">
        <f t="shared" si="63"/>
        <v>1964</v>
      </c>
    </row>
    <row r="549" spans="1:10" outlineLevel="1">
      <c r="A549" s="197" t="s">
        <v>474</v>
      </c>
      <c r="B549" s="198"/>
      <c r="C549" s="33">
        <v>0</v>
      </c>
      <c r="D549" s="33">
        <f>C549</f>
        <v>0</v>
      </c>
      <c r="E549" s="33">
        <f>D549</f>
        <v>0</v>
      </c>
      <c r="H549" s="42">
        <f t="shared" si="63"/>
        <v>0</v>
      </c>
    </row>
    <row r="550" spans="1:10">
      <c r="A550" s="203" t="s">
        <v>478</v>
      </c>
      <c r="B550" s="204"/>
      <c r="C550" s="37">
        <f>C551</f>
        <v>28677</v>
      </c>
      <c r="D550" s="37">
        <f>D551</f>
        <v>28677</v>
      </c>
      <c r="E550" s="37">
        <f>E551</f>
        <v>28677</v>
      </c>
      <c r="G550" s="40" t="s">
        <v>59</v>
      </c>
      <c r="H550" s="42">
        <f t="shared" si="63"/>
        <v>28677</v>
      </c>
      <c r="I550" s="43"/>
      <c r="J550" s="41" t="b">
        <f>AND(H550=I550)</f>
        <v>0</v>
      </c>
    </row>
    <row r="551" spans="1:10">
      <c r="A551" s="199" t="s">
        <v>479</v>
      </c>
      <c r="B551" s="200"/>
      <c r="C551" s="34">
        <f>C552+C556</f>
        <v>28677</v>
      </c>
      <c r="D551" s="34">
        <f>D552+D556</f>
        <v>28677</v>
      </c>
      <c r="E551" s="34">
        <f>E552+E556</f>
        <v>28677</v>
      </c>
      <c r="G551" s="40" t="s">
        <v>617</v>
      </c>
      <c r="H551" s="42">
        <f t="shared" si="63"/>
        <v>28677</v>
      </c>
      <c r="I551" s="43"/>
      <c r="J551" s="41" t="b">
        <f>AND(H551=I551)</f>
        <v>0</v>
      </c>
    </row>
    <row r="552" spans="1:10" outlineLevel="1">
      <c r="A552" s="197" t="s">
        <v>480</v>
      </c>
      <c r="B552" s="198"/>
      <c r="C552" s="33">
        <f>SUM(C553:C555)</f>
        <v>28677</v>
      </c>
      <c r="D552" s="33">
        <f>SUM(D553:D555)</f>
        <v>28677</v>
      </c>
      <c r="E552" s="33">
        <f>SUM(E553:E555)</f>
        <v>28677</v>
      </c>
      <c r="H552" s="42">
        <f t="shared" si="63"/>
        <v>28677</v>
      </c>
    </row>
    <row r="553" spans="1:10" outlineLevel="2" collapsed="1">
      <c r="A553" s="6">
        <v>5500</v>
      </c>
      <c r="B553" s="4" t="s">
        <v>481</v>
      </c>
      <c r="C553" s="5">
        <v>28677</v>
      </c>
      <c r="D553" s="5">
        <f t="shared" ref="D553:E555" si="67">C553</f>
        <v>28677</v>
      </c>
      <c r="E553" s="5">
        <f t="shared" si="67"/>
        <v>28677</v>
      </c>
      <c r="H553" s="42">
        <f t="shared" si="63"/>
        <v>28677</v>
      </c>
    </row>
    <row r="554" spans="1:10" outlineLevel="2" collapsed="1">
      <c r="A554" s="6">
        <v>5500</v>
      </c>
      <c r="B554" s="4" t="s">
        <v>482</v>
      </c>
      <c r="C554" s="5">
        <v>0</v>
      </c>
      <c r="D554" s="5">
        <f t="shared" si="67"/>
        <v>0</v>
      </c>
      <c r="E554" s="5">
        <f t="shared" si="67"/>
        <v>0</v>
      </c>
      <c r="H554" s="42">
        <f t="shared" si="63"/>
        <v>0</v>
      </c>
    </row>
    <row r="555" spans="1:10" outlineLevel="2" collapsed="1">
      <c r="A555" s="6">
        <v>5500</v>
      </c>
      <c r="B555" s="4" t="s">
        <v>483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outlineLevel="1">
      <c r="A556" s="197" t="s">
        <v>484</v>
      </c>
      <c r="B556" s="198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3"/>
        <v>0</v>
      </c>
    </row>
    <row r="557" spans="1:10" outlineLevel="2" collapsed="1">
      <c r="A557" s="6">
        <v>5501</v>
      </c>
      <c r="B557" s="4" t="s">
        <v>485</v>
      </c>
      <c r="C557" s="5">
        <v>0</v>
      </c>
      <c r="D557" s="5">
        <f>C557</f>
        <v>0</v>
      </c>
      <c r="E557" s="5">
        <f>D557</f>
        <v>0</v>
      </c>
      <c r="H557" s="42">
        <f t="shared" si="63"/>
        <v>0</v>
      </c>
    </row>
    <row r="558" spans="1:10" ht="15" customHeight="1" outlineLevel="2" collapsed="1">
      <c r="A558" s="6">
        <v>5501</v>
      </c>
      <c r="B558" s="4" t="s">
        <v>486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>
      <c r="A559" s="201" t="s">
        <v>62</v>
      </c>
      <c r="B559" s="202"/>
      <c r="C559" s="38">
        <f>C560+C716+C725</f>
        <v>60000</v>
      </c>
      <c r="D559" s="38">
        <f>D560+D716+D725</f>
        <v>60000</v>
      </c>
      <c r="E559" s="38">
        <f>E560+E716+E725</f>
        <v>60000</v>
      </c>
      <c r="G559" s="40" t="s">
        <v>62</v>
      </c>
      <c r="H559" s="42">
        <f t="shared" si="63"/>
        <v>60000</v>
      </c>
      <c r="I559" s="43"/>
      <c r="J559" s="41" t="b">
        <f>AND(H559=I559)</f>
        <v>0</v>
      </c>
    </row>
    <row r="560" spans="1:10">
      <c r="A560" s="203" t="s">
        <v>487</v>
      </c>
      <c r="B560" s="204"/>
      <c r="C560" s="37">
        <f>C561+C638+C642+C645</f>
        <v>31000</v>
      </c>
      <c r="D560" s="37">
        <f>D561+D638+D642+D645</f>
        <v>31000</v>
      </c>
      <c r="E560" s="37">
        <f>E561+E638+E642+E645</f>
        <v>31000</v>
      </c>
      <c r="G560" s="40" t="s">
        <v>61</v>
      </c>
      <c r="H560" s="42">
        <f t="shared" si="63"/>
        <v>31000</v>
      </c>
      <c r="I560" s="43"/>
      <c r="J560" s="41" t="b">
        <f>AND(H560=I560)</f>
        <v>0</v>
      </c>
    </row>
    <row r="561" spans="1:10">
      <c r="A561" s="199" t="s">
        <v>488</v>
      </c>
      <c r="B561" s="200"/>
      <c r="C561" s="39">
        <f>C562+C567+C568+C569+C576+C577+C581+C584+C585+C586+C587+C592+C595+C599+C603+C610+C616+C628</f>
        <v>31000</v>
      </c>
      <c r="D561" s="39">
        <f>D562+D567+D568+D569+D576+D577+D581+D584+D585+D586+D587+D592+D595+D599+D603+D610+D616+D628</f>
        <v>31000</v>
      </c>
      <c r="E561" s="39">
        <f>E562+E567+E568+E569+E576+E577+E581+E584+E585+E586+E587+E592+E595+E599+E603+E610+E616+E628</f>
        <v>31000</v>
      </c>
      <c r="G561" s="40" t="s">
        <v>618</v>
      </c>
      <c r="H561" s="42">
        <f t="shared" si="63"/>
        <v>31000</v>
      </c>
      <c r="I561" s="43"/>
      <c r="J561" s="41" t="b">
        <f>AND(H561=I561)</f>
        <v>0</v>
      </c>
    </row>
    <row r="562" spans="1:10" outlineLevel="1">
      <c r="A562" s="197" t="s">
        <v>489</v>
      </c>
      <c r="B562" s="198"/>
      <c r="C562" s="33">
        <f>SUM(C563:C566)</f>
        <v>6000</v>
      </c>
      <c r="D562" s="33">
        <f>SUM(D563:D566)</f>
        <v>6000</v>
      </c>
      <c r="E562" s="33">
        <f>SUM(E563:E566)</f>
        <v>6000</v>
      </c>
      <c r="H562" s="42">
        <f t="shared" si="63"/>
        <v>6000</v>
      </c>
    </row>
    <row r="563" spans="1:10" outlineLevel="2">
      <c r="A563" s="7">
        <v>6600</v>
      </c>
      <c r="B563" s="4" t="s">
        <v>491</v>
      </c>
      <c r="C563" s="5">
        <v>6000</v>
      </c>
      <c r="D563" s="5">
        <f>C563</f>
        <v>6000</v>
      </c>
      <c r="E563" s="5">
        <f>D563</f>
        <v>6000</v>
      </c>
      <c r="H563" s="42">
        <f t="shared" si="63"/>
        <v>6000</v>
      </c>
    </row>
    <row r="564" spans="1:10" outlineLevel="2">
      <c r="A564" s="7">
        <v>6600</v>
      </c>
      <c r="B564" s="4" t="s">
        <v>492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3"/>
        <v>0</v>
      </c>
    </row>
    <row r="565" spans="1:10" outlineLevel="2">
      <c r="A565" s="7">
        <v>6600</v>
      </c>
      <c r="B565" s="4" t="s">
        <v>493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3"/>
        <v>0</v>
      </c>
    </row>
    <row r="566" spans="1:10" outlineLevel="2">
      <c r="A566" s="6">
        <v>6600</v>
      </c>
      <c r="B566" s="4" t="s">
        <v>494</v>
      </c>
      <c r="C566" s="5">
        <v>0</v>
      </c>
      <c r="D566" s="5">
        <f t="shared" si="68"/>
        <v>0</v>
      </c>
      <c r="E566" s="5">
        <f t="shared" si="68"/>
        <v>0</v>
      </c>
      <c r="H566" s="42">
        <f t="shared" si="63"/>
        <v>0</v>
      </c>
    </row>
    <row r="567" spans="1:10" outlineLevel="1">
      <c r="A567" s="197" t="s">
        <v>490</v>
      </c>
      <c r="B567" s="198"/>
      <c r="C567" s="32">
        <v>0</v>
      </c>
      <c r="D567" s="32">
        <f>C567</f>
        <v>0</v>
      </c>
      <c r="E567" s="32">
        <f>D567</f>
        <v>0</v>
      </c>
      <c r="H567" s="42">
        <f t="shared" si="63"/>
        <v>0</v>
      </c>
    </row>
    <row r="568" spans="1:10" outlineLevel="1">
      <c r="A568" s="197" t="s">
        <v>495</v>
      </c>
      <c r="B568" s="198"/>
      <c r="C568" s="33">
        <v>0</v>
      </c>
      <c r="D568" s="33">
        <f>C568</f>
        <v>0</v>
      </c>
      <c r="E568" s="33">
        <f>D568</f>
        <v>0</v>
      </c>
      <c r="H568" s="42">
        <f t="shared" si="63"/>
        <v>0</v>
      </c>
    </row>
    <row r="569" spans="1:10" outlineLevel="1">
      <c r="A569" s="197" t="s">
        <v>496</v>
      </c>
      <c r="B569" s="198"/>
      <c r="C569" s="33">
        <f>SUM(C570:C575)</f>
        <v>10000</v>
      </c>
      <c r="D569" s="33">
        <f>SUM(D570:D575)</f>
        <v>10000</v>
      </c>
      <c r="E569" s="33">
        <f>SUM(E570:E575)</f>
        <v>10000</v>
      </c>
      <c r="H569" s="42">
        <f t="shared" si="63"/>
        <v>10000</v>
      </c>
    </row>
    <row r="570" spans="1:10" outlineLevel="2">
      <c r="A570" s="7">
        <v>6603</v>
      </c>
      <c r="B570" s="4" t="s">
        <v>497</v>
      </c>
      <c r="C570" s="5">
        <v>0</v>
      </c>
      <c r="D570" s="5">
        <f>C570</f>
        <v>0</v>
      </c>
      <c r="E570" s="5">
        <f>D570</f>
        <v>0</v>
      </c>
      <c r="H570" s="42">
        <f t="shared" si="63"/>
        <v>0</v>
      </c>
    </row>
    <row r="571" spans="1:10" outlineLevel="2">
      <c r="A571" s="7">
        <v>6603</v>
      </c>
      <c r="B571" s="4" t="s">
        <v>498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3"/>
        <v>0</v>
      </c>
    </row>
    <row r="572" spans="1:10" outlineLevel="2">
      <c r="A572" s="7">
        <v>6603</v>
      </c>
      <c r="B572" s="4" t="s">
        <v>499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3"/>
        <v>0</v>
      </c>
    </row>
    <row r="573" spans="1:10" outlineLevel="2">
      <c r="A573" s="7">
        <v>6603</v>
      </c>
      <c r="B573" s="4" t="s">
        <v>500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outlineLevel="2">
      <c r="A574" s="7">
        <v>6603</v>
      </c>
      <c r="B574" s="4" t="s">
        <v>501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outlineLevel="2">
      <c r="A575" s="7">
        <v>6603</v>
      </c>
      <c r="B575" s="4" t="s">
        <v>502</v>
      </c>
      <c r="C575" s="5">
        <v>10000</v>
      </c>
      <c r="D575" s="5">
        <f t="shared" si="69"/>
        <v>10000</v>
      </c>
      <c r="E575" s="5">
        <f t="shared" si="69"/>
        <v>10000</v>
      </c>
      <c r="H575" s="42">
        <f t="shared" si="63"/>
        <v>10000</v>
      </c>
    </row>
    <row r="576" spans="1:10" outlineLevel="1">
      <c r="A576" s="197" t="s">
        <v>503</v>
      </c>
      <c r="B576" s="198"/>
      <c r="C576" s="33">
        <v>0</v>
      </c>
      <c r="D576" s="33">
        <f>C576</f>
        <v>0</v>
      </c>
      <c r="E576" s="33">
        <f>D576</f>
        <v>0</v>
      </c>
      <c r="H576" s="42">
        <f t="shared" si="63"/>
        <v>0</v>
      </c>
    </row>
    <row r="577" spans="1:8" outlineLevel="1">
      <c r="A577" s="197" t="s">
        <v>504</v>
      </c>
      <c r="B577" s="198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3"/>
        <v>0</v>
      </c>
    </row>
    <row r="578" spans="1:8" outlineLevel="2">
      <c r="A578" s="7">
        <v>6605</v>
      </c>
      <c r="B578" s="4" t="s">
        <v>505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506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507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outlineLevel="1">
      <c r="A581" s="197" t="s">
        <v>508</v>
      </c>
      <c r="B581" s="198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1"/>
        <v>0</v>
      </c>
    </row>
    <row r="582" spans="1:8" outlineLevel="2">
      <c r="A582" s="7">
        <v>6606</v>
      </c>
      <c r="B582" s="4" t="s">
        <v>509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2">
        <f t="shared" si="71"/>
        <v>0</v>
      </c>
    </row>
    <row r="583" spans="1:8" outlineLevel="2">
      <c r="A583" s="7">
        <v>6606</v>
      </c>
      <c r="B583" s="4" t="s">
        <v>510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97" t="s">
        <v>511</v>
      </c>
      <c r="B584" s="198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97" t="s">
        <v>512</v>
      </c>
      <c r="B585" s="198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97" t="s">
        <v>513</v>
      </c>
      <c r="B586" s="198"/>
      <c r="C586" s="33">
        <v>0</v>
      </c>
      <c r="D586" s="33">
        <f t="shared" si="72"/>
        <v>0</v>
      </c>
      <c r="E586" s="33">
        <f t="shared" si="72"/>
        <v>0</v>
      </c>
      <c r="H586" s="42">
        <f t="shared" si="71"/>
        <v>0</v>
      </c>
    </row>
    <row r="587" spans="1:8" outlineLevel="1">
      <c r="A587" s="197" t="s">
        <v>514</v>
      </c>
      <c r="B587" s="198"/>
      <c r="C587" s="33">
        <f>SUM(C588:C591)</f>
        <v>15000</v>
      </c>
      <c r="D587" s="33">
        <f>SUM(D588:D591)</f>
        <v>15000</v>
      </c>
      <c r="E587" s="33">
        <f>SUM(E588:E591)</f>
        <v>15000</v>
      </c>
      <c r="H587" s="42">
        <f t="shared" si="71"/>
        <v>15000</v>
      </c>
    </row>
    <row r="588" spans="1:8" outlineLevel="2">
      <c r="A588" s="7">
        <v>6610</v>
      </c>
      <c r="B588" s="4" t="s">
        <v>515</v>
      </c>
      <c r="C588" s="5">
        <v>0</v>
      </c>
      <c r="D588" s="5">
        <f>C588</f>
        <v>0</v>
      </c>
      <c r="E588" s="5">
        <f>D588</f>
        <v>0</v>
      </c>
      <c r="H588" s="42">
        <f t="shared" si="71"/>
        <v>0</v>
      </c>
    </row>
    <row r="589" spans="1:8" outlineLevel="2">
      <c r="A589" s="7">
        <v>6610</v>
      </c>
      <c r="B589" s="4" t="s">
        <v>516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517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518</v>
      </c>
      <c r="C591" s="5">
        <v>15000</v>
      </c>
      <c r="D591" s="5">
        <f t="shared" si="73"/>
        <v>15000</v>
      </c>
      <c r="E591" s="5">
        <f t="shared" si="73"/>
        <v>15000</v>
      </c>
      <c r="H591" s="42">
        <f t="shared" si="71"/>
        <v>15000</v>
      </c>
    </row>
    <row r="592" spans="1:8" outlineLevel="1">
      <c r="A592" s="197" t="s">
        <v>521</v>
      </c>
      <c r="B592" s="198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519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520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97" t="s">
        <v>525</v>
      </c>
      <c r="B595" s="198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522</v>
      </c>
      <c r="C596" s="5">
        <v>0</v>
      </c>
      <c r="D596" s="5">
        <f>C596</f>
        <v>0</v>
      </c>
      <c r="E596" s="5">
        <f>D596</f>
        <v>0</v>
      </c>
      <c r="H596" s="42">
        <f t="shared" si="71"/>
        <v>0</v>
      </c>
    </row>
    <row r="597" spans="1:8" outlineLevel="2">
      <c r="A597" s="7">
        <v>6612</v>
      </c>
      <c r="B597" s="4" t="s">
        <v>523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524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97" t="s">
        <v>526</v>
      </c>
      <c r="B599" s="198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1"/>
        <v>0</v>
      </c>
    </row>
    <row r="600" spans="1:8" outlineLevel="2">
      <c r="A600" s="7">
        <v>6613</v>
      </c>
      <c r="B600" s="4" t="s">
        <v>527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2">
        <f t="shared" si="71"/>
        <v>0</v>
      </c>
    </row>
    <row r="601" spans="1:8" outlineLevel="2">
      <c r="A601" s="7">
        <v>6613</v>
      </c>
      <c r="B601" s="4" t="s">
        <v>528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524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97" t="s">
        <v>529</v>
      </c>
      <c r="B603" s="198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1"/>
        <v>0</v>
      </c>
    </row>
    <row r="604" spans="1:8" outlineLevel="2">
      <c r="A604" s="7">
        <v>6614</v>
      </c>
      <c r="B604" s="4" t="s">
        <v>530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531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532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533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534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535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outlineLevel="1">
      <c r="A610" s="197" t="s">
        <v>536</v>
      </c>
      <c r="B610" s="198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537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538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539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540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541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97" t="s">
        <v>542</v>
      </c>
      <c r="B616" s="198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543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544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545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546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547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548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549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550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551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552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553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97" t="s">
        <v>554</v>
      </c>
      <c r="B628" s="198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1"/>
        <v>0</v>
      </c>
    </row>
    <row r="629" spans="1:10" outlineLevel="2">
      <c r="A629" s="7">
        <v>6617</v>
      </c>
      <c r="B629" s="4" t="s">
        <v>555</v>
      </c>
      <c r="C629" s="5">
        <v>0</v>
      </c>
      <c r="D629" s="5">
        <f>C629</f>
        <v>0</v>
      </c>
      <c r="E629" s="5">
        <f>D629</f>
        <v>0</v>
      </c>
      <c r="H629" s="42">
        <f t="shared" si="71"/>
        <v>0</v>
      </c>
    </row>
    <row r="630" spans="1:10" outlineLevel="2">
      <c r="A630" s="7">
        <v>6617</v>
      </c>
      <c r="B630" s="4" t="s">
        <v>556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557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558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559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560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561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562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563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99" t="s">
        <v>564</v>
      </c>
      <c r="B638" s="20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619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97" t="s">
        <v>565</v>
      </c>
      <c r="B639" s="198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97" t="s">
        <v>566</v>
      </c>
      <c r="B640" s="198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97" t="s">
        <v>567</v>
      </c>
      <c r="B641" s="198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99" t="s">
        <v>568</v>
      </c>
      <c r="B642" s="20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620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97" t="s">
        <v>569</v>
      </c>
      <c r="B643" s="198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97" t="s">
        <v>570</v>
      </c>
      <c r="B644" s="198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99" t="s">
        <v>571</v>
      </c>
      <c r="B645" s="20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621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97" t="s">
        <v>572</v>
      </c>
      <c r="B646" s="198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491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492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493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494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97" t="s">
        <v>573</v>
      </c>
      <c r="B651" s="198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97" t="s">
        <v>574</v>
      </c>
      <c r="B652" s="198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97" t="s">
        <v>575</v>
      </c>
      <c r="B653" s="198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497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498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499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500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501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502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97" t="s">
        <v>576</v>
      </c>
      <c r="B660" s="198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97" t="s">
        <v>577</v>
      </c>
      <c r="B661" s="198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505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506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507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97" t="s">
        <v>578</v>
      </c>
      <c r="B665" s="198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509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510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97" t="s">
        <v>579</v>
      </c>
      <c r="B668" s="198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97" t="s">
        <v>580</v>
      </c>
      <c r="B669" s="198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97" t="s">
        <v>581</v>
      </c>
      <c r="B670" s="198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97" t="s">
        <v>582</v>
      </c>
      <c r="B671" s="198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515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516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517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518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97" t="s">
        <v>583</v>
      </c>
      <c r="B676" s="198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519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520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97" t="s">
        <v>584</v>
      </c>
      <c r="B679" s="198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522</v>
      </c>
      <c r="C680" s="5">
        <v>0</v>
      </c>
      <c r="D680" s="5">
        <f>C680</f>
        <v>0</v>
      </c>
      <c r="E680" s="5">
        <f>D680</f>
        <v>0</v>
      </c>
      <c r="H680" s="42">
        <f t="shared" si="81"/>
        <v>0</v>
      </c>
    </row>
    <row r="681" spans="1:8" outlineLevel="2">
      <c r="A681" s="7">
        <v>9612</v>
      </c>
      <c r="B681" s="4" t="s">
        <v>523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524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97" t="s">
        <v>585</v>
      </c>
      <c r="B683" s="198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527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528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524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97" t="s">
        <v>586</v>
      </c>
      <c r="B687" s="198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530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531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532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533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534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535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97" t="s">
        <v>587</v>
      </c>
      <c r="B694" s="198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537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538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539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540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541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97" t="s">
        <v>588</v>
      </c>
      <c r="B700" s="198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543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544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545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546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547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548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549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550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551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552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553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97" t="s">
        <v>589</v>
      </c>
      <c r="B712" s="198"/>
      <c r="C712" s="32"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97" t="s">
        <v>590</v>
      </c>
      <c r="B713" s="198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97" t="s">
        <v>591</v>
      </c>
      <c r="B714" s="198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97" t="s">
        <v>592</v>
      </c>
      <c r="B715" s="198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203" t="s">
        <v>593</v>
      </c>
      <c r="B716" s="204"/>
      <c r="C716" s="37">
        <f>C717</f>
        <v>29000</v>
      </c>
      <c r="D716" s="37">
        <f>D717</f>
        <v>29000</v>
      </c>
      <c r="E716" s="37">
        <f>E717</f>
        <v>29000</v>
      </c>
      <c r="G716" s="40" t="s">
        <v>66</v>
      </c>
      <c r="H716" s="42">
        <f t="shared" si="92"/>
        <v>29000</v>
      </c>
      <c r="I716" s="43"/>
      <c r="J716" s="41" t="b">
        <f>AND(H716=I716)</f>
        <v>0</v>
      </c>
    </row>
    <row r="717" spans="1:10">
      <c r="A717" s="199" t="s">
        <v>594</v>
      </c>
      <c r="B717" s="200"/>
      <c r="C717" s="34">
        <f>C718+C722</f>
        <v>29000</v>
      </c>
      <c r="D717" s="34">
        <f>D718+D722</f>
        <v>29000</v>
      </c>
      <c r="E717" s="34">
        <f>E718+E722</f>
        <v>29000</v>
      </c>
      <c r="G717" s="40" t="s">
        <v>622</v>
      </c>
      <c r="H717" s="42">
        <f t="shared" si="92"/>
        <v>29000</v>
      </c>
      <c r="I717" s="43"/>
      <c r="J717" s="41" t="b">
        <f>AND(H717=I717)</f>
        <v>0</v>
      </c>
    </row>
    <row r="718" spans="1:10" outlineLevel="1" collapsed="1">
      <c r="A718" s="209" t="s">
        <v>969</v>
      </c>
      <c r="B718" s="210"/>
      <c r="C718" s="32">
        <f>SUM(C719:C721)</f>
        <v>29000</v>
      </c>
      <c r="D718" s="32">
        <f>SUM(D719:D721)</f>
        <v>29000</v>
      </c>
      <c r="E718" s="32">
        <f>SUM(E719:E721)</f>
        <v>29000</v>
      </c>
      <c r="H718" s="42">
        <f t="shared" si="92"/>
        <v>29000</v>
      </c>
    </row>
    <row r="719" spans="1:10" ht="15" customHeight="1" outlineLevel="2">
      <c r="A719" s="6">
        <v>10950</v>
      </c>
      <c r="B719" s="4" t="s">
        <v>595</v>
      </c>
      <c r="C719" s="5">
        <v>29000</v>
      </c>
      <c r="D719" s="5">
        <f>C719</f>
        <v>29000</v>
      </c>
      <c r="E719" s="5">
        <f>D719</f>
        <v>29000</v>
      </c>
      <c r="H719" s="42">
        <f t="shared" si="92"/>
        <v>29000</v>
      </c>
    </row>
    <row r="720" spans="1:10" ht="15" customHeight="1" outlineLevel="2">
      <c r="A720" s="6">
        <v>10950</v>
      </c>
      <c r="B720" s="4" t="s">
        <v>596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597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209" t="s">
        <v>970</v>
      </c>
      <c r="B722" s="210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598</v>
      </c>
      <c r="C723" s="5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599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203" t="s">
        <v>600</v>
      </c>
      <c r="B725" s="204"/>
      <c r="C725" s="37">
        <f>C726</f>
        <v>0</v>
      </c>
      <c r="D725" s="37">
        <f>D726</f>
        <v>0</v>
      </c>
      <c r="E725" s="37">
        <f>E726</f>
        <v>0</v>
      </c>
      <c r="G725" s="40" t="s">
        <v>237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99" t="s">
        <v>611</v>
      </c>
      <c r="B726" s="200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623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209" t="s">
        <v>935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971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972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938</v>
      </c>
      <c r="B730" s="210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973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940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941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974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943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944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971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972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945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972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946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971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947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974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948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949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971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972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950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34" customFormat="1" outlineLevel="3">
      <c r="A752" s="135"/>
      <c r="B752" s="136" t="s">
        <v>951</v>
      </c>
      <c r="C752" s="137"/>
      <c r="D752" s="137">
        <f t="shared" ref="D752:E754" si="98">C752</f>
        <v>0</v>
      </c>
      <c r="E752" s="137">
        <f t="shared" si="98"/>
        <v>0</v>
      </c>
    </row>
    <row r="753" spans="1:5" s="134" customFormat="1" outlineLevel="3">
      <c r="A753" s="135"/>
      <c r="B753" s="136" t="s">
        <v>952</v>
      </c>
      <c r="C753" s="137"/>
      <c r="D753" s="137">
        <f t="shared" si="98"/>
        <v>0</v>
      </c>
      <c r="E753" s="137">
        <f t="shared" si="98"/>
        <v>0</v>
      </c>
    </row>
    <row r="754" spans="1:5" outlineLevel="2">
      <c r="A754" s="6">
        <v>3</v>
      </c>
      <c r="B754" s="4" t="s">
        <v>971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953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954</v>
      </c>
      <c r="C757" s="31"/>
      <c r="D757" s="31">
        <f>C757</f>
        <v>0</v>
      </c>
      <c r="E757" s="31">
        <f>D757</f>
        <v>0</v>
      </c>
    </row>
    <row r="758" spans="1:5" outlineLevel="3">
      <c r="A758" s="30"/>
      <c r="B758" s="29" t="s">
        <v>955</v>
      </c>
      <c r="C758" s="31"/>
      <c r="D758" s="31">
        <f t="shared" ref="D758:E759" si="99">C758</f>
        <v>0</v>
      </c>
      <c r="E758" s="31">
        <f t="shared" si="99"/>
        <v>0</v>
      </c>
    </row>
    <row r="759" spans="1:5" outlineLevel="3">
      <c r="A759" s="30"/>
      <c r="B759" s="29" t="s">
        <v>956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209" t="s">
        <v>957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958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959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971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960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971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961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962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963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964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952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965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959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966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209" t="s">
        <v>967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975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FBDE-7AE4-46E1-A641-93035D24B359}">
  <dimension ref="A1:J74"/>
  <sheetViews>
    <sheetView rightToLeft="1" tabSelected="1" zoomScale="60" workbookViewId="0">
      <selection activeCell="B26" sqref="B26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8" width="22" customWidth="1"/>
    <col min="9" max="9" width="20.54296875" customWidth="1"/>
    <col min="10" max="10" width="18.453125" customWidth="1"/>
  </cols>
  <sheetData>
    <row r="1" spans="1:10">
      <c r="A1" s="243" t="s">
        <v>1009</v>
      </c>
      <c r="B1" s="243" t="s">
        <v>1010</v>
      </c>
      <c r="C1" s="243" t="s">
        <v>1011</v>
      </c>
      <c r="D1" s="244" t="s">
        <v>681</v>
      </c>
      <c r="E1" s="245"/>
      <c r="F1" s="245"/>
      <c r="G1" s="245"/>
      <c r="H1" s="245"/>
      <c r="I1" s="245"/>
      <c r="J1" s="246"/>
    </row>
    <row r="2" spans="1:10">
      <c r="A2" s="247"/>
      <c r="B2" s="247"/>
      <c r="C2" s="247"/>
      <c r="D2" s="243" t="s">
        <v>693</v>
      </c>
      <c r="E2" s="243" t="s">
        <v>694</v>
      </c>
      <c r="F2" s="248" t="s">
        <v>1012</v>
      </c>
      <c r="G2" s="248" t="s">
        <v>1013</v>
      </c>
      <c r="H2" s="248" t="s">
        <v>1052</v>
      </c>
      <c r="I2" s="249" t="s">
        <v>1014</v>
      </c>
      <c r="J2" s="250"/>
    </row>
    <row r="3" spans="1:10">
      <c r="A3" s="251"/>
      <c r="B3" s="251"/>
      <c r="C3" s="251"/>
      <c r="D3" s="251"/>
      <c r="E3" s="251"/>
      <c r="F3" s="252"/>
      <c r="G3" s="252"/>
      <c r="H3" s="252"/>
      <c r="I3" s="253" t="s">
        <v>1015</v>
      </c>
      <c r="J3" s="254" t="s">
        <v>1016</v>
      </c>
    </row>
    <row r="4" spans="1:10">
      <c r="A4" s="255" t="s">
        <v>1017</v>
      </c>
      <c r="B4" s="255"/>
      <c r="C4" s="255">
        <f>C5+C10+C13+C16+C19+C22+C25</f>
        <v>3132000</v>
      </c>
      <c r="D4" s="255">
        <f>D5+D10+D13+D16+D19+D22+D25</f>
        <v>5000</v>
      </c>
      <c r="E4" s="255">
        <f>E5+E10+E13+E16+E19+E22+E25</f>
        <v>50000</v>
      </c>
      <c r="F4" s="255">
        <f>F5+F10+F13+F16+F19+F22+F25</f>
        <v>0</v>
      </c>
      <c r="G4" s="255">
        <f>G5+G10+G13+G16+G19+G22+G25</f>
        <v>149000</v>
      </c>
      <c r="H4" s="255"/>
      <c r="I4" s="255">
        <f>I5+I10+I13+I16+I19+I22+I25</f>
        <v>1328000</v>
      </c>
      <c r="J4" s="255">
        <f>J5+J10+J13+J16+J19+J22+J25</f>
        <v>0</v>
      </c>
    </row>
    <row r="5" spans="1:10">
      <c r="A5" s="256" t="s">
        <v>1018</v>
      </c>
      <c r="B5" s="257"/>
      <c r="C5" s="257">
        <f>SUM(C6:C9)</f>
        <v>204000</v>
      </c>
      <c r="D5" s="257">
        <f>SUM(D6:D9)</f>
        <v>5000</v>
      </c>
      <c r="E5" s="257">
        <f>SUM(E6:E9)</f>
        <v>50000</v>
      </c>
      <c r="F5" s="257">
        <f>SUM(F6:F9)</f>
        <v>0</v>
      </c>
      <c r="G5" s="257">
        <f>SUM(G6:G9)</f>
        <v>149000</v>
      </c>
      <c r="H5" s="257"/>
      <c r="I5" s="257">
        <f>SUM(I6:I9)</f>
        <v>0</v>
      </c>
      <c r="J5" s="257">
        <f>SUM(J6:J9)</f>
        <v>0</v>
      </c>
    </row>
    <row r="6" spans="1:10">
      <c r="A6" s="10" t="s">
        <v>1031</v>
      </c>
      <c r="B6" s="10"/>
      <c r="C6" s="10">
        <v>30000</v>
      </c>
      <c r="D6" s="10">
        <v>0</v>
      </c>
      <c r="E6" s="10">
        <v>0</v>
      </c>
      <c r="F6" s="10"/>
      <c r="G6" s="10">
        <v>30000</v>
      </c>
      <c r="H6" s="10"/>
      <c r="I6" s="10"/>
      <c r="J6" s="10"/>
    </row>
    <row r="7" spans="1:10">
      <c r="A7" s="10" t="s">
        <v>1045</v>
      </c>
      <c r="B7" s="10"/>
      <c r="C7" s="10">
        <v>80000</v>
      </c>
      <c r="D7" s="10"/>
      <c r="E7" s="10"/>
      <c r="F7" s="10"/>
      <c r="G7" s="10">
        <v>80000</v>
      </c>
      <c r="H7" s="10"/>
      <c r="I7" s="10"/>
      <c r="J7" s="10"/>
    </row>
    <row r="8" spans="1:10">
      <c r="A8" s="10" t="s">
        <v>1046</v>
      </c>
      <c r="B8" s="10"/>
      <c r="C8" s="10">
        <v>15000</v>
      </c>
      <c r="D8" s="10">
        <v>5000</v>
      </c>
      <c r="E8" s="10"/>
      <c r="F8" s="10"/>
      <c r="G8" s="10">
        <v>10000</v>
      </c>
      <c r="H8" s="10"/>
      <c r="I8" s="10"/>
      <c r="J8" s="10"/>
    </row>
    <row r="9" spans="1:10">
      <c r="A9" s="10"/>
      <c r="B9" s="10"/>
      <c r="C9" s="10">
        <v>79000</v>
      </c>
      <c r="D9" s="10"/>
      <c r="E9" s="10">
        <v>50000</v>
      </c>
      <c r="F9" s="10"/>
      <c r="G9" s="10">
        <v>29000</v>
      </c>
      <c r="H9" s="10"/>
      <c r="I9" s="10"/>
      <c r="J9" s="10"/>
    </row>
    <row r="10" spans="1:10">
      <c r="A10" s="256" t="s">
        <v>1019</v>
      </c>
      <c r="B10" s="256"/>
      <c r="C10" s="256">
        <f>SUM(D10:I10)</f>
        <v>0</v>
      </c>
      <c r="D10" s="256">
        <f t="shared" ref="D10:J10" si="0">SUM(D11:D12)</f>
        <v>0</v>
      </c>
      <c r="E10" s="256">
        <f t="shared" si="0"/>
        <v>0</v>
      </c>
      <c r="F10" s="256">
        <f t="shared" si="0"/>
        <v>0</v>
      </c>
      <c r="G10" s="256">
        <f t="shared" si="0"/>
        <v>0</v>
      </c>
      <c r="H10" s="256"/>
      <c r="I10" s="256">
        <f t="shared" si="0"/>
        <v>0</v>
      </c>
      <c r="J10" s="256">
        <f t="shared" si="0"/>
        <v>0</v>
      </c>
    </row>
    <row r="11" spans="1:10">
      <c r="A11" s="10"/>
      <c r="B11" s="10"/>
      <c r="C11" s="10">
        <f>SUM(D11:I11)</f>
        <v>0</v>
      </c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>
        <f>SUM(D12:I12)</f>
        <v>0</v>
      </c>
      <c r="D12" s="10"/>
      <c r="E12" s="10"/>
      <c r="F12" s="10"/>
      <c r="G12" s="10"/>
      <c r="H12" s="10"/>
      <c r="I12" s="10"/>
      <c r="J12" s="10"/>
    </row>
    <row r="13" spans="1:10">
      <c r="A13" s="256" t="s">
        <v>1020</v>
      </c>
      <c r="B13" s="256"/>
      <c r="C13" s="256">
        <f>SUM(D13:I13)</f>
        <v>0</v>
      </c>
      <c r="D13" s="256">
        <f t="shared" ref="D13:J13" si="1">SUM(D14:D15)</f>
        <v>0</v>
      </c>
      <c r="E13" s="256">
        <f t="shared" si="1"/>
        <v>0</v>
      </c>
      <c r="F13" s="256">
        <f t="shared" si="1"/>
        <v>0</v>
      </c>
      <c r="G13" s="256">
        <f t="shared" si="1"/>
        <v>0</v>
      </c>
      <c r="H13" s="256"/>
      <c r="I13" s="256">
        <f t="shared" si="1"/>
        <v>0</v>
      </c>
      <c r="J13" s="256">
        <f t="shared" si="1"/>
        <v>0</v>
      </c>
    </row>
    <row r="14" spans="1:10">
      <c r="A14" s="10"/>
      <c r="B14" s="10"/>
      <c r="C14" s="10">
        <f>SUM(D14:I14)</f>
        <v>0</v>
      </c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>
        <f>SUM(D15:I15)</f>
        <v>0</v>
      </c>
      <c r="D15" s="10"/>
      <c r="E15" s="10"/>
      <c r="F15" s="10"/>
      <c r="G15" s="10"/>
      <c r="H15" s="10"/>
      <c r="I15" s="10"/>
      <c r="J15" s="10"/>
    </row>
    <row r="16" spans="1:10">
      <c r="A16" s="256" t="s">
        <v>1047</v>
      </c>
      <c r="B16" s="256"/>
      <c r="C16" s="256">
        <f>SUM(D16:I16)</f>
        <v>1328000</v>
      </c>
      <c r="D16" s="256">
        <f t="shared" ref="D16:J16" si="2">SUM(D17:D18)</f>
        <v>0</v>
      </c>
      <c r="E16" s="256">
        <f t="shared" si="2"/>
        <v>0</v>
      </c>
      <c r="F16" s="256">
        <f t="shared" si="2"/>
        <v>0</v>
      </c>
      <c r="G16" s="256">
        <f t="shared" si="2"/>
        <v>0</v>
      </c>
      <c r="H16" s="256"/>
      <c r="I16" s="256">
        <f t="shared" si="2"/>
        <v>1328000</v>
      </c>
      <c r="J16" s="256">
        <f t="shared" si="2"/>
        <v>0</v>
      </c>
    </row>
    <row r="17" spans="1:10">
      <c r="A17" s="10" t="s">
        <v>1051</v>
      </c>
      <c r="B17" s="10">
        <v>2009</v>
      </c>
      <c r="C17" s="10">
        <v>20000</v>
      </c>
      <c r="D17" s="10"/>
      <c r="E17" s="10"/>
      <c r="F17" s="10"/>
      <c r="G17" s="10"/>
      <c r="H17" s="10"/>
      <c r="I17" s="10">
        <v>20000</v>
      </c>
      <c r="J17" s="121" t="s">
        <v>1049</v>
      </c>
    </row>
    <row r="18" spans="1:10">
      <c r="A18" s="10" t="s">
        <v>1051</v>
      </c>
      <c r="B18" s="10">
        <v>2009</v>
      </c>
      <c r="C18" s="10">
        <v>1308000</v>
      </c>
      <c r="D18" s="10"/>
      <c r="E18" s="10"/>
      <c r="F18" s="10"/>
      <c r="G18" s="10"/>
      <c r="H18" s="10"/>
      <c r="I18" s="10">
        <v>1308000</v>
      </c>
      <c r="J18" s="10" t="s">
        <v>1050</v>
      </c>
    </row>
    <row r="19" spans="1:10">
      <c r="A19" s="256" t="s">
        <v>1022</v>
      </c>
      <c r="B19" s="256"/>
      <c r="C19" s="256">
        <f>SUM(D19:I19)</f>
        <v>0</v>
      </c>
      <c r="D19" s="256">
        <f t="shared" ref="D19:J19" si="3">SUM(D20:D21)</f>
        <v>0</v>
      </c>
      <c r="E19" s="256">
        <f t="shared" si="3"/>
        <v>0</v>
      </c>
      <c r="F19" s="256">
        <f t="shared" si="3"/>
        <v>0</v>
      </c>
      <c r="G19" s="256">
        <f t="shared" si="3"/>
        <v>0</v>
      </c>
      <c r="H19" s="256"/>
      <c r="I19" s="256">
        <f t="shared" si="3"/>
        <v>0</v>
      </c>
      <c r="J19" s="256">
        <f t="shared" si="3"/>
        <v>0</v>
      </c>
    </row>
    <row r="20" spans="1:10">
      <c r="A20" s="10"/>
      <c r="B20" s="10"/>
      <c r="C20" s="10">
        <f>SUM(D20:I20)</f>
        <v>0</v>
      </c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>
        <f>SUM(D21:I21)</f>
        <v>0</v>
      </c>
      <c r="D21" s="10"/>
      <c r="E21" s="10"/>
      <c r="F21" s="10"/>
      <c r="G21" s="10"/>
      <c r="H21" s="10"/>
      <c r="I21" s="10"/>
      <c r="J21" s="10"/>
    </row>
    <row r="22" spans="1:10">
      <c r="A22" s="256" t="s">
        <v>1023</v>
      </c>
      <c r="B22" s="256"/>
      <c r="C22" s="256">
        <f>SUM(D22:I22)</f>
        <v>0</v>
      </c>
      <c r="D22" s="256">
        <f t="shared" ref="D22:J22" si="4">SUM(D23:D24)</f>
        <v>0</v>
      </c>
      <c r="E22" s="256">
        <f t="shared" si="4"/>
        <v>0</v>
      </c>
      <c r="F22" s="256">
        <f t="shared" si="4"/>
        <v>0</v>
      </c>
      <c r="G22" s="256">
        <f t="shared" si="4"/>
        <v>0</v>
      </c>
      <c r="H22" s="256"/>
      <c r="I22" s="256">
        <f t="shared" si="4"/>
        <v>0</v>
      </c>
      <c r="J22" s="256">
        <f t="shared" si="4"/>
        <v>0</v>
      </c>
    </row>
    <row r="23" spans="1:10">
      <c r="A23" s="10"/>
      <c r="B23" s="10"/>
      <c r="C23" s="10">
        <f>SUM(D23:I23)</f>
        <v>0</v>
      </c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>
        <f>SUM(D24:I24)</f>
        <v>0</v>
      </c>
      <c r="D24" s="10"/>
      <c r="E24" s="10"/>
      <c r="F24" s="10"/>
      <c r="G24" s="10"/>
      <c r="H24" s="10"/>
      <c r="I24" s="10"/>
      <c r="J24" s="10"/>
    </row>
    <row r="25" spans="1:10">
      <c r="A25" s="256" t="s">
        <v>1024</v>
      </c>
      <c r="B25" s="256"/>
      <c r="C25" s="256">
        <f>SUM(D25:I25)</f>
        <v>1600000</v>
      </c>
      <c r="D25" s="256">
        <f t="shared" ref="D25:J25" si="5">D26+D29</f>
        <v>0</v>
      </c>
      <c r="E25" s="256">
        <f t="shared" si="5"/>
        <v>0</v>
      </c>
      <c r="F25" s="256">
        <f t="shared" si="5"/>
        <v>0</v>
      </c>
      <c r="G25" s="256">
        <f t="shared" si="5"/>
        <v>0</v>
      </c>
      <c r="H25" s="256">
        <f>H26</f>
        <v>1600000</v>
      </c>
      <c r="I25" s="256">
        <f t="shared" si="5"/>
        <v>0</v>
      </c>
      <c r="J25" s="256">
        <f t="shared" si="5"/>
        <v>0</v>
      </c>
    </row>
    <row r="26" spans="1:10">
      <c r="A26" s="258" t="s">
        <v>1025</v>
      </c>
      <c r="B26" s="258"/>
      <c r="C26" s="258">
        <f>SUM(D26:I26)</f>
        <v>1600000</v>
      </c>
      <c r="D26" s="258">
        <f t="shared" ref="D26:J26" si="6">SUM(D27:D28)</f>
        <v>0</v>
      </c>
      <c r="E26" s="258">
        <f t="shared" si="6"/>
        <v>0</v>
      </c>
      <c r="F26" s="258">
        <f t="shared" si="6"/>
        <v>0</v>
      </c>
      <c r="G26" s="258">
        <f t="shared" si="6"/>
        <v>0</v>
      </c>
      <c r="H26" s="258">
        <f>H27</f>
        <v>1600000</v>
      </c>
      <c r="I26" s="258">
        <f t="shared" si="6"/>
        <v>0</v>
      </c>
      <c r="J26" s="258">
        <f t="shared" si="6"/>
        <v>0</v>
      </c>
    </row>
    <row r="27" spans="1:10">
      <c r="A27" s="10" t="s">
        <v>1048</v>
      </c>
      <c r="B27" s="10">
        <v>2016</v>
      </c>
      <c r="C27" s="10">
        <v>1600000</v>
      </c>
      <c r="D27" s="10"/>
      <c r="E27" s="10"/>
      <c r="F27" s="10"/>
      <c r="G27" s="10"/>
      <c r="H27" s="10">
        <v>1600000</v>
      </c>
      <c r="I27" s="10"/>
      <c r="J27" s="10"/>
    </row>
    <row r="28" spans="1:10">
      <c r="A28" s="10"/>
      <c r="B28" s="10"/>
      <c r="C28" s="10">
        <f>SUM(D28:I28)</f>
        <v>0</v>
      </c>
      <c r="D28" s="10"/>
      <c r="E28" s="10"/>
      <c r="F28" s="10"/>
      <c r="G28" s="10"/>
      <c r="H28" s="10"/>
      <c r="I28" s="10"/>
      <c r="J28" s="10"/>
    </row>
    <row r="29" spans="1:10">
      <c r="A29" s="258" t="s">
        <v>1026</v>
      </c>
      <c r="B29" s="258"/>
      <c r="C29" s="258">
        <f>SUM(D29:I29)</f>
        <v>0</v>
      </c>
      <c r="D29" s="258">
        <f t="shared" ref="D29:J29" si="7">SUM(D30:D31)</f>
        <v>0</v>
      </c>
      <c r="E29" s="258">
        <f t="shared" si="7"/>
        <v>0</v>
      </c>
      <c r="F29" s="258">
        <f t="shared" si="7"/>
        <v>0</v>
      </c>
      <c r="G29" s="258">
        <f t="shared" si="7"/>
        <v>0</v>
      </c>
      <c r="H29" s="258"/>
      <c r="I29" s="258">
        <f t="shared" si="7"/>
        <v>0</v>
      </c>
      <c r="J29" s="258">
        <f t="shared" si="7"/>
        <v>0</v>
      </c>
    </row>
    <row r="30" spans="1:10">
      <c r="A30" s="10"/>
      <c r="B30" s="10"/>
      <c r="C30" s="10">
        <f>SUM(D30:I30)</f>
        <v>0</v>
      </c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>
        <f>SUM(D31:I31)</f>
        <v>0</v>
      </c>
      <c r="D31" s="10"/>
      <c r="E31" s="10"/>
      <c r="F31" s="10"/>
      <c r="G31" s="10"/>
      <c r="H31" s="10"/>
      <c r="I31" s="10"/>
      <c r="J31" s="10"/>
    </row>
    <row r="32" spans="1:10">
      <c r="A32" s="259" t="s">
        <v>1027</v>
      </c>
      <c r="B32" s="259"/>
      <c r="C32" s="259">
        <f>SUM(D32:I32)</f>
        <v>0</v>
      </c>
      <c r="D32" s="259">
        <f t="shared" ref="D32:J32" si="8">D33+D48+D51+D54+D57+D60+D63+D70+D73</f>
        <v>0</v>
      </c>
      <c r="E32" s="259">
        <f t="shared" si="8"/>
        <v>0</v>
      </c>
      <c r="F32" s="259">
        <f t="shared" si="8"/>
        <v>0</v>
      </c>
      <c r="G32" s="259">
        <f t="shared" si="8"/>
        <v>0</v>
      </c>
      <c r="H32" s="259"/>
      <c r="I32" s="259">
        <f t="shared" si="8"/>
        <v>0</v>
      </c>
      <c r="J32" s="259">
        <f t="shared" si="8"/>
        <v>0</v>
      </c>
    </row>
    <row r="33" spans="1:10">
      <c r="A33" s="256" t="s">
        <v>1018</v>
      </c>
      <c r="B33" s="256"/>
      <c r="C33" s="256">
        <f>SUM(D33:I33)</f>
        <v>0</v>
      </c>
      <c r="D33" s="256">
        <f t="shared" ref="D33:J33" si="9">SUM(D34:D47)</f>
        <v>0</v>
      </c>
      <c r="E33" s="256">
        <f t="shared" si="9"/>
        <v>0</v>
      </c>
      <c r="F33" s="256">
        <f t="shared" si="9"/>
        <v>0</v>
      </c>
      <c r="G33" s="256">
        <f t="shared" si="9"/>
        <v>0</v>
      </c>
      <c r="H33" s="256"/>
      <c r="I33" s="256">
        <f t="shared" si="9"/>
        <v>0</v>
      </c>
      <c r="J33" s="256">
        <f t="shared" si="9"/>
        <v>0</v>
      </c>
    </row>
    <row r="34" spans="1:10">
      <c r="A34" s="10" t="s">
        <v>1028</v>
      </c>
      <c r="B34" s="10"/>
      <c r="C34" s="10">
        <f>SUM(D34:I34)</f>
        <v>0</v>
      </c>
      <c r="D34" s="10"/>
      <c r="E34" s="10"/>
      <c r="F34" s="10"/>
      <c r="G34" s="10"/>
      <c r="H34" s="10"/>
      <c r="I34" s="10"/>
      <c r="J34" s="10"/>
    </row>
    <row r="35" spans="1:10">
      <c r="A35" s="10" t="s">
        <v>1029</v>
      </c>
      <c r="B35" s="10"/>
      <c r="C35" s="10">
        <f>SUM(D35:I35)</f>
        <v>0</v>
      </c>
      <c r="D35" s="10"/>
      <c r="E35" s="10"/>
      <c r="F35" s="10"/>
      <c r="G35" s="10"/>
      <c r="H35" s="10"/>
      <c r="I35" s="10"/>
      <c r="J35" s="10"/>
    </row>
    <row r="36" spans="1:10">
      <c r="A36" s="10" t="s">
        <v>1030</v>
      </c>
      <c r="B36" s="10"/>
      <c r="C36" s="10">
        <f>SUM(D36:I36)</f>
        <v>0</v>
      </c>
      <c r="D36" s="10"/>
      <c r="E36" s="10"/>
      <c r="F36" s="10"/>
      <c r="G36" s="10"/>
      <c r="H36" s="10"/>
      <c r="I36" s="10"/>
      <c r="J36" s="10"/>
    </row>
    <row r="37" spans="1:10">
      <c r="A37" s="10" t="s">
        <v>1031</v>
      </c>
      <c r="B37" s="10"/>
      <c r="C37" s="10">
        <f>SUM(D37:I37)</f>
        <v>0</v>
      </c>
      <c r="D37" s="10"/>
      <c r="E37" s="10"/>
      <c r="F37" s="10"/>
      <c r="G37" s="10"/>
      <c r="H37" s="10"/>
      <c r="I37" s="10"/>
      <c r="J37" s="10"/>
    </row>
    <row r="38" spans="1:10">
      <c r="A38" s="10" t="s">
        <v>1032</v>
      </c>
      <c r="B38" s="10"/>
      <c r="C38" s="10">
        <f>SUM(D38:I38)</f>
        <v>0</v>
      </c>
      <c r="D38" s="10"/>
      <c r="E38" s="10"/>
      <c r="F38" s="10"/>
      <c r="G38" s="10"/>
      <c r="H38" s="10"/>
      <c r="I38" s="10"/>
      <c r="J38" s="10"/>
    </row>
    <row r="39" spans="1:10">
      <c r="A39" s="10" t="s">
        <v>1033</v>
      </c>
      <c r="B39" s="10"/>
      <c r="C39" s="10">
        <f>SUM(D39:I39)</f>
        <v>0</v>
      </c>
      <c r="D39" s="10"/>
      <c r="E39" s="10"/>
      <c r="F39" s="10"/>
      <c r="G39" s="10"/>
      <c r="H39" s="10"/>
      <c r="I39" s="10"/>
      <c r="J39" s="10"/>
    </row>
    <row r="40" spans="1:10">
      <c r="A40" s="10" t="s">
        <v>1034</v>
      </c>
      <c r="B40" s="10"/>
      <c r="C40" s="10">
        <f>SUM(D40:I40)</f>
        <v>0</v>
      </c>
      <c r="D40" s="10"/>
      <c r="E40" s="10"/>
      <c r="F40" s="10"/>
      <c r="G40" s="10"/>
      <c r="H40" s="10"/>
      <c r="I40" s="10"/>
      <c r="J40" s="10"/>
    </row>
    <row r="41" spans="1:10">
      <c r="A41" s="10" t="s">
        <v>1035</v>
      </c>
      <c r="B41" s="10"/>
      <c r="C41" s="10">
        <f>SUM(D41:I41)</f>
        <v>0</v>
      </c>
      <c r="D41" s="10"/>
      <c r="E41" s="10"/>
      <c r="F41" s="10"/>
      <c r="G41" s="10"/>
      <c r="H41" s="10"/>
      <c r="I41" s="10"/>
      <c r="J41" s="10"/>
    </row>
    <row r="42" spans="1:10">
      <c r="A42" s="10" t="s">
        <v>1036</v>
      </c>
      <c r="B42" s="10"/>
      <c r="C42" s="10">
        <f>SUM(D42:I42)</f>
        <v>0</v>
      </c>
      <c r="D42" s="10"/>
      <c r="E42" s="10"/>
      <c r="F42" s="10"/>
      <c r="G42" s="10"/>
      <c r="H42" s="10"/>
      <c r="I42" s="10"/>
      <c r="J42" s="10"/>
    </row>
    <row r="43" spans="1:10">
      <c r="A43" s="10" t="s">
        <v>1037</v>
      </c>
      <c r="B43" s="10"/>
      <c r="C43" s="10">
        <f>SUM(D43:I43)</f>
        <v>0</v>
      </c>
      <c r="D43" s="10"/>
      <c r="E43" s="10"/>
      <c r="F43" s="10"/>
      <c r="G43" s="10"/>
      <c r="H43" s="10"/>
      <c r="I43" s="10"/>
      <c r="J43" s="10"/>
    </row>
    <row r="44" spans="1:10">
      <c r="A44" s="10" t="s">
        <v>1038</v>
      </c>
      <c r="B44" s="10"/>
      <c r="C44" s="10">
        <f>SUM(D44:I44)</f>
        <v>0</v>
      </c>
      <c r="D44" s="10"/>
      <c r="E44" s="10"/>
      <c r="F44" s="10"/>
      <c r="G44" s="10"/>
      <c r="H44" s="10"/>
      <c r="I44" s="10"/>
      <c r="J44" s="10"/>
    </row>
    <row r="45" spans="1:10">
      <c r="A45" s="10" t="s">
        <v>1039</v>
      </c>
      <c r="B45" s="10"/>
      <c r="C45" s="10">
        <f>SUM(D45:I45)</f>
        <v>0</v>
      </c>
      <c r="D45" s="10"/>
      <c r="E45" s="10"/>
      <c r="F45" s="10"/>
      <c r="G45" s="10"/>
      <c r="H45" s="10"/>
      <c r="I45" s="10"/>
      <c r="J45" s="10"/>
    </row>
    <row r="46" spans="1:10">
      <c r="A46" s="260" t="s">
        <v>1040</v>
      </c>
      <c r="B46" s="260"/>
      <c r="C46" s="260">
        <f>SUM(D46:I46)</f>
        <v>0</v>
      </c>
      <c r="D46" s="260"/>
      <c r="E46" s="260"/>
      <c r="F46" s="260"/>
      <c r="G46" s="260"/>
      <c r="H46" s="260"/>
      <c r="I46" s="260"/>
      <c r="J46" s="260"/>
    </row>
    <row r="47" spans="1:10">
      <c r="A47" s="10" t="s">
        <v>1041</v>
      </c>
      <c r="B47" s="10"/>
      <c r="C47" s="10">
        <f>SUM(D47:I47)</f>
        <v>0</v>
      </c>
      <c r="D47" s="10"/>
      <c r="E47" s="10"/>
      <c r="F47" s="10"/>
      <c r="G47" s="10"/>
      <c r="H47" s="10"/>
      <c r="I47" s="10"/>
      <c r="J47" s="10"/>
    </row>
    <row r="48" spans="1:10">
      <c r="A48" s="256" t="s">
        <v>1019</v>
      </c>
      <c r="B48" s="256"/>
      <c r="C48" s="256">
        <f>SUM(D48:I48)</f>
        <v>0</v>
      </c>
      <c r="D48" s="256">
        <f t="shared" ref="D48:J48" si="10">SUM(D49:D50)</f>
        <v>0</v>
      </c>
      <c r="E48" s="256">
        <f t="shared" si="10"/>
        <v>0</v>
      </c>
      <c r="F48" s="256">
        <f t="shared" si="10"/>
        <v>0</v>
      </c>
      <c r="G48" s="256">
        <f t="shared" si="10"/>
        <v>0</v>
      </c>
      <c r="H48" s="256"/>
      <c r="I48" s="256">
        <f t="shared" si="10"/>
        <v>0</v>
      </c>
      <c r="J48" s="256">
        <f t="shared" si="10"/>
        <v>0</v>
      </c>
    </row>
    <row r="49" spans="1:10">
      <c r="A49" s="10"/>
      <c r="B49" s="10"/>
      <c r="C49" s="10">
        <f>SUM(D49:I49)</f>
        <v>0</v>
      </c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>
        <f>SUM(D50:I50)</f>
        <v>0</v>
      </c>
      <c r="D50" s="10"/>
      <c r="E50" s="10"/>
      <c r="F50" s="10"/>
      <c r="G50" s="10"/>
      <c r="H50" s="10"/>
      <c r="I50" s="10"/>
      <c r="J50" s="10"/>
    </row>
    <row r="51" spans="1:10">
      <c r="A51" s="256" t="s">
        <v>1020</v>
      </c>
      <c r="B51" s="256"/>
      <c r="C51" s="256">
        <f>SUM(D51:I51)</f>
        <v>0</v>
      </c>
      <c r="D51" s="256">
        <f t="shared" ref="D51:J51" si="11">SUM(D52:D53)</f>
        <v>0</v>
      </c>
      <c r="E51" s="256">
        <f t="shared" si="11"/>
        <v>0</v>
      </c>
      <c r="F51" s="256">
        <f t="shared" si="11"/>
        <v>0</v>
      </c>
      <c r="G51" s="256">
        <f t="shared" si="11"/>
        <v>0</v>
      </c>
      <c r="H51" s="256"/>
      <c r="I51" s="256">
        <f t="shared" si="11"/>
        <v>0</v>
      </c>
      <c r="J51" s="256">
        <f t="shared" si="11"/>
        <v>0</v>
      </c>
    </row>
    <row r="52" spans="1:10">
      <c r="A52" s="10"/>
      <c r="B52" s="10"/>
      <c r="C52" s="10">
        <f>SUM(D52:I52)</f>
        <v>0</v>
      </c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>
        <f>SUM(D53:I53)</f>
        <v>0</v>
      </c>
      <c r="D53" s="10"/>
      <c r="E53" s="10"/>
      <c r="F53" s="10"/>
      <c r="G53" s="10"/>
      <c r="H53" s="10"/>
      <c r="I53" s="10"/>
      <c r="J53" s="10"/>
    </row>
    <row r="54" spans="1:10">
      <c r="A54" s="256" t="s">
        <v>1021</v>
      </c>
      <c r="B54" s="256"/>
      <c r="C54" s="256">
        <f>SUM(D54:I54)</f>
        <v>0</v>
      </c>
      <c r="D54" s="256">
        <f t="shared" ref="D54:J54" si="12">SUM(D55:D56)</f>
        <v>0</v>
      </c>
      <c r="E54" s="256">
        <f t="shared" si="12"/>
        <v>0</v>
      </c>
      <c r="F54" s="256">
        <f t="shared" si="12"/>
        <v>0</v>
      </c>
      <c r="G54" s="256">
        <f t="shared" si="12"/>
        <v>0</v>
      </c>
      <c r="H54" s="256"/>
      <c r="I54" s="256">
        <f t="shared" si="12"/>
        <v>0</v>
      </c>
      <c r="J54" s="256">
        <f t="shared" si="12"/>
        <v>0</v>
      </c>
    </row>
    <row r="55" spans="1:10">
      <c r="A55" s="10"/>
      <c r="B55" s="10"/>
      <c r="C55" s="10">
        <f>SUM(D55:I55)</f>
        <v>0</v>
      </c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>
        <f>SUM(D56:I56)</f>
        <v>0</v>
      </c>
      <c r="D56" s="10"/>
      <c r="E56" s="10"/>
      <c r="F56" s="10"/>
      <c r="G56" s="10"/>
      <c r="H56" s="10"/>
      <c r="I56" s="10"/>
      <c r="J56" s="10"/>
    </row>
    <row r="57" spans="1:10">
      <c r="A57" s="256" t="s">
        <v>1022</v>
      </c>
      <c r="B57" s="256"/>
      <c r="C57" s="256">
        <f>SUM(D57:I57)</f>
        <v>0</v>
      </c>
      <c r="D57" s="256">
        <f t="shared" ref="D57:J57" si="13">SUM(D58:D59)</f>
        <v>0</v>
      </c>
      <c r="E57" s="256">
        <f t="shared" si="13"/>
        <v>0</v>
      </c>
      <c r="F57" s="256">
        <f t="shared" si="13"/>
        <v>0</v>
      </c>
      <c r="G57" s="256">
        <f t="shared" si="13"/>
        <v>0</v>
      </c>
      <c r="H57" s="256"/>
      <c r="I57" s="256">
        <f t="shared" si="13"/>
        <v>0</v>
      </c>
      <c r="J57" s="256">
        <f t="shared" si="13"/>
        <v>0</v>
      </c>
    </row>
    <row r="58" spans="1:10">
      <c r="A58" s="10"/>
      <c r="B58" s="10"/>
      <c r="C58" s="10">
        <f>SUM(D58:I58)</f>
        <v>0</v>
      </c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>
        <f>SUM(D59:I59)</f>
        <v>0</v>
      </c>
      <c r="D59" s="10"/>
      <c r="E59" s="10"/>
      <c r="F59" s="10"/>
      <c r="G59" s="10"/>
      <c r="H59" s="10"/>
      <c r="I59" s="10"/>
      <c r="J59" s="10"/>
    </row>
    <row r="60" spans="1:10">
      <c r="A60" s="256" t="s">
        <v>1023</v>
      </c>
      <c r="B60" s="256"/>
      <c r="C60" s="256">
        <f>SUM(D60:I60)</f>
        <v>0</v>
      </c>
      <c r="D60" s="256">
        <f t="shared" ref="D60:I60" si="14">SUM(D61:D62)</f>
        <v>0</v>
      </c>
      <c r="E60" s="256">
        <f t="shared" si="14"/>
        <v>0</v>
      </c>
      <c r="F60" s="256">
        <f t="shared" si="14"/>
        <v>0</v>
      </c>
      <c r="G60" s="256">
        <f t="shared" si="14"/>
        <v>0</v>
      </c>
      <c r="H60" s="256"/>
      <c r="I60" s="256">
        <f t="shared" si="14"/>
        <v>0</v>
      </c>
      <c r="J60" s="256"/>
    </row>
    <row r="61" spans="1:10">
      <c r="A61" s="10"/>
      <c r="B61" s="10"/>
      <c r="C61" s="10">
        <f>SUM(D61:I61)</f>
        <v>0</v>
      </c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>
        <f>SUM(D62:I62)</f>
        <v>0</v>
      </c>
      <c r="D62" s="10"/>
      <c r="E62" s="10"/>
      <c r="F62" s="10"/>
      <c r="G62" s="10"/>
      <c r="H62" s="10"/>
      <c r="I62" s="10"/>
      <c r="J62" s="10"/>
    </row>
    <row r="63" spans="1:10">
      <c r="A63" s="256" t="s">
        <v>1024</v>
      </c>
      <c r="B63" s="256"/>
      <c r="C63" s="256">
        <f>SUM(D63:I63)</f>
        <v>0</v>
      </c>
      <c r="D63" s="256">
        <f t="shared" ref="D63:J63" si="15">D64+D67</f>
        <v>0</v>
      </c>
      <c r="E63" s="256">
        <f t="shared" si="15"/>
        <v>0</v>
      </c>
      <c r="F63" s="256">
        <f t="shared" si="15"/>
        <v>0</v>
      </c>
      <c r="G63" s="256">
        <f t="shared" si="15"/>
        <v>0</v>
      </c>
      <c r="H63" s="256"/>
      <c r="I63" s="256">
        <f t="shared" si="15"/>
        <v>0</v>
      </c>
      <c r="J63" s="256">
        <f t="shared" si="15"/>
        <v>0</v>
      </c>
    </row>
    <row r="64" spans="1:10">
      <c r="A64" s="258" t="s">
        <v>1025</v>
      </c>
      <c r="B64" s="258"/>
      <c r="C64" s="258">
        <f>SUM(D64:I64)</f>
        <v>0</v>
      </c>
      <c r="D64" s="258">
        <f t="shared" ref="D64:J64" si="16">SUM(D65:D66)</f>
        <v>0</v>
      </c>
      <c r="E64" s="258">
        <f t="shared" si="16"/>
        <v>0</v>
      </c>
      <c r="F64" s="258">
        <f t="shared" si="16"/>
        <v>0</v>
      </c>
      <c r="G64" s="258">
        <f t="shared" si="16"/>
        <v>0</v>
      </c>
      <c r="H64" s="258"/>
      <c r="I64" s="258">
        <f t="shared" si="16"/>
        <v>0</v>
      </c>
      <c r="J64" s="258">
        <f t="shared" si="16"/>
        <v>0</v>
      </c>
    </row>
    <row r="65" spans="1:10">
      <c r="A65" s="10"/>
      <c r="B65" s="10"/>
      <c r="C65" s="10">
        <f>SUM(D65:I65)</f>
        <v>0</v>
      </c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>
        <f>SUM(D66:I66)</f>
        <v>0</v>
      </c>
      <c r="D66" s="10"/>
      <c r="E66" s="10"/>
      <c r="F66" s="10"/>
      <c r="G66" s="10"/>
      <c r="H66" s="10"/>
      <c r="I66" s="10"/>
      <c r="J66" s="10"/>
    </row>
    <row r="67" spans="1:10">
      <c r="A67" s="258" t="s">
        <v>1026</v>
      </c>
      <c r="B67" s="258"/>
      <c r="C67" s="258">
        <f>SUM(D67:I67)</f>
        <v>0</v>
      </c>
      <c r="D67" s="258">
        <f t="shared" ref="D67:J67" si="17">SUM(D68:D69)</f>
        <v>0</v>
      </c>
      <c r="E67" s="258">
        <f t="shared" si="17"/>
        <v>0</v>
      </c>
      <c r="F67" s="258">
        <f t="shared" si="17"/>
        <v>0</v>
      </c>
      <c r="G67" s="258">
        <f t="shared" si="17"/>
        <v>0</v>
      </c>
      <c r="H67" s="258"/>
      <c r="I67" s="258">
        <f t="shared" si="17"/>
        <v>0</v>
      </c>
      <c r="J67" s="258">
        <f t="shared" si="17"/>
        <v>0</v>
      </c>
    </row>
    <row r="68" spans="1:10">
      <c r="A68" s="10"/>
      <c r="B68" s="10"/>
      <c r="C68" s="10">
        <f>SUM(D68:I68)</f>
        <v>0</v>
      </c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>
        <f>SUM(D69:I69)</f>
        <v>0</v>
      </c>
      <c r="D69" s="10"/>
      <c r="E69" s="10"/>
      <c r="F69" s="10"/>
      <c r="G69" s="10"/>
      <c r="H69" s="10"/>
      <c r="I69" s="10"/>
      <c r="J69" s="10"/>
    </row>
    <row r="70" spans="1:10">
      <c r="A70" s="256" t="s">
        <v>1042</v>
      </c>
      <c r="B70" s="256"/>
      <c r="C70" s="256">
        <f>SUM(D70:I70)</f>
        <v>0</v>
      </c>
      <c r="D70" s="256">
        <f t="shared" ref="D70:J70" si="18">SUM(D71:D72)</f>
        <v>0</v>
      </c>
      <c r="E70" s="256">
        <f t="shared" si="18"/>
        <v>0</v>
      </c>
      <c r="F70" s="256">
        <f t="shared" si="18"/>
        <v>0</v>
      </c>
      <c r="G70" s="256">
        <f t="shared" si="18"/>
        <v>0</v>
      </c>
      <c r="H70" s="256"/>
      <c r="I70" s="256">
        <f t="shared" si="18"/>
        <v>0</v>
      </c>
      <c r="J70" s="256">
        <f t="shared" si="18"/>
        <v>0</v>
      </c>
    </row>
    <row r="71" spans="1:10">
      <c r="A71" s="10"/>
      <c r="B71" s="10"/>
      <c r="C71" s="10">
        <f t="shared" ref="C71:C74" si="19">SUM(D71:I71)</f>
        <v>0</v>
      </c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>
        <f t="shared" si="19"/>
        <v>0</v>
      </c>
      <c r="D72" s="10"/>
      <c r="E72" s="10"/>
      <c r="F72" s="10"/>
      <c r="G72" s="10"/>
      <c r="H72" s="10"/>
      <c r="I72" s="10"/>
      <c r="J72" s="10"/>
    </row>
    <row r="73" spans="1:10">
      <c r="A73" s="256" t="s">
        <v>1043</v>
      </c>
      <c r="B73" s="256"/>
      <c r="C73" s="256">
        <f t="shared" si="19"/>
        <v>0</v>
      </c>
      <c r="D73" s="256"/>
      <c r="E73" s="256"/>
      <c r="F73" s="256"/>
      <c r="G73" s="256"/>
      <c r="H73" s="256"/>
      <c r="I73" s="256"/>
      <c r="J73" s="256"/>
    </row>
    <row r="74" spans="1:10">
      <c r="A74" s="256" t="s">
        <v>1044</v>
      </c>
      <c r="B74" s="256"/>
      <c r="C74" s="256">
        <f t="shared" si="19"/>
        <v>3132000</v>
      </c>
      <c r="D74" s="256">
        <f>D73+D70+D63+D60+D57+D54+D51+D48+D33+D25+D22+D19+D16+D13+D10+D5</f>
        <v>5000</v>
      </c>
      <c r="E74" s="256">
        <f>E73+E70+E63+E60+E57+E54+E51+E48+E33+E25+E22+E19+E16+E13+E10+E5</f>
        <v>50000</v>
      </c>
      <c r="F74" s="256">
        <f>F73+F70+F63+F60+F57+F54+F51+F48+F33+F25+F22+F19+F16+F13+F10+F5</f>
        <v>0</v>
      </c>
      <c r="G74" s="256">
        <f>G73+G70+G63+G60+G57+G54+G51+G48+G33+G25+G22+G19+G16+G13+G10+G5</f>
        <v>149000</v>
      </c>
      <c r="H74" s="256">
        <f>H73+H70+H63+H60+H57+H54+H51+H48+H33+H25+H22+H19+H16+H13+H10+H5</f>
        <v>1600000</v>
      </c>
      <c r="I74" s="256">
        <f>I73+I70+I63+I60+I57+I54+I51+I48+I33+I25+I22+I19+I16+I13+I10+I5</f>
        <v>1328000</v>
      </c>
      <c r="J74" s="256">
        <f>J73+J70+J63+J60+J57+J54+J51+J48+J33+J25+J22+J19+J16+J13+J10+J5</f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D245" zoomScale="190" zoomScaleNormal="190" workbookViewId="0">
      <selection activeCell="H720" sqref="H720"/>
    </sheetView>
  </sheetViews>
  <sheetFormatPr defaultColWidth="9.1796875" defaultRowHeight="14.5" outlineLevelRow="3"/>
  <cols>
    <col min="1" max="1" width="7" bestFit="1" customWidth="1"/>
    <col min="2" max="2" width="37.453125" customWidth="1"/>
    <col min="3" max="3" width="34.26953125" customWidth="1"/>
    <col min="4" max="5" width="13.81640625" bestFit="1" customWidth="1"/>
    <col min="7" max="7" width="15.54296875" bestFit="1" customWidth="1"/>
    <col min="8" max="8" width="22.7265625" customWidth="1"/>
    <col min="9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56" t="s">
        <v>929</v>
      </c>
      <c r="E1" s="156" t="s">
        <v>930</v>
      </c>
      <c r="G1" s="44" t="s">
        <v>31</v>
      </c>
      <c r="H1" s="45">
        <f>C2+C114</f>
        <v>2316000</v>
      </c>
      <c r="I1" s="46"/>
      <c r="J1" s="47" t="b">
        <f>AND(H1=I1)</f>
        <v>0</v>
      </c>
    </row>
    <row r="2" spans="1:14">
      <c r="A2" s="187" t="s">
        <v>60</v>
      </c>
      <c r="B2" s="187"/>
      <c r="C2" s="27">
        <f>C3+C67</f>
        <v>562000</v>
      </c>
      <c r="D2" s="27">
        <f>D3+D67</f>
        <v>562000</v>
      </c>
      <c r="E2" s="27">
        <f>E3+E67</f>
        <v>562000</v>
      </c>
      <c r="G2" s="40" t="s">
        <v>60</v>
      </c>
      <c r="H2" s="42">
        <f>C2</f>
        <v>562000</v>
      </c>
      <c r="I2" s="43"/>
      <c r="J2" s="41" t="b">
        <f>AND(H2=I2)</f>
        <v>0</v>
      </c>
    </row>
    <row r="3" spans="1:14">
      <c r="A3" s="188" t="s">
        <v>601</v>
      </c>
      <c r="B3" s="188"/>
      <c r="C3" s="24">
        <f>C4+C11+C38+C61</f>
        <v>229000</v>
      </c>
      <c r="D3" s="24">
        <f>D4+D11+D38+D61</f>
        <v>229000</v>
      </c>
      <c r="E3" s="24">
        <f>E4+E11+E38+E61</f>
        <v>229000</v>
      </c>
      <c r="G3" s="40" t="s">
        <v>57</v>
      </c>
      <c r="H3" s="42">
        <f t="shared" ref="H3:H66" si="0">C3</f>
        <v>229000</v>
      </c>
      <c r="I3" s="43"/>
      <c r="J3" s="41" t="b">
        <f>AND(H3=I3)</f>
        <v>0</v>
      </c>
    </row>
    <row r="4" spans="1:14" ht="15" customHeight="1">
      <c r="A4" s="189" t="s">
        <v>145</v>
      </c>
      <c r="B4" s="190"/>
      <c r="C4" s="22">
        <f>SUM(C5:C10)</f>
        <v>109000</v>
      </c>
      <c r="D4" s="22">
        <f>SUM(D5:D10)</f>
        <v>109000</v>
      </c>
      <c r="E4" s="22">
        <f>SUM(E5:E10)</f>
        <v>109000</v>
      </c>
      <c r="F4" s="18"/>
      <c r="G4" s="40" t="s">
        <v>53</v>
      </c>
      <c r="H4" s="42">
        <f t="shared" si="0"/>
        <v>109000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78000</v>
      </c>
      <c r="D5" s="2">
        <f>C5</f>
        <v>78000</v>
      </c>
      <c r="E5" s="2">
        <f>D5</f>
        <v>78000</v>
      </c>
      <c r="F5" s="18"/>
      <c r="G5" s="18"/>
      <c r="H5" s="42">
        <f t="shared" si="0"/>
        <v>78000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6500</v>
      </c>
      <c r="D6" s="2">
        <f t="shared" ref="D6:E10" si="1">C6</f>
        <v>6500</v>
      </c>
      <c r="E6" s="2">
        <f t="shared" si="1"/>
        <v>6500</v>
      </c>
      <c r="F6" s="18"/>
      <c r="G6" s="18"/>
      <c r="H6" s="42">
        <f t="shared" si="0"/>
        <v>6500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8"/>
      <c r="G7" s="18"/>
      <c r="H7" s="42">
        <f t="shared" si="0"/>
        <v>20000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4000</v>
      </c>
      <c r="D8" s="2">
        <f t="shared" si="1"/>
        <v>4000</v>
      </c>
      <c r="E8" s="2">
        <f t="shared" si="1"/>
        <v>4000</v>
      </c>
      <c r="F8" s="18"/>
      <c r="G8" s="18"/>
      <c r="H8" s="42">
        <f t="shared" si="0"/>
        <v>4000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144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8"/>
      <c r="G10" s="18"/>
      <c r="H10" s="42">
        <f t="shared" si="0"/>
        <v>500</v>
      </c>
      <c r="I10" s="18"/>
      <c r="J10" s="18"/>
      <c r="K10" s="18"/>
      <c r="L10" s="18"/>
      <c r="M10" s="18"/>
      <c r="N10" s="18"/>
    </row>
    <row r="11" spans="1:14" ht="15" customHeight="1">
      <c r="A11" s="189" t="s">
        <v>146</v>
      </c>
      <c r="B11" s="190"/>
      <c r="C11" s="22">
        <f>SUM(C12:C37)</f>
        <v>91000</v>
      </c>
      <c r="D11" s="22">
        <f>SUM(D12:D37)</f>
        <v>91000</v>
      </c>
      <c r="E11" s="22">
        <f>SUM(E12:E37)</f>
        <v>91000</v>
      </c>
      <c r="F11" s="18"/>
      <c r="G11" s="40" t="s">
        <v>54</v>
      </c>
      <c r="H11" s="42">
        <f t="shared" si="0"/>
        <v>91000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85000</v>
      </c>
      <c r="D12" s="2">
        <f>C12</f>
        <v>85000</v>
      </c>
      <c r="E12" s="2">
        <f>D12</f>
        <v>85000</v>
      </c>
      <c r="H12" s="42">
        <f t="shared" si="0"/>
        <v>85000</v>
      </c>
    </row>
    <row r="13" spans="1:14" outlineLevel="1">
      <c r="A13" s="3">
        <v>2102</v>
      </c>
      <c r="B13" s="1" t="s">
        <v>147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148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149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150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151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152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153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154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155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156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157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158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159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160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161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162</v>
      </c>
      <c r="C29" s="2">
        <v>4000</v>
      </c>
      <c r="D29" s="2">
        <f t="shared" ref="D29:E37" si="3">C29</f>
        <v>4000</v>
      </c>
      <c r="E29" s="2">
        <f t="shared" si="3"/>
        <v>4000</v>
      </c>
      <c r="H29" s="42">
        <f t="shared" si="0"/>
        <v>4000</v>
      </c>
    </row>
    <row r="30" spans="1:8" ht="12.75" customHeight="1" outlineLevel="1">
      <c r="A30" s="3">
        <v>2401</v>
      </c>
      <c r="B30" s="1" t="s">
        <v>163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164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2">
        <f t="shared" si="0"/>
        <v>500</v>
      </c>
    </row>
    <row r="33" spans="1:10" outlineLevel="1">
      <c r="A33" s="3">
        <v>2403</v>
      </c>
      <c r="B33" s="1" t="s">
        <v>165</v>
      </c>
      <c r="C33" s="2"/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89" t="s">
        <v>166</v>
      </c>
      <c r="B38" s="190"/>
      <c r="C38" s="22">
        <f>SUM(C39:C60)</f>
        <v>28700</v>
      </c>
      <c r="D38" s="22">
        <f>SUM(D39:D60)</f>
        <v>28700</v>
      </c>
      <c r="E38" s="22">
        <f>SUM(E39:E60)</f>
        <v>28700</v>
      </c>
      <c r="G38" s="40" t="s">
        <v>55</v>
      </c>
      <c r="H38" s="42">
        <f t="shared" si="0"/>
        <v>28700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6000</v>
      </c>
      <c r="D39" s="2">
        <f>C39</f>
        <v>6000</v>
      </c>
      <c r="E39" s="2">
        <f>D39</f>
        <v>6000</v>
      </c>
      <c r="H39" s="42">
        <f t="shared" si="0"/>
        <v>6000</v>
      </c>
    </row>
    <row r="40" spans="1:10" outlineLevel="1">
      <c r="A40" s="21">
        <v>3102</v>
      </c>
      <c r="B40" s="21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2">
        <f t="shared" si="0"/>
        <v>1500</v>
      </c>
    </row>
    <row r="41" spans="1:10" outlineLevel="1">
      <c r="A41" s="21">
        <v>3103</v>
      </c>
      <c r="B41" s="21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2">
        <f t="shared" si="0"/>
        <v>3000</v>
      </c>
    </row>
    <row r="42" spans="1:10" outlineLevel="1">
      <c r="A42" s="21">
        <v>3199</v>
      </c>
      <c r="B42" s="21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2">
        <f t="shared" si="0"/>
        <v>200</v>
      </c>
    </row>
    <row r="43" spans="1:10" outlineLevel="1">
      <c r="A43" s="21">
        <v>3201</v>
      </c>
      <c r="B43" s="21" t="s">
        <v>167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2">
        <f t="shared" si="0"/>
        <v>500</v>
      </c>
    </row>
    <row r="45" spans="1:10" outlineLevel="1">
      <c r="A45" s="21">
        <v>3203</v>
      </c>
      <c r="B45" s="21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2">
        <f t="shared" si="0"/>
        <v>2000</v>
      </c>
    </row>
    <row r="46" spans="1:10" outlineLevel="1">
      <c r="A46" s="21">
        <v>3204</v>
      </c>
      <c r="B46" s="21" t="s">
        <v>168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169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2">
        <f t="shared" si="0"/>
        <v>1500</v>
      </c>
    </row>
    <row r="49" spans="1:10" outlineLevel="1">
      <c r="A49" s="21">
        <v>3207</v>
      </c>
      <c r="B49" s="21" t="s">
        <v>170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171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172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173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2">
        <f t="shared" si="0"/>
        <v>500</v>
      </c>
    </row>
    <row r="54" spans="1:10" outlineLevel="1">
      <c r="A54" s="21">
        <v>3302</v>
      </c>
      <c r="B54" s="21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2">
        <f t="shared" si="0"/>
        <v>500</v>
      </c>
    </row>
    <row r="55" spans="1:10" outlineLevel="1">
      <c r="A55" s="21">
        <v>3303</v>
      </c>
      <c r="B55" s="21" t="s">
        <v>174</v>
      </c>
      <c r="C55" s="2">
        <v>8000</v>
      </c>
      <c r="D55" s="2">
        <f t="shared" si="4"/>
        <v>8000</v>
      </c>
      <c r="E55" s="2">
        <f t="shared" si="4"/>
        <v>8000</v>
      </c>
      <c r="H55" s="42">
        <f t="shared" si="0"/>
        <v>8000</v>
      </c>
    </row>
    <row r="56" spans="1:10" outlineLevel="1">
      <c r="A56" s="21">
        <v>3303</v>
      </c>
      <c r="B56" s="21" t="s">
        <v>175</v>
      </c>
      <c r="C56" s="2">
        <v>4000</v>
      </c>
      <c r="D56" s="2">
        <f t="shared" ref="D56:E60" si="5">C56</f>
        <v>4000</v>
      </c>
      <c r="E56" s="2">
        <f t="shared" si="5"/>
        <v>4000</v>
      </c>
      <c r="H56" s="42">
        <f t="shared" si="0"/>
        <v>4000</v>
      </c>
    </row>
    <row r="57" spans="1:10" outlineLevel="1">
      <c r="A57" s="21">
        <v>3304</v>
      </c>
      <c r="B57" s="21" t="s">
        <v>176</v>
      </c>
      <c r="C57" s="2"/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177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178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125</v>
      </c>
      <c r="C60" s="2">
        <v>1000</v>
      </c>
      <c r="D60" s="2">
        <f t="shared" si="5"/>
        <v>1000</v>
      </c>
      <c r="E60" s="2">
        <f t="shared" si="5"/>
        <v>1000</v>
      </c>
      <c r="H60" s="42">
        <f t="shared" si="0"/>
        <v>1000</v>
      </c>
    </row>
    <row r="61" spans="1:10">
      <c r="A61" s="189" t="s">
        <v>179</v>
      </c>
      <c r="B61" s="190"/>
      <c r="C61" s="23">
        <f>SUM(C62:C66)</f>
        <v>300</v>
      </c>
      <c r="D61" s="23">
        <f>SUM(D62:D66)</f>
        <v>300</v>
      </c>
      <c r="E61" s="23">
        <f>SUM(E62:E66)</f>
        <v>300</v>
      </c>
      <c r="G61" s="40" t="s">
        <v>126</v>
      </c>
      <c r="H61" s="42">
        <f t="shared" si="0"/>
        <v>300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180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181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127</v>
      </c>
      <c r="C64" s="2">
        <v>300</v>
      </c>
      <c r="D64" s="2">
        <f t="shared" si="6"/>
        <v>300</v>
      </c>
      <c r="E64" s="2">
        <f t="shared" si="6"/>
        <v>300</v>
      </c>
      <c r="H64" s="42">
        <f t="shared" si="0"/>
        <v>300</v>
      </c>
    </row>
    <row r="65" spans="1:10" outlineLevel="1">
      <c r="A65" s="15">
        <v>4004</v>
      </c>
      <c r="B65" s="1" t="s">
        <v>182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183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88" t="s">
        <v>602</v>
      </c>
      <c r="B67" s="188"/>
      <c r="C67" s="26">
        <f>C97+C68</f>
        <v>333000</v>
      </c>
      <c r="D67" s="26">
        <f>D97+D68</f>
        <v>333000</v>
      </c>
      <c r="E67" s="26">
        <f>E97+E68</f>
        <v>333000</v>
      </c>
      <c r="G67" s="40" t="s">
        <v>59</v>
      </c>
      <c r="H67" s="42">
        <f t="shared" ref="H67:H130" si="7">C67</f>
        <v>333000</v>
      </c>
      <c r="I67" s="43"/>
      <c r="J67" s="41" t="b">
        <f>AND(H67=I67)</f>
        <v>0</v>
      </c>
    </row>
    <row r="68" spans="1:10">
      <c r="A68" s="189" t="s">
        <v>184</v>
      </c>
      <c r="B68" s="190"/>
      <c r="C68" s="22">
        <f>SUM(C69:C96)</f>
        <v>92000</v>
      </c>
      <c r="D68" s="22">
        <f>SUM(D69:D96)</f>
        <v>92000</v>
      </c>
      <c r="E68" s="22">
        <f>SUM(E69:E96)</f>
        <v>92000</v>
      </c>
      <c r="G68" s="40" t="s">
        <v>56</v>
      </c>
      <c r="H68" s="42">
        <f t="shared" si="7"/>
        <v>92000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185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186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187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188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189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190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191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192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194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80000</v>
      </c>
      <c r="D79" s="2">
        <f t="shared" si="8"/>
        <v>80000</v>
      </c>
      <c r="E79" s="2">
        <f t="shared" si="8"/>
        <v>80000</v>
      </c>
      <c r="H79" s="42">
        <f t="shared" si="7"/>
        <v>80000</v>
      </c>
    </row>
    <row r="80" spans="1:10" ht="15" customHeight="1" outlineLevel="1">
      <c r="A80" s="3">
        <v>5202</v>
      </c>
      <c r="B80" s="2" t="s">
        <v>193</v>
      </c>
      <c r="C80" s="2"/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195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196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197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198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199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200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201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128</v>
      </c>
      <c r="C89" s="2">
        <v>500</v>
      </c>
      <c r="D89" s="2">
        <f t="shared" si="9"/>
        <v>500</v>
      </c>
      <c r="E89" s="2">
        <f t="shared" si="9"/>
        <v>500</v>
      </c>
      <c r="H89" s="42">
        <f t="shared" si="7"/>
        <v>500</v>
      </c>
    </row>
    <row r="90" spans="1:8" ht="15" customHeight="1" outlineLevel="1">
      <c r="A90" s="3">
        <v>5210</v>
      </c>
      <c r="B90" s="2" t="s">
        <v>129</v>
      </c>
      <c r="C90" s="2">
        <v>1000</v>
      </c>
      <c r="D90" s="2">
        <f t="shared" si="9"/>
        <v>1000</v>
      </c>
      <c r="E90" s="2">
        <f t="shared" si="9"/>
        <v>1000</v>
      </c>
      <c r="H90" s="42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2">
        <f t="shared" si="7"/>
        <v>2000</v>
      </c>
    </row>
    <row r="92" spans="1:8" ht="15" customHeight="1" outlineLevel="1">
      <c r="A92" s="3">
        <v>5212</v>
      </c>
      <c r="B92" s="2" t="s">
        <v>202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203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130</v>
      </c>
      <c r="C94" s="2">
        <v>5500</v>
      </c>
      <c r="D94" s="2">
        <f t="shared" si="9"/>
        <v>5500</v>
      </c>
      <c r="E94" s="2">
        <f t="shared" si="9"/>
        <v>5500</v>
      </c>
      <c r="H94" s="42">
        <f t="shared" si="7"/>
        <v>5500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2">
        <f t="shared" si="7"/>
        <v>3000</v>
      </c>
    </row>
    <row r="96" spans="1:8" ht="13.5" customHeight="1" outlineLevel="1">
      <c r="A96" s="3">
        <v>5399</v>
      </c>
      <c r="B96" s="2" t="s">
        <v>204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205</v>
      </c>
      <c r="B97" s="25"/>
      <c r="C97" s="22">
        <f>SUM(C98:C113)</f>
        <v>241000</v>
      </c>
      <c r="D97" s="22">
        <f>SUM(D98:D113)</f>
        <v>241000</v>
      </c>
      <c r="E97" s="22">
        <f>SUM(E98:E113)</f>
        <v>241000</v>
      </c>
      <c r="G97" s="40" t="s">
        <v>58</v>
      </c>
      <c r="H97" s="42">
        <f t="shared" si="7"/>
        <v>241000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2">
        <f t="shared" si="7"/>
        <v>240000</v>
      </c>
    </row>
    <row r="99" spans="1:10" ht="15" customHeight="1" outlineLevel="1">
      <c r="A99" s="3">
        <v>6002</v>
      </c>
      <c r="B99" s="1" t="s">
        <v>206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207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208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209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2">
        <f t="shared" si="7"/>
        <v>500</v>
      </c>
    </row>
    <row r="105" spans="1:10" outlineLevel="1">
      <c r="A105" s="3">
        <v>6008</v>
      </c>
      <c r="B105" s="1" t="s">
        <v>131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210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211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212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213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214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215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193" t="s">
        <v>62</v>
      </c>
      <c r="B114" s="194"/>
      <c r="C114" s="27">
        <f>C115+C152+C177</f>
        <v>1754000</v>
      </c>
      <c r="D114" s="27">
        <f>D115+D152+D177</f>
        <v>1754000</v>
      </c>
      <c r="E114" s="27">
        <f>E115+E152+E177</f>
        <v>1754000</v>
      </c>
      <c r="G114" s="40" t="s">
        <v>62</v>
      </c>
      <c r="H114" s="42">
        <f t="shared" si="7"/>
        <v>1754000</v>
      </c>
      <c r="I114" s="43"/>
      <c r="J114" s="41" t="b">
        <f>AND(H114=I114)</f>
        <v>0</v>
      </c>
    </row>
    <row r="115" spans="1:10">
      <c r="A115" s="191" t="s">
        <v>603</v>
      </c>
      <c r="B115" s="192"/>
      <c r="C115" s="24">
        <f>C116+C135</f>
        <v>1754000</v>
      </c>
      <c r="D115" s="24">
        <f>D116+D135</f>
        <v>1754000</v>
      </c>
      <c r="E115" s="24">
        <f>E116+E135</f>
        <v>1754000</v>
      </c>
      <c r="G115" s="40" t="s">
        <v>61</v>
      </c>
      <c r="H115" s="42">
        <f t="shared" si="7"/>
        <v>1754000</v>
      </c>
      <c r="I115" s="43"/>
      <c r="J115" s="41" t="b">
        <f>AND(H115=I115)</f>
        <v>0</v>
      </c>
    </row>
    <row r="116" spans="1:10" ht="15" customHeight="1">
      <c r="A116" s="189" t="s">
        <v>216</v>
      </c>
      <c r="B116" s="190"/>
      <c r="C116" s="22">
        <f>C117+C120+C123+C126+C129+C132</f>
        <v>1749000</v>
      </c>
      <c r="D116" s="22">
        <f>D117+D120+D123+D126+D129+D132</f>
        <v>1749000</v>
      </c>
      <c r="E116" s="22">
        <f>E117+E120+E123+E126+E129+E132</f>
        <v>1749000</v>
      </c>
      <c r="G116" s="40" t="s">
        <v>606</v>
      </c>
      <c r="H116" s="42">
        <f t="shared" si="7"/>
        <v>1749000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217</v>
      </c>
      <c r="C117" s="2">
        <f>C118+C119</f>
        <v>1749000</v>
      </c>
      <c r="D117" s="2">
        <f>D118+D119</f>
        <v>1749000</v>
      </c>
      <c r="E117" s="2">
        <f>E118+E119</f>
        <v>1749000</v>
      </c>
      <c r="H117" s="42">
        <f t="shared" si="7"/>
        <v>1749000</v>
      </c>
    </row>
    <row r="118" spans="1:10" ht="15" customHeight="1" outlineLevel="2">
      <c r="A118" s="125"/>
      <c r="B118" s="126" t="s">
        <v>931</v>
      </c>
      <c r="C118" s="127"/>
      <c r="D118" s="127">
        <f>C118</f>
        <v>0</v>
      </c>
      <c r="E118" s="127">
        <f>D118</f>
        <v>0</v>
      </c>
      <c r="H118" s="42">
        <f t="shared" si="7"/>
        <v>0</v>
      </c>
    </row>
    <row r="119" spans="1:10" ht="15" customHeight="1" outlineLevel="2">
      <c r="A119" s="125"/>
      <c r="B119" s="126" t="s">
        <v>932</v>
      </c>
      <c r="C119" s="127">
        <v>1749000</v>
      </c>
      <c r="D119" s="127">
        <f>C119</f>
        <v>1749000</v>
      </c>
      <c r="E119" s="127">
        <f>D119</f>
        <v>1749000</v>
      </c>
      <c r="H119" s="42">
        <f t="shared" si="7"/>
        <v>1749000</v>
      </c>
    </row>
    <row r="120" spans="1:10" ht="15" customHeight="1" outlineLevel="1">
      <c r="A120" s="3">
        <v>7001</v>
      </c>
      <c r="B120" s="1" t="s">
        <v>218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125"/>
      <c r="B121" s="126" t="s">
        <v>931</v>
      </c>
      <c r="C121" s="127"/>
      <c r="D121" s="127">
        <f>C121</f>
        <v>0</v>
      </c>
      <c r="E121" s="127">
        <f>D121</f>
        <v>0</v>
      </c>
      <c r="H121" s="42">
        <f t="shared" si="7"/>
        <v>0</v>
      </c>
    </row>
    <row r="122" spans="1:10" ht="15" customHeight="1" outlineLevel="2">
      <c r="A122" s="125"/>
      <c r="B122" s="126" t="s">
        <v>932</v>
      </c>
      <c r="C122" s="127"/>
      <c r="D122" s="127">
        <f>C122</f>
        <v>0</v>
      </c>
      <c r="E122" s="127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219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125"/>
      <c r="B124" s="126" t="s">
        <v>931</v>
      </c>
      <c r="C124" s="127"/>
      <c r="D124" s="127">
        <f>C124</f>
        <v>0</v>
      </c>
      <c r="E124" s="127">
        <f>D124</f>
        <v>0</v>
      </c>
      <c r="H124" s="42">
        <f t="shared" si="7"/>
        <v>0</v>
      </c>
    </row>
    <row r="125" spans="1:10" ht="15" customHeight="1" outlineLevel="2">
      <c r="A125" s="125"/>
      <c r="B125" s="126" t="s">
        <v>932</v>
      </c>
      <c r="C125" s="127"/>
      <c r="D125" s="127">
        <f>C125</f>
        <v>0</v>
      </c>
      <c r="E125" s="127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220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125"/>
      <c r="B127" s="126" t="s">
        <v>931</v>
      </c>
      <c r="C127" s="127"/>
      <c r="D127" s="127">
        <f>C127</f>
        <v>0</v>
      </c>
      <c r="E127" s="127">
        <f>D127</f>
        <v>0</v>
      </c>
      <c r="H127" s="42">
        <f t="shared" si="7"/>
        <v>0</v>
      </c>
    </row>
    <row r="128" spans="1:10" ht="15" customHeight="1" outlineLevel="2">
      <c r="A128" s="125"/>
      <c r="B128" s="126" t="s">
        <v>932</v>
      </c>
      <c r="C128" s="127"/>
      <c r="D128" s="127">
        <f>C128</f>
        <v>0</v>
      </c>
      <c r="E128" s="127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221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125"/>
      <c r="B130" s="126" t="s">
        <v>931</v>
      </c>
      <c r="C130" s="127"/>
      <c r="D130" s="127">
        <f>C130</f>
        <v>0</v>
      </c>
      <c r="E130" s="127">
        <f>D130</f>
        <v>0</v>
      </c>
      <c r="H130" s="42">
        <f t="shared" si="7"/>
        <v>0</v>
      </c>
    </row>
    <row r="131" spans="1:10" ht="15" customHeight="1" outlineLevel="2">
      <c r="A131" s="125"/>
      <c r="B131" s="126" t="s">
        <v>932</v>
      </c>
      <c r="C131" s="127"/>
      <c r="D131" s="127">
        <f>C131</f>
        <v>0</v>
      </c>
      <c r="E131" s="127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222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125"/>
      <c r="B133" s="126" t="s">
        <v>931</v>
      </c>
      <c r="C133" s="127"/>
      <c r="D133" s="127">
        <f>C133</f>
        <v>0</v>
      </c>
      <c r="E133" s="127">
        <f>D133</f>
        <v>0</v>
      </c>
      <c r="H133" s="42">
        <f t="shared" si="11"/>
        <v>0</v>
      </c>
    </row>
    <row r="134" spans="1:10" ht="15" customHeight="1" outlineLevel="2">
      <c r="A134" s="125"/>
      <c r="B134" s="126" t="s">
        <v>932</v>
      </c>
      <c r="C134" s="127"/>
      <c r="D134" s="127">
        <f>C134</f>
        <v>0</v>
      </c>
      <c r="E134" s="127">
        <f>D134</f>
        <v>0</v>
      </c>
      <c r="H134" s="42">
        <f t="shared" si="11"/>
        <v>0</v>
      </c>
    </row>
    <row r="135" spans="1:10">
      <c r="A135" s="189" t="s">
        <v>223</v>
      </c>
      <c r="B135" s="190"/>
      <c r="C135" s="22">
        <f>C136+C140+C143+C146+C149</f>
        <v>5000</v>
      </c>
      <c r="D135" s="22">
        <f>D136+D140+D143+D146+D149</f>
        <v>5000</v>
      </c>
      <c r="E135" s="22">
        <f>E136+E140+E143+E146+E149</f>
        <v>5000</v>
      </c>
      <c r="G135" s="40" t="s">
        <v>607</v>
      </c>
      <c r="H135" s="42">
        <f t="shared" si="11"/>
        <v>5000</v>
      </c>
      <c r="I135" s="43"/>
      <c r="J135" s="41" t="b">
        <f>AND(H135=I135)</f>
        <v>0</v>
      </c>
    </row>
    <row r="136" spans="1:10" ht="15" customHeight="1" outlineLevel="1">
      <c r="A136" s="3">
        <v>8001</v>
      </c>
      <c r="B136" s="1" t="s">
        <v>224</v>
      </c>
      <c r="C136" s="2">
        <f>C137+C138+C139</f>
        <v>5000</v>
      </c>
      <c r="D136" s="2">
        <f>D137+D138+D139</f>
        <v>5000</v>
      </c>
      <c r="E136" s="2">
        <f>E137+E138+E139</f>
        <v>5000</v>
      </c>
      <c r="H136" s="42">
        <f t="shared" si="11"/>
        <v>5000</v>
      </c>
    </row>
    <row r="137" spans="1:10" ht="15" customHeight="1" outlineLevel="2">
      <c r="A137" s="125"/>
      <c r="B137" s="126" t="s">
        <v>931</v>
      </c>
      <c r="C137" s="127"/>
      <c r="D137" s="127">
        <f>C137</f>
        <v>0</v>
      </c>
      <c r="E137" s="127">
        <f>D137</f>
        <v>0</v>
      </c>
      <c r="H137" s="42">
        <f t="shared" si="11"/>
        <v>0</v>
      </c>
    </row>
    <row r="138" spans="1:10" ht="15" customHeight="1" outlineLevel="2">
      <c r="A138" s="125"/>
      <c r="B138" s="126" t="s">
        <v>933</v>
      </c>
      <c r="C138" s="127"/>
      <c r="D138" s="127">
        <f t="shared" ref="D138:E139" si="12">C138</f>
        <v>0</v>
      </c>
      <c r="E138" s="127">
        <f t="shared" si="12"/>
        <v>0</v>
      </c>
      <c r="H138" s="42">
        <f t="shared" si="11"/>
        <v>0</v>
      </c>
    </row>
    <row r="139" spans="1:10" ht="15" customHeight="1" outlineLevel="2">
      <c r="A139" s="125"/>
      <c r="B139" s="126" t="s">
        <v>934</v>
      </c>
      <c r="C139" s="127">
        <v>5000</v>
      </c>
      <c r="D139" s="127">
        <f t="shared" si="12"/>
        <v>5000</v>
      </c>
      <c r="E139" s="127">
        <f t="shared" si="12"/>
        <v>5000</v>
      </c>
      <c r="H139" s="42">
        <f t="shared" si="11"/>
        <v>5000</v>
      </c>
    </row>
    <row r="140" spans="1:10" ht="15" customHeight="1" outlineLevel="1">
      <c r="A140" s="3">
        <v>8002</v>
      </c>
      <c r="B140" s="1" t="s">
        <v>225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125"/>
      <c r="B141" s="126" t="s">
        <v>931</v>
      </c>
      <c r="C141" s="127"/>
      <c r="D141" s="127">
        <f>C141</f>
        <v>0</v>
      </c>
      <c r="E141" s="127">
        <f>D141</f>
        <v>0</v>
      </c>
      <c r="H141" s="42">
        <f t="shared" si="11"/>
        <v>0</v>
      </c>
    </row>
    <row r="142" spans="1:10" ht="15" customHeight="1" outlineLevel="2">
      <c r="A142" s="125"/>
      <c r="B142" s="126" t="s">
        <v>932</v>
      </c>
      <c r="C142" s="127"/>
      <c r="D142" s="127">
        <f>C142</f>
        <v>0</v>
      </c>
      <c r="E142" s="127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226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125"/>
      <c r="B144" s="126" t="s">
        <v>931</v>
      </c>
      <c r="C144" s="127"/>
      <c r="D144" s="127">
        <f>C144</f>
        <v>0</v>
      </c>
      <c r="E144" s="127">
        <f>D144</f>
        <v>0</v>
      </c>
      <c r="H144" s="42">
        <f t="shared" si="11"/>
        <v>0</v>
      </c>
    </row>
    <row r="145" spans="1:10" ht="15" customHeight="1" outlineLevel="2">
      <c r="A145" s="125"/>
      <c r="B145" s="126" t="s">
        <v>932</v>
      </c>
      <c r="C145" s="127"/>
      <c r="D145" s="127">
        <f>C145</f>
        <v>0</v>
      </c>
      <c r="E145" s="127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227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125"/>
      <c r="B147" s="126" t="s">
        <v>931</v>
      </c>
      <c r="C147" s="127"/>
      <c r="D147" s="127">
        <f>C147</f>
        <v>0</v>
      </c>
      <c r="E147" s="127">
        <f>D147</f>
        <v>0</v>
      </c>
      <c r="H147" s="42">
        <f t="shared" si="11"/>
        <v>0</v>
      </c>
    </row>
    <row r="148" spans="1:10" ht="15" customHeight="1" outlineLevel="2">
      <c r="A148" s="125"/>
      <c r="B148" s="126" t="s">
        <v>932</v>
      </c>
      <c r="C148" s="127"/>
      <c r="D148" s="127">
        <f>C148</f>
        <v>0</v>
      </c>
      <c r="E148" s="127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228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125"/>
      <c r="B150" s="126" t="s">
        <v>931</v>
      </c>
      <c r="C150" s="127"/>
      <c r="D150" s="127">
        <f>C150</f>
        <v>0</v>
      </c>
      <c r="E150" s="127">
        <f>D150</f>
        <v>0</v>
      </c>
      <c r="H150" s="42">
        <f t="shared" si="11"/>
        <v>0</v>
      </c>
    </row>
    <row r="151" spans="1:10" ht="15" customHeight="1" outlineLevel="2">
      <c r="A151" s="125"/>
      <c r="B151" s="126" t="s">
        <v>932</v>
      </c>
      <c r="C151" s="127"/>
      <c r="D151" s="127">
        <f>C151</f>
        <v>0</v>
      </c>
      <c r="E151" s="127">
        <f>D151</f>
        <v>0</v>
      </c>
      <c r="H151" s="42">
        <f t="shared" si="11"/>
        <v>0</v>
      </c>
    </row>
    <row r="152" spans="1:10">
      <c r="A152" s="191" t="s">
        <v>604</v>
      </c>
      <c r="B152" s="192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89" t="s">
        <v>229</v>
      </c>
      <c r="B153" s="190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608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230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125"/>
      <c r="B155" s="126" t="s">
        <v>931</v>
      </c>
      <c r="C155" s="127"/>
      <c r="D155" s="127">
        <f>C155</f>
        <v>0</v>
      </c>
      <c r="E155" s="127">
        <f>D155</f>
        <v>0</v>
      </c>
      <c r="H155" s="42">
        <f t="shared" si="11"/>
        <v>0</v>
      </c>
    </row>
    <row r="156" spans="1:10" ht="15" customHeight="1" outlineLevel="2">
      <c r="A156" s="125"/>
      <c r="B156" s="126" t="s">
        <v>932</v>
      </c>
      <c r="C156" s="127"/>
      <c r="D156" s="127">
        <f>C156</f>
        <v>0</v>
      </c>
      <c r="E156" s="127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231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125"/>
      <c r="B158" s="126" t="s">
        <v>931</v>
      </c>
      <c r="C158" s="127"/>
      <c r="D158" s="127">
        <f>C158</f>
        <v>0</v>
      </c>
      <c r="E158" s="127">
        <f>D158</f>
        <v>0</v>
      </c>
      <c r="H158" s="42">
        <f t="shared" si="11"/>
        <v>0</v>
      </c>
    </row>
    <row r="159" spans="1:10" ht="15" customHeight="1" outlineLevel="2">
      <c r="A159" s="125"/>
      <c r="B159" s="126" t="s">
        <v>932</v>
      </c>
      <c r="C159" s="127"/>
      <c r="D159" s="127">
        <f>C159</f>
        <v>0</v>
      </c>
      <c r="E159" s="127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232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125"/>
      <c r="B161" s="126" t="s">
        <v>931</v>
      </c>
      <c r="C161" s="127"/>
      <c r="D161" s="127">
        <f>C161</f>
        <v>0</v>
      </c>
      <c r="E161" s="127">
        <f>D161</f>
        <v>0</v>
      </c>
      <c r="H161" s="42">
        <f t="shared" si="11"/>
        <v>0</v>
      </c>
    </row>
    <row r="162" spans="1:10" ht="15" customHeight="1" outlineLevel="2">
      <c r="A162" s="125"/>
      <c r="B162" s="126" t="s">
        <v>932</v>
      </c>
      <c r="C162" s="127"/>
      <c r="D162" s="127">
        <f>C162</f>
        <v>0</v>
      </c>
      <c r="E162" s="127">
        <f>D162</f>
        <v>0</v>
      </c>
      <c r="H162" s="42">
        <f t="shared" si="11"/>
        <v>0</v>
      </c>
    </row>
    <row r="163" spans="1:10">
      <c r="A163" s="189" t="s">
        <v>233</v>
      </c>
      <c r="B163" s="190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234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125"/>
      <c r="B165" s="126" t="s">
        <v>931</v>
      </c>
      <c r="C165" s="127"/>
      <c r="D165" s="127">
        <f>C165</f>
        <v>0</v>
      </c>
      <c r="E165" s="127">
        <f>D165</f>
        <v>0</v>
      </c>
      <c r="H165" s="42">
        <f t="shared" si="11"/>
        <v>0</v>
      </c>
    </row>
    <row r="166" spans="1:10" ht="15" customHeight="1" outlineLevel="2">
      <c r="A166" s="125"/>
      <c r="B166" s="126" t="s">
        <v>932</v>
      </c>
      <c r="C166" s="127"/>
      <c r="D166" s="127">
        <f>C166</f>
        <v>0</v>
      </c>
      <c r="E166" s="127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236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125"/>
      <c r="B168" s="126" t="s">
        <v>931</v>
      </c>
      <c r="C168" s="127"/>
      <c r="D168" s="127">
        <f>C168</f>
        <v>0</v>
      </c>
      <c r="E168" s="127">
        <f>D168</f>
        <v>0</v>
      </c>
      <c r="H168" s="42">
        <f t="shared" si="11"/>
        <v>0</v>
      </c>
    </row>
    <row r="169" spans="1:10" ht="15" customHeight="1" outlineLevel="2">
      <c r="A169" s="125"/>
      <c r="B169" s="126" t="s">
        <v>932</v>
      </c>
      <c r="C169" s="127"/>
      <c r="D169" s="127">
        <f>C169</f>
        <v>0</v>
      </c>
      <c r="E169" s="127">
        <f>D169</f>
        <v>0</v>
      </c>
      <c r="H169" s="42">
        <f t="shared" si="11"/>
        <v>0</v>
      </c>
    </row>
    <row r="170" spans="1:10">
      <c r="A170" s="189" t="s">
        <v>235</v>
      </c>
      <c r="B170" s="190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609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234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125"/>
      <c r="B172" s="126" t="s">
        <v>931</v>
      </c>
      <c r="C172" s="127"/>
      <c r="D172" s="127">
        <f>C172</f>
        <v>0</v>
      </c>
      <c r="E172" s="127">
        <f>D172</f>
        <v>0</v>
      </c>
      <c r="H172" s="42">
        <f t="shared" si="11"/>
        <v>0</v>
      </c>
    </row>
    <row r="173" spans="1:10" ht="15" customHeight="1" outlineLevel="2">
      <c r="A173" s="125"/>
      <c r="B173" s="126" t="s">
        <v>932</v>
      </c>
      <c r="C173" s="127"/>
      <c r="D173" s="127">
        <f>C173</f>
        <v>0</v>
      </c>
      <c r="E173" s="127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236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125"/>
      <c r="B175" s="126" t="s">
        <v>931</v>
      </c>
      <c r="C175" s="127"/>
      <c r="D175" s="127">
        <f>C175</f>
        <v>0</v>
      </c>
      <c r="E175" s="127">
        <f>D175</f>
        <v>0</v>
      </c>
      <c r="H175" s="42">
        <f t="shared" si="11"/>
        <v>0</v>
      </c>
    </row>
    <row r="176" spans="1:10" ht="15" customHeight="1" outlineLevel="2">
      <c r="A176" s="125"/>
      <c r="B176" s="126" t="s">
        <v>932</v>
      </c>
      <c r="C176" s="127"/>
      <c r="D176" s="127">
        <f>C176</f>
        <v>0</v>
      </c>
      <c r="E176" s="127">
        <f>D176</f>
        <v>0</v>
      </c>
      <c r="H176" s="42">
        <f t="shared" si="11"/>
        <v>0</v>
      </c>
    </row>
    <row r="177" spans="1:10">
      <c r="A177" s="191" t="s">
        <v>605</v>
      </c>
      <c r="B177" s="192"/>
      <c r="C177" s="28">
        <f>C178</f>
        <v>0</v>
      </c>
      <c r="D177" s="28">
        <f>D178</f>
        <v>0</v>
      </c>
      <c r="E177" s="28">
        <f>E178</f>
        <v>0</v>
      </c>
      <c r="G177" s="40" t="s">
        <v>237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89" t="s">
        <v>238</v>
      </c>
      <c r="B178" s="190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610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95" t="s">
        <v>935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6" t="s">
        <v>936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128"/>
      <c r="B181" s="129" t="s">
        <v>931</v>
      </c>
      <c r="C181" s="130"/>
      <c r="D181" s="130">
        <f>C181</f>
        <v>0</v>
      </c>
      <c r="E181" s="130">
        <f>D181</f>
        <v>0</v>
      </c>
    </row>
    <row r="182" spans="1:10" outlineLevel="2">
      <c r="A182" s="125">
        <v>4</v>
      </c>
      <c r="B182" s="126" t="s">
        <v>937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128"/>
      <c r="B183" s="129" t="s">
        <v>931</v>
      </c>
      <c r="C183" s="130"/>
      <c r="D183" s="130">
        <f>C183</f>
        <v>0</v>
      </c>
      <c r="E183" s="130">
        <f>D183</f>
        <v>0</v>
      </c>
    </row>
    <row r="184" spans="1:10" outlineLevel="1">
      <c r="A184" s="195" t="s">
        <v>938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6" t="s">
        <v>939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128"/>
      <c r="B186" s="129" t="s">
        <v>931</v>
      </c>
      <c r="C186" s="130"/>
      <c r="D186" s="130">
        <f>C186</f>
        <v>0</v>
      </c>
      <c r="E186" s="130">
        <f>D186</f>
        <v>0</v>
      </c>
    </row>
    <row r="187" spans="1:10" outlineLevel="3">
      <c r="A187" s="128"/>
      <c r="B187" s="129" t="s">
        <v>940</v>
      </c>
      <c r="C187" s="130"/>
      <c r="D187" s="130">
        <f>C187</f>
        <v>0</v>
      </c>
      <c r="E187" s="130">
        <f>D187</f>
        <v>0</v>
      </c>
    </row>
    <row r="188" spans="1:10" outlineLevel="1">
      <c r="A188" s="195" t="s">
        <v>941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6" t="s">
        <v>942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128"/>
      <c r="B190" s="129" t="s">
        <v>931</v>
      </c>
      <c r="C190" s="130">
        <v>0</v>
      </c>
      <c r="D190" s="130">
        <f t="shared" ref="D190:E192" si="13">C190</f>
        <v>0</v>
      </c>
      <c r="E190" s="130">
        <f t="shared" si="13"/>
        <v>0</v>
      </c>
    </row>
    <row r="191" spans="1:10" outlineLevel="3">
      <c r="A191" s="128"/>
      <c r="B191" s="129" t="s">
        <v>943</v>
      </c>
      <c r="C191" s="130">
        <v>0</v>
      </c>
      <c r="D191" s="130">
        <f t="shared" si="13"/>
        <v>0</v>
      </c>
      <c r="E191" s="130">
        <f t="shared" si="13"/>
        <v>0</v>
      </c>
    </row>
    <row r="192" spans="1:10" outlineLevel="3">
      <c r="A192" s="128"/>
      <c r="B192" s="129" t="s">
        <v>944</v>
      </c>
      <c r="C192" s="130">
        <v>0</v>
      </c>
      <c r="D192" s="130">
        <f t="shared" si="13"/>
        <v>0</v>
      </c>
      <c r="E192" s="130">
        <f t="shared" si="13"/>
        <v>0</v>
      </c>
    </row>
    <row r="193" spans="1:5" outlineLevel="2">
      <c r="A193" s="125">
        <v>3</v>
      </c>
      <c r="B193" s="126" t="s">
        <v>936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128"/>
      <c r="B194" s="129" t="s">
        <v>931</v>
      </c>
      <c r="C194" s="130">
        <v>0</v>
      </c>
      <c r="D194" s="130">
        <f>C194</f>
        <v>0</v>
      </c>
      <c r="E194" s="130">
        <f>D194</f>
        <v>0</v>
      </c>
    </row>
    <row r="195" spans="1:5" outlineLevel="2">
      <c r="A195" s="125">
        <v>4</v>
      </c>
      <c r="B195" s="126" t="s">
        <v>937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128"/>
      <c r="B196" s="129" t="s">
        <v>931</v>
      </c>
      <c r="C196" s="130">
        <v>0</v>
      </c>
      <c r="D196" s="130">
        <f>C196</f>
        <v>0</v>
      </c>
      <c r="E196" s="130">
        <f>D196</f>
        <v>0</v>
      </c>
    </row>
    <row r="197" spans="1:5" outlineLevel="1">
      <c r="A197" s="195" t="s">
        <v>945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6" t="s">
        <v>937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128"/>
      <c r="B199" s="129" t="s">
        <v>931</v>
      </c>
      <c r="C199" s="130">
        <v>0</v>
      </c>
      <c r="D199" s="130">
        <f>C199</f>
        <v>0</v>
      </c>
      <c r="E199" s="130">
        <f>D199</f>
        <v>0</v>
      </c>
    </row>
    <row r="200" spans="1:5" outlineLevel="1">
      <c r="A200" s="195" t="s">
        <v>946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6" t="s">
        <v>936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128"/>
      <c r="B202" s="129" t="s">
        <v>931</v>
      </c>
      <c r="C202" s="130">
        <v>0</v>
      </c>
      <c r="D202" s="130">
        <f>C202</f>
        <v>0</v>
      </c>
      <c r="E202" s="130">
        <f>D202</f>
        <v>0</v>
      </c>
    </row>
    <row r="203" spans="1:5" outlineLevel="1">
      <c r="A203" s="195" t="s">
        <v>947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6" t="s">
        <v>942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128"/>
      <c r="B205" s="129" t="s">
        <v>931</v>
      </c>
      <c r="C205" s="130">
        <v>0</v>
      </c>
      <c r="D205" s="130">
        <f>C205</f>
        <v>0</v>
      </c>
      <c r="E205" s="130">
        <f>D205</f>
        <v>0</v>
      </c>
    </row>
    <row r="206" spans="1:5" outlineLevel="3">
      <c r="A206" s="128"/>
      <c r="B206" s="129" t="s">
        <v>948</v>
      </c>
      <c r="C206" s="130">
        <v>0</v>
      </c>
      <c r="D206" s="130">
        <f>C206</f>
        <v>0</v>
      </c>
      <c r="E206" s="130">
        <f>D206</f>
        <v>0</v>
      </c>
    </row>
    <row r="207" spans="1:5" outlineLevel="2">
      <c r="A207" s="125">
        <v>2</v>
      </c>
      <c r="B207" s="126" t="s">
        <v>939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128"/>
      <c r="B208" s="129" t="s">
        <v>931</v>
      </c>
      <c r="C208" s="130">
        <v>0</v>
      </c>
      <c r="D208" s="130">
        <f t="shared" ref="D208:E210" si="15">C208</f>
        <v>0</v>
      </c>
      <c r="E208" s="130">
        <f t="shared" si="15"/>
        <v>0</v>
      </c>
    </row>
    <row r="209" spans="1:5" outlineLevel="3">
      <c r="A209" s="128"/>
      <c r="B209" s="129" t="s">
        <v>949</v>
      </c>
      <c r="C209" s="130"/>
      <c r="D209" s="130">
        <f t="shared" si="15"/>
        <v>0</v>
      </c>
      <c r="E209" s="130">
        <f t="shared" si="15"/>
        <v>0</v>
      </c>
    </row>
    <row r="210" spans="1:5" outlineLevel="3">
      <c r="A210" s="128"/>
      <c r="B210" s="129" t="s">
        <v>931</v>
      </c>
      <c r="C210" s="130">
        <v>0</v>
      </c>
      <c r="D210" s="130">
        <f t="shared" si="15"/>
        <v>0</v>
      </c>
      <c r="E210" s="130">
        <f t="shared" si="15"/>
        <v>0</v>
      </c>
    </row>
    <row r="211" spans="1:5" outlineLevel="2">
      <c r="A211" s="125">
        <v>3</v>
      </c>
      <c r="B211" s="126" t="s">
        <v>936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128"/>
      <c r="B212" s="129" t="s">
        <v>931</v>
      </c>
      <c r="C212" s="130">
        <v>0</v>
      </c>
      <c r="D212" s="130">
        <f>C212</f>
        <v>0</v>
      </c>
      <c r="E212" s="130">
        <f>D212</f>
        <v>0</v>
      </c>
    </row>
    <row r="213" spans="1:5" outlineLevel="2">
      <c r="A213" s="125">
        <v>4</v>
      </c>
      <c r="B213" s="126" t="s">
        <v>937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128"/>
      <c r="B214" s="129" t="s">
        <v>931</v>
      </c>
      <c r="C214" s="130">
        <v>0</v>
      </c>
      <c r="D214" s="130">
        <f>C214</f>
        <v>0</v>
      </c>
      <c r="E214" s="130">
        <f>D214</f>
        <v>0</v>
      </c>
    </row>
    <row r="215" spans="1:5" outlineLevel="1">
      <c r="A215" s="195" t="s">
        <v>950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6" t="s">
        <v>939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128"/>
      <c r="B217" s="129" t="s">
        <v>931</v>
      </c>
      <c r="C217" s="130">
        <v>0</v>
      </c>
      <c r="D217" s="130">
        <f t="shared" ref="D217:E219" si="16">C217</f>
        <v>0</v>
      </c>
      <c r="E217" s="130">
        <f t="shared" si="16"/>
        <v>0</v>
      </c>
    </row>
    <row r="218" spans="1:5" s="134" customFormat="1" outlineLevel="3">
      <c r="A218" s="131"/>
      <c r="B218" s="132" t="s">
        <v>951</v>
      </c>
      <c r="C218" s="133"/>
      <c r="D218" s="133">
        <f t="shared" si="16"/>
        <v>0</v>
      </c>
      <c r="E218" s="133">
        <f t="shared" si="16"/>
        <v>0</v>
      </c>
    </row>
    <row r="219" spans="1:5" s="134" customFormat="1" outlineLevel="3">
      <c r="A219" s="131"/>
      <c r="B219" s="132" t="s">
        <v>952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25">
        <v>3</v>
      </c>
      <c r="B220" s="126" t="s">
        <v>936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128"/>
      <c r="B221" s="129" t="s">
        <v>931</v>
      </c>
      <c r="C221" s="130">
        <v>0</v>
      </c>
      <c r="D221" s="130">
        <f>C221</f>
        <v>0</v>
      </c>
      <c r="E221" s="130">
        <f>D221</f>
        <v>0</v>
      </c>
    </row>
    <row r="222" spans="1:5" outlineLevel="1">
      <c r="A222" s="195" t="s">
        <v>953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6" t="s">
        <v>939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128"/>
      <c r="B224" s="129" t="s">
        <v>931</v>
      </c>
      <c r="C224" s="130">
        <v>0</v>
      </c>
      <c r="D224" s="130">
        <f>C224</f>
        <v>0</v>
      </c>
      <c r="E224" s="130">
        <f>D224</f>
        <v>0</v>
      </c>
    </row>
    <row r="225" spans="1:5" outlineLevel="3">
      <c r="A225" s="128"/>
      <c r="B225" s="129" t="s">
        <v>954</v>
      </c>
      <c r="C225" s="130"/>
      <c r="D225" s="130">
        <f t="shared" ref="D225:E227" si="17">C225</f>
        <v>0</v>
      </c>
      <c r="E225" s="130">
        <f t="shared" si="17"/>
        <v>0</v>
      </c>
    </row>
    <row r="226" spans="1:5" outlineLevel="3">
      <c r="A226" s="128"/>
      <c r="B226" s="129" t="s">
        <v>955</v>
      </c>
      <c r="C226" s="130"/>
      <c r="D226" s="130">
        <f t="shared" si="17"/>
        <v>0</v>
      </c>
      <c r="E226" s="130">
        <f t="shared" si="17"/>
        <v>0</v>
      </c>
    </row>
    <row r="227" spans="1:5" outlineLevel="3">
      <c r="A227" s="128"/>
      <c r="B227" s="129" t="s">
        <v>956</v>
      </c>
      <c r="C227" s="130"/>
      <c r="D227" s="130">
        <f t="shared" si="17"/>
        <v>0</v>
      </c>
      <c r="E227" s="130">
        <f t="shared" si="17"/>
        <v>0</v>
      </c>
    </row>
    <row r="228" spans="1:5" outlineLevel="1">
      <c r="A228" s="195" t="s">
        <v>957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6" t="s">
        <v>939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128"/>
      <c r="B230" s="129" t="s">
        <v>931</v>
      </c>
      <c r="C230" s="130">
        <v>0</v>
      </c>
      <c r="D230" s="130">
        <f>C230</f>
        <v>0</v>
      </c>
      <c r="E230" s="130">
        <f>D230</f>
        <v>0</v>
      </c>
    </row>
    <row r="231" spans="1:5" outlineLevel="3">
      <c r="A231" s="128"/>
      <c r="B231" s="129" t="s">
        <v>958</v>
      </c>
      <c r="C231" s="130">
        <v>0</v>
      </c>
      <c r="D231" s="130">
        <f t="shared" ref="D231:E232" si="18">C231</f>
        <v>0</v>
      </c>
      <c r="E231" s="130">
        <f t="shared" si="18"/>
        <v>0</v>
      </c>
    </row>
    <row r="232" spans="1:5" outlineLevel="3">
      <c r="A232" s="128"/>
      <c r="B232" s="129" t="s">
        <v>959</v>
      </c>
      <c r="C232" s="130"/>
      <c r="D232" s="130">
        <f t="shared" si="18"/>
        <v>0</v>
      </c>
      <c r="E232" s="130">
        <f t="shared" si="18"/>
        <v>0</v>
      </c>
    </row>
    <row r="233" spans="1:5" outlineLevel="2">
      <c r="A233" s="125">
        <v>3</v>
      </c>
      <c r="B233" s="126" t="s">
        <v>936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128"/>
      <c r="B234" s="129" t="s">
        <v>931</v>
      </c>
      <c r="C234" s="130">
        <v>0</v>
      </c>
      <c r="D234" s="130">
        <f>C234</f>
        <v>0</v>
      </c>
      <c r="E234" s="130">
        <f>D234</f>
        <v>0</v>
      </c>
    </row>
    <row r="235" spans="1:5" outlineLevel="1">
      <c r="A235" s="195" t="s">
        <v>960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6" t="s">
        <v>936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128"/>
      <c r="B237" s="129" t="s">
        <v>931</v>
      </c>
      <c r="C237" s="130">
        <v>0</v>
      </c>
      <c r="D237" s="130">
        <f>C237</f>
        <v>0</v>
      </c>
      <c r="E237" s="130">
        <f>D237</f>
        <v>0</v>
      </c>
    </row>
    <row r="238" spans="1:5" outlineLevel="1">
      <c r="A238" s="195" t="s">
        <v>961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6" t="s">
        <v>939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128"/>
      <c r="B240" s="129" t="s">
        <v>931</v>
      </c>
      <c r="C240" s="130">
        <v>0</v>
      </c>
      <c r="D240" s="130">
        <f>C240</f>
        <v>0</v>
      </c>
      <c r="E240" s="130">
        <f>D240</f>
        <v>0</v>
      </c>
    </row>
    <row r="241" spans="1:10" outlineLevel="3">
      <c r="A241" s="128"/>
      <c r="B241" s="129" t="s">
        <v>962</v>
      </c>
      <c r="C241" s="130"/>
      <c r="D241" s="130">
        <f t="shared" ref="D241:E242" si="19">C241</f>
        <v>0</v>
      </c>
      <c r="E241" s="130">
        <f t="shared" si="19"/>
        <v>0</v>
      </c>
    </row>
    <row r="242" spans="1:10" outlineLevel="3">
      <c r="A242" s="128"/>
      <c r="B242" s="129" t="s">
        <v>963</v>
      </c>
      <c r="C242" s="130"/>
      <c r="D242" s="130">
        <f t="shared" si="19"/>
        <v>0</v>
      </c>
      <c r="E242" s="130">
        <f t="shared" si="19"/>
        <v>0</v>
      </c>
    </row>
    <row r="243" spans="1:10" outlineLevel="1">
      <c r="A243" s="195" t="s">
        <v>964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6" t="s">
        <v>939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128"/>
      <c r="B245" s="129" t="s">
        <v>931</v>
      </c>
      <c r="C245" s="130">
        <v>0</v>
      </c>
      <c r="D245" s="130">
        <f>C245</f>
        <v>0</v>
      </c>
      <c r="E245" s="130">
        <f>D245</f>
        <v>0</v>
      </c>
    </row>
    <row r="246" spans="1:10" outlineLevel="3">
      <c r="A246" s="128"/>
      <c r="B246" s="129" t="s">
        <v>952</v>
      </c>
      <c r="C246" s="130"/>
      <c r="D246" s="130">
        <f t="shared" ref="D246:E249" si="20">C246</f>
        <v>0</v>
      </c>
      <c r="E246" s="130">
        <f t="shared" si="20"/>
        <v>0</v>
      </c>
    </row>
    <row r="247" spans="1:10" outlineLevel="3">
      <c r="A247" s="128"/>
      <c r="B247" s="129" t="s">
        <v>965</v>
      </c>
      <c r="C247" s="130"/>
      <c r="D247" s="130">
        <f t="shared" si="20"/>
        <v>0</v>
      </c>
      <c r="E247" s="130">
        <f t="shared" si="20"/>
        <v>0</v>
      </c>
    </row>
    <row r="248" spans="1:10" outlineLevel="3">
      <c r="A248" s="128"/>
      <c r="B248" s="129" t="s">
        <v>959</v>
      </c>
      <c r="C248" s="130"/>
      <c r="D248" s="130">
        <f t="shared" si="20"/>
        <v>0</v>
      </c>
      <c r="E248" s="130">
        <f t="shared" si="20"/>
        <v>0</v>
      </c>
    </row>
    <row r="249" spans="1:10" outlineLevel="3">
      <c r="A249" s="128"/>
      <c r="B249" s="129" t="s">
        <v>966</v>
      </c>
      <c r="C249" s="130"/>
      <c r="D249" s="130">
        <f t="shared" si="20"/>
        <v>0</v>
      </c>
      <c r="E249" s="130">
        <f t="shared" si="20"/>
        <v>0</v>
      </c>
    </row>
    <row r="250" spans="1:10" outlineLevel="1">
      <c r="A250" s="195" t="s">
        <v>967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28"/>
      <c r="B251" s="129" t="s">
        <v>931</v>
      </c>
      <c r="C251" s="130">
        <v>0</v>
      </c>
      <c r="D251" s="130">
        <f>C251</f>
        <v>0</v>
      </c>
      <c r="E251" s="130">
        <f>D251</f>
        <v>0</v>
      </c>
    </row>
    <row r="252" spans="1:10" outlineLevel="3">
      <c r="A252" s="128"/>
      <c r="B252" s="129" t="s">
        <v>968</v>
      </c>
      <c r="C252" s="130">
        <v>0</v>
      </c>
      <c r="D252" s="130">
        <f>C252</f>
        <v>0</v>
      </c>
      <c r="E252" s="130">
        <f>D252</f>
        <v>0</v>
      </c>
    </row>
    <row r="256" spans="1:10" ht="18.5">
      <c r="A256" s="186" t="s">
        <v>67</v>
      </c>
      <c r="B256" s="186"/>
      <c r="C256" s="186"/>
      <c r="D256" s="156" t="s">
        <v>929</v>
      </c>
      <c r="E256" s="156" t="s">
        <v>930</v>
      </c>
      <c r="G256" s="48" t="s">
        <v>612</v>
      </c>
      <c r="H256" s="49">
        <f>C257+C559</f>
        <v>2316000</v>
      </c>
      <c r="I256" s="50"/>
      <c r="J256" s="51" t="b">
        <f>AND(H256=I256)</f>
        <v>0</v>
      </c>
    </row>
    <row r="257" spans="1:10">
      <c r="A257" s="201" t="s">
        <v>60</v>
      </c>
      <c r="B257" s="202"/>
      <c r="C257" s="38">
        <f>C258+C550</f>
        <v>547000</v>
      </c>
      <c r="D257" s="38">
        <f>D258+D550</f>
        <v>547000</v>
      </c>
      <c r="E257" s="38">
        <f>E258+E550</f>
        <v>547000</v>
      </c>
      <c r="G257" s="40" t="s">
        <v>60</v>
      </c>
      <c r="H257" s="42">
        <f>C257</f>
        <v>547000</v>
      </c>
      <c r="I257" s="43"/>
      <c r="J257" s="41" t="b">
        <f>AND(H257=I257)</f>
        <v>0</v>
      </c>
    </row>
    <row r="258" spans="1:10">
      <c r="A258" s="203" t="s">
        <v>288</v>
      </c>
      <c r="B258" s="204"/>
      <c r="C258" s="37">
        <f>C259+C339+C483+C547</f>
        <v>518163</v>
      </c>
      <c r="D258" s="37">
        <f>D259+D339+D483+D547</f>
        <v>518163</v>
      </c>
      <c r="E258" s="37">
        <f>E259+E339+E483+E547</f>
        <v>518163</v>
      </c>
      <c r="G258" s="40" t="s">
        <v>57</v>
      </c>
      <c r="H258" s="42">
        <f t="shared" ref="H258:H321" si="21">C258</f>
        <v>518163</v>
      </c>
      <c r="I258" s="43"/>
      <c r="J258" s="41" t="b">
        <f>AND(H258=I258)</f>
        <v>0</v>
      </c>
    </row>
    <row r="259" spans="1:10">
      <c r="A259" s="199" t="s">
        <v>289</v>
      </c>
      <c r="B259" s="200"/>
      <c r="C259" s="34">
        <f>C260+C263+C314</f>
        <v>335972</v>
      </c>
      <c r="D259" s="34">
        <f>D260+D263+D314</f>
        <v>335972</v>
      </c>
      <c r="E259" s="34">
        <f>E260+E263+E314</f>
        <v>335972</v>
      </c>
      <c r="G259" s="40" t="s">
        <v>613</v>
      </c>
      <c r="H259" s="42">
        <f t="shared" si="21"/>
        <v>335972</v>
      </c>
      <c r="I259" s="43"/>
      <c r="J259" s="41" t="b">
        <f>AND(H259=I259)</f>
        <v>0</v>
      </c>
    </row>
    <row r="260" spans="1:10" outlineLevel="1">
      <c r="A260" s="197" t="s">
        <v>290</v>
      </c>
      <c r="B260" s="198"/>
      <c r="C260" s="33">
        <f>SUM(C261:C262)</f>
        <v>720</v>
      </c>
      <c r="D260" s="33">
        <f>SUM(D261:D262)</f>
        <v>720</v>
      </c>
      <c r="E260" s="33">
        <f>SUM(E261:E262)</f>
        <v>720</v>
      </c>
      <c r="H260" s="42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2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97" t="s">
        <v>291</v>
      </c>
      <c r="B263" s="198"/>
      <c r="C263" s="33">
        <f>C264+C265+C289+C296+C298+C302+C305+C308+C313</f>
        <v>298678</v>
      </c>
      <c r="D263" s="33">
        <f>D264+D265+D289+D296+D298+D302+D305+D308+D313</f>
        <v>298678</v>
      </c>
      <c r="E263" s="33">
        <f>E264+E265+E289+E296+E298+E302+E305+E308+E313</f>
        <v>298678</v>
      </c>
      <c r="H263" s="42">
        <f t="shared" si="21"/>
        <v>298678</v>
      </c>
    </row>
    <row r="264" spans="1:10" outlineLevel="2">
      <c r="A264" s="6">
        <v>1101</v>
      </c>
      <c r="B264" s="4" t="s">
        <v>34</v>
      </c>
      <c r="C264" s="5">
        <v>93623</v>
      </c>
      <c r="D264" s="5">
        <f>C264</f>
        <v>93623</v>
      </c>
      <c r="E264" s="5">
        <f>D264</f>
        <v>93623</v>
      </c>
      <c r="H264" s="42">
        <f t="shared" si="21"/>
        <v>93623</v>
      </c>
    </row>
    <row r="265" spans="1:10" outlineLevel="2">
      <c r="A265" s="6">
        <v>1101</v>
      </c>
      <c r="B265" s="4" t="s">
        <v>35</v>
      </c>
      <c r="C265" s="5">
        <f>SUM(C266:C288)</f>
        <v>145609</v>
      </c>
      <c r="D265" s="5">
        <f>SUM(D266:D288)</f>
        <v>145609</v>
      </c>
      <c r="E265" s="5">
        <f>SUM(E266:E288)</f>
        <v>145609</v>
      </c>
      <c r="H265" s="42">
        <f t="shared" si="21"/>
        <v>145609</v>
      </c>
    </row>
    <row r="266" spans="1:10" outlineLevel="3">
      <c r="A266" s="30"/>
      <c r="B266" s="29" t="s">
        <v>239</v>
      </c>
      <c r="C266" s="31">
        <v>4815</v>
      </c>
      <c r="D266" s="31">
        <f>C266</f>
        <v>4815</v>
      </c>
      <c r="E266" s="31">
        <f>D266</f>
        <v>4815</v>
      </c>
      <c r="H266" s="42">
        <f t="shared" si="21"/>
        <v>4815</v>
      </c>
    </row>
    <row r="267" spans="1:10" outlineLevel="3">
      <c r="A267" s="30"/>
      <c r="B267" s="29" t="s">
        <v>240</v>
      </c>
      <c r="C267" s="31">
        <v>84875</v>
      </c>
      <c r="D267" s="31">
        <f t="shared" ref="D267:E282" si="22">C267</f>
        <v>84875</v>
      </c>
      <c r="E267" s="31">
        <f t="shared" si="22"/>
        <v>84875</v>
      </c>
      <c r="H267" s="42">
        <f t="shared" si="21"/>
        <v>84875</v>
      </c>
    </row>
    <row r="268" spans="1:10" outlineLevel="3">
      <c r="A268" s="30"/>
      <c r="B268" s="29" t="s">
        <v>241</v>
      </c>
      <c r="C268" s="31">
        <v>21360</v>
      </c>
      <c r="D268" s="31">
        <f t="shared" si="22"/>
        <v>21360</v>
      </c>
      <c r="E268" s="31">
        <f t="shared" si="22"/>
        <v>21360</v>
      </c>
      <c r="H268" s="42">
        <f t="shared" si="21"/>
        <v>21360</v>
      </c>
    </row>
    <row r="269" spans="1:10" outlineLevel="3">
      <c r="A269" s="30"/>
      <c r="B269" s="29" t="s">
        <v>242</v>
      </c>
      <c r="C269" s="31">
        <v>180</v>
      </c>
      <c r="D269" s="31">
        <f t="shared" si="22"/>
        <v>180</v>
      </c>
      <c r="E269" s="31">
        <f t="shared" si="22"/>
        <v>180</v>
      </c>
      <c r="H269" s="42">
        <f t="shared" si="21"/>
        <v>180</v>
      </c>
    </row>
    <row r="270" spans="1:10" outlineLevel="3">
      <c r="A270" s="30"/>
      <c r="B270" s="29" t="s">
        <v>243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244</v>
      </c>
      <c r="C271" s="31">
        <v>6786</v>
      </c>
      <c r="D271" s="31">
        <f t="shared" si="22"/>
        <v>6786</v>
      </c>
      <c r="E271" s="31">
        <f t="shared" si="22"/>
        <v>6786</v>
      </c>
      <c r="H271" s="42">
        <f t="shared" si="21"/>
        <v>6786</v>
      </c>
    </row>
    <row r="272" spans="1:10" outlineLevel="3">
      <c r="A272" s="30"/>
      <c r="B272" s="29" t="s">
        <v>245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246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247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248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249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250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251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252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253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254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255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256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257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258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259</v>
      </c>
      <c r="C286" s="31">
        <v>23793</v>
      </c>
      <c r="D286" s="31">
        <f t="shared" si="23"/>
        <v>23793</v>
      </c>
      <c r="E286" s="31">
        <f t="shared" si="23"/>
        <v>23793</v>
      </c>
      <c r="H286" s="42">
        <f t="shared" si="21"/>
        <v>23793</v>
      </c>
    </row>
    <row r="287" spans="1:8" outlineLevel="3">
      <c r="A287" s="30"/>
      <c r="B287" s="29" t="s">
        <v>260</v>
      </c>
      <c r="C287" s="31">
        <v>1800</v>
      </c>
      <c r="D287" s="31">
        <f t="shared" si="23"/>
        <v>1800</v>
      </c>
      <c r="E287" s="31">
        <f t="shared" si="23"/>
        <v>1800</v>
      </c>
      <c r="H287" s="42">
        <f t="shared" si="21"/>
        <v>1800</v>
      </c>
    </row>
    <row r="288" spans="1:8" outlineLevel="3">
      <c r="A288" s="30"/>
      <c r="B288" s="29" t="s">
        <v>261</v>
      </c>
      <c r="C288" s="31">
        <v>2000</v>
      </c>
      <c r="D288" s="31">
        <f t="shared" si="23"/>
        <v>2000</v>
      </c>
      <c r="E288" s="31">
        <f t="shared" si="23"/>
        <v>2000</v>
      </c>
      <c r="H288" s="42">
        <f t="shared" si="21"/>
        <v>2000</v>
      </c>
    </row>
    <row r="289" spans="1:8" outlineLevel="2">
      <c r="A289" s="6">
        <v>1101</v>
      </c>
      <c r="B289" s="4" t="s">
        <v>36</v>
      </c>
      <c r="C289" s="5">
        <f>SUM(C290:C295)</f>
        <v>5030</v>
      </c>
      <c r="D289" s="5">
        <f>SUM(D290:D295)</f>
        <v>5030</v>
      </c>
      <c r="E289" s="5">
        <f>SUM(E290:E295)</f>
        <v>5030</v>
      </c>
      <c r="H289" s="42">
        <f t="shared" si="21"/>
        <v>5030</v>
      </c>
    </row>
    <row r="290" spans="1:8" outlineLevel="3">
      <c r="A290" s="30"/>
      <c r="B290" s="29" t="s">
        <v>262</v>
      </c>
      <c r="C290" s="31">
        <v>3000</v>
      </c>
      <c r="D290" s="31">
        <f>C290</f>
        <v>3000</v>
      </c>
      <c r="E290" s="31">
        <f>D290</f>
        <v>3000</v>
      </c>
      <c r="H290" s="42">
        <f t="shared" si="21"/>
        <v>3000</v>
      </c>
    </row>
    <row r="291" spans="1:8" outlineLevel="3">
      <c r="A291" s="30"/>
      <c r="B291" s="29" t="s">
        <v>263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264</v>
      </c>
      <c r="C292" s="31">
        <v>890</v>
      </c>
      <c r="D292" s="31">
        <f t="shared" si="24"/>
        <v>890</v>
      </c>
      <c r="E292" s="31">
        <f t="shared" si="24"/>
        <v>890</v>
      </c>
      <c r="H292" s="42">
        <f t="shared" si="21"/>
        <v>890</v>
      </c>
    </row>
    <row r="293" spans="1:8" outlineLevel="3">
      <c r="A293" s="30"/>
      <c r="B293" s="29" t="s">
        <v>265</v>
      </c>
      <c r="C293" s="31">
        <v>360</v>
      </c>
      <c r="D293" s="31">
        <f t="shared" si="24"/>
        <v>360</v>
      </c>
      <c r="E293" s="31">
        <f t="shared" si="24"/>
        <v>360</v>
      </c>
      <c r="H293" s="42">
        <f t="shared" si="21"/>
        <v>360</v>
      </c>
    </row>
    <row r="294" spans="1:8" outlineLevel="3">
      <c r="A294" s="30"/>
      <c r="B294" s="29" t="s">
        <v>266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267</v>
      </c>
      <c r="C295" s="31">
        <v>780</v>
      </c>
      <c r="D295" s="31">
        <f t="shared" si="24"/>
        <v>780</v>
      </c>
      <c r="E295" s="31">
        <f t="shared" si="24"/>
        <v>780</v>
      </c>
      <c r="H295" s="42">
        <f t="shared" si="21"/>
        <v>780</v>
      </c>
    </row>
    <row r="296" spans="1:8" outlineLevel="2">
      <c r="A296" s="6">
        <v>1101</v>
      </c>
      <c r="B296" s="4" t="s">
        <v>269</v>
      </c>
      <c r="C296" s="5">
        <f>SUM(C297)</f>
        <v>300</v>
      </c>
      <c r="D296" s="5">
        <f>SUM(D297)</f>
        <v>300</v>
      </c>
      <c r="E296" s="5">
        <f>SUM(E297)</f>
        <v>300</v>
      </c>
      <c r="H296" s="42">
        <f t="shared" si="21"/>
        <v>300</v>
      </c>
    </row>
    <row r="297" spans="1:8" outlineLevel="3">
      <c r="A297" s="30"/>
      <c r="B297" s="29" t="s">
        <v>132</v>
      </c>
      <c r="C297" s="31">
        <v>300</v>
      </c>
      <c r="D297" s="31">
        <f>C297</f>
        <v>300</v>
      </c>
      <c r="E297" s="31">
        <f>D297</f>
        <v>300</v>
      </c>
      <c r="H297" s="42">
        <f t="shared" si="21"/>
        <v>300</v>
      </c>
    </row>
    <row r="298" spans="1:8" outlineLevel="2">
      <c r="A298" s="6">
        <v>1101</v>
      </c>
      <c r="B298" s="4" t="s">
        <v>37</v>
      </c>
      <c r="C298" s="5">
        <f>SUM(C299:C301)</f>
        <v>7940</v>
      </c>
      <c r="D298" s="5">
        <f>SUM(D299:D301)</f>
        <v>7940</v>
      </c>
      <c r="E298" s="5">
        <f>SUM(E299:E301)</f>
        <v>7940</v>
      </c>
      <c r="H298" s="42">
        <f t="shared" si="21"/>
        <v>7940</v>
      </c>
    </row>
    <row r="299" spans="1:8" outlineLevel="3">
      <c r="A299" s="30"/>
      <c r="B299" s="29" t="s">
        <v>270</v>
      </c>
      <c r="C299" s="31">
        <v>2107</v>
      </c>
      <c r="D299" s="31">
        <f>C299</f>
        <v>2107</v>
      </c>
      <c r="E299" s="31">
        <f>D299</f>
        <v>2107</v>
      </c>
      <c r="H299" s="42">
        <f t="shared" si="21"/>
        <v>2107</v>
      </c>
    </row>
    <row r="300" spans="1:8" outlineLevel="3">
      <c r="A300" s="30"/>
      <c r="B300" s="29" t="s">
        <v>271</v>
      </c>
      <c r="C300" s="31">
        <v>5833</v>
      </c>
      <c r="D300" s="31">
        <f t="shared" ref="D300:E301" si="25">C300</f>
        <v>5833</v>
      </c>
      <c r="E300" s="31">
        <f t="shared" si="25"/>
        <v>5833</v>
      </c>
      <c r="H300" s="42">
        <f t="shared" si="21"/>
        <v>5833</v>
      </c>
    </row>
    <row r="301" spans="1:8" outlineLevel="3">
      <c r="A301" s="30"/>
      <c r="B301" s="29" t="s">
        <v>272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273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274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275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2336</v>
      </c>
      <c r="D305" s="5">
        <f>SUM(D306:D307)</f>
        <v>2336</v>
      </c>
      <c r="E305" s="5">
        <f>SUM(E306:E307)</f>
        <v>2336</v>
      </c>
      <c r="H305" s="42">
        <f t="shared" si="21"/>
        <v>2336</v>
      </c>
    </row>
    <row r="306" spans="1:8" outlineLevel="3">
      <c r="A306" s="30"/>
      <c r="B306" s="29" t="s">
        <v>276</v>
      </c>
      <c r="C306" s="31">
        <v>1679</v>
      </c>
      <c r="D306" s="31">
        <f>C306</f>
        <v>1679</v>
      </c>
      <c r="E306" s="31">
        <f>D306</f>
        <v>1679</v>
      </c>
      <c r="H306" s="42">
        <f t="shared" si="21"/>
        <v>1679</v>
      </c>
    </row>
    <row r="307" spans="1:8" outlineLevel="3">
      <c r="A307" s="30"/>
      <c r="B307" s="29" t="s">
        <v>277</v>
      </c>
      <c r="C307" s="31">
        <v>657</v>
      </c>
      <c r="D307" s="31">
        <f>C307</f>
        <v>657</v>
      </c>
      <c r="E307" s="31">
        <f>D307</f>
        <v>657</v>
      </c>
      <c r="H307" s="42">
        <f t="shared" si="21"/>
        <v>657</v>
      </c>
    </row>
    <row r="308" spans="1:8" outlineLevel="2">
      <c r="A308" s="6">
        <v>1101</v>
      </c>
      <c r="B308" s="4" t="s">
        <v>39</v>
      </c>
      <c r="C308" s="5">
        <f>SUM(C309:C312)</f>
        <v>43840</v>
      </c>
      <c r="D308" s="5">
        <f>SUM(D309:D312)</f>
        <v>43840</v>
      </c>
      <c r="E308" s="5">
        <f>SUM(E309:E312)</f>
        <v>43840</v>
      </c>
      <c r="H308" s="42">
        <f t="shared" si="21"/>
        <v>43840</v>
      </c>
    </row>
    <row r="309" spans="1:8" outlineLevel="3">
      <c r="A309" s="30"/>
      <c r="B309" s="29" t="s">
        <v>278</v>
      </c>
      <c r="C309" s="31">
        <v>31313</v>
      </c>
      <c r="D309" s="31">
        <f>C309</f>
        <v>31313</v>
      </c>
      <c r="E309" s="31">
        <f>D309</f>
        <v>31313</v>
      </c>
      <c r="H309" s="42">
        <f t="shared" si="21"/>
        <v>31313</v>
      </c>
    </row>
    <row r="310" spans="1:8" outlineLevel="3">
      <c r="A310" s="30"/>
      <c r="B310" s="29" t="s">
        <v>279</v>
      </c>
      <c r="C310" s="31">
        <v>10021</v>
      </c>
      <c r="D310" s="31">
        <f t="shared" ref="D310:E312" si="26">C310</f>
        <v>10021</v>
      </c>
      <c r="E310" s="31">
        <f t="shared" si="26"/>
        <v>10021</v>
      </c>
      <c r="H310" s="42">
        <f t="shared" si="21"/>
        <v>10021</v>
      </c>
    </row>
    <row r="311" spans="1:8" outlineLevel="3">
      <c r="A311" s="30"/>
      <c r="B311" s="29" t="s">
        <v>280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281</v>
      </c>
      <c r="C312" s="31">
        <v>2506</v>
      </c>
      <c r="D312" s="31">
        <f t="shared" si="26"/>
        <v>2506</v>
      </c>
      <c r="E312" s="31">
        <f t="shared" si="26"/>
        <v>2506</v>
      </c>
      <c r="H312" s="42">
        <f t="shared" si="21"/>
        <v>2506</v>
      </c>
    </row>
    <row r="313" spans="1:8" outlineLevel="2">
      <c r="A313" s="6">
        <v>1101</v>
      </c>
      <c r="B313" s="4" t="s">
        <v>133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97" t="s">
        <v>669</v>
      </c>
      <c r="B314" s="198"/>
      <c r="C314" s="33">
        <f>C315+C325+C331+C336+C337+C338+C328</f>
        <v>36574</v>
      </c>
      <c r="D314" s="33">
        <f>D315+D325+D331+D336+D337+D338+D328</f>
        <v>36574</v>
      </c>
      <c r="E314" s="33">
        <f>E315+E325+E331+E336+E337+E338+E328</f>
        <v>36574</v>
      </c>
      <c r="H314" s="42">
        <f t="shared" si="21"/>
        <v>36574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282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239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283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270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284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274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275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259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260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285</v>
      </c>
      <c r="C325" s="5">
        <f>SUM(C326:C327)</f>
        <v>30510</v>
      </c>
      <c r="D325" s="5">
        <f>SUM(D326:D327)</f>
        <v>30510</v>
      </c>
      <c r="E325" s="5">
        <f>SUM(E326:E327)</f>
        <v>30510</v>
      </c>
      <c r="H325" s="42">
        <f t="shared" si="28"/>
        <v>30510</v>
      </c>
    </row>
    <row r="326" spans="1:8" outlineLevel="3">
      <c r="A326" s="30"/>
      <c r="B326" s="29" t="s">
        <v>286</v>
      </c>
      <c r="C326" s="31">
        <v>30510</v>
      </c>
      <c r="D326" s="31">
        <f>C326</f>
        <v>30510</v>
      </c>
      <c r="E326" s="31">
        <f>D326</f>
        <v>30510</v>
      </c>
      <c r="H326" s="42">
        <f t="shared" si="28"/>
        <v>30510</v>
      </c>
    </row>
    <row r="327" spans="1:8" outlineLevel="3">
      <c r="A327" s="30"/>
      <c r="B327" s="29" t="s">
        <v>287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723</v>
      </c>
      <c r="D328" s="5">
        <f>SUM(D329:D330)</f>
        <v>723</v>
      </c>
      <c r="E328" s="5">
        <f>SUM(E329:E330)</f>
        <v>723</v>
      </c>
      <c r="H328" s="42">
        <f t="shared" si="28"/>
        <v>723</v>
      </c>
    </row>
    <row r="329" spans="1:8" outlineLevel="3">
      <c r="A329" s="30"/>
      <c r="B329" s="29" t="s">
        <v>276</v>
      </c>
      <c r="C329" s="31">
        <v>498</v>
      </c>
      <c r="D329" s="31">
        <f>C329</f>
        <v>498</v>
      </c>
      <c r="E329" s="31">
        <f>D329</f>
        <v>498</v>
      </c>
      <c r="H329" s="42">
        <f t="shared" si="28"/>
        <v>498</v>
      </c>
    </row>
    <row r="330" spans="1:8" outlineLevel="3">
      <c r="A330" s="30"/>
      <c r="B330" s="29" t="s">
        <v>277</v>
      </c>
      <c r="C330" s="31">
        <v>225</v>
      </c>
      <c r="D330" s="31">
        <f>C330</f>
        <v>225</v>
      </c>
      <c r="E330" s="31">
        <f>D330</f>
        <v>225</v>
      </c>
      <c r="H330" s="42">
        <f t="shared" si="28"/>
        <v>225</v>
      </c>
    </row>
    <row r="331" spans="1:8" outlineLevel="2">
      <c r="A331" s="6">
        <v>1102</v>
      </c>
      <c r="B331" s="4" t="s">
        <v>39</v>
      </c>
      <c r="C331" s="5">
        <f>SUM(C332:C335)</f>
        <v>5341</v>
      </c>
      <c r="D331" s="5">
        <f>SUM(D332:D335)</f>
        <v>5341</v>
      </c>
      <c r="E331" s="5">
        <f>SUM(E332:E335)</f>
        <v>5341</v>
      </c>
      <c r="H331" s="42">
        <f t="shared" si="28"/>
        <v>5341</v>
      </c>
    </row>
    <row r="332" spans="1:8" outlineLevel="3">
      <c r="A332" s="30"/>
      <c r="B332" s="29" t="s">
        <v>278</v>
      </c>
      <c r="C332" s="31">
        <v>3814</v>
      </c>
      <c r="D332" s="31">
        <f>C332</f>
        <v>3814</v>
      </c>
      <c r="E332" s="31">
        <f>D332</f>
        <v>3814</v>
      </c>
      <c r="H332" s="42">
        <f t="shared" si="28"/>
        <v>3814</v>
      </c>
    </row>
    <row r="333" spans="1:8" outlineLevel="3">
      <c r="A333" s="30"/>
      <c r="B333" s="29" t="s">
        <v>279</v>
      </c>
      <c r="C333" s="31">
        <v>1221</v>
      </c>
      <c r="D333" s="31">
        <f t="shared" ref="D333:E335" si="29">C333</f>
        <v>1221</v>
      </c>
      <c r="E333" s="31">
        <f t="shared" si="29"/>
        <v>1221</v>
      </c>
      <c r="H333" s="42">
        <f t="shared" si="28"/>
        <v>1221</v>
      </c>
    </row>
    <row r="334" spans="1:8" outlineLevel="3">
      <c r="A334" s="30"/>
      <c r="B334" s="29" t="s">
        <v>280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281</v>
      </c>
      <c r="C335" s="31">
        <v>306</v>
      </c>
      <c r="D335" s="31">
        <f t="shared" si="29"/>
        <v>306</v>
      </c>
      <c r="E335" s="31">
        <f t="shared" si="29"/>
        <v>306</v>
      </c>
      <c r="H335" s="42">
        <f t="shared" si="28"/>
        <v>306</v>
      </c>
    </row>
    <row r="336" spans="1:8" outlineLevel="2">
      <c r="A336" s="6">
        <v>1102</v>
      </c>
      <c r="B336" s="4" t="s">
        <v>476</v>
      </c>
      <c r="C336" s="5">
        <v>0</v>
      </c>
      <c r="D336" s="5">
        <f>C336</f>
        <v>0</v>
      </c>
      <c r="E336" s="5">
        <f>D336</f>
        <v>0</v>
      </c>
      <c r="H336" s="42">
        <f t="shared" si="28"/>
        <v>0</v>
      </c>
    </row>
    <row r="337" spans="1:10" outlineLevel="2">
      <c r="A337" s="6">
        <v>1102</v>
      </c>
      <c r="B337" s="4" t="s">
        <v>475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2">
        <f t="shared" si="28"/>
        <v>0</v>
      </c>
    </row>
    <row r="338" spans="1:10" outlineLevel="2">
      <c r="A338" s="6">
        <v>1102</v>
      </c>
      <c r="B338" s="4" t="s">
        <v>477</v>
      </c>
      <c r="C338" s="5">
        <v>0</v>
      </c>
      <c r="D338" s="5">
        <f t="shared" si="30"/>
        <v>0</v>
      </c>
      <c r="E338" s="5">
        <f t="shared" si="30"/>
        <v>0</v>
      </c>
      <c r="H338" s="42">
        <f t="shared" si="28"/>
        <v>0</v>
      </c>
    </row>
    <row r="339" spans="1:10">
      <c r="A339" s="199" t="s">
        <v>292</v>
      </c>
      <c r="B339" s="200"/>
      <c r="C339" s="34">
        <f>C340+C444+C482</f>
        <v>134450</v>
      </c>
      <c r="D339" s="34">
        <f>D340+D444+D482</f>
        <v>134450</v>
      </c>
      <c r="E339" s="34">
        <f>E340+E444+E482</f>
        <v>134450</v>
      </c>
      <c r="G339" s="40" t="s">
        <v>614</v>
      </c>
      <c r="H339" s="42">
        <f t="shared" si="28"/>
        <v>134450</v>
      </c>
      <c r="I339" s="43"/>
      <c r="J339" s="41" t="b">
        <f>AND(H339=I339)</f>
        <v>0</v>
      </c>
    </row>
    <row r="340" spans="1:10" outlineLevel="1">
      <c r="A340" s="197" t="s">
        <v>293</v>
      </c>
      <c r="B340" s="198"/>
      <c r="C340" s="33">
        <f>C341+C342+C343+C344+C347+C348+C353+C356+C357+C362+C367+C368+C371+C372+C373+C376+C377+C378+C382+C388+C391+C392+C395+C398+C399+C404+C407+C408+C409+C412+C415+C416+C419+C420+C421+C422+C429+C443</f>
        <v>128500</v>
      </c>
      <c r="D340" s="33">
        <f>D341+D342+D343+D344+D347+D348+D353+D356+D357+D362+D367+BH290668+D371+D372+D373+D376+D377+D378+D382+D388+D391+D392+D395+D398+D399+D404+D407+D408+D409+D412+D415+D416+D419+D420+D421+D422+D429+D443</f>
        <v>128500</v>
      </c>
      <c r="E340" s="33">
        <f>E341+E342+E343+E344+E347+E348+E353+E356+E357+E362+E367+BI290668+E371+E372+E373+E376+E377+E378+E382+E388+E391+E392+E395+E398+E399+E404+E407+E408+E409+E412+E415+E416+E419+E420+E421+E422+E429+E443</f>
        <v>128500</v>
      </c>
      <c r="H340" s="42">
        <f t="shared" si="28"/>
        <v>128500</v>
      </c>
    </row>
    <row r="341" spans="1:10" outlineLevel="2">
      <c r="A341" s="6">
        <v>2201</v>
      </c>
      <c r="B341" s="35" t="s">
        <v>294</v>
      </c>
      <c r="C341" s="5">
        <v>0</v>
      </c>
      <c r="D341" s="5">
        <f>C341</f>
        <v>0</v>
      </c>
      <c r="E341" s="5">
        <f>D341</f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2">
        <f t="shared" si="28"/>
        <v>3000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2">
        <f t="shared" si="28"/>
        <v>40000</v>
      </c>
    </row>
    <row r="344" spans="1:10" outlineLevel="2">
      <c r="A344" s="6">
        <v>2201</v>
      </c>
      <c r="B344" s="4" t="s">
        <v>295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2">
        <f t="shared" si="28"/>
        <v>5500</v>
      </c>
    </row>
    <row r="345" spans="1:10" outlineLevel="3">
      <c r="A345" s="30"/>
      <c r="B345" s="29" t="s">
        <v>296</v>
      </c>
      <c r="C345" s="31">
        <v>3000</v>
      </c>
      <c r="D345" s="31">
        <f t="shared" ref="D345:E347" si="32">C345</f>
        <v>3000</v>
      </c>
      <c r="E345" s="31">
        <f t="shared" si="32"/>
        <v>3000</v>
      </c>
      <c r="H345" s="42">
        <f t="shared" si="28"/>
        <v>3000</v>
      </c>
    </row>
    <row r="346" spans="1:10" outlineLevel="3">
      <c r="A346" s="30"/>
      <c r="B346" s="29" t="s">
        <v>297</v>
      </c>
      <c r="C346" s="31">
        <v>2500</v>
      </c>
      <c r="D346" s="31">
        <f t="shared" si="32"/>
        <v>2500</v>
      </c>
      <c r="E346" s="31">
        <f t="shared" si="32"/>
        <v>2500</v>
      </c>
      <c r="H346" s="42">
        <f t="shared" si="28"/>
        <v>2500</v>
      </c>
    </row>
    <row r="347" spans="1:10" outlineLevel="2">
      <c r="A347" s="6">
        <v>2201</v>
      </c>
      <c r="B347" s="4" t="s">
        <v>298</v>
      </c>
      <c r="C347" s="5">
        <v>0</v>
      </c>
      <c r="D347" s="5">
        <f t="shared" si="32"/>
        <v>0</v>
      </c>
      <c r="E347" s="5">
        <f t="shared" si="32"/>
        <v>0</v>
      </c>
      <c r="H347" s="42">
        <f t="shared" si="28"/>
        <v>0</v>
      </c>
    </row>
    <row r="348" spans="1:10" outlineLevel="2">
      <c r="A348" s="6">
        <v>2201</v>
      </c>
      <c r="B348" s="4" t="s">
        <v>299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2">
        <f t="shared" si="28"/>
        <v>15000</v>
      </c>
    </row>
    <row r="349" spans="1:10" outlineLevel="3">
      <c r="A349" s="30"/>
      <c r="B349" s="29" t="s">
        <v>300</v>
      </c>
      <c r="C349" s="31">
        <v>15000</v>
      </c>
      <c r="D349" s="31">
        <f>C349</f>
        <v>15000</v>
      </c>
      <c r="E349" s="31">
        <f>D349</f>
        <v>15000</v>
      </c>
      <c r="H349" s="42">
        <f t="shared" si="28"/>
        <v>15000</v>
      </c>
    </row>
    <row r="350" spans="1:10" outlineLevel="3">
      <c r="A350" s="30"/>
      <c r="B350" s="29" t="s">
        <v>301</v>
      </c>
      <c r="C350" s="31">
        <v>0</v>
      </c>
      <c r="D350" s="31">
        <f t="shared" ref="D350:E352" si="33">C350</f>
        <v>0</v>
      </c>
      <c r="E350" s="31">
        <f t="shared" si="33"/>
        <v>0</v>
      </c>
      <c r="H350" s="42">
        <f t="shared" si="28"/>
        <v>0</v>
      </c>
    </row>
    <row r="351" spans="1:10" outlineLevel="3">
      <c r="A351" s="30"/>
      <c r="B351" s="29" t="s">
        <v>302</v>
      </c>
      <c r="C351" s="31">
        <v>0</v>
      </c>
      <c r="D351" s="31">
        <f t="shared" si="33"/>
        <v>0</v>
      </c>
      <c r="E351" s="31">
        <f t="shared" si="33"/>
        <v>0</v>
      </c>
      <c r="H351" s="42">
        <f t="shared" si="28"/>
        <v>0</v>
      </c>
    </row>
    <row r="352" spans="1:10" outlineLevel="3">
      <c r="A352" s="30"/>
      <c r="B352" s="29" t="s">
        <v>303</v>
      </c>
      <c r="C352" s="31">
        <v>0</v>
      </c>
      <c r="D352" s="31">
        <f t="shared" si="33"/>
        <v>0</v>
      </c>
      <c r="E352" s="31">
        <f t="shared" si="33"/>
        <v>0</v>
      </c>
      <c r="H352" s="42">
        <f t="shared" si="28"/>
        <v>0</v>
      </c>
    </row>
    <row r="353" spans="1:8" outlineLevel="2">
      <c r="A353" s="6">
        <v>2201</v>
      </c>
      <c r="B353" s="4" t="s">
        <v>304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2">
        <f t="shared" si="28"/>
        <v>300</v>
      </c>
    </row>
    <row r="354" spans="1:8" outlineLevel="3">
      <c r="A354" s="30"/>
      <c r="B354" s="29" t="s">
        <v>42</v>
      </c>
      <c r="C354" s="31">
        <v>200</v>
      </c>
      <c r="D354" s="31">
        <f t="shared" ref="D354:E356" si="34">C354</f>
        <v>200</v>
      </c>
      <c r="E354" s="31">
        <f t="shared" si="34"/>
        <v>200</v>
      </c>
      <c r="H354" s="42">
        <f t="shared" si="28"/>
        <v>200</v>
      </c>
    </row>
    <row r="355" spans="1:8" outlineLevel="3">
      <c r="A355" s="30"/>
      <c r="B355" s="29" t="s">
        <v>305</v>
      </c>
      <c r="C355" s="31">
        <v>100</v>
      </c>
      <c r="D355" s="31">
        <f t="shared" si="34"/>
        <v>100</v>
      </c>
      <c r="E355" s="31">
        <f t="shared" si="34"/>
        <v>100</v>
      </c>
      <c r="H355" s="42">
        <f t="shared" si="28"/>
        <v>100</v>
      </c>
    </row>
    <row r="356" spans="1:8" outlineLevel="2">
      <c r="A356" s="6">
        <v>2201</v>
      </c>
      <c r="B356" s="4" t="s">
        <v>306</v>
      </c>
      <c r="C356" s="5">
        <v>3000</v>
      </c>
      <c r="D356" s="5">
        <f t="shared" si="34"/>
        <v>3000</v>
      </c>
      <c r="E356" s="5">
        <f t="shared" si="34"/>
        <v>3000</v>
      </c>
      <c r="H356" s="42">
        <f t="shared" si="28"/>
        <v>3000</v>
      </c>
    </row>
    <row r="357" spans="1:8" outlineLevel="2">
      <c r="A357" s="6">
        <v>2201</v>
      </c>
      <c r="B357" s="4" t="s">
        <v>307</v>
      </c>
      <c r="C357" s="5">
        <f>SUM(C358:C361)</f>
        <v>4200</v>
      </c>
      <c r="D357" s="5">
        <f>SUM(D358:D361)</f>
        <v>4200</v>
      </c>
      <c r="E357" s="5">
        <f>SUM(E358:E361)</f>
        <v>4200</v>
      </c>
      <c r="H357" s="42">
        <f t="shared" si="28"/>
        <v>4200</v>
      </c>
    </row>
    <row r="358" spans="1:8" outlineLevel="3">
      <c r="A358" s="30"/>
      <c r="B358" s="29" t="s">
        <v>308</v>
      </c>
      <c r="C358" s="31">
        <v>4000</v>
      </c>
      <c r="D358" s="31">
        <f>C358</f>
        <v>4000</v>
      </c>
      <c r="E358" s="31">
        <f>D358</f>
        <v>4000</v>
      </c>
      <c r="H358" s="42">
        <f t="shared" si="28"/>
        <v>4000</v>
      </c>
    </row>
    <row r="359" spans="1:8" outlineLevel="3">
      <c r="A359" s="30"/>
      <c r="B359" s="29" t="s">
        <v>309</v>
      </c>
      <c r="C359" s="31"/>
      <c r="D359" s="31">
        <f t="shared" ref="D359:E361" si="35">C359</f>
        <v>0</v>
      </c>
      <c r="E359" s="31">
        <f t="shared" si="35"/>
        <v>0</v>
      </c>
      <c r="H359" s="42">
        <f t="shared" si="28"/>
        <v>0</v>
      </c>
    </row>
    <row r="360" spans="1:8" outlineLevel="3">
      <c r="A360" s="30"/>
      <c r="B360" s="29" t="s">
        <v>310</v>
      </c>
      <c r="C360" s="31">
        <v>200</v>
      </c>
      <c r="D360" s="31">
        <f t="shared" si="35"/>
        <v>200</v>
      </c>
      <c r="E360" s="31">
        <f t="shared" si="35"/>
        <v>200</v>
      </c>
      <c r="H360" s="42">
        <f t="shared" si="28"/>
        <v>200</v>
      </c>
    </row>
    <row r="361" spans="1:8" outlineLevel="3">
      <c r="A361" s="30"/>
      <c r="B361" s="29" t="s">
        <v>311</v>
      </c>
      <c r="C361" s="31"/>
      <c r="D361" s="31">
        <f t="shared" si="35"/>
        <v>0</v>
      </c>
      <c r="E361" s="31">
        <f t="shared" si="35"/>
        <v>0</v>
      </c>
      <c r="H361" s="42">
        <f t="shared" si="28"/>
        <v>0</v>
      </c>
    </row>
    <row r="362" spans="1:8" outlineLevel="2">
      <c r="A362" s="6">
        <v>2201</v>
      </c>
      <c r="B362" s="4" t="s">
        <v>312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2">
        <f t="shared" si="28"/>
        <v>13000</v>
      </c>
    </row>
    <row r="363" spans="1:8" outlineLevel="3">
      <c r="A363" s="30"/>
      <c r="B363" s="29" t="s">
        <v>313</v>
      </c>
      <c r="C363" s="31">
        <v>2000</v>
      </c>
      <c r="D363" s="31">
        <f>C363</f>
        <v>2000</v>
      </c>
      <c r="E363" s="31">
        <f>D363</f>
        <v>2000</v>
      </c>
      <c r="H363" s="42">
        <f t="shared" si="28"/>
        <v>2000</v>
      </c>
    </row>
    <row r="364" spans="1:8" outlineLevel="3">
      <c r="A364" s="30"/>
      <c r="B364" s="29" t="s">
        <v>314</v>
      </c>
      <c r="C364" s="31">
        <v>10000</v>
      </c>
      <c r="D364" s="31">
        <f t="shared" ref="D364:E366" si="36">C364</f>
        <v>10000</v>
      </c>
      <c r="E364" s="31">
        <f t="shared" si="36"/>
        <v>10000</v>
      </c>
      <c r="H364" s="42">
        <f t="shared" si="28"/>
        <v>10000</v>
      </c>
    </row>
    <row r="365" spans="1:8" outlineLevel="3">
      <c r="A365" s="30"/>
      <c r="B365" s="29" t="s">
        <v>315</v>
      </c>
      <c r="C365" s="31">
        <v>1000</v>
      </c>
      <c r="D365" s="31">
        <f t="shared" si="36"/>
        <v>1000</v>
      </c>
      <c r="E365" s="31">
        <f t="shared" si="36"/>
        <v>1000</v>
      </c>
      <c r="H365" s="42">
        <f t="shared" si="28"/>
        <v>1000</v>
      </c>
    </row>
    <row r="366" spans="1:8" outlineLevel="3">
      <c r="A366" s="30"/>
      <c r="B366" s="29" t="s">
        <v>316</v>
      </c>
      <c r="C366" s="31"/>
      <c r="D366" s="31">
        <f t="shared" si="36"/>
        <v>0</v>
      </c>
      <c r="E366" s="31">
        <f t="shared" si="36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2">
        <f t="shared" si="28"/>
        <v>500</v>
      </c>
    </row>
    <row r="368" spans="1:8" outlineLevel="2" collapsed="1">
      <c r="A368" s="6">
        <v>2201</v>
      </c>
      <c r="B368" s="4" t="s">
        <v>317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318</v>
      </c>
      <c r="C369" s="31">
        <v>0</v>
      </c>
      <c r="D369" s="31">
        <f t="shared" ref="D369:E372" si="37">C369</f>
        <v>0</v>
      </c>
      <c r="E369" s="31">
        <f t="shared" si="37"/>
        <v>0</v>
      </c>
      <c r="H369" s="42">
        <f t="shared" si="28"/>
        <v>0</v>
      </c>
    </row>
    <row r="370" spans="1:8" outlineLevel="3">
      <c r="A370" s="30"/>
      <c r="B370" s="29" t="s">
        <v>319</v>
      </c>
      <c r="C370" s="31">
        <v>0</v>
      </c>
      <c r="D370" s="31">
        <f t="shared" si="37"/>
        <v>0</v>
      </c>
      <c r="E370" s="31">
        <f t="shared" si="37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2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2">
        <f t="shared" si="28"/>
        <v>2000</v>
      </c>
    </row>
    <row r="373" spans="1:8" outlineLevel="2" collapsed="1">
      <c r="A373" s="6">
        <v>2201</v>
      </c>
      <c r="B373" s="4" t="s">
        <v>320</v>
      </c>
      <c r="C373" s="5">
        <f>SUM(C374:C375)</f>
        <v>570</v>
      </c>
      <c r="D373" s="5">
        <f>SUM(D374:D375)</f>
        <v>570</v>
      </c>
      <c r="E373" s="5">
        <f>SUM(E374:E375)</f>
        <v>570</v>
      </c>
      <c r="H373" s="42">
        <f t="shared" si="28"/>
        <v>570</v>
      </c>
    </row>
    <row r="374" spans="1:8" outlineLevel="3">
      <c r="A374" s="30"/>
      <c r="B374" s="29" t="s">
        <v>321</v>
      </c>
      <c r="C374" s="31">
        <v>570</v>
      </c>
      <c r="D374" s="31">
        <f t="shared" ref="D374:E377" si="38">C374</f>
        <v>570</v>
      </c>
      <c r="E374" s="31">
        <f t="shared" si="38"/>
        <v>570</v>
      </c>
      <c r="H374" s="42">
        <f t="shared" si="28"/>
        <v>570</v>
      </c>
    </row>
    <row r="375" spans="1:8" outlineLevel="3">
      <c r="A375" s="30"/>
      <c r="B375" s="29" t="s">
        <v>322</v>
      </c>
      <c r="C375" s="31">
        <v>0</v>
      </c>
      <c r="D375" s="31">
        <f t="shared" si="38"/>
        <v>0</v>
      </c>
      <c r="E375" s="31">
        <f t="shared" si="38"/>
        <v>0</v>
      </c>
      <c r="H375" s="42">
        <f t="shared" si="28"/>
        <v>0</v>
      </c>
    </row>
    <row r="376" spans="1:8" outlineLevel="2">
      <c r="A376" s="6">
        <v>2201</v>
      </c>
      <c r="B376" s="4" t="s">
        <v>323</v>
      </c>
      <c r="C376" s="5">
        <v>300</v>
      </c>
      <c r="D376" s="5">
        <f t="shared" si="38"/>
        <v>300</v>
      </c>
      <c r="E376" s="5">
        <f t="shared" si="38"/>
        <v>300</v>
      </c>
      <c r="H376" s="42">
        <f t="shared" si="28"/>
        <v>300</v>
      </c>
    </row>
    <row r="377" spans="1:8" outlineLevel="2" collapsed="1">
      <c r="A377" s="6">
        <v>2201</v>
      </c>
      <c r="B377" s="4" t="s">
        <v>324</v>
      </c>
      <c r="C377" s="5">
        <v>1000</v>
      </c>
      <c r="D377" s="5">
        <f t="shared" si="38"/>
        <v>1000</v>
      </c>
      <c r="E377" s="5">
        <f t="shared" si="38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325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2">
        <f t="shared" si="28"/>
        <v>4500</v>
      </c>
    </row>
    <row r="379" spans="1:8" outlineLevel="3">
      <c r="A379" s="30"/>
      <c r="B379" s="29" t="s">
        <v>46</v>
      </c>
      <c r="C379" s="31">
        <v>1500</v>
      </c>
      <c r="D379" s="31">
        <f>C379</f>
        <v>1500</v>
      </c>
      <c r="E379" s="31">
        <f>D379</f>
        <v>1500</v>
      </c>
      <c r="H379" s="42">
        <f t="shared" si="28"/>
        <v>1500</v>
      </c>
    </row>
    <row r="380" spans="1:8" outlineLevel="3">
      <c r="A380" s="30"/>
      <c r="B380" s="29" t="s">
        <v>134</v>
      </c>
      <c r="C380" s="31">
        <v>1000</v>
      </c>
      <c r="D380" s="31">
        <f t="shared" ref="D380:E381" si="39">C380</f>
        <v>1000</v>
      </c>
      <c r="E380" s="31">
        <f t="shared" si="39"/>
        <v>1000</v>
      </c>
      <c r="H380" s="42">
        <f t="shared" si="28"/>
        <v>1000</v>
      </c>
    </row>
    <row r="381" spans="1:8" outlineLevel="3">
      <c r="A381" s="30"/>
      <c r="B381" s="29" t="s">
        <v>47</v>
      </c>
      <c r="C381" s="31">
        <v>2000</v>
      </c>
      <c r="D381" s="31">
        <f t="shared" si="39"/>
        <v>2000</v>
      </c>
      <c r="E381" s="31">
        <f t="shared" si="39"/>
        <v>2000</v>
      </c>
      <c r="H381" s="42">
        <f t="shared" si="28"/>
        <v>2000</v>
      </c>
    </row>
    <row r="382" spans="1:8" outlineLevel="2">
      <c r="A382" s="6">
        <v>2201</v>
      </c>
      <c r="B382" s="4" t="s">
        <v>135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2">
        <f t="shared" si="28"/>
        <v>4500</v>
      </c>
    </row>
    <row r="383" spans="1:8" outlineLevel="3">
      <c r="A383" s="30"/>
      <c r="B383" s="29" t="s">
        <v>326</v>
      </c>
      <c r="C383" s="31">
        <v>1500</v>
      </c>
      <c r="D383" s="31">
        <f>C383</f>
        <v>1500</v>
      </c>
      <c r="E383" s="31">
        <f>D383</f>
        <v>1500</v>
      </c>
      <c r="H383" s="42">
        <f t="shared" si="28"/>
        <v>1500</v>
      </c>
    </row>
    <row r="384" spans="1:8" outlineLevel="3">
      <c r="A384" s="30"/>
      <c r="B384" s="29" t="s">
        <v>327</v>
      </c>
      <c r="C384" s="31">
        <v>500</v>
      </c>
      <c r="D384" s="31">
        <f t="shared" ref="D384:E387" si="40">C384</f>
        <v>500</v>
      </c>
      <c r="E384" s="31">
        <f t="shared" si="40"/>
        <v>500</v>
      </c>
      <c r="H384" s="42">
        <f t="shared" si="28"/>
        <v>500</v>
      </c>
    </row>
    <row r="385" spans="1:8" outlineLevel="3">
      <c r="A385" s="30"/>
      <c r="B385" s="29" t="s">
        <v>328</v>
      </c>
      <c r="C385" s="31"/>
      <c r="D385" s="31">
        <f t="shared" si="40"/>
        <v>0</v>
      </c>
      <c r="E385" s="31">
        <f t="shared" si="40"/>
        <v>0</v>
      </c>
      <c r="H385" s="42">
        <f t="shared" si="28"/>
        <v>0</v>
      </c>
    </row>
    <row r="386" spans="1:8" outlineLevel="3">
      <c r="A386" s="30"/>
      <c r="B386" s="29" t="s">
        <v>329</v>
      </c>
      <c r="C386" s="31">
        <v>1500</v>
      </c>
      <c r="D386" s="31">
        <f t="shared" si="40"/>
        <v>1500</v>
      </c>
      <c r="E386" s="31">
        <f t="shared" si="40"/>
        <v>1500</v>
      </c>
      <c r="H386" s="42">
        <f t="shared" ref="H386:H449" si="41">C386</f>
        <v>1500</v>
      </c>
    </row>
    <row r="387" spans="1:8" outlineLevel="3">
      <c r="A387" s="30"/>
      <c r="B387" s="29" t="s">
        <v>330</v>
      </c>
      <c r="C387" s="31">
        <v>1000</v>
      </c>
      <c r="D387" s="31">
        <f t="shared" si="40"/>
        <v>1000</v>
      </c>
      <c r="E387" s="31">
        <f t="shared" si="40"/>
        <v>1000</v>
      </c>
      <c r="H387" s="42">
        <f t="shared" si="41"/>
        <v>1000</v>
      </c>
    </row>
    <row r="388" spans="1:8" outlineLevel="2">
      <c r="A388" s="6">
        <v>2201</v>
      </c>
      <c r="B388" s="4" t="s">
        <v>331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2">
        <f t="shared" si="41"/>
        <v>500</v>
      </c>
    </row>
    <row r="389" spans="1:8" outlineLevel="3">
      <c r="A389" s="30"/>
      <c r="B389" s="29" t="s">
        <v>48</v>
      </c>
      <c r="C389" s="31">
        <v>500</v>
      </c>
      <c r="D389" s="31">
        <f t="shared" ref="D389:E391" si="42">C389</f>
        <v>500</v>
      </c>
      <c r="E389" s="31">
        <f t="shared" si="42"/>
        <v>500</v>
      </c>
      <c r="H389" s="42">
        <f t="shared" si="41"/>
        <v>500</v>
      </c>
    </row>
    <row r="390" spans="1:8" outlineLevel="3">
      <c r="A390" s="30"/>
      <c r="B390" s="29" t="s">
        <v>332</v>
      </c>
      <c r="C390" s="31">
        <v>0</v>
      </c>
      <c r="D390" s="31">
        <f t="shared" si="42"/>
        <v>0</v>
      </c>
      <c r="E390" s="31">
        <f t="shared" si="42"/>
        <v>0</v>
      </c>
      <c r="H390" s="42">
        <f t="shared" si="41"/>
        <v>0</v>
      </c>
    </row>
    <row r="391" spans="1:8" outlineLevel="2">
      <c r="A391" s="6">
        <v>2201</v>
      </c>
      <c r="B391" s="4" t="s">
        <v>333</v>
      </c>
      <c r="C391" s="5">
        <v>0</v>
      </c>
      <c r="D391" s="5">
        <f t="shared" si="42"/>
        <v>0</v>
      </c>
      <c r="E391" s="5">
        <f t="shared" si="42"/>
        <v>0</v>
      </c>
      <c r="H391" s="42">
        <f t="shared" si="41"/>
        <v>0</v>
      </c>
    </row>
    <row r="392" spans="1:8" outlineLevel="2" collapsed="1">
      <c r="A392" s="6">
        <v>2201</v>
      </c>
      <c r="B392" s="4" t="s">
        <v>334</v>
      </c>
      <c r="C392" s="5">
        <v>5000</v>
      </c>
      <c r="D392" s="5">
        <f>SUM(D393:D394)</f>
        <v>5000</v>
      </c>
      <c r="E392" s="5">
        <f>SUM(E393:E394)</f>
        <v>5000</v>
      </c>
      <c r="H392" s="42">
        <f t="shared" si="41"/>
        <v>5000</v>
      </c>
    </row>
    <row r="393" spans="1:8" outlineLevel="3">
      <c r="A393" s="30"/>
      <c r="B393" s="29" t="s">
        <v>335</v>
      </c>
      <c r="C393" s="31">
        <v>0</v>
      </c>
      <c r="D393" s="31">
        <f>C393</f>
        <v>0</v>
      </c>
      <c r="E393" s="31">
        <f>D393</f>
        <v>0</v>
      </c>
      <c r="H393" s="42">
        <f t="shared" si="41"/>
        <v>0</v>
      </c>
    </row>
    <row r="394" spans="1:8" outlineLevel="3">
      <c r="A394" s="30"/>
      <c r="B394" s="29" t="s">
        <v>336</v>
      </c>
      <c r="C394" s="31">
        <v>5000</v>
      </c>
      <c r="D394" s="31">
        <f>C394</f>
        <v>5000</v>
      </c>
      <c r="E394" s="31">
        <f>D394</f>
        <v>5000</v>
      </c>
      <c r="H394" s="42">
        <f t="shared" si="41"/>
        <v>5000</v>
      </c>
    </row>
    <row r="395" spans="1:8" outlineLevel="2">
      <c r="A395" s="6">
        <v>2201</v>
      </c>
      <c r="B395" s="4" t="s">
        <v>136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2">
        <f t="shared" si="41"/>
        <v>500</v>
      </c>
    </row>
    <row r="396" spans="1:8" outlineLevel="3">
      <c r="A396" s="30"/>
      <c r="B396" s="29" t="s">
        <v>337</v>
      </c>
      <c r="C396" s="31">
        <v>500</v>
      </c>
      <c r="D396" s="31">
        <f t="shared" ref="D396:E398" si="43">C396</f>
        <v>500</v>
      </c>
      <c r="E396" s="31">
        <f t="shared" si="43"/>
        <v>500</v>
      </c>
      <c r="H396" s="42">
        <f t="shared" si="41"/>
        <v>500</v>
      </c>
    </row>
    <row r="397" spans="1:8" outlineLevel="3">
      <c r="A397" s="30"/>
      <c r="B397" s="29" t="s">
        <v>338</v>
      </c>
      <c r="C397" s="31">
        <v>0</v>
      </c>
      <c r="D397" s="31">
        <f t="shared" si="43"/>
        <v>0</v>
      </c>
      <c r="E397" s="31">
        <f t="shared" si="43"/>
        <v>0</v>
      </c>
      <c r="H397" s="42">
        <f t="shared" si="41"/>
        <v>0</v>
      </c>
    </row>
    <row r="398" spans="1:8" outlineLevel="2">
      <c r="A398" s="6">
        <v>2201</v>
      </c>
      <c r="B398" s="4" t="s">
        <v>339</v>
      </c>
      <c r="C398" s="5">
        <v>0</v>
      </c>
      <c r="D398" s="5">
        <f t="shared" si="43"/>
        <v>0</v>
      </c>
      <c r="E398" s="5">
        <f t="shared" si="43"/>
        <v>0</v>
      </c>
      <c r="H398" s="42">
        <f t="shared" si="41"/>
        <v>0</v>
      </c>
    </row>
    <row r="399" spans="1:8" outlineLevel="2" collapsed="1">
      <c r="A399" s="6">
        <v>2201</v>
      </c>
      <c r="B399" s="4" t="s">
        <v>137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2">
        <f t="shared" si="41"/>
        <v>1000</v>
      </c>
    </row>
    <row r="400" spans="1:8" outlineLevel="3">
      <c r="A400" s="30"/>
      <c r="B400" s="29" t="s">
        <v>340</v>
      </c>
      <c r="C400" s="31">
        <v>0</v>
      </c>
      <c r="D400" s="31">
        <f>C400</f>
        <v>0</v>
      </c>
      <c r="E400" s="31">
        <f>D400</f>
        <v>0</v>
      </c>
      <c r="H400" s="42">
        <f t="shared" si="41"/>
        <v>0</v>
      </c>
    </row>
    <row r="401" spans="1:8" outlineLevel="3">
      <c r="A401" s="30"/>
      <c r="B401" s="29" t="s">
        <v>341</v>
      </c>
      <c r="C401" s="31">
        <v>1000</v>
      </c>
      <c r="D401" s="31">
        <f t="shared" ref="D401:E403" si="44">C401</f>
        <v>1000</v>
      </c>
      <c r="E401" s="31">
        <f t="shared" si="44"/>
        <v>1000</v>
      </c>
      <c r="H401" s="42">
        <f t="shared" si="41"/>
        <v>1000</v>
      </c>
    </row>
    <row r="402" spans="1:8" outlineLevel="3">
      <c r="A402" s="30"/>
      <c r="B402" s="29" t="s">
        <v>342</v>
      </c>
      <c r="C402" s="31">
        <v>0</v>
      </c>
      <c r="D402" s="31">
        <f t="shared" si="44"/>
        <v>0</v>
      </c>
      <c r="E402" s="31">
        <f t="shared" si="44"/>
        <v>0</v>
      </c>
      <c r="H402" s="42">
        <f t="shared" si="41"/>
        <v>0</v>
      </c>
    </row>
    <row r="403" spans="1:8" outlineLevel="3">
      <c r="A403" s="30"/>
      <c r="B403" s="29" t="s">
        <v>343</v>
      </c>
      <c r="C403" s="31">
        <v>0</v>
      </c>
      <c r="D403" s="31">
        <f t="shared" si="44"/>
        <v>0</v>
      </c>
      <c r="E403" s="31">
        <f t="shared" si="44"/>
        <v>0</v>
      </c>
      <c r="H403" s="42">
        <f t="shared" si="41"/>
        <v>0</v>
      </c>
    </row>
    <row r="404" spans="1:8" outlineLevel="2">
      <c r="A404" s="6">
        <v>2201</v>
      </c>
      <c r="B404" s="4" t="s">
        <v>344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1"/>
        <v>0</v>
      </c>
    </row>
    <row r="405" spans="1:8" outlineLevel="3">
      <c r="A405" s="30"/>
      <c r="B405" s="29" t="s">
        <v>345</v>
      </c>
      <c r="C405" s="31">
        <v>0</v>
      </c>
      <c r="D405" s="31">
        <f t="shared" ref="D405:E408" si="45">C405</f>
        <v>0</v>
      </c>
      <c r="E405" s="31">
        <f t="shared" si="45"/>
        <v>0</v>
      </c>
      <c r="H405" s="42">
        <f t="shared" si="41"/>
        <v>0</v>
      </c>
    </row>
    <row r="406" spans="1:8" outlineLevel="3">
      <c r="A406" s="30"/>
      <c r="B406" s="29" t="s">
        <v>346</v>
      </c>
      <c r="C406" s="31">
        <v>0</v>
      </c>
      <c r="D406" s="31">
        <f t="shared" si="45"/>
        <v>0</v>
      </c>
      <c r="E406" s="31">
        <f t="shared" si="45"/>
        <v>0</v>
      </c>
      <c r="H406" s="42">
        <f t="shared" si="41"/>
        <v>0</v>
      </c>
    </row>
    <row r="407" spans="1:8" outlineLevel="2">
      <c r="A407" s="6">
        <v>2201</v>
      </c>
      <c r="B407" s="4" t="s">
        <v>347</v>
      </c>
      <c r="C407" s="5">
        <v>0</v>
      </c>
      <c r="D407" s="5">
        <f t="shared" si="45"/>
        <v>0</v>
      </c>
      <c r="E407" s="5">
        <f t="shared" si="45"/>
        <v>0</v>
      </c>
      <c r="H407" s="42">
        <f t="shared" si="41"/>
        <v>0</v>
      </c>
    </row>
    <row r="408" spans="1:8" outlineLevel="2" collapsed="1">
      <c r="A408" s="6">
        <v>2201</v>
      </c>
      <c r="B408" s="4" t="s">
        <v>348</v>
      </c>
      <c r="C408" s="5">
        <v>0</v>
      </c>
      <c r="D408" s="5">
        <f t="shared" si="45"/>
        <v>0</v>
      </c>
      <c r="E408" s="5">
        <f t="shared" si="45"/>
        <v>0</v>
      </c>
      <c r="H408" s="42">
        <f t="shared" si="41"/>
        <v>0</v>
      </c>
    </row>
    <row r="409" spans="1:8" outlineLevel="2" collapsed="1">
      <c r="A409" s="6">
        <v>2201</v>
      </c>
      <c r="B409" s="4" t="s">
        <v>349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2">
        <f t="shared" si="41"/>
        <v>1500</v>
      </c>
    </row>
    <row r="410" spans="1:8" outlineLevel="3" collapsed="1">
      <c r="A410" s="30"/>
      <c r="B410" s="29" t="s">
        <v>49</v>
      </c>
      <c r="C410" s="31">
        <v>1000</v>
      </c>
      <c r="D410" s="31">
        <f>C410</f>
        <v>1000</v>
      </c>
      <c r="E410" s="31">
        <f>D410</f>
        <v>1000</v>
      </c>
      <c r="H410" s="42">
        <f t="shared" si="41"/>
        <v>1000</v>
      </c>
    </row>
    <row r="411" spans="1:8" outlineLevel="3">
      <c r="A411" s="30"/>
      <c r="B411" s="29" t="s">
        <v>50</v>
      </c>
      <c r="C411" s="31">
        <v>500</v>
      </c>
      <c r="D411" s="31">
        <f>C411</f>
        <v>500</v>
      </c>
      <c r="E411" s="31">
        <f>D411</f>
        <v>500</v>
      </c>
      <c r="H411" s="42">
        <f t="shared" si="41"/>
        <v>500</v>
      </c>
    </row>
    <row r="412" spans="1:8" outlineLevel="2">
      <c r="A412" s="6">
        <v>2201</v>
      </c>
      <c r="B412" s="4" t="s">
        <v>138</v>
      </c>
      <c r="C412" s="5">
        <f>SUM(C413:C414)</f>
        <v>1700</v>
      </c>
      <c r="D412" s="5">
        <f>SUM(D413:D414)</f>
        <v>1700</v>
      </c>
      <c r="E412" s="5">
        <f>SUM(E413:E414)</f>
        <v>1700</v>
      </c>
      <c r="H412" s="42">
        <f t="shared" si="41"/>
        <v>1700</v>
      </c>
    </row>
    <row r="413" spans="1:8" outlineLevel="3" collapsed="1">
      <c r="A413" s="30"/>
      <c r="B413" s="29" t="s">
        <v>350</v>
      </c>
      <c r="C413" s="31">
        <v>1700</v>
      </c>
      <c r="D413" s="31">
        <f t="shared" ref="D413:E415" si="46">C413</f>
        <v>1700</v>
      </c>
      <c r="E413" s="31">
        <f t="shared" si="46"/>
        <v>1700</v>
      </c>
      <c r="H413" s="42">
        <f t="shared" si="41"/>
        <v>1700</v>
      </c>
    </row>
    <row r="414" spans="1:8" outlineLevel="3">
      <c r="A414" s="30"/>
      <c r="B414" s="29" t="s">
        <v>351</v>
      </c>
      <c r="C414" s="31">
        <v>0</v>
      </c>
      <c r="D414" s="31">
        <f t="shared" si="46"/>
        <v>0</v>
      </c>
      <c r="E414" s="31">
        <f t="shared" si="46"/>
        <v>0</v>
      </c>
      <c r="H414" s="42">
        <f t="shared" si="41"/>
        <v>0</v>
      </c>
    </row>
    <row r="415" spans="1:8" outlineLevel="2">
      <c r="A415" s="6">
        <v>2201</v>
      </c>
      <c r="B415" s="4" t="s">
        <v>139</v>
      </c>
      <c r="C415" s="5">
        <v>1000</v>
      </c>
      <c r="D415" s="5">
        <f t="shared" si="46"/>
        <v>1000</v>
      </c>
      <c r="E415" s="5">
        <f t="shared" si="46"/>
        <v>1000</v>
      </c>
      <c r="H415" s="42">
        <f t="shared" si="41"/>
        <v>1000</v>
      </c>
    </row>
    <row r="416" spans="1:8" outlineLevel="2" collapsed="1">
      <c r="A416" s="6">
        <v>2201</v>
      </c>
      <c r="B416" s="4" t="s">
        <v>354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2">
        <f t="shared" si="41"/>
        <v>500</v>
      </c>
    </row>
    <row r="417" spans="1:8" outlineLevel="3" collapsed="1">
      <c r="A417" s="30"/>
      <c r="B417" s="29" t="s">
        <v>352</v>
      </c>
      <c r="C417" s="31">
        <v>500</v>
      </c>
      <c r="D417" s="31">
        <f t="shared" ref="D417:E421" si="47">C417</f>
        <v>500</v>
      </c>
      <c r="E417" s="31">
        <f t="shared" si="47"/>
        <v>500</v>
      </c>
      <c r="H417" s="42">
        <f t="shared" si="41"/>
        <v>500</v>
      </c>
    </row>
    <row r="418" spans="1:8" outlineLevel="3">
      <c r="A418" s="30"/>
      <c r="B418" s="29" t="s">
        <v>353</v>
      </c>
      <c r="C418" s="31">
        <v>0</v>
      </c>
      <c r="D418" s="31">
        <f t="shared" si="47"/>
        <v>0</v>
      </c>
      <c r="E418" s="31">
        <f t="shared" si="47"/>
        <v>0</v>
      </c>
      <c r="H418" s="42">
        <f t="shared" si="41"/>
        <v>0</v>
      </c>
    </row>
    <row r="419" spans="1:8" outlineLevel="2">
      <c r="A419" s="6">
        <v>2201</v>
      </c>
      <c r="B419" s="4" t="s">
        <v>355</v>
      </c>
      <c r="C419" s="5">
        <v>0</v>
      </c>
      <c r="D419" s="5">
        <f t="shared" si="47"/>
        <v>0</v>
      </c>
      <c r="E419" s="5">
        <f t="shared" si="47"/>
        <v>0</v>
      </c>
      <c r="H419" s="42">
        <f t="shared" si="41"/>
        <v>0</v>
      </c>
    </row>
    <row r="420" spans="1:8" outlineLevel="2">
      <c r="A420" s="6">
        <v>2201</v>
      </c>
      <c r="B420" s="4" t="s">
        <v>356</v>
      </c>
      <c r="C420" s="5">
        <v>0</v>
      </c>
      <c r="D420" s="5">
        <f t="shared" si="47"/>
        <v>0</v>
      </c>
      <c r="E420" s="5">
        <f t="shared" si="47"/>
        <v>0</v>
      </c>
      <c r="H420" s="42">
        <f t="shared" si="41"/>
        <v>0</v>
      </c>
    </row>
    <row r="421" spans="1:8" outlineLevel="2" collapsed="1">
      <c r="A421" s="6">
        <v>2201</v>
      </c>
      <c r="B421" s="4" t="s">
        <v>357</v>
      </c>
      <c r="C421" s="5">
        <v>0</v>
      </c>
      <c r="D421" s="5">
        <f t="shared" si="47"/>
        <v>0</v>
      </c>
      <c r="E421" s="5">
        <f t="shared" si="47"/>
        <v>0</v>
      </c>
      <c r="H421" s="42">
        <f t="shared" si="41"/>
        <v>0</v>
      </c>
    </row>
    <row r="422" spans="1:8" outlineLevel="2" collapsed="1">
      <c r="A422" s="6">
        <v>2201</v>
      </c>
      <c r="B422" s="4" t="s">
        <v>140</v>
      </c>
      <c r="C422" s="5">
        <f>SUM(C423:C428)</f>
        <v>430</v>
      </c>
      <c r="D422" s="5">
        <f>SUM(D423:D428)</f>
        <v>430</v>
      </c>
      <c r="E422" s="5">
        <f>SUM(E423:E428)</f>
        <v>430</v>
      </c>
      <c r="H422" s="42">
        <f t="shared" si="41"/>
        <v>430</v>
      </c>
    </row>
    <row r="423" spans="1:8" outlineLevel="3">
      <c r="A423" s="30"/>
      <c r="B423" s="29" t="s">
        <v>358</v>
      </c>
      <c r="C423" s="31">
        <v>0</v>
      </c>
      <c r="D423" s="31">
        <f>C423</f>
        <v>0</v>
      </c>
      <c r="E423" s="31">
        <f>D423</f>
        <v>0</v>
      </c>
      <c r="H423" s="42">
        <f t="shared" si="41"/>
        <v>0</v>
      </c>
    </row>
    <row r="424" spans="1:8" outlineLevel="3">
      <c r="A424" s="30"/>
      <c r="B424" s="29" t="s">
        <v>359</v>
      </c>
      <c r="C424" s="31"/>
      <c r="D424" s="31">
        <f t="shared" ref="D424:E428" si="48">C424</f>
        <v>0</v>
      </c>
      <c r="E424" s="31">
        <f t="shared" si="48"/>
        <v>0</v>
      </c>
      <c r="H424" s="42">
        <f t="shared" si="41"/>
        <v>0</v>
      </c>
    </row>
    <row r="425" spans="1:8" outlineLevel="3">
      <c r="A425" s="30"/>
      <c r="B425" s="29" t="s">
        <v>360</v>
      </c>
      <c r="C425" s="31">
        <v>250</v>
      </c>
      <c r="D425" s="31">
        <f t="shared" si="48"/>
        <v>250</v>
      </c>
      <c r="E425" s="31">
        <f t="shared" si="48"/>
        <v>250</v>
      </c>
      <c r="H425" s="42">
        <f t="shared" si="41"/>
        <v>250</v>
      </c>
    </row>
    <row r="426" spans="1:8" outlineLevel="3">
      <c r="A426" s="30"/>
      <c r="B426" s="29" t="s">
        <v>361</v>
      </c>
      <c r="C426" s="31"/>
      <c r="D426" s="31">
        <f t="shared" si="48"/>
        <v>0</v>
      </c>
      <c r="E426" s="31">
        <f t="shared" si="48"/>
        <v>0</v>
      </c>
      <c r="H426" s="42">
        <f t="shared" si="41"/>
        <v>0</v>
      </c>
    </row>
    <row r="427" spans="1:8" outlineLevel="3">
      <c r="A427" s="30"/>
      <c r="B427" s="29" t="s">
        <v>362</v>
      </c>
      <c r="C427" s="31">
        <v>180</v>
      </c>
      <c r="D427" s="31">
        <f t="shared" si="48"/>
        <v>180</v>
      </c>
      <c r="E427" s="31">
        <f t="shared" si="48"/>
        <v>180</v>
      </c>
      <c r="H427" s="42">
        <f t="shared" si="41"/>
        <v>180</v>
      </c>
    </row>
    <row r="428" spans="1:8" outlineLevel="3">
      <c r="A428" s="30"/>
      <c r="B428" s="29" t="s">
        <v>363</v>
      </c>
      <c r="C428" s="31">
        <v>0</v>
      </c>
      <c r="D428" s="31">
        <f t="shared" si="48"/>
        <v>0</v>
      </c>
      <c r="E428" s="31">
        <f t="shared" si="48"/>
        <v>0</v>
      </c>
      <c r="H428" s="42">
        <f t="shared" si="41"/>
        <v>0</v>
      </c>
    </row>
    <row r="429" spans="1:8" outlineLevel="2">
      <c r="A429" s="6">
        <v>2201</v>
      </c>
      <c r="B429" s="4" t="s">
        <v>364</v>
      </c>
      <c r="C429" s="5">
        <f>SUM(C430:C442)</f>
        <v>17000</v>
      </c>
      <c r="D429" s="5">
        <f>SUM(D430:D442)</f>
        <v>17000</v>
      </c>
      <c r="E429" s="5">
        <f>SUM(E430:E442)</f>
        <v>17000</v>
      </c>
      <c r="H429" s="42">
        <f t="shared" si="41"/>
        <v>17000</v>
      </c>
    </row>
    <row r="430" spans="1:8" outlineLevel="3">
      <c r="A430" s="30"/>
      <c r="B430" s="29" t="s">
        <v>365</v>
      </c>
      <c r="C430" s="31"/>
      <c r="D430" s="31">
        <f>C430</f>
        <v>0</v>
      </c>
      <c r="E430" s="31">
        <f>D430</f>
        <v>0</v>
      </c>
      <c r="H430" s="42">
        <f t="shared" si="41"/>
        <v>0</v>
      </c>
    </row>
    <row r="431" spans="1:8" outlineLevel="3">
      <c r="A431" s="30"/>
      <c r="B431" s="29" t="s">
        <v>366</v>
      </c>
      <c r="C431" s="31"/>
      <c r="D431" s="31">
        <f t="shared" ref="D431:E442" si="49">C431</f>
        <v>0</v>
      </c>
      <c r="E431" s="31">
        <f t="shared" si="49"/>
        <v>0</v>
      </c>
      <c r="H431" s="42">
        <f t="shared" si="41"/>
        <v>0</v>
      </c>
    </row>
    <row r="432" spans="1:8" outlineLevel="3">
      <c r="A432" s="30"/>
      <c r="B432" s="29" t="s">
        <v>367</v>
      </c>
      <c r="C432" s="31"/>
      <c r="D432" s="31">
        <f t="shared" si="49"/>
        <v>0</v>
      </c>
      <c r="E432" s="31">
        <f t="shared" si="49"/>
        <v>0</v>
      </c>
      <c r="H432" s="42">
        <f t="shared" si="41"/>
        <v>0</v>
      </c>
    </row>
    <row r="433" spans="1:8" outlineLevel="3">
      <c r="A433" s="30"/>
      <c r="B433" s="29" t="s">
        <v>368</v>
      </c>
      <c r="C433" s="31"/>
      <c r="D433" s="31">
        <f t="shared" si="49"/>
        <v>0</v>
      </c>
      <c r="E433" s="31">
        <f t="shared" si="49"/>
        <v>0</v>
      </c>
      <c r="H433" s="42">
        <f t="shared" si="41"/>
        <v>0</v>
      </c>
    </row>
    <row r="434" spans="1:8" outlineLevel="3">
      <c r="A434" s="30"/>
      <c r="B434" s="29" t="s">
        <v>369</v>
      </c>
      <c r="C434" s="31"/>
      <c r="D434" s="31">
        <f t="shared" si="49"/>
        <v>0</v>
      </c>
      <c r="E434" s="31">
        <f t="shared" si="49"/>
        <v>0</v>
      </c>
      <c r="H434" s="42">
        <f t="shared" si="41"/>
        <v>0</v>
      </c>
    </row>
    <row r="435" spans="1:8" outlineLevel="3">
      <c r="A435" s="30"/>
      <c r="B435" s="29" t="s">
        <v>370</v>
      </c>
      <c r="C435" s="31"/>
      <c r="D435" s="31">
        <f t="shared" si="49"/>
        <v>0</v>
      </c>
      <c r="E435" s="31">
        <f t="shared" si="49"/>
        <v>0</v>
      </c>
      <c r="H435" s="42">
        <f t="shared" si="41"/>
        <v>0</v>
      </c>
    </row>
    <row r="436" spans="1:8" outlineLevel="3">
      <c r="A436" s="30"/>
      <c r="B436" s="29" t="s">
        <v>371</v>
      </c>
      <c r="C436" s="31"/>
      <c r="D436" s="31">
        <f t="shared" si="49"/>
        <v>0</v>
      </c>
      <c r="E436" s="31">
        <f t="shared" si="49"/>
        <v>0</v>
      </c>
      <c r="H436" s="42">
        <f t="shared" si="41"/>
        <v>0</v>
      </c>
    </row>
    <row r="437" spans="1:8" outlineLevel="3">
      <c r="A437" s="30"/>
      <c r="B437" s="29" t="s">
        <v>372</v>
      </c>
      <c r="C437" s="31"/>
      <c r="D437" s="31">
        <f t="shared" si="49"/>
        <v>0</v>
      </c>
      <c r="E437" s="31">
        <f t="shared" si="49"/>
        <v>0</v>
      </c>
      <c r="H437" s="42">
        <f t="shared" si="41"/>
        <v>0</v>
      </c>
    </row>
    <row r="438" spans="1:8" outlineLevel="3">
      <c r="A438" s="30"/>
      <c r="B438" s="29" t="s">
        <v>373</v>
      </c>
      <c r="C438" s="31"/>
      <c r="D438" s="31">
        <f t="shared" si="49"/>
        <v>0</v>
      </c>
      <c r="E438" s="31">
        <f t="shared" si="49"/>
        <v>0</v>
      </c>
      <c r="H438" s="42">
        <f t="shared" si="41"/>
        <v>0</v>
      </c>
    </row>
    <row r="439" spans="1:8" outlineLevel="3">
      <c r="A439" s="30"/>
      <c r="B439" s="29" t="s">
        <v>374</v>
      </c>
      <c r="C439" s="31"/>
      <c r="D439" s="31">
        <f t="shared" si="49"/>
        <v>0</v>
      </c>
      <c r="E439" s="31">
        <f t="shared" si="49"/>
        <v>0</v>
      </c>
      <c r="H439" s="42">
        <f t="shared" si="41"/>
        <v>0</v>
      </c>
    </row>
    <row r="440" spans="1:8" outlineLevel="3">
      <c r="A440" s="30"/>
      <c r="B440" s="29" t="s">
        <v>375</v>
      </c>
      <c r="C440" s="31"/>
      <c r="D440" s="31">
        <f t="shared" si="49"/>
        <v>0</v>
      </c>
      <c r="E440" s="31">
        <f t="shared" si="49"/>
        <v>0</v>
      </c>
      <c r="H440" s="42">
        <f t="shared" si="41"/>
        <v>0</v>
      </c>
    </row>
    <row r="441" spans="1:8" outlineLevel="3">
      <c r="A441" s="30"/>
      <c r="B441" s="29" t="s">
        <v>376</v>
      </c>
      <c r="C441" s="31">
        <v>12000</v>
      </c>
      <c r="D441" s="31">
        <f t="shared" si="49"/>
        <v>12000</v>
      </c>
      <c r="E441" s="31">
        <f t="shared" si="49"/>
        <v>12000</v>
      </c>
      <c r="H441" s="42">
        <f t="shared" si="41"/>
        <v>12000</v>
      </c>
    </row>
    <row r="442" spans="1:8" outlineLevel="3">
      <c r="A442" s="30"/>
      <c r="B442" s="29" t="s">
        <v>377</v>
      </c>
      <c r="C442" s="31">
        <v>5000</v>
      </c>
      <c r="D442" s="31">
        <f t="shared" si="49"/>
        <v>5000</v>
      </c>
      <c r="E442" s="31">
        <f t="shared" si="49"/>
        <v>5000</v>
      </c>
      <c r="H442" s="42">
        <f t="shared" si="41"/>
        <v>5000</v>
      </c>
    </row>
    <row r="443" spans="1:8" ht="15" customHeight="1" outlineLevel="2">
      <c r="A443" s="6">
        <v>2201</v>
      </c>
      <c r="B443" s="4" t="s">
        <v>378</v>
      </c>
      <c r="C443" s="5">
        <v>0</v>
      </c>
      <c r="D443" s="5">
        <f>C443</f>
        <v>0</v>
      </c>
      <c r="E443" s="5">
        <f>D443</f>
        <v>0</v>
      </c>
      <c r="H443" s="42">
        <f t="shared" si="41"/>
        <v>0</v>
      </c>
    </row>
    <row r="444" spans="1:8" outlineLevel="1">
      <c r="A444" s="197" t="s">
        <v>379</v>
      </c>
      <c r="B444" s="198"/>
      <c r="C444" s="33">
        <f>C445+C454+C455+C459+C462+C463+C468+C474+C477+C480+C481+C450</f>
        <v>5950</v>
      </c>
      <c r="D444" s="33">
        <f>D445+D454+D455+D459+D462+D463+D468+D474+D477+D480+D481+D450</f>
        <v>5950</v>
      </c>
      <c r="E444" s="33">
        <f>E445+E454+E455+E459+E462+E463+E468+E474+E477+E480+E481+E450</f>
        <v>5950</v>
      </c>
      <c r="H444" s="42">
        <f t="shared" si="41"/>
        <v>5950</v>
      </c>
    </row>
    <row r="445" spans="1:8" ht="15" customHeight="1" outlineLevel="2">
      <c r="A445" s="6">
        <v>2202</v>
      </c>
      <c r="B445" s="4" t="s">
        <v>380</v>
      </c>
      <c r="C445" s="5">
        <f>SUM(C446:C449)</f>
        <v>2250</v>
      </c>
      <c r="D445" s="5">
        <f>SUM(D446:D449)</f>
        <v>2250</v>
      </c>
      <c r="E445" s="5">
        <f>SUM(E446:E449)</f>
        <v>2250</v>
      </c>
      <c r="H445" s="42">
        <f t="shared" si="41"/>
        <v>2250</v>
      </c>
    </row>
    <row r="446" spans="1:8" ht="15" customHeight="1" outlineLevel="3">
      <c r="A446" s="29"/>
      <c r="B446" s="29" t="s">
        <v>381</v>
      </c>
      <c r="C446" s="31">
        <v>250</v>
      </c>
      <c r="D446" s="31">
        <f>C446</f>
        <v>250</v>
      </c>
      <c r="E446" s="31">
        <f>D446</f>
        <v>250</v>
      </c>
      <c r="H446" s="42">
        <f t="shared" si="41"/>
        <v>250</v>
      </c>
    </row>
    <row r="447" spans="1:8" ht="15" customHeight="1" outlineLevel="3">
      <c r="A447" s="29"/>
      <c r="B447" s="29" t="s">
        <v>382</v>
      </c>
      <c r="C447" s="31">
        <v>0</v>
      </c>
      <c r="D447" s="31">
        <f t="shared" ref="D447:E449" si="50">C447</f>
        <v>0</v>
      </c>
      <c r="E447" s="31">
        <f t="shared" si="50"/>
        <v>0</v>
      </c>
      <c r="H447" s="42">
        <f t="shared" si="41"/>
        <v>0</v>
      </c>
    </row>
    <row r="448" spans="1:8" ht="15" customHeight="1" outlineLevel="3">
      <c r="A448" s="29"/>
      <c r="B448" s="29" t="s">
        <v>383</v>
      </c>
      <c r="C448" s="31">
        <v>0</v>
      </c>
      <c r="D448" s="31">
        <f t="shared" si="50"/>
        <v>0</v>
      </c>
      <c r="E448" s="31">
        <f t="shared" si="50"/>
        <v>0</v>
      </c>
      <c r="H448" s="42">
        <f t="shared" si="41"/>
        <v>0</v>
      </c>
    </row>
    <row r="449" spans="1:8" ht="15" customHeight="1" outlineLevel="3">
      <c r="A449" s="29"/>
      <c r="B449" s="29" t="s">
        <v>384</v>
      </c>
      <c r="C449" s="31">
        <v>2000</v>
      </c>
      <c r="D449" s="31">
        <f t="shared" si="50"/>
        <v>2000</v>
      </c>
      <c r="E449" s="31">
        <f t="shared" si="50"/>
        <v>2000</v>
      </c>
      <c r="H449" s="42">
        <f t="shared" si="41"/>
        <v>2000</v>
      </c>
    </row>
    <row r="450" spans="1:8" ht="15" customHeight="1" outlineLevel="2">
      <c r="A450" s="6">
        <v>2202</v>
      </c>
      <c r="B450" s="4" t="s">
        <v>385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1">C450</f>
        <v>0</v>
      </c>
    </row>
    <row r="451" spans="1:8" ht="15" customHeight="1" outlineLevel="3">
      <c r="A451" s="29"/>
      <c r="B451" s="29" t="s">
        <v>386</v>
      </c>
      <c r="C451" s="31">
        <v>0</v>
      </c>
      <c r="D451" s="31">
        <f>C451</f>
        <v>0</v>
      </c>
      <c r="E451" s="31">
        <f>D451</f>
        <v>0</v>
      </c>
      <c r="H451" s="42">
        <f t="shared" si="51"/>
        <v>0</v>
      </c>
    </row>
    <row r="452" spans="1:8" ht="15" customHeight="1" outlineLevel="3">
      <c r="A452" s="29"/>
      <c r="B452" s="29" t="s">
        <v>387</v>
      </c>
      <c r="C452" s="31">
        <v>0</v>
      </c>
      <c r="D452" s="31">
        <f t="shared" ref="D452:E453" si="52">C452</f>
        <v>0</v>
      </c>
      <c r="E452" s="31">
        <f t="shared" si="52"/>
        <v>0</v>
      </c>
      <c r="H452" s="42">
        <f t="shared" si="51"/>
        <v>0</v>
      </c>
    </row>
    <row r="453" spans="1:8" ht="15" customHeight="1" outlineLevel="3">
      <c r="A453" s="29"/>
      <c r="B453" s="29" t="s">
        <v>388</v>
      </c>
      <c r="C453" s="31">
        <v>0</v>
      </c>
      <c r="D453" s="31">
        <f t="shared" si="52"/>
        <v>0</v>
      </c>
      <c r="E453" s="31">
        <f t="shared" si="52"/>
        <v>0</v>
      </c>
      <c r="H453" s="42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2">
        <f t="shared" si="51"/>
        <v>2000</v>
      </c>
    </row>
    <row r="455" spans="1:8" outlineLevel="2">
      <c r="A455" s="6">
        <v>2202</v>
      </c>
      <c r="B455" s="4" t="s">
        <v>141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2">
        <f t="shared" si="51"/>
        <v>500</v>
      </c>
    </row>
    <row r="456" spans="1:8" ht="15" customHeight="1" outlineLevel="3">
      <c r="A456" s="29"/>
      <c r="B456" s="29" t="s">
        <v>389</v>
      </c>
      <c r="C456" s="31"/>
      <c r="D456" s="31">
        <f>C456</f>
        <v>0</v>
      </c>
      <c r="E456" s="31">
        <f>D456</f>
        <v>0</v>
      </c>
      <c r="H456" s="42">
        <f t="shared" si="51"/>
        <v>0</v>
      </c>
    </row>
    <row r="457" spans="1:8" ht="15" customHeight="1" outlineLevel="3">
      <c r="A457" s="29"/>
      <c r="B457" s="29" t="s">
        <v>390</v>
      </c>
      <c r="C457" s="31">
        <v>500</v>
      </c>
      <c r="D457" s="31">
        <f t="shared" ref="D457:E458" si="53">C457</f>
        <v>500</v>
      </c>
      <c r="E457" s="31">
        <f t="shared" si="53"/>
        <v>500</v>
      </c>
      <c r="H457" s="42">
        <f t="shared" si="51"/>
        <v>500</v>
      </c>
    </row>
    <row r="458" spans="1:8" ht="15" customHeight="1" outlineLevel="3">
      <c r="A458" s="29"/>
      <c r="B458" s="29" t="s">
        <v>383</v>
      </c>
      <c r="C458" s="31">
        <v>0</v>
      </c>
      <c r="D458" s="31">
        <f t="shared" si="53"/>
        <v>0</v>
      </c>
      <c r="E458" s="31">
        <f t="shared" si="53"/>
        <v>0</v>
      </c>
      <c r="H458" s="42">
        <f t="shared" si="51"/>
        <v>0</v>
      </c>
    </row>
    <row r="459" spans="1:8" outlineLevel="2">
      <c r="A459" s="6">
        <v>2202</v>
      </c>
      <c r="B459" s="4" t="s">
        <v>142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2">
        <f t="shared" si="51"/>
        <v>200</v>
      </c>
    </row>
    <row r="460" spans="1:8" ht="15" customHeight="1" outlineLevel="3">
      <c r="A460" s="29"/>
      <c r="B460" s="29" t="s">
        <v>391</v>
      </c>
      <c r="C460" s="31">
        <v>0</v>
      </c>
      <c r="D460" s="31">
        <f t="shared" ref="D460:E462" si="54">C460</f>
        <v>0</v>
      </c>
      <c r="E460" s="31">
        <f t="shared" si="54"/>
        <v>0</v>
      </c>
      <c r="H460" s="42">
        <f t="shared" si="51"/>
        <v>0</v>
      </c>
    </row>
    <row r="461" spans="1:8" ht="15" customHeight="1" outlineLevel="3">
      <c r="A461" s="29"/>
      <c r="B461" s="29" t="s">
        <v>392</v>
      </c>
      <c r="C461" s="31">
        <v>200</v>
      </c>
      <c r="D461" s="31">
        <f t="shared" si="54"/>
        <v>200</v>
      </c>
      <c r="E461" s="31">
        <f t="shared" si="54"/>
        <v>200</v>
      </c>
      <c r="H461" s="42">
        <f t="shared" si="51"/>
        <v>200</v>
      </c>
    </row>
    <row r="462" spans="1:8" outlineLevel="2">
      <c r="A462" s="6">
        <v>2202</v>
      </c>
      <c r="B462" s="4" t="s">
        <v>393</v>
      </c>
      <c r="C462" s="5">
        <v>0</v>
      </c>
      <c r="D462" s="5">
        <f t="shared" si="54"/>
        <v>0</v>
      </c>
      <c r="E462" s="5">
        <f t="shared" si="54"/>
        <v>0</v>
      </c>
      <c r="H462" s="42">
        <f t="shared" si="51"/>
        <v>0</v>
      </c>
    </row>
    <row r="463" spans="1:8" outlineLevel="2" collapsed="1">
      <c r="A463" s="6">
        <v>2202</v>
      </c>
      <c r="B463" s="4" t="s">
        <v>394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1"/>
        <v>0</v>
      </c>
    </row>
    <row r="464" spans="1:8" ht="15" customHeight="1" outlineLevel="3">
      <c r="A464" s="29"/>
      <c r="B464" s="29" t="s">
        <v>395</v>
      </c>
      <c r="C464" s="31">
        <v>0</v>
      </c>
      <c r="D464" s="31">
        <f>C464</f>
        <v>0</v>
      </c>
      <c r="E464" s="31">
        <f>D464</f>
        <v>0</v>
      </c>
      <c r="H464" s="42">
        <f t="shared" si="51"/>
        <v>0</v>
      </c>
    </row>
    <row r="465" spans="1:8" ht="15" customHeight="1" outlineLevel="3">
      <c r="A465" s="29"/>
      <c r="B465" s="29" t="s">
        <v>396</v>
      </c>
      <c r="C465" s="31">
        <v>0</v>
      </c>
      <c r="D465" s="31">
        <f t="shared" ref="D465:E467" si="55">C465</f>
        <v>0</v>
      </c>
      <c r="E465" s="31">
        <f t="shared" si="55"/>
        <v>0</v>
      </c>
      <c r="H465" s="42">
        <f t="shared" si="51"/>
        <v>0</v>
      </c>
    </row>
    <row r="466" spans="1:8" ht="15" customHeight="1" outlineLevel="3">
      <c r="A466" s="29"/>
      <c r="B466" s="29" t="s">
        <v>397</v>
      </c>
      <c r="C466" s="31">
        <v>0</v>
      </c>
      <c r="D466" s="31">
        <f t="shared" si="55"/>
        <v>0</v>
      </c>
      <c r="E466" s="31">
        <f t="shared" si="55"/>
        <v>0</v>
      </c>
      <c r="H466" s="42">
        <f t="shared" si="51"/>
        <v>0</v>
      </c>
    </row>
    <row r="467" spans="1:8" ht="15" customHeight="1" outlineLevel="3">
      <c r="A467" s="29"/>
      <c r="B467" s="29" t="s">
        <v>398</v>
      </c>
      <c r="C467" s="31">
        <v>0</v>
      </c>
      <c r="D467" s="31">
        <f t="shared" si="55"/>
        <v>0</v>
      </c>
      <c r="E467" s="31">
        <f t="shared" si="55"/>
        <v>0</v>
      </c>
      <c r="H467" s="42">
        <f t="shared" si="51"/>
        <v>0</v>
      </c>
    </row>
    <row r="468" spans="1:8" outlineLevel="2">
      <c r="A468" s="6">
        <v>2202</v>
      </c>
      <c r="B468" s="4" t="s">
        <v>399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1"/>
        <v>0</v>
      </c>
    </row>
    <row r="469" spans="1:8" ht="15" customHeight="1" outlineLevel="3">
      <c r="A469" s="29"/>
      <c r="B469" s="29" t="s">
        <v>400</v>
      </c>
      <c r="C469" s="31">
        <v>0</v>
      </c>
      <c r="D469" s="31">
        <f>C469</f>
        <v>0</v>
      </c>
      <c r="E469" s="31">
        <f>D469</f>
        <v>0</v>
      </c>
      <c r="H469" s="42">
        <f t="shared" si="51"/>
        <v>0</v>
      </c>
    </row>
    <row r="470" spans="1:8" ht="15" customHeight="1" outlineLevel="3">
      <c r="A470" s="29"/>
      <c r="B470" s="29" t="s">
        <v>401</v>
      </c>
      <c r="C470" s="31">
        <v>0</v>
      </c>
      <c r="D470" s="31">
        <f t="shared" ref="D470:E473" si="56">C470</f>
        <v>0</v>
      </c>
      <c r="E470" s="31">
        <f t="shared" si="56"/>
        <v>0</v>
      </c>
      <c r="H470" s="42">
        <f t="shared" si="51"/>
        <v>0</v>
      </c>
    </row>
    <row r="471" spans="1:8" ht="15" customHeight="1" outlineLevel="3">
      <c r="A471" s="29"/>
      <c r="B471" s="29" t="s">
        <v>402</v>
      </c>
      <c r="C471" s="31">
        <v>0</v>
      </c>
      <c r="D471" s="31">
        <f t="shared" si="56"/>
        <v>0</v>
      </c>
      <c r="E471" s="31">
        <f t="shared" si="56"/>
        <v>0</v>
      </c>
      <c r="H471" s="42">
        <f t="shared" si="51"/>
        <v>0</v>
      </c>
    </row>
    <row r="472" spans="1:8" ht="15" customHeight="1" outlineLevel="3">
      <c r="A472" s="29"/>
      <c r="B472" s="29" t="s">
        <v>403</v>
      </c>
      <c r="C472" s="31">
        <v>0</v>
      </c>
      <c r="D472" s="31">
        <f t="shared" si="56"/>
        <v>0</v>
      </c>
      <c r="E472" s="31">
        <f t="shared" si="56"/>
        <v>0</v>
      </c>
      <c r="H472" s="42">
        <f t="shared" si="51"/>
        <v>0</v>
      </c>
    </row>
    <row r="473" spans="1:8" ht="15" customHeight="1" outlineLevel="3">
      <c r="A473" s="29"/>
      <c r="B473" s="29" t="s">
        <v>404</v>
      </c>
      <c r="C473" s="31">
        <v>0</v>
      </c>
      <c r="D473" s="31">
        <f t="shared" si="56"/>
        <v>0</v>
      </c>
      <c r="E473" s="31">
        <f t="shared" si="56"/>
        <v>0</v>
      </c>
      <c r="H473" s="42">
        <f t="shared" si="51"/>
        <v>0</v>
      </c>
    </row>
    <row r="474" spans="1:8" outlineLevel="2">
      <c r="A474" s="6">
        <v>2202</v>
      </c>
      <c r="B474" s="4" t="s">
        <v>143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1"/>
        <v>1000</v>
      </c>
    </row>
    <row r="475" spans="1:8" ht="15" customHeight="1" outlineLevel="3">
      <c r="A475" s="29"/>
      <c r="B475" s="29" t="s">
        <v>405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1"/>
        <v>1000</v>
      </c>
    </row>
    <row r="476" spans="1:8" ht="15" customHeight="1" outlineLevel="3">
      <c r="A476" s="29"/>
      <c r="B476" s="29" t="s">
        <v>406</v>
      </c>
      <c r="C476" s="31">
        <v>0</v>
      </c>
      <c r="D476" s="31">
        <f>C476</f>
        <v>0</v>
      </c>
      <c r="E476" s="31">
        <f>D476</f>
        <v>0</v>
      </c>
      <c r="H476" s="42">
        <f t="shared" si="51"/>
        <v>0</v>
      </c>
    </row>
    <row r="477" spans="1:8" outlineLevel="2">
      <c r="A477" s="6">
        <v>2202</v>
      </c>
      <c r="B477" s="4" t="s">
        <v>407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1"/>
        <v>0</v>
      </c>
    </row>
    <row r="478" spans="1:8" ht="15" customHeight="1" outlineLevel="3">
      <c r="A478" s="29"/>
      <c r="B478" s="29" t="s">
        <v>405</v>
      </c>
      <c r="C478" s="31">
        <v>0</v>
      </c>
      <c r="D478" s="31">
        <f t="shared" ref="D478:E481" si="57">C478</f>
        <v>0</v>
      </c>
      <c r="E478" s="31">
        <f t="shared" si="57"/>
        <v>0</v>
      </c>
      <c r="H478" s="42">
        <f t="shared" si="51"/>
        <v>0</v>
      </c>
    </row>
    <row r="479" spans="1:8" ht="15" customHeight="1" outlineLevel="3">
      <c r="A479" s="29"/>
      <c r="B479" s="29" t="s">
        <v>406</v>
      </c>
      <c r="C479" s="31">
        <v>0</v>
      </c>
      <c r="D479" s="31">
        <f t="shared" si="57"/>
        <v>0</v>
      </c>
      <c r="E479" s="31">
        <f t="shared" si="57"/>
        <v>0</v>
      </c>
      <c r="H479" s="42">
        <f t="shared" si="51"/>
        <v>0</v>
      </c>
    </row>
    <row r="480" spans="1:8" outlineLevel="2">
      <c r="A480" s="6">
        <v>2202</v>
      </c>
      <c r="B480" s="4" t="s">
        <v>408</v>
      </c>
      <c r="C480" s="5">
        <v>0</v>
      </c>
      <c r="D480" s="5">
        <f t="shared" si="57"/>
        <v>0</v>
      </c>
      <c r="E480" s="5">
        <f t="shared" si="57"/>
        <v>0</v>
      </c>
      <c r="H480" s="42">
        <f t="shared" si="51"/>
        <v>0</v>
      </c>
    </row>
    <row r="481" spans="1:10" outlineLevel="2" collapsed="1">
      <c r="A481" s="6">
        <v>2202</v>
      </c>
      <c r="B481" s="4" t="s">
        <v>409</v>
      </c>
      <c r="C481" s="5">
        <v>0</v>
      </c>
      <c r="D481" s="5">
        <f t="shared" si="57"/>
        <v>0</v>
      </c>
      <c r="E481" s="5">
        <f t="shared" si="57"/>
        <v>0</v>
      </c>
      <c r="H481" s="42">
        <f t="shared" si="51"/>
        <v>0</v>
      </c>
    </row>
    <row r="482" spans="1:10" outlineLevel="1">
      <c r="A482" s="197" t="s">
        <v>410</v>
      </c>
      <c r="B482" s="198"/>
      <c r="C482" s="33">
        <v>0</v>
      </c>
      <c r="D482" s="33">
        <v>0</v>
      </c>
      <c r="E482" s="33">
        <v>0</v>
      </c>
      <c r="H482" s="42">
        <f t="shared" si="51"/>
        <v>0</v>
      </c>
    </row>
    <row r="483" spans="1:10">
      <c r="A483" s="207" t="s">
        <v>411</v>
      </c>
      <c r="B483" s="208"/>
      <c r="C483" s="36">
        <f>C484+C504+C509+C522+C528+C538</f>
        <v>31562</v>
      </c>
      <c r="D483" s="36">
        <f>D484+D504+D509+D522+D528+D538</f>
        <v>31562</v>
      </c>
      <c r="E483" s="36">
        <f>E484+E504+E509+E522+E528+E538</f>
        <v>31562</v>
      </c>
      <c r="G483" s="40" t="s">
        <v>615</v>
      </c>
      <c r="H483" s="42">
        <f t="shared" si="51"/>
        <v>31562</v>
      </c>
      <c r="I483" s="43"/>
      <c r="J483" s="41" t="b">
        <f>AND(H483=I483)</f>
        <v>0</v>
      </c>
    </row>
    <row r="484" spans="1:10" outlineLevel="1">
      <c r="A484" s="197" t="s">
        <v>412</v>
      </c>
      <c r="B484" s="198"/>
      <c r="C484" s="33">
        <f>C485+C486+C490+C491+C494+C497+C500+C501+C502+C503</f>
        <v>17800</v>
      </c>
      <c r="D484" s="33">
        <f>D485+D486+D490+D491+D494+D497+D500+D501+D502+D503</f>
        <v>17800</v>
      </c>
      <c r="E484" s="33">
        <f>E485+E486+E490+E491+E494+E497+E500+E501+E502+E503</f>
        <v>17800</v>
      </c>
      <c r="H484" s="42">
        <f t="shared" si="51"/>
        <v>17800</v>
      </c>
    </row>
    <row r="485" spans="1:10" outlineLevel="2">
      <c r="A485" s="6">
        <v>3302</v>
      </c>
      <c r="B485" s="4" t="s">
        <v>413</v>
      </c>
      <c r="C485" s="5">
        <v>0</v>
      </c>
      <c r="D485" s="5">
        <f>C485</f>
        <v>0</v>
      </c>
      <c r="E485" s="5">
        <f>D485</f>
        <v>0</v>
      </c>
      <c r="H485" s="42">
        <f t="shared" si="51"/>
        <v>0</v>
      </c>
    </row>
    <row r="486" spans="1:10" outlineLevel="2">
      <c r="A486" s="6">
        <v>3302</v>
      </c>
      <c r="B486" s="4" t="s">
        <v>414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2">
        <f t="shared" si="51"/>
        <v>12000</v>
      </c>
    </row>
    <row r="487" spans="1:10" ht="15" customHeight="1" outlineLevel="3">
      <c r="A487" s="29"/>
      <c r="B487" s="29" t="s">
        <v>415</v>
      </c>
      <c r="C487" s="31">
        <v>0</v>
      </c>
      <c r="D487" s="31">
        <f>C487</f>
        <v>0</v>
      </c>
      <c r="E487" s="31">
        <f>D487</f>
        <v>0</v>
      </c>
      <c r="H487" s="42">
        <f t="shared" si="51"/>
        <v>0</v>
      </c>
    </row>
    <row r="488" spans="1:10" ht="15" customHeight="1" outlineLevel="3">
      <c r="A488" s="29"/>
      <c r="B488" s="29" t="s">
        <v>416</v>
      </c>
      <c r="C488" s="31">
        <v>12000</v>
      </c>
      <c r="D488" s="31">
        <f t="shared" ref="D488:E489" si="58">C488</f>
        <v>12000</v>
      </c>
      <c r="E488" s="31">
        <f t="shared" si="58"/>
        <v>12000</v>
      </c>
      <c r="H488" s="42">
        <f t="shared" si="51"/>
        <v>12000</v>
      </c>
    </row>
    <row r="489" spans="1:10" ht="15" customHeight="1" outlineLevel="3">
      <c r="A489" s="29"/>
      <c r="B489" s="29" t="s">
        <v>417</v>
      </c>
      <c r="C489" s="31">
        <v>0</v>
      </c>
      <c r="D489" s="31">
        <f t="shared" si="58"/>
        <v>0</v>
      </c>
      <c r="E489" s="31">
        <f t="shared" si="58"/>
        <v>0</v>
      </c>
      <c r="H489" s="42">
        <f t="shared" si="51"/>
        <v>0</v>
      </c>
    </row>
    <row r="490" spans="1:10" outlineLevel="2">
      <c r="A490" s="6">
        <v>3302</v>
      </c>
      <c r="B490" s="4" t="s">
        <v>418</v>
      </c>
      <c r="C490" s="5">
        <v>600</v>
      </c>
      <c r="D490" s="5">
        <f>C490</f>
        <v>600</v>
      </c>
      <c r="E490" s="5">
        <f>D490</f>
        <v>600</v>
      </c>
      <c r="H490" s="42">
        <f t="shared" si="51"/>
        <v>600</v>
      </c>
    </row>
    <row r="491" spans="1:10" outlineLevel="2">
      <c r="A491" s="6">
        <v>3302</v>
      </c>
      <c r="B491" s="4" t="s">
        <v>419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1"/>
        <v>0</v>
      </c>
    </row>
    <row r="492" spans="1:10" ht="15" customHeight="1" outlineLevel="3">
      <c r="A492" s="29"/>
      <c r="B492" s="29" t="s">
        <v>420</v>
      </c>
      <c r="C492" s="31">
        <v>0</v>
      </c>
      <c r="D492" s="31">
        <f>C492</f>
        <v>0</v>
      </c>
      <c r="E492" s="31">
        <f>D492</f>
        <v>0</v>
      </c>
      <c r="H492" s="42">
        <f t="shared" si="51"/>
        <v>0</v>
      </c>
    </row>
    <row r="493" spans="1:10" ht="15" customHeight="1" outlineLevel="3">
      <c r="A493" s="29"/>
      <c r="B493" s="29" t="s">
        <v>421</v>
      </c>
      <c r="C493" s="31">
        <v>0</v>
      </c>
      <c r="D493" s="31">
        <f>C493</f>
        <v>0</v>
      </c>
      <c r="E493" s="31">
        <f>D493</f>
        <v>0</v>
      </c>
      <c r="H493" s="42">
        <f t="shared" si="51"/>
        <v>0</v>
      </c>
    </row>
    <row r="494" spans="1:10" outlineLevel="2">
      <c r="A494" s="6">
        <v>3302</v>
      </c>
      <c r="B494" s="4" t="s">
        <v>423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2">
        <f t="shared" si="51"/>
        <v>500</v>
      </c>
    </row>
    <row r="495" spans="1:10" ht="15" customHeight="1" outlineLevel="3">
      <c r="A495" s="29"/>
      <c r="B495" s="29" t="s">
        <v>424</v>
      </c>
      <c r="C495" s="31">
        <v>500</v>
      </c>
      <c r="D495" s="31">
        <f>C495</f>
        <v>500</v>
      </c>
      <c r="E495" s="31">
        <f>D495</f>
        <v>500</v>
      </c>
      <c r="H495" s="42">
        <f t="shared" si="51"/>
        <v>500</v>
      </c>
    </row>
    <row r="496" spans="1:10" ht="15" customHeight="1" outlineLevel="3">
      <c r="A496" s="29"/>
      <c r="B496" s="29" t="s">
        <v>425</v>
      </c>
      <c r="C496" s="31">
        <v>0</v>
      </c>
      <c r="D496" s="31">
        <f>C496</f>
        <v>0</v>
      </c>
      <c r="E496" s="31">
        <f>D496</f>
        <v>0</v>
      </c>
      <c r="H496" s="42">
        <f t="shared" si="51"/>
        <v>0</v>
      </c>
    </row>
    <row r="497" spans="1:12" outlineLevel="2">
      <c r="A497" s="6">
        <v>3302</v>
      </c>
      <c r="B497" s="4" t="s">
        <v>426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2">
        <f t="shared" si="51"/>
        <v>200</v>
      </c>
    </row>
    <row r="498" spans="1:12" ht="15" customHeight="1" outlineLevel="3">
      <c r="A498" s="29"/>
      <c r="B498" s="29" t="s">
        <v>427</v>
      </c>
      <c r="C498" s="31">
        <v>200</v>
      </c>
      <c r="D498" s="31">
        <f t="shared" ref="D498:E503" si="59">C498</f>
        <v>200</v>
      </c>
      <c r="E498" s="31">
        <f t="shared" si="59"/>
        <v>200</v>
      </c>
      <c r="H498" s="42">
        <f t="shared" si="51"/>
        <v>200</v>
      </c>
    </row>
    <row r="499" spans="1:12" ht="15" customHeight="1" outlineLevel="3">
      <c r="A499" s="29"/>
      <c r="B499" s="29" t="s">
        <v>428</v>
      </c>
      <c r="C499" s="31">
        <v>0</v>
      </c>
      <c r="D499" s="31">
        <f t="shared" si="59"/>
        <v>0</v>
      </c>
      <c r="E499" s="31">
        <f t="shared" si="59"/>
        <v>0</v>
      </c>
      <c r="H499" s="42">
        <f t="shared" si="51"/>
        <v>0</v>
      </c>
    </row>
    <row r="500" spans="1:12" outlineLevel="2">
      <c r="A500" s="6">
        <v>3302</v>
      </c>
      <c r="B500" s="4" t="s">
        <v>429</v>
      </c>
      <c r="C500" s="5">
        <v>3500</v>
      </c>
      <c r="D500" s="5">
        <f t="shared" si="59"/>
        <v>3500</v>
      </c>
      <c r="E500" s="5">
        <f t="shared" si="59"/>
        <v>3500</v>
      </c>
      <c r="H500" s="42">
        <f t="shared" si="51"/>
        <v>3500</v>
      </c>
    </row>
    <row r="501" spans="1:12" outlineLevel="2">
      <c r="A501" s="6">
        <v>3302</v>
      </c>
      <c r="B501" s="4" t="s">
        <v>430</v>
      </c>
      <c r="C501" s="5"/>
      <c r="D501" s="5">
        <f t="shared" si="59"/>
        <v>0</v>
      </c>
      <c r="E501" s="5">
        <f t="shared" si="59"/>
        <v>0</v>
      </c>
      <c r="H501" s="42">
        <f t="shared" si="51"/>
        <v>0</v>
      </c>
    </row>
    <row r="502" spans="1:12" outlineLevel="2">
      <c r="A502" s="6">
        <v>3302</v>
      </c>
      <c r="B502" s="4" t="s">
        <v>431</v>
      </c>
      <c r="C502" s="5">
        <v>1000</v>
      </c>
      <c r="D502" s="5">
        <f t="shared" si="59"/>
        <v>1000</v>
      </c>
      <c r="E502" s="5">
        <f t="shared" si="59"/>
        <v>1000</v>
      </c>
      <c r="H502" s="42">
        <f t="shared" si="51"/>
        <v>1000</v>
      </c>
    </row>
    <row r="503" spans="1:12" outlineLevel="2">
      <c r="A503" s="6">
        <v>3302</v>
      </c>
      <c r="B503" s="4" t="s">
        <v>432</v>
      </c>
      <c r="C503" s="5">
        <v>0</v>
      </c>
      <c r="D503" s="5">
        <f t="shared" si="59"/>
        <v>0</v>
      </c>
      <c r="E503" s="5">
        <f t="shared" si="59"/>
        <v>0</v>
      </c>
      <c r="H503" s="42">
        <f t="shared" si="51"/>
        <v>0</v>
      </c>
    </row>
    <row r="504" spans="1:12" outlineLevel="1">
      <c r="A504" s="197" t="s">
        <v>433</v>
      </c>
      <c r="B504" s="198"/>
      <c r="C504" s="33">
        <f>SUM(C505:C508)</f>
        <v>1200</v>
      </c>
      <c r="D504" s="33">
        <f>SUM(D505:D508)</f>
        <v>1200</v>
      </c>
      <c r="E504" s="33">
        <f>SUM(E505:E508)</f>
        <v>1200</v>
      </c>
      <c r="H504" s="42">
        <f t="shared" si="51"/>
        <v>1200</v>
      </c>
    </row>
    <row r="505" spans="1:12" outlineLevel="2" collapsed="1">
      <c r="A505" s="6">
        <v>3303</v>
      </c>
      <c r="B505" s="4" t="s">
        <v>434</v>
      </c>
      <c r="C505" s="5">
        <v>200</v>
      </c>
      <c r="D505" s="5">
        <f>C505</f>
        <v>200</v>
      </c>
      <c r="E505" s="5">
        <f>D505</f>
        <v>200</v>
      </c>
      <c r="H505" s="42">
        <f t="shared" si="51"/>
        <v>200</v>
      </c>
    </row>
    <row r="506" spans="1:12" outlineLevel="2">
      <c r="A506" s="6">
        <v>3303</v>
      </c>
      <c r="B506" s="4" t="s">
        <v>435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2">
        <f t="shared" si="51"/>
        <v>0</v>
      </c>
    </row>
    <row r="507" spans="1:12" outlineLevel="2">
      <c r="A507" s="6">
        <v>3303</v>
      </c>
      <c r="B507" s="4" t="s">
        <v>436</v>
      </c>
      <c r="C507" s="5">
        <v>1000</v>
      </c>
      <c r="D507" s="5">
        <f t="shared" si="60"/>
        <v>1000</v>
      </c>
      <c r="E507" s="5">
        <f t="shared" si="60"/>
        <v>1000</v>
      </c>
      <c r="H507" s="42">
        <f t="shared" si="51"/>
        <v>1000</v>
      </c>
    </row>
    <row r="508" spans="1:12" outlineLevel="2">
      <c r="A508" s="6">
        <v>3303</v>
      </c>
      <c r="B508" s="4" t="s">
        <v>432</v>
      </c>
      <c r="C508" s="5">
        <v>0</v>
      </c>
      <c r="D508" s="5">
        <f t="shared" si="60"/>
        <v>0</v>
      </c>
      <c r="E508" s="5">
        <f t="shared" si="60"/>
        <v>0</v>
      </c>
      <c r="H508" s="42">
        <f t="shared" si="51"/>
        <v>0</v>
      </c>
    </row>
    <row r="509" spans="1:12" outlineLevel="1">
      <c r="A509" s="197" t="s">
        <v>437</v>
      </c>
      <c r="B509" s="198"/>
      <c r="C509" s="33">
        <f>C510+C511+C512+C513+C517+C518+C519+C520+C521</f>
        <v>12000</v>
      </c>
      <c r="D509" s="33">
        <f>D510+D511+D512+D513+D517+D518+D519+D520+D521</f>
        <v>12000</v>
      </c>
      <c r="E509" s="33">
        <f>E510+E511+E512+E513+E517+E518+E519+E520+E521</f>
        <v>12000</v>
      </c>
      <c r="F509" s="52"/>
      <c r="H509" s="42">
        <f t="shared" si="51"/>
        <v>12000</v>
      </c>
      <c r="L509" s="52"/>
    </row>
    <row r="510" spans="1:12" outlineLevel="2" collapsed="1">
      <c r="A510" s="6">
        <v>3305</v>
      </c>
      <c r="B510" s="4" t="s">
        <v>438</v>
      </c>
      <c r="C510" s="5">
        <v>0</v>
      </c>
      <c r="D510" s="5">
        <f>C510</f>
        <v>0</v>
      </c>
      <c r="E510" s="5">
        <f>D510</f>
        <v>0</v>
      </c>
      <c r="H510" s="42">
        <f t="shared" si="51"/>
        <v>0</v>
      </c>
    </row>
    <row r="511" spans="1:12" outlineLevel="2">
      <c r="A511" s="6">
        <v>3305</v>
      </c>
      <c r="B511" s="4" t="s">
        <v>439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2">
        <f t="shared" si="51"/>
        <v>0</v>
      </c>
    </row>
    <row r="512" spans="1:12" outlineLevel="2">
      <c r="A512" s="6">
        <v>3305</v>
      </c>
      <c r="B512" s="4" t="s">
        <v>440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1"/>
        <v>0</v>
      </c>
    </row>
    <row r="513" spans="1:8" outlineLevel="2">
      <c r="A513" s="6">
        <v>3305</v>
      </c>
      <c r="B513" s="4" t="s">
        <v>441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2">
        <f t="shared" si="51"/>
        <v>4000</v>
      </c>
    </row>
    <row r="514" spans="1:8" ht="15" customHeight="1" outlineLevel="3">
      <c r="A514" s="30"/>
      <c r="B514" s="29" t="s">
        <v>442</v>
      </c>
      <c r="C514" s="31">
        <v>4000</v>
      </c>
      <c r="D514" s="31">
        <f t="shared" ref="D514:E521" si="62">C514</f>
        <v>4000</v>
      </c>
      <c r="E514" s="31">
        <f t="shared" si="62"/>
        <v>4000</v>
      </c>
      <c r="H514" s="42">
        <f t="shared" ref="H514:H577" si="63">C514</f>
        <v>4000</v>
      </c>
    </row>
    <row r="515" spans="1:8" ht="15" customHeight="1" outlineLevel="3">
      <c r="A515" s="30"/>
      <c r="B515" s="29" t="s">
        <v>443</v>
      </c>
      <c r="C515" s="31">
        <v>0</v>
      </c>
      <c r="D515" s="31">
        <f t="shared" si="62"/>
        <v>0</v>
      </c>
      <c r="E515" s="31">
        <f t="shared" si="62"/>
        <v>0</v>
      </c>
      <c r="H515" s="42">
        <f t="shared" si="63"/>
        <v>0</v>
      </c>
    </row>
    <row r="516" spans="1:8" ht="15" customHeight="1" outlineLevel="3">
      <c r="A516" s="30"/>
      <c r="B516" s="29" t="s">
        <v>444</v>
      </c>
      <c r="C516" s="31">
        <v>0</v>
      </c>
      <c r="D516" s="31">
        <f t="shared" si="62"/>
        <v>0</v>
      </c>
      <c r="E516" s="31">
        <f t="shared" si="62"/>
        <v>0</v>
      </c>
      <c r="H516" s="42">
        <f t="shared" si="63"/>
        <v>0</v>
      </c>
    </row>
    <row r="517" spans="1:8" outlineLevel="2">
      <c r="A517" s="6">
        <v>3305</v>
      </c>
      <c r="B517" s="4" t="s">
        <v>445</v>
      </c>
      <c r="C517" s="5">
        <v>1000</v>
      </c>
      <c r="D517" s="5">
        <f t="shared" si="62"/>
        <v>1000</v>
      </c>
      <c r="E517" s="5">
        <f t="shared" si="62"/>
        <v>1000</v>
      </c>
      <c r="H517" s="42">
        <f t="shared" si="63"/>
        <v>1000</v>
      </c>
    </row>
    <row r="518" spans="1:8" outlineLevel="2">
      <c r="A518" s="6">
        <v>3305</v>
      </c>
      <c r="B518" s="4" t="s">
        <v>446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outlineLevel="2">
      <c r="A519" s="6">
        <v>3305</v>
      </c>
      <c r="B519" s="4" t="s">
        <v>447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outlineLevel="2">
      <c r="A520" s="6">
        <v>3305</v>
      </c>
      <c r="B520" s="4" t="s">
        <v>448</v>
      </c>
      <c r="C520" s="5">
        <v>7000</v>
      </c>
      <c r="D520" s="5">
        <f t="shared" si="62"/>
        <v>7000</v>
      </c>
      <c r="E520" s="5">
        <f t="shared" si="62"/>
        <v>7000</v>
      </c>
      <c r="H520" s="42">
        <f t="shared" si="63"/>
        <v>7000</v>
      </c>
    </row>
    <row r="521" spans="1:8" outlineLevel="2">
      <c r="A521" s="6">
        <v>3305</v>
      </c>
      <c r="B521" s="4" t="s">
        <v>432</v>
      </c>
      <c r="C521" s="5">
        <v>0</v>
      </c>
      <c r="D521" s="5">
        <f t="shared" si="62"/>
        <v>0</v>
      </c>
      <c r="E521" s="5">
        <f t="shared" si="62"/>
        <v>0</v>
      </c>
      <c r="H521" s="42">
        <f t="shared" si="63"/>
        <v>0</v>
      </c>
    </row>
    <row r="522" spans="1:8" outlineLevel="1">
      <c r="A522" s="197" t="s">
        <v>449</v>
      </c>
      <c r="B522" s="198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3"/>
        <v>0</v>
      </c>
    </row>
    <row r="523" spans="1:8" outlineLevel="2" collapsed="1">
      <c r="A523" s="6">
        <v>3306</v>
      </c>
      <c r="B523" s="4" t="s">
        <v>450</v>
      </c>
      <c r="C523" s="5">
        <v>0</v>
      </c>
      <c r="D523" s="5">
        <f>C523</f>
        <v>0</v>
      </c>
      <c r="E523" s="5">
        <f>D523</f>
        <v>0</v>
      </c>
      <c r="H523" s="42">
        <f t="shared" si="63"/>
        <v>0</v>
      </c>
    </row>
    <row r="524" spans="1:8" outlineLevel="2">
      <c r="A524" s="6">
        <v>3306</v>
      </c>
      <c r="B524" s="4" t="s">
        <v>451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2">
        <f t="shared" si="63"/>
        <v>0</v>
      </c>
    </row>
    <row r="525" spans="1:8" outlineLevel="2">
      <c r="A525" s="6">
        <v>3306</v>
      </c>
      <c r="B525" s="4" t="s">
        <v>452</v>
      </c>
      <c r="C525" s="5">
        <v>0</v>
      </c>
      <c r="D525" s="5">
        <f t="shared" si="64"/>
        <v>0</v>
      </c>
      <c r="E525" s="5">
        <f t="shared" si="64"/>
        <v>0</v>
      </c>
      <c r="H525" s="42">
        <f t="shared" si="63"/>
        <v>0</v>
      </c>
    </row>
    <row r="526" spans="1:8" outlineLevel="2">
      <c r="A526" s="6">
        <v>3306</v>
      </c>
      <c r="B526" s="4" t="s">
        <v>453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outlineLevel="2">
      <c r="A527" s="6">
        <v>3306</v>
      </c>
      <c r="B527" s="4" t="s">
        <v>454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outlineLevel="1">
      <c r="A528" s="197" t="s">
        <v>455</v>
      </c>
      <c r="B528" s="198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3"/>
        <v>0</v>
      </c>
    </row>
    <row r="529" spans="1:8" outlineLevel="2" collapsed="1">
      <c r="A529" s="6">
        <v>3307</v>
      </c>
      <c r="B529" s="4" t="s">
        <v>456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3"/>
        <v>0</v>
      </c>
    </row>
    <row r="530" spans="1:8" ht="15" customHeight="1" outlineLevel="3">
      <c r="A530" s="30"/>
      <c r="B530" s="29" t="s">
        <v>457</v>
      </c>
      <c r="C530" s="31">
        <v>0</v>
      </c>
      <c r="D530" s="31">
        <f>C530</f>
        <v>0</v>
      </c>
      <c r="E530" s="31">
        <f>D530</f>
        <v>0</v>
      </c>
      <c r="H530" s="42">
        <f t="shared" si="63"/>
        <v>0</v>
      </c>
    </row>
    <row r="531" spans="1:8" outlineLevel="2">
      <c r="A531" s="6">
        <v>3307</v>
      </c>
      <c r="B531" s="4" t="s">
        <v>441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3"/>
        <v>0</v>
      </c>
    </row>
    <row r="532" spans="1:8" ht="15" customHeight="1" outlineLevel="3">
      <c r="A532" s="30"/>
      <c r="B532" s="29" t="s">
        <v>458</v>
      </c>
      <c r="C532" s="31">
        <v>0</v>
      </c>
      <c r="D532" s="31">
        <f>C532</f>
        <v>0</v>
      </c>
      <c r="E532" s="31">
        <f>D532</f>
        <v>0</v>
      </c>
      <c r="H532" s="42">
        <f t="shared" si="63"/>
        <v>0</v>
      </c>
    </row>
    <row r="533" spans="1:8" ht="15" customHeight="1" outlineLevel="3">
      <c r="A533" s="30"/>
      <c r="B533" s="29" t="s">
        <v>459</v>
      </c>
      <c r="C533" s="31">
        <v>0</v>
      </c>
      <c r="D533" s="31">
        <f t="shared" ref="D533:E536" si="65">C533</f>
        <v>0</v>
      </c>
      <c r="E533" s="31">
        <f t="shared" si="65"/>
        <v>0</v>
      </c>
      <c r="H533" s="42">
        <f t="shared" si="63"/>
        <v>0</v>
      </c>
    </row>
    <row r="534" spans="1:8" ht="15" customHeight="1" outlineLevel="3">
      <c r="A534" s="30"/>
      <c r="B534" s="29" t="s">
        <v>460</v>
      </c>
      <c r="C534" s="31">
        <v>0</v>
      </c>
      <c r="D534" s="31">
        <f t="shared" si="65"/>
        <v>0</v>
      </c>
      <c r="E534" s="31">
        <f t="shared" si="65"/>
        <v>0</v>
      </c>
      <c r="H534" s="42">
        <f t="shared" si="63"/>
        <v>0</v>
      </c>
    </row>
    <row r="535" spans="1:8" ht="15" customHeight="1" outlineLevel="3">
      <c r="A535" s="30"/>
      <c r="B535" s="29" t="s">
        <v>461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customHeight="1" outlineLevel="3">
      <c r="A536" s="30"/>
      <c r="B536" s="29" t="s">
        <v>462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outlineLevel="2">
      <c r="A537" s="6">
        <v>3307</v>
      </c>
      <c r="B537" s="4" t="s">
        <v>463</v>
      </c>
      <c r="C537" s="5">
        <v>0</v>
      </c>
      <c r="D537" s="5">
        <f>C537</f>
        <v>0</v>
      </c>
      <c r="E537" s="5">
        <f>D537</f>
        <v>0</v>
      </c>
      <c r="H537" s="42">
        <f t="shared" si="63"/>
        <v>0</v>
      </c>
    </row>
    <row r="538" spans="1:8" outlineLevel="1">
      <c r="A538" s="197" t="s">
        <v>464</v>
      </c>
      <c r="B538" s="198"/>
      <c r="C538" s="33">
        <f>SUM(C539:C544)</f>
        <v>562</v>
      </c>
      <c r="D538" s="33">
        <f>SUM(D539:D544)</f>
        <v>562</v>
      </c>
      <c r="E538" s="33">
        <f>SUM(E539:E544)</f>
        <v>562</v>
      </c>
      <c r="H538" s="42">
        <f t="shared" si="63"/>
        <v>562</v>
      </c>
    </row>
    <row r="539" spans="1:8" outlineLevel="2" collapsed="1">
      <c r="A539" s="6">
        <v>3310</v>
      </c>
      <c r="B539" s="4" t="s">
        <v>466</v>
      </c>
      <c r="C539" s="5">
        <v>0</v>
      </c>
      <c r="D539" s="5">
        <f>C539</f>
        <v>0</v>
      </c>
      <c r="E539" s="5">
        <f>D539</f>
        <v>0</v>
      </c>
      <c r="H539" s="42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562</v>
      </c>
      <c r="D540" s="5">
        <f t="shared" ref="D540:E543" si="66">C540</f>
        <v>562</v>
      </c>
      <c r="E540" s="5">
        <f t="shared" si="66"/>
        <v>562</v>
      </c>
      <c r="H540" s="42">
        <f t="shared" si="63"/>
        <v>562</v>
      </c>
    </row>
    <row r="541" spans="1:8" outlineLevel="2" collapsed="1">
      <c r="A541" s="6">
        <v>3310</v>
      </c>
      <c r="B541" s="4" t="s">
        <v>467</v>
      </c>
      <c r="C541" s="5">
        <v>0</v>
      </c>
      <c r="D541" s="5">
        <f t="shared" si="66"/>
        <v>0</v>
      </c>
      <c r="E541" s="5">
        <f t="shared" si="66"/>
        <v>0</v>
      </c>
      <c r="H541" s="42">
        <f t="shared" si="63"/>
        <v>0</v>
      </c>
    </row>
    <row r="542" spans="1:8" outlineLevel="2" collapsed="1">
      <c r="A542" s="6">
        <v>3310</v>
      </c>
      <c r="B542" s="4" t="s">
        <v>468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outlineLevel="2" collapsed="1">
      <c r="A543" s="6">
        <v>3310</v>
      </c>
      <c r="B543" s="4" t="s">
        <v>465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outlineLevel="2" collapsed="1">
      <c r="A544" s="6">
        <v>3310</v>
      </c>
      <c r="B544" s="4" t="s">
        <v>469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3"/>
        <v>0</v>
      </c>
    </row>
    <row r="545" spans="1:10" ht="15" customHeight="1" outlineLevel="2">
      <c r="A545" s="30"/>
      <c r="B545" s="29" t="s">
        <v>470</v>
      </c>
      <c r="C545" s="31">
        <v>0</v>
      </c>
      <c r="D545" s="31">
        <f>C545</f>
        <v>0</v>
      </c>
      <c r="E545" s="31">
        <f>D545</f>
        <v>0</v>
      </c>
      <c r="H545" s="42">
        <f t="shared" si="63"/>
        <v>0</v>
      </c>
    </row>
    <row r="546" spans="1:10" ht="15" customHeight="1" outlineLevel="2">
      <c r="A546" s="30"/>
      <c r="B546" s="29" t="s">
        <v>471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>
      <c r="A547" s="205" t="s">
        <v>472</v>
      </c>
      <c r="B547" s="206"/>
      <c r="C547" s="36">
        <f>C548+C549</f>
        <v>16179</v>
      </c>
      <c r="D547" s="36">
        <f>D548+D549</f>
        <v>16179</v>
      </c>
      <c r="E547" s="36">
        <f>E548+E549</f>
        <v>16179</v>
      </c>
      <c r="G547" s="40" t="s">
        <v>616</v>
      </c>
      <c r="H547" s="42">
        <f t="shared" si="63"/>
        <v>16179</v>
      </c>
      <c r="I547" s="43"/>
      <c r="J547" s="41" t="b">
        <f>AND(H547=I547)</f>
        <v>0</v>
      </c>
    </row>
    <row r="548" spans="1:10" outlineLevel="1">
      <c r="A548" s="197" t="s">
        <v>473</v>
      </c>
      <c r="B548" s="198"/>
      <c r="C548" s="33"/>
      <c r="D548" s="33">
        <f>C548</f>
        <v>0</v>
      </c>
      <c r="E548" s="33">
        <f>D548</f>
        <v>0</v>
      </c>
      <c r="H548" s="42">
        <f t="shared" si="63"/>
        <v>0</v>
      </c>
    </row>
    <row r="549" spans="1:10" outlineLevel="1">
      <c r="A549" s="197" t="s">
        <v>474</v>
      </c>
      <c r="B549" s="198"/>
      <c r="C549" s="33">
        <v>16179</v>
      </c>
      <c r="D549" s="33">
        <f>C549</f>
        <v>16179</v>
      </c>
      <c r="E549" s="33">
        <f>D549</f>
        <v>16179</v>
      </c>
      <c r="H549" s="42">
        <f t="shared" si="63"/>
        <v>16179</v>
      </c>
    </row>
    <row r="550" spans="1:10">
      <c r="A550" s="203" t="s">
        <v>478</v>
      </c>
      <c r="B550" s="204"/>
      <c r="C550" s="37">
        <f>C551</f>
        <v>28837</v>
      </c>
      <c r="D550" s="37">
        <f>D551</f>
        <v>28837</v>
      </c>
      <c r="E550" s="37">
        <f>E551</f>
        <v>28837</v>
      </c>
      <c r="G550" s="40" t="s">
        <v>59</v>
      </c>
      <c r="H550" s="42">
        <f t="shared" si="63"/>
        <v>28837</v>
      </c>
      <c r="I550" s="43"/>
      <c r="J550" s="41" t="b">
        <f>AND(H550=I550)</f>
        <v>0</v>
      </c>
    </row>
    <row r="551" spans="1:10">
      <c r="A551" s="199" t="s">
        <v>479</v>
      </c>
      <c r="B551" s="200"/>
      <c r="C551" s="34">
        <f>C552+C556</f>
        <v>28837</v>
      </c>
      <c r="D551" s="34">
        <f>D552+D556</f>
        <v>28837</v>
      </c>
      <c r="E551" s="34">
        <f>E552+E556</f>
        <v>28837</v>
      </c>
      <c r="G551" s="40" t="s">
        <v>617</v>
      </c>
      <c r="H551" s="42">
        <f t="shared" si="63"/>
        <v>28837</v>
      </c>
      <c r="I551" s="43"/>
      <c r="J551" s="41" t="b">
        <f>AND(H551=I551)</f>
        <v>0</v>
      </c>
    </row>
    <row r="552" spans="1:10" outlineLevel="1">
      <c r="A552" s="197" t="s">
        <v>480</v>
      </c>
      <c r="B552" s="198"/>
      <c r="C552" s="33">
        <f>SUM(C553:C555)</f>
        <v>28837</v>
      </c>
      <c r="D552" s="33">
        <f>SUM(D553:D555)</f>
        <v>28837</v>
      </c>
      <c r="E552" s="33">
        <f>SUM(E553:E555)</f>
        <v>28837</v>
      </c>
      <c r="H552" s="42">
        <f t="shared" si="63"/>
        <v>28837</v>
      </c>
    </row>
    <row r="553" spans="1:10" outlineLevel="2" collapsed="1">
      <c r="A553" s="6">
        <v>5500</v>
      </c>
      <c r="B553" s="4" t="s">
        <v>481</v>
      </c>
      <c r="C553" s="5">
        <v>28837</v>
      </c>
      <c r="D553" s="5">
        <f t="shared" ref="D553:E555" si="67">C553</f>
        <v>28837</v>
      </c>
      <c r="E553" s="5">
        <f t="shared" si="67"/>
        <v>28837</v>
      </c>
      <c r="H553" s="42">
        <f t="shared" si="63"/>
        <v>28837</v>
      </c>
    </row>
    <row r="554" spans="1:10" outlineLevel="2" collapsed="1">
      <c r="A554" s="6">
        <v>5500</v>
      </c>
      <c r="B554" s="4" t="s">
        <v>482</v>
      </c>
      <c r="C554" s="5">
        <v>0</v>
      </c>
      <c r="D554" s="5">
        <f t="shared" si="67"/>
        <v>0</v>
      </c>
      <c r="E554" s="5">
        <f t="shared" si="67"/>
        <v>0</v>
      </c>
      <c r="H554" s="42">
        <f t="shared" si="63"/>
        <v>0</v>
      </c>
    </row>
    <row r="555" spans="1:10" outlineLevel="2" collapsed="1">
      <c r="A555" s="6">
        <v>5500</v>
      </c>
      <c r="B555" s="4" t="s">
        <v>483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outlineLevel="1">
      <c r="A556" s="197" t="s">
        <v>484</v>
      </c>
      <c r="B556" s="198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3"/>
        <v>0</v>
      </c>
    </row>
    <row r="557" spans="1:10" outlineLevel="2" collapsed="1">
      <c r="A557" s="6">
        <v>5501</v>
      </c>
      <c r="B557" s="4" t="s">
        <v>485</v>
      </c>
      <c r="C557" s="5">
        <v>0</v>
      </c>
      <c r="D557" s="5">
        <f>C557</f>
        <v>0</v>
      </c>
      <c r="E557" s="5">
        <f>D557</f>
        <v>0</v>
      </c>
      <c r="H557" s="42">
        <f t="shared" si="63"/>
        <v>0</v>
      </c>
    </row>
    <row r="558" spans="1:10" ht="15" customHeight="1" outlineLevel="2" collapsed="1">
      <c r="A558" s="6">
        <v>5501</v>
      </c>
      <c r="B558" s="4" t="s">
        <v>486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>
      <c r="A559" s="201" t="s">
        <v>62</v>
      </c>
      <c r="B559" s="202"/>
      <c r="C559" s="38">
        <f>C560+C716+C725</f>
        <v>1769000</v>
      </c>
      <c r="D559" s="38">
        <f>D560+D716+D725</f>
        <v>1769000</v>
      </c>
      <c r="E559" s="38">
        <f>E560+E716+E725</f>
        <v>1769000</v>
      </c>
      <c r="G559" s="40" t="s">
        <v>62</v>
      </c>
      <c r="H559" s="42">
        <f t="shared" si="63"/>
        <v>1769000</v>
      </c>
      <c r="I559" s="43"/>
      <c r="J559" s="41" t="b">
        <f>AND(H559=I559)</f>
        <v>0</v>
      </c>
    </row>
    <row r="560" spans="1:10">
      <c r="A560" s="203" t="s">
        <v>487</v>
      </c>
      <c r="B560" s="204"/>
      <c r="C560" s="37">
        <f>C561+C638+C642+C645</f>
        <v>1754000</v>
      </c>
      <c r="D560" s="37">
        <f>D561+D638+D642+D645</f>
        <v>1754000</v>
      </c>
      <c r="E560" s="37">
        <f>E561+E638+E642+E645</f>
        <v>1754000</v>
      </c>
      <c r="G560" s="40" t="s">
        <v>61</v>
      </c>
      <c r="H560" s="42">
        <f t="shared" si="63"/>
        <v>1754000</v>
      </c>
      <c r="I560" s="43"/>
      <c r="J560" s="41" t="b">
        <f>AND(H560=I560)</f>
        <v>0</v>
      </c>
    </row>
    <row r="561" spans="1:10">
      <c r="A561" s="199" t="s">
        <v>488</v>
      </c>
      <c r="B561" s="200"/>
      <c r="C561" s="39">
        <f>C562+C567+C568+C569+C576+C577+C581+C584+C585+C586+C587+C592+C595+C599+C603+C610+C616+C628</f>
        <v>1754000</v>
      </c>
      <c r="D561" s="39">
        <f>D562+D567+D568+D569+D576+D577+D581+D584+D585+D586+D587+D592+D595+D599+D603+D610+D616+D628</f>
        <v>1754000</v>
      </c>
      <c r="E561" s="39">
        <f>E562+E567+E568+E569+E576+E577+E581+E584+E585+E586+E587+E592+E595+E599+E603+E610+E616+E628</f>
        <v>1754000</v>
      </c>
      <c r="G561" s="40" t="s">
        <v>618</v>
      </c>
      <c r="H561" s="42">
        <f t="shared" si="63"/>
        <v>1754000</v>
      </c>
      <c r="I561" s="43"/>
      <c r="J561" s="41" t="b">
        <f>AND(H561=I561)</f>
        <v>0</v>
      </c>
    </row>
    <row r="562" spans="1:10" outlineLevel="1">
      <c r="A562" s="197" t="s">
        <v>489</v>
      </c>
      <c r="B562" s="198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3"/>
        <v>0</v>
      </c>
    </row>
    <row r="563" spans="1:10" outlineLevel="2">
      <c r="A563" s="7">
        <v>6600</v>
      </c>
      <c r="B563" s="4" t="s">
        <v>491</v>
      </c>
      <c r="C563" s="5">
        <v>0</v>
      </c>
      <c r="D563" s="5">
        <f>C563</f>
        <v>0</v>
      </c>
      <c r="E563" s="5">
        <f>D563</f>
        <v>0</v>
      </c>
      <c r="H563" s="42">
        <f t="shared" si="63"/>
        <v>0</v>
      </c>
    </row>
    <row r="564" spans="1:10" outlineLevel="2">
      <c r="A564" s="7">
        <v>6600</v>
      </c>
      <c r="B564" s="4" t="s">
        <v>492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3"/>
        <v>0</v>
      </c>
    </row>
    <row r="565" spans="1:10" outlineLevel="2">
      <c r="A565" s="7">
        <v>6600</v>
      </c>
      <c r="B565" s="4" t="s">
        <v>493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3"/>
        <v>0</v>
      </c>
    </row>
    <row r="566" spans="1:10" outlineLevel="2">
      <c r="A566" s="6">
        <v>6600</v>
      </c>
      <c r="B566" s="4" t="s">
        <v>494</v>
      </c>
      <c r="C566" s="5">
        <v>0</v>
      </c>
      <c r="D566" s="5">
        <f t="shared" si="68"/>
        <v>0</v>
      </c>
      <c r="E566" s="5">
        <f t="shared" si="68"/>
        <v>0</v>
      </c>
      <c r="H566" s="42">
        <f t="shared" si="63"/>
        <v>0</v>
      </c>
    </row>
    <row r="567" spans="1:10" outlineLevel="1">
      <c r="A567" s="197" t="s">
        <v>490</v>
      </c>
      <c r="B567" s="198"/>
      <c r="C567" s="32">
        <v>0</v>
      </c>
      <c r="D567" s="32">
        <f>C567</f>
        <v>0</v>
      </c>
      <c r="E567" s="32">
        <f>D567</f>
        <v>0</v>
      </c>
      <c r="H567" s="42">
        <f t="shared" si="63"/>
        <v>0</v>
      </c>
    </row>
    <row r="568" spans="1:10" outlineLevel="1">
      <c r="A568" s="197" t="s">
        <v>495</v>
      </c>
      <c r="B568" s="198"/>
      <c r="C568" s="33">
        <v>0</v>
      </c>
      <c r="D568" s="33">
        <f>C568</f>
        <v>0</v>
      </c>
      <c r="E568" s="33">
        <f>D568</f>
        <v>0</v>
      </c>
      <c r="H568" s="42">
        <f t="shared" si="63"/>
        <v>0</v>
      </c>
    </row>
    <row r="569" spans="1:10" outlineLevel="1">
      <c r="A569" s="197" t="s">
        <v>496</v>
      </c>
      <c r="B569" s="198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3"/>
        <v>0</v>
      </c>
    </row>
    <row r="570" spans="1:10" outlineLevel="2">
      <c r="A570" s="7">
        <v>6603</v>
      </c>
      <c r="B570" s="4" t="s">
        <v>497</v>
      </c>
      <c r="C570" s="5">
        <v>0</v>
      </c>
      <c r="D570" s="5">
        <f>C570</f>
        <v>0</v>
      </c>
      <c r="E570" s="5">
        <f>D570</f>
        <v>0</v>
      </c>
      <c r="H570" s="42">
        <f t="shared" si="63"/>
        <v>0</v>
      </c>
    </row>
    <row r="571" spans="1:10" outlineLevel="2">
      <c r="A571" s="7">
        <v>6603</v>
      </c>
      <c r="B571" s="4" t="s">
        <v>498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3"/>
        <v>0</v>
      </c>
    </row>
    <row r="572" spans="1:10" outlineLevel="2">
      <c r="A572" s="7">
        <v>6603</v>
      </c>
      <c r="B572" s="4" t="s">
        <v>499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3"/>
        <v>0</v>
      </c>
    </row>
    <row r="573" spans="1:10" outlineLevel="2">
      <c r="A573" s="7">
        <v>6603</v>
      </c>
      <c r="B573" s="4" t="s">
        <v>500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outlineLevel="2">
      <c r="A574" s="7">
        <v>6603</v>
      </c>
      <c r="B574" s="4" t="s">
        <v>501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outlineLevel="2">
      <c r="A575" s="7">
        <v>6603</v>
      </c>
      <c r="B575" s="4" t="s">
        <v>502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3"/>
        <v>0</v>
      </c>
    </row>
    <row r="576" spans="1:10" outlineLevel="1">
      <c r="A576" s="197" t="s">
        <v>503</v>
      </c>
      <c r="B576" s="198"/>
      <c r="C576" s="33">
        <v>0</v>
      </c>
      <c r="D576" s="33">
        <f>C576</f>
        <v>0</v>
      </c>
      <c r="E576" s="33">
        <f>D576</f>
        <v>0</v>
      </c>
      <c r="H576" s="42">
        <f t="shared" si="63"/>
        <v>0</v>
      </c>
    </row>
    <row r="577" spans="1:8" outlineLevel="1">
      <c r="A577" s="197" t="s">
        <v>504</v>
      </c>
      <c r="B577" s="198"/>
      <c r="C577" s="33">
        <f>SUM(C578:C580)</f>
        <v>15000</v>
      </c>
      <c r="D577" s="33">
        <f>SUM(D578:D580)</f>
        <v>15000</v>
      </c>
      <c r="E577" s="33">
        <f>SUM(E578:E580)</f>
        <v>15000</v>
      </c>
      <c r="H577" s="42">
        <f t="shared" si="63"/>
        <v>15000</v>
      </c>
    </row>
    <row r="578" spans="1:8" outlineLevel="2">
      <c r="A578" s="7">
        <v>6605</v>
      </c>
      <c r="B578" s="4" t="s">
        <v>505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506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507</v>
      </c>
      <c r="C580" s="5">
        <v>15000</v>
      </c>
      <c r="D580" s="5">
        <f t="shared" si="70"/>
        <v>15000</v>
      </c>
      <c r="E580" s="5">
        <f t="shared" si="70"/>
        <v>15000</v>
      </c>
      <c r="H580" s="42">
        <f t="shared" si="71"/>
        <v>15000</v>
      </c>
    </row>
    <row r="581" spans="1:8" outlineLevel="1">
      <c r="A581" s="197" t="s">
        <v>508</v>
      </c>
      <c r="B581" s="198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1"/>
        <v>0</v>
      </c>
    </row>
    <row r="582" spans="1:8" outlineLevel="2">
      <c r="A582" s="7">
        <v>6606</v>
      </c>
      <c r="B582" s="4" t="s">
        <v>509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2">
        <f t="shared" si="71"/>
        <v>0</v>
      </c>
    </row>
    <row r="583" spans="1:8" outlineLevel="2">
      <c r="A583" s="7">
        <v>6606</v>
      </c>
      <c r="B583" s="4" t="s">
        <v>510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97" t="s">
        <v>511</v>
      </c>
      <c r="B584" s="198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97" t="s">
        <v>512</v>
      </c>
      <c r="B585" s="198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97" t="s">
        <v>513</v>
      </c>
      <c r="B586" s="198"/>
      <c r="C586" s="33">
        <v>0</v>
      </c>
      <c r="D586" s="33">
        <f t="shared" si="72"/>
        <v>0</v>
      </c>
      <c r="E586" s="33">
        <f t="shared" si="72"/>
        <v>0</v>
      </c>
      <c r="H586" s="42">
        <f t="shared" si="71"/>
        <v>0</v>
      </c>
    </row>
    <row r="587" spans="1:8" outlineLevel="1">
      <c r="A587" s="197" t="s">
        <v>514</v>
      </c>
      <c r="B587" s="198"/>
      <c r="C587" s="33">
        <f>SUM(C588:C591)</f>
        <v>30000</v>
      </c>
      <c r="D587" s="33">
        <f>SUM(D588:D591)</f>
        <v>30000</v>
      </c>
      <c r="E587" s="33">
        <f>SUM(E588:E591)</f>
        <v>30000</v>
      </c>
      <c r="H587" s="42">
        <f t="shared" si="71"/>
        <v>30000</v>
      </c>
    </row>
    <row r="588" spans="1:8" outlineLevel="2">
      <c r="A588" s="7">
        <v>6610</v>
      </c>
      <c r="B588" s="4" t="s">
        <v>515</v>
      </c>
      <c r="C588" s="5">
        <v>30000</v>
      </c>
      <c r="D588" s="5">
        <f>C588</f>
        <v>30000</v>
      </c>
      <c r="E588" s="5">
        <f>D588</f>
        <v>30000</v>
      </c>
      <c r="H588" s="42">
        <f t="shared" si="71"/>
        <v>30000</v>
      </c>
    </row>
    <row r="589" spans="1:8" outlineLevel="2">
      <c r="A589" s="7">
        <v>6610</v>
      </c>
      <c r="B589" s="4" t="s">
        <v>516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517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518</v>
      </c>
      <c r="C591" s="5">
        <v>0</v>
      </c>
      <c r="D591" s="5">
        <f t="shared" si="73"/>
        <v>0</v>
      </c>
      <c r="E591" s="5">
        <f t="shared" si="73"/>
        <v>0</v>
      </c>
      <c r="H591" s="42">
        <f t="shared" si="71"/>
        <v>0</v>
      </c>
    </row>
    <row r="592" spans="1:8" outlineLevel="1">
      <c r="A592" s="197" t="s">
        <v>521</v>
      </c>
      <c r="B592" s="198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519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520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97" t="s">
        <v>525</v>
      </c>
      <c r="B595" s="198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522</v>
      </c>
      <c r="C596" s="5">
        <v>0</v>
      </c>
      <c r="D596" s="5">
        <f>C596</f>
        <v>0</v>
      </c>
      <c r="E596" s="5">
        <f>D596</f>
        <v>0</v>
      </c>
      <c r="H596" s="42">
        <f t="shared" si="71"/>
        <v>0</v>
      </c>
    </row>
    <row r="597" spans="1:8" outlineLevel="2">
      <c r="A597" s="7">
        <v>6612</v>
      </c>
      <c r="B597" s="4" t="s">
        <v>523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524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97" t="s">
        <v>526</v>
      </c>
      <c r="B599" s="198"/>
      <c r="C599" s="33">
        <f>SUM(C600:C602)</f>
        <v>80000</v>
      </c>
      <c r="D599" s="33">
        <f>SUM(D600:D602)</f>
        <v>80000</v>
      </c>
      <c r="E599" s="33">
        <f>SUM(E600:E602)</f>
        <v>80000</v>
      </c>
      <c r="H599" s="42">
        <f t="shared" si="71"/>
        <v>80000</v>
      </c>
    </row>
    <row r="600" spans="1:8" outlineLevel="2">
      <c r="A600" s="7">
        <v>6613</v>
      </c>
      <c r="B600" s="4" t="s">
        <v>527</v>
      </c>
      <c r="C600" s="5">
        <v>80000</v>
      </c>
      <c r="D600" s="5">
        <f t="shared" ref="D600:E602" si="75">C600</f>
        <v>80000</v>
      </c>
      <c r="E600" s="5">
        <f t="shared" si="75"/>
        <v>80000</v>
      </c>
      <c r="H600" s="42">
        <f t="shared" si="71"/>
        <v>80000</v>
      </c>
    </row>
    <row r="601" spans="1:8" outlineLevel="2">
      <c r="A601" s="7">
        <v>6613</v>
      </c>
      <c r="B601" s="4" t="s">
        <v>528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524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97" t="s">
        <v>529</v>
      </c>
      <c r="B603" s="198"/>
      <c r="C603" s="33">
        <f>SUM(C604:C609)</f>
        <v>1600000</v>
      </c>
      <c r="D603" s="33">
        <f>SUM(D604:D609)</f>
        <v>1600000</v>
      </c>
      <c r="E603" s="33">
        <f>SUM(E604:E609)</f>
        <v>1600000</v>
      </c>
      <c r="H603" s="42">
        <f t="shared" si="71"/>
        <v>1600000</v>
      </c>
    </row>
    <row r="604" spans="1:8" outlineLevel="2">
      <c r="A604" s="7">
        <v>6614</v>
      </c>
      <c r="B604" s="4" t="s">
        <v>530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531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532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533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534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535</v>
      </c>
      <c r="C609" s="5">
        <v>1600000</v>
      </c>
      <c r="D609" s="5">
        <f t="shared" si="76"/>
        <v>1600000</v>
      </c>
      <c r="E609" s="5">
        <f t="shared" si="76"/>
        <v>1600000</v>
      </c>
      <c r="H609" s="42">
        <f t="shared" si="71"/>
        <v>1600000</v>
      </c>
    </row>
    <row r="610" spans="1:8" outlineLevel="1">
      <c r="A610" s="197" t="s">
        <v>536</v>
      </c>
      <c r="B610" s="198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537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538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539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540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541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97" t="s">
        <v>542</v>
      </c>
      <c r="B616" s="198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543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544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545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546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547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548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549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550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551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552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553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97" t="s">
        <v>554</v>
      </c>
      <c r="B628" s="198"/>
      <c r="C628" s="33">
        <f>SUM(C629:C637)</f>
        <v>29000</v>
      </c>
      <c r="D628" s="33">
        <f>SUM(D629:D637)</f>
        <v>29000</v>
      </c>
      <c r="E628" s="33">
        <f>SUM(E629:E637)</f>
        <v>29000</v>
      </c>
      <c r="H628" s="42">
        <f t="shared" si="71"/>
        <v>29000</v>
      </c>
    </row>
    <row r="629" spans="1:10" outlineLevel="2">
      <c r="A629" s="7">
        <v>6617</v>
      </c>
      <c r="B629" s="4" t="s">
        <v>555</v>
      </c>
      <c r="C629" s="5">
        <v>29000</v>
      </c>
      <c r="D629" s="5">
        <f>C629</f>
        <v>29000</v>
      </c>
      <c r="E629" s="5">
        <f>D629</f>
        <v>29000</v>
      </c>
      <c r="H629" s="42">
        <f t="shared" si="71"/>
        <v>29000</v>
      </c>
    </row>
    <row r="630" spans="1:10" outlineLevel="2">
      <c r="A630" s="7">
        <v>6617</v>
      </c>
      <c r="B630" s="4" t="s">
        <v>556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557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558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559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560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561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562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563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99" t="s">
        <v>564</v>
      </c>
      <c r="B638" s="200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619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97" t="s">
        <v>565</v>
      </c>
      <c r="B639" s="198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97" t="s">
        <v>566</v>
      </c>
      <c r="B640" s="198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97" t="s">
        <v>567</v>
      </c>
      <c r="B641" s="198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99" t="s">
        <v>568</v>
      </c>
      <c r="B642" s="200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620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97" t="s">
        <v>569</v>
      </c>
      <c r="B643" s="198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97" t="s">
        <v>570</v>
      </c>
      <c r="B644" s="198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99" t="s">
        <v>571</v>
      </c>
      <c r="B645" s="200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621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97" t="s">
        <v>572</v>
      </c>
      <c r="B646" s="198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491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492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493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494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97" t="s">
        <v>573</v>
      </c>
      <c r="B651" s="198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97" t="s">
        <v>574</v>
      </c>
      <c r="B652" s="198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97" t="s">
        <v>575</v>
      </c>
      <c r="B653" s="198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497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498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499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500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501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502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97" t="s">
        <v>576</v>
      </c>
      <c r="B660" s="198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97" t="s">
        <v>577</v>
      </c>
      <c r="B661" s="198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505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506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507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97" t="s">
        <v>578</v>
      </c>
      <c r="B665" s="198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509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510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97" t="s">
        <v>579</v>
      </c>
      <c r="B668" s="198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97" t="s">
        <v>580</v>
      </c>
      <c r="B669" s="198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97" t="s">
        <v>581</v>
      </c>
      <c r="B670" s="198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97" t="s">
        <v>582</v>
      </c>
      <c r="B671" s="198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515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516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517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518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97" t="s">
        <v>583</v>
      </c>
      <c r="B676" s="198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519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520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97" t="s">
        <v>584</v>
      </c>
      <c r="B679" s="198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522</v>
      </c>
      <c r="C680" s="5">
        <v>0</v>
      </c>
      <c r="D680" s="5">
        <f>C680</f>
        <v>0</v>
      </c>
      <c r="E680" s="5">
        <f>D680</f>
        <v>0</v>
      </c>
      <c r="H680" s="42">
        <f t="shared" si="81"/>
        <v>0</v>
      </c>
    </row>
    <row r="681" spans="1:8" outlineLevel="2">
      <c r="A681" s="7">
        <v>9612</v>
      </c>
      <c r="B681" s="4" t="s">
        <v>523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524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97" t="s">
        <v>585</v>
      </c>
      <c r="B683" s="198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527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528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524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97" t="s">
        <v>586</v>
      </c>
      <c r="B687" s="198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530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531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532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533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534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535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97" t="s">
        <v>587</v>
      </c>
      <c r="B694" s="198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537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538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539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540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541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97" t="s">
        <v>588</v>
      </c>
      <c r="B700" s="198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543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544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545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546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547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548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549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550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551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552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553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97" t="s">
        <v>589</v>
      </c>
      <c r="B712" s="198"/>
      <c r="C712" s="32"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97" t="s">
        <v>590</v>
      </c>
      <c r="B713" s="198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97" t="s">
        <v>591</v>
      </c>
      <c r="B714" s="198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97" t="s">
        <v>592</v>
      </c>
      <c r="B715" s="198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203" t="s">
        <v>593</v>
      </c>
      <c r="B716" s="204"/>
      <c r="C716" s="37">
        <f>C717</f>
        <v>15000</v>
      </c>
      <c r="D716" s="37">
        <f>D717</f>
        <v>15000</v>
      </c>
      <c r="E716" s="37">
        <f>E717</f>
        <v>15000</v>
      </c>
      <c r="G716" s="40" t="s">
        <v>66</v>
      </c>
      <c r="H716" s="42">
        <f t="shared" si="92"/>
        <v>15000</v>
      </c>
      <c r="I716" s="43"/>
      <c r="J716" s="41" t="b">
        <f>AND(H716=I716)</f>
        <v>0</v>
      </c>
    </row>
    <row r="717" spans="1:10">
      <c r="A717" s="199" t="s">
        <v>594</v>
      </c>
      <c r="B717" s="200"/>
      <c r="C717" s="34">
        <f>C718+C722</f>
        <v>15000</v>
      </c>
      <c r="D717" s="34">
        <f>D718+D722</f>
        <v>15000</v>
      </c>
      <c r="E717" s="34">
        <f>E718+E722</f>
        <v>15000</v>
      </c>
      <c r="G717" s="40" t="s">
        <v>622</v>
      </c>
      <c r="H717" s="42">
        <f t="shared" si="92"/>
        <v>15000</v>
      </c>
      <c r="I717" s="43"/>
      <c r="J717" s="41" t="b">
        <f>AND(H717=I717)</f>
        <v>0</v>
      </c>
    </row>
    <row r="718" spans="1:10" outlineLevel="1" collapsed="1">
      <c r="A718" s="209" t="s">
        <v>969</v>
      </c>
      <c r="B718" s="210"/>
      <c r="C718" s="32">
        <f>SUM(C719:C721)</f>
        <v>15000</v>
      </c>
      <c r="D718" s="32">
        <f>SUM(D719:D721)</f>
        <v>15000</v>
      </c>
      <c r="E718" s="32">
        <f>SUM(E719:E721)</f>
        <v>15000</v>
      </c>
      <c r="H718" s="42">
        <f t="shared" si="92"/>
        <v>15000</v>
      </c>
    </row>
    <row r="719" spans="1:10" ht="15" customHeight="1" outlineLevel="2">
      <c r="A719" s="6">
        <v>10950</v>
      </c>
      <c r="B719" s="4" t="s">
        <v>595</v>
      </c>
      <c r="C719" s="5">
        <v>15000</v>
      </c>
      <c r="D719" s="5">
        <f>C719</f>
        <v>15000</v>
      </c>
      <c r="E719" s="5">
        <f>D719</f>
        <v>15000</v>
      </c>
      <c r="H719" s="42">
        <f t="shared" si="92"/>
        <v>15000</v>
      </c>
    </row>
    <row r="720" spans="1:10" ht="15" customHeight="1" outlineLevel="2">
      <c r="A720" s="6">
        <v>10950</v>
      </c>
      <c r="B720" s="4" t="s">
        <v>596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597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209" t="s">
        <v>970</v>
      </c>
      <c r="B722" s="210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598</v>
      </c>
      <c r="C723" s="5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599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203" t="s">
        <v>600</v>
      </c>
      <c r="B725" s="204"/>
      <c r="C725" s="37">
        <f>C726</f>
        <v>0</v>
      </c>
      <c r="D725" s="37">
        <f>D726</f>
        <v>0</v>
      </c>
      <c r="E725" s="37">
        <f>E726</f>
        <v>0</v>
      </c>
      <c r="G725" s="40" t="s">
        <v>237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99" t="s">
        <v>611</v>
      </c>
      <c r="B726" s="200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623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209" t="s">
        <v>935</v>
      </c>
      <c r="B727" s="210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971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972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938</v>
      </c>
      <c r="B730" s="210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973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940</v>
      </c>
      <c r="C732" s="31"/>
      <c r="D732" s="31">
        <f>C732</f>
        <v>0</v>
      </c>
      <c r="E732" s="31">
        <f>D732</f>
        <v>0</v>
      </c>
    </row>
    <row r="733" spans="1:10" outlineLevel="1">
      <c r="A733" s="209" t="s">
        <v>941</v>
      </c>
      <c r="B733" s="210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974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943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944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971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972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945</v>
      </c>
      <c r="B739" s="210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972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946</v>
      </c>
      <c r="B741" s="210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971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947</v>
      </c>
      <c r="B743" s="210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974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948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973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949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971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972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950</v>
      </c>
      <c r="B750" s="210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973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34" customFormat="1" outlineLevel="3">
      <c r="A752" s="135"/>
      <c r="B752" s="136" t="s">
        <v>951</v>
      </c>
      <c r="C752" s="137"/>
      <c r="D752" s="137">
        <f t="shared" ref="D752:E754" si="98">C752</f>
        <v>0</v>
      </c>
      <c r="E752" s="137">
        <f t="shared" si="98"/>
        <v>0</v>
      </c>
    </row>
    <row r="753" spans="1:5" s="134" customFormat="1" outlineLevel="3">
      <c r="A753" s="135"/>
      <c r="B753" s="136" t="s">
        <v>952</v>
      </c>
      <c r="C753" s="137"/>
      <c r="D753" s="137">
        <f t="shared" si="98"/>
        <v>0</v>
      </c>
      <c r="E753" s="137">
        <f t="shared" si="98"/>
        <v>0</v>
      </c>
    </row>
    <row r="754" spans="1:5" outlineLevel="2">
      <c r="A754" s="6">
        <v>3</v>
      </c>
      <c r="B754" s="4" t="s">
        <v>971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953</v>
      </c>
      <c r="B755" s="210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973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954</v>
      </c>
      <c r="C757" s="31"/>
      <c r="D757" s="31">
        <f>C757</f>
        <v>0</v>
      </c>
      <c r="E757" s="31">
        <f>D757</f>
        <v>0</v>
      </c>
    </row>
    <row r="758" spans="1:5" outlineLevel="3">
      <c r="A758" s="30"/>
      <c r="B758" s="29" t="s">
        <v>955</v>
      </c>
      <c r="C758" s="31"/>
      <c r="D758" s="31">
        <f t="shared" ref="D758:E759" si="99">C758</f>
        <v>0</v>
      </c>
      <c r="E758" s="31">
        <f t="shared" si="99"/>
        <v>0</v>
      </c>
    </row>
    <row r="759" spans="1:5" outlineLevel="3">
      <c r="A759" s="30"/>
      <c r="B759" s="29" t="s">
        <v>956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209" t="s">
        <v>957</v>
      </c>
      <c r="B760" s="210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973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958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959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971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960</v>
      </c>
      <c r="B765" s="210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971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961</v>
      </c>
      <c r="B767" s="210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973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962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963</v>
      </c>
      <c r="C770" s="31"/>
      <c r="D770" s="31">
        <f>C770</f>
        <v>0</v>
      </c>
      <c r="E770" s="31">
        <f>D770</f>
        <v>0</v>
      </c>
    </row>
    <row r="771" spans="1:5" outlineLevel="1">
      <c r="A771" s="209" t="s">
        <v>964</v>
      </c>
      <c r="B771" s="210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973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952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965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959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966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209" t="s">
        <v>967</v>
      </c>
      <c r="B777" s="210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975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2"/>
  <sheetViews>
    <sheetView rightToLeft="1" zoomScale="80" zoomScaleNormal="80" workbookViewId="0">
      <selection activeCell="F10" sqref="F10"/>
    </sheetView>
  </sheetViews>
  <sheetFormatPr defaultColWidth="9.1796875" defaultRowHeight="14.5"/>
  <cols>
    <col min="1" max="1" width="19.7265625" style="117" customWidth="1"/>
    <col min="2" max="2" width="15" style="117" customWidth="1"/>
    <col min="3" max="3" width="21.7265625" style="117" customWidth="1"/>
    <col min="4" max="4" width="23.54296875" style="104" bestFit="1" customWidth="1"/>
    <col min="5" max="5" width="18.54296875" style="104" customWidth="1"/>
    <col min="6" max="6" width="17.81640625" style="104" customWidth="1"/>
    <col min="7" max="7" width="9.1796875" style="104"/>
    <col min="8" max="8" width="10.26953125" customWidth="1"/>
    <col min="9" max="9" width="25" style="104" customWidth="1"/>
    <col min="10" max="10" width="9.1796875" style="104"/>
    <col min="11" max="11" width="19.7265625" style="104" bestFit="1" customWidth="1"/>
    <col min="12" max="12" width="22.81640625" style="104" bestFit="1" customWidth="1"/>
    <col min="13" max="16384" width="9.1796875" style="104"/>
  </cols>
  <sheetData>
    <row r="1" spans="1:12" ht="15" thickBot="1">
      <c r="A1" s="211" t="s">
        <v>71</v>
      </c>
      <c r="B1" s="213" t="s">
        <v>72</v>
      </c>
      <c r="C1" s="215" t="s">
        <v>871</v>
      </c>
      <c r="D1" s="216"/>
      <c r="E1" s="216"/>
      <c r="F1" s="217"/>
      <c r="H1" s="104"/>
    </row>
    <row r="2" spans="1:12" ht="15" thickBot="1">
      <c r="A2" s="212"/>
      <c r="B2" s="214"/>
      <c r="C2" s="105" t="s">
        <v>924</v>
      </c>
      <c r="D2" s="106" t="s">
        <v>872</v>
      </c>
      <c r="E2" s="106" t="s">
        <v>872</v>
      </c>
      <c r="F2" s="106" t="s">
        <v>872</v>
      </c>
      <c r="H2" s="104"/>
    </row>
    <row r="3" spans="1:12" ht="16.5">
      <c r="A3" s="53" t="s">
        <v>624</v>
      </c>
      <c r="B3" s="54" t="s">
        <v>625</v>
      </c>
      <c r="C3" s="55" t="s">
        <v>626</v>
      </c>
      <c r="D3" s="108"/>
      <c r="E3" s="108"/>
      <c r="F3" s="108"/>
      <c r="G3" s="108"/>
      <c r="H3" s="108"/>
      <c r="I3" s="108"/>
    </row>
    <row r="4" spans="1:12" ht="33">
      <c r="A4" s="56" t="s">
        <v>627</v>
      </c>
      <c r="B4" s="56" t="s">
        <v>625</v>
      </c>
      <c r="C4" s="57" t="s">
        <v>628</v>
      </c>
      <c r="D4" s="108"/>
      <c r="E4" s="108"/>
      <c r="F4" s="108"/>
      <c r="G4" s="108"/>
      <c r="H4" s="108"/>
      <c r="I4" s="108"/>
      <c r="L4" s="109"/>
    </row>
    <row r="5" spans="1:12" ht="33">
      <c r="A5" s="56" t="s">
        <v>629</v>
      </c>
      <c r="B5" s="56" t="s">
        <v>625</v>
      </c>
      <c r="C5" s="57" t="s">
        <v>630</v>
      </c>
      <c r="D5" s="108"/>
      <c r="E5" s="108"/>
      <c r="F5" s="108"/>
      <c r="G5" s="108"/>
      <c r="H5" s="108"/>
      <c r="I5" s="108"/>
      <c r="L5" s="109"/>
    </row>
    <row r="6" spans="1:12" ht="16.5">
      <c r="A6" s="58" t="s">
        <v>631</v>
      </c>
      <c r="B6" s="58" t="s">
        <v>632</v>
      </c>
      <c r="C6" s="59" t="s">
        <v>633</v>
      </c>
      <c r="D6" s="108"/>
      <c r="E6" s="108"/>
      <c r="F6" s="108"/>
      <c r="G6" s="108"/>
      <c r="H6" s="108"/>
      <c r="I6" s="108"/>
      <c r="L6" s="109"/>
    </row>
    <row r="7" spans="1:12" ht="16.5">
      <c r="A7" s="58" t="s">
        <v>634</v>
      </c>
      <c r="B7" s="58" t="s">
        <v>635</v>
      </c>
      <c r="C7" s="59" t="s">
        <v>69</v>
      </c>
      <c r="D7" s="108"/>
      <c r="E7" s="108"/>
      <c r="F7" s="108"/>
      <c r="G7" s="108"/>
      <c r="H7" s="108"/>
      <c r="I7" s="108"/>
      <c r="L7" s="109"/>
    </row>
    <row r="8" spans="1:12" ht="33">
      <c r="A8" s="56" t="s">
        <v>636</v>
      </c>
      <c r="B8" s="56" t="s">
        <v>637</v>
      </c>
      <c r="C8" s="57" t="s">
        <v>638</v>
      </c>
      <c r="D8" s="108"/>
      <c r="E8" s="108"/>
      <c r="F8" s="108"/>
      <c r="G8" s="108"/>
      <c r="H8" s="108"/>
      <c r="I8" s="108"/>
      <c r="L8" s="109"/>
    </row>
    <row r="9" spans="1:12" ht="16.5">
      <c r="A9" s="56" t="s">
        <v>639</v>
      </c>
      <c r="B9" s="56" t="s">
        <v>640</v>
      </c>
      <c r="C9" s="57" t="s">
        <v>68</v>
      </c>
      <c r="D9" s="108"/>
      <c r="E9" s="108"/>
      <c r="F9" s="108"/>
      <c r="G9" s="108"/>
      <c r="H9" s="108"/>
      <c r="I9" s="108"/>
      <c r="L9" s="109"/>
    </row>
    <row r="10" spans="1:12" ht="16.5">
      <c r="A10" s="56" t="s">
        <v>641</v>
      </c>
      <c r="B10" s="56" t="s">
        <v>640</v>
      </c>
      <c r="C10" s="57" t="s">
        <v>119</v>
      </c>
      <c r="D10" s="108"/>
      <c r="E10" s="108"/>
      <c r="F10" s="108"/>
      <c r="G10" s="108"/>
      <c r="H10" s="108"/>
      <c r="I10" s="108"/>
      <c r="L10" s="109"/>
    </row>
    <row r="11" spans="1:12" ht="16.5">
      <c r="A11" s="56"/>
      <c r="B11" s="56"/>
      <c r="C11" s="57"/>
      <c r="D11" s="108"/>
      <c r="E11" s="108"/>
      <c r="F11" s="108"/>
      <c r="G11" s="108"/>
      <c r="H11" s="108"/>
      <c r="I11" s="108"/>
      <c r="L11" s="109"/>
    </row>
    <row r="12" spans="1:12" ht="16.5">
      <c r="A12" s="56"/>
      <c r="B12" s="56"/>
      <c r="C12" s="57"/>
      <c r="D12" s="108"/>
      <c r="E12" s="108"/>
      <c r="F12" s="108"/>
      <c r="G12" s="108"/>
      <c r="H12" s="108"/>
      <c r="I12" s="108"/>
      <c r="L12" s="109"/>
    </row>
    <row r="13" spans="1:12" ht="16.5">
      <c r="A13" s="56"/>
      <c r="B13" s="56"/>
      <c r="C13" s="57"/>
      <c r="D13" s="108"/>
      <c r="E13" s="108"/>
      <c r="F13" s="108"/>
      <c r="G13" s="108"/>
      <c r="H13" s="108"/>
      <c r="I13" s="108"/>
      <c r="L13" s="109"/>
    </row>
    <row r="14" spans="1:12" ht="16.5">
      <c r="A14" s="56"/>
      <c r="B14" s="56"/>
      <c r="C14" s="57"/>
      <c r="D14" s="108"/>
      <c r="E14" s="108"/>
      <c r="F14" s="108"/>
      <c r="G14" s="108"/>
      <c r="H14" s="108"/>
      <c r="I14" s="108"/>
      <c r="L14" s="109"/>
    </row>
    <row r="15" spans="1:12" ht="16.5">
      <c r="A15" s="56"/>
      <c r="B15" s="56"/>
      <c r="C15" s="57"/>
      <c r="D15" s="108"/>
      <c r="E15" s="108"/>
      <c r="F15" s="108"/>
      <c r="G15" s="108"/>
      <c r="H15" s="108"/>
      <c r="I15" s="108"/>
      <c r="L15" s="109"/>
    </row>
    <row r="16" spans="1:12" ht="16.5">
      <c r="A16" s="56"/>
      <c r="B16" s="56"/>
      <c r="C16" s="57"/>
      <c r="D16" s="108"/>
      <c r="E16" s="108"/>
      <c r="F16" s="108"/>
      <c r="G16" s="108"/>
      <c r="H16" s="108"/>
      <c r="I16" s="108"/>
      <c r="L16" s="109"/>
    </row>
    <row r="17" spans="1:12" ht="16.5">
      <c r="A17" s="56"/>
      <c r="B17" s="56"/>
      <c r="C17" s="57"/>
      <c r="D17" s="108"/>
      <c r="E17" s="108"/>
      <c r="F17" s="108"/>
      <c r="G17" s="108"/>
      <c r="H17" s="108"/>
      <c r="I17" s="108"/>
      <c r="L17" s="109"/>
    </row>
    <row r="18" spans="1:12" ht="16.5">
      <c r="A18" s="56"/>
      <c r="B18" s="56"/>
      <c r="C18" s="57"/>
      <c r="D18" s="108"/>
      <c r="E18" s="108"/>
      <c r="F18" s="108"/>
      <c r="G18" s="108"/>
      <c r="H18" s="108"/>
      <c r="I18" s="108"/>
      <c r="L18" s="109"/>
    </row>
    <row r="19" spans="1:12" ht="16.5">
      <c r="A19" s="56"/>
      <c r="B19" s="56"/>
      <c r="C19" s="57"/>
      <c r="D19" s="108"/>
      <c r="E19" s="108"/>
      <c r="F19" s="108"/>
      <c r="G19" s="108"/>
      <c r="H19" s="108"/>
      <c r="I19" s="108"/>
      <c r="L19" s="109"/>
    </row>
    <row r="20" spans="1:12" ht="16.5">
      <c r="A20" s="56"/>
      <c r="B20" s="56"/>
      <c r="C20" s="57"/>
      <c r="D20" s="108"/>
      <c r="E20" s="108"/>
      <c r="F20" s="108"/>
      <c r="G20" s="108"/>
      <c r="H20" s="108"/>
      <c r="I20" s="108"/>
      <c r="L20" s="109"/>
    </row>
    <row r="21" spans="1:12" ht="16.5">
      <c r="A21" s="56"/>
      <c r="B21" s="56"/>
      <c r="C21" s="57"/>
      <c r="D21" s="108"/>
      <c r="E21" s="108"/>
      <c r="F21" s="108"/>
      <c r="G21" s="108"/>
      <c r="H21" s="108"/>
      <c r="I21" s="108"/>
      <c r="L21" s="109"/>
    </row>
    <row r="22" spans="1:12" ht="16.5">
      <c r="A22" s="56"/>
      <c r="B22" s="56"/>
      <c r="C22" s="57"/>
      <c r="D22" s="108"/>
      <c r="E22" s="108"/>
      <c r="F22" s="108"/>
      <c r="G22" s="108"/>
      <c r="H22" s="108"/>
      <c r="I22" s="108"/>
    </row>
    <row r="23" spans="1:12" ht="16.5">
      <c r="A23" s="56"/>
      <c r="B23" s="56"/>
      <c r="C23" s="57"/>
      <c r="D23" s="108"/>
      <c r="E23" s="108"/>
      <c r="F23" s="108"/>
      <c r="G23" s="108"/>
      <c r="H23" s="108"/>
      <c r="I23" s="108"/>
    </row>
    <row r="24" spans="1:12" ht="16.5">
      <c r="A24" s="56"/>
      <c r="B24" s="56"/>
      <c r="C24" s="57"/>
      <c r="D24" s="108"/>
      <c r="E24" s="108"/>
      <c r="F24" s="108"/>
      <c r="G24" s="108"/>
      <c r="H24" s="108"/>
      <c r="I24" s="108"/>
    </row>
    <row r="25" spans="1:12" ht="16.5">
      <c r="A25" s="56"/>
      <c r="B25" s="56"/>
      <c r="C25" s="57"/>
      <c r="D25" s="108"/>
      <c r="E25" s="108"/>
      <c r="F25" s="108"/>
      <c r="G25" s="108"/>
      <c r="H25" s="108"/>
      <c r="I25" s="108"/>
    </row>
    <row r="26" spans="1:12" ht="17" thickBot="1">
      <c r="A26" s="60"/>
      <c r="B26" s="60"/>
      <c r="C26" s="61"/>
      <c r="D26" s="108"/>
      <c r="E26" s="108"/>
      <c r="F26" s="108"/>
      <c r="G26" s="108"/>
      <c r="H26" s="108"/>
      <c r="I26" s="108"/>
    </row>
    <row r="27" spans="1:12" ht="16.5">
      <c r="A27" s="53"/>
      <c r="B27" s="111"/>
      <c r="C27" s="107"/>
      <c r="D27" s="108"/>
      <c r="E27" s="108"/>
      <c r="F27" s="108"/>
      <c r="G27" s="108"/>
      <c r="H27" s="108"/>
      <c r="I27" s="108"/>
    </row>
    <row r="28" spans="1:12">
      <c r="A28" s="53"/>
      <c r="B28" s="111"/>
      <c r="C28" s="110"/>
      <c r="D28" s="108"/>
      <c r="E28" s="108"/>
      <c r="F28" s="108"/>
      <c r="G28" s="108"/>
      <c r="H28" s="108"/>
      <c r="I28" s="108"/>
    </row>
    <row r="29" spans="1:12" ht="16.5">
      <c r="A29" s="113"/>
      <c r="B29" s="10"/>
      <c r="C29" s="107"/>
      <c r="D29" s="108"/>
      <c r="E29" s="108"/>
      <c r="F29" s="108"/>
      <c r="G29" s="112"/>
      <c r="H29" s="104"/>
    </row>
    <row r="30" spans="1:12">
      <c r="A30" s="113"/>
      <c r="B30" s="10"/>
      <c r="C30" s="110"/>
      <c r="D30" s="108"/>
      <c r="E30" s="108"/>
      <c r="F30" s="108"/>
      <c r="G30" s="112"/>
      <c r="H30" s="104"/>
    </row>
    <row r="31" spans="1:12" ht="16.5">
      <c r="A31" s="113"/>
      <c r="B31" s="10"/>
      <c r="C31" s="107"/>
      <c r="D31" s="108"/>
      <c r="E31" s="108"/>
      <c r="F31" s="108"/>
      <c r="G31" s="112"/>
      <c r="H31" s="104"/>
    </row>
    <row r="32" spans="1:12">
      <c r="A32" s="113"/>
      <c r="B32" s="10"/>
      <c r="C32" s="110"/>
      <c r="D32" s="108"/>
      <c r="E32" s="108"/>
      <c r="F32" s="108"/>
      <c r="G32" s="112"/>
      <c r="H32" s="104"/>
    </row>
    <row r="33" spans="1:8">
      <c r="A33" s="113"/>
      <c r="B33" s="10"/>
      <c r="C33" s="110"/>
      <c r="D33" s="108"/>
      <c r="E33" s="108"/>
      <c r="F33" s="108"/>
      <c r="G33" s="112"/>
      <c r="H33" s="104"/>
    </row>
    <row r="34" spans="1:8" ht="16.5">
      <c r="A34" s="113"/>
      <c r="B34" s="10"/>
      <c r="C34" s="107"/>
      <c r="D34" s="108"/>
      <c r="E34" s="108"/>
      <c r="F34" s="108"/>
      <c r="G34" s="112"/>
      <c r="H34" s="104"/>
    </row>
    <row r="35" spans="1:8">
      <c r="A35" s="113"/>
      <c r="B35" s="10"/>
      <c r="C35" s="110"/>
      <c r="D35" s="108"/>
      <c r="E35" s="108"/>
      <c r="F35" s="108"/>
      <c r="G35" s="112"/>
      <c r="H35" s="104"/>
    </row>
    <row r="36" spans="1:8">
      <c r="A36" s="113"/>
      <c r="B36" s="10"/>
      <c r="C36" s="110"/>
      <c r="D36" s="108"/>
      <c r="E36" s="108"/>
      <c r="F36" s="108"/>
      <c r="G36" s="112"/>
      <c r="H36" s="104"/>
    </row>
    <row r="37" spans="1:8">
      <c r="A37" s="113"/>
      <c r="B37" s="10"/>
      <c r="C37" s="114"/>
      <c r="D37" s="108"/>
      <c r="E37" s="108"/>
      <c r="F37" s="108"/>
      <c r="G37" s="112"/>
      <c r="H37" s="104"/>
    </row>
    <row r="38" spans="1:8" ht="16.5">
      <c r="A38" s="113"/>
      <c r="B38" s="10"/>
      <c r="C38" s="107"/>
      <c r="D38" s="108"/>
      <c r="E38" s="108"/>
      <c r="F38" s="108"/>
      <c r="G38" s="112"/>
      <c r="H38" s="104"/>
    </row>
    <row r="39" spans="1:8" ht="16.5">
      <c r="A39" s="113"/>
      <c r="B39" s="10"/>
      <c r="C39" s="107"/>
      <c r="D39" s="108"/>
      <c r="E39" s="108"/>
      <c r="F39" s="108"/>
      <c r="G39" s="112"/>
      <c r="H39" s="104"/>
    </row>
    <row r="40" spans="1:8">
      <c r="A40" s="113"/>
      <c r="B40" s="10"/>
      <c r="C40" s="110"/>
      <c r="D40" s="108"/>
      <c r="E40" s="108"/>
      <c r="F40" s="108"/>
      <c r="G40" s="112"/>
      <c r="H40" s="104"/>
    </row>
    <row r="41" spans="1:8" ht="16.5">
      <c r="A41" s="113"/>
      <c r="B41" s="10"/>
      <c r="C41" s="107"/>
      <c r="D41" s="108"/>
      <c r="E41" s="108"/>
      <c r="F41" s="108"/>
      <c r="G41" s="112"/>
      <c r="H41" s="104"/>
    </row>
    <row r="42" spans="1:8" ht="16.5">
      <c r="A42" s="113"/>
      <c r="B42" s="10"/>
      <c r="C42" s="107"/>
      <c r="D42" s="108"/>
      <c r="E42" s="108"/>
      <c r="F42" s="108"/>
      <c r="G42" s="112"/>
      <c r="H42" s="104"/>
    </row>
    <row r="43" spans="1:8" ht="16.5">
      <c r="A43" s="113"/>
      <c r="B43" s="10"/>
      <c r="C43" s="107"/>
      <c r="D43" s="108"/>
      <c r="E43" s="108"/>
      <c r="F43" s="108"/>
      <c r="G43" s="112"/>
      <c r="H43" s="104"/>
    </row>
    <row r="44" spans="1:8" ht="16.5">
      <c r="A44" s="113"/>
      <c r="B44" s="10"/>
      <c r="C44" s="107"/>
      <c r="D44" s="108"/>
      <c r="E44" s="108"/>
      <c r="F44" s="108"/>
      <c r="G44" s="112"/>
      <c r="H44" s="104"/>
    </row>
    <row r="45" spans="1:8" ht="16.5">
      <c r="A45" s="113"/>
      <c r="B45" s="10"/>
      <c r="C45" s="107"/>
      <c r="D45" s="108"/>
      <c r="E45" s="108"/>
      <c r="F45" s="108"/>
      <c r="G45" s="112"/>
      <c r="H45" s="104"/>
    </row>
    <row r="46" spans="1:8" ht="16.5">
      <c r="A46" s="113"/>
      <c r="B46" s="10"/>
      <c r="C46" s="107"/>
      <c r="D46" s="108"/>
      <c r="E46" s="108"/>
      <c r="F46" s="108"/>
      <c r="G46" s="112"/>
      <c r="H46" s="104"/>
    </row>
    <row r="47" spans="1:8" ht="16.5">
      <c r="A47" s="113"/>
      <c r="B47" s="10"/>
      <c r="C47" s="107"/>
      <c r="D47" s="108"/>
      <c r="E47" s="108"/>
      <c r="F47" s="108"/>
      <c r="G47" s="112"/>
      <c r="H47" s="104"/>
    </row>
    <row r="48" spans="1:8">
      <c r="A48" s="113"/>
      <c r="B48" s="10"/>
      <c r="C48" s="110"/>
      <c r="D48" s="110"/>
      <c r="E48" s="108"/>
      <c r="F48" s="108"/>
      <c r="G48" s="112"/>
      <c r="H48" s="104"/>
    </row>
    <row r="49" spans="1:8">
      <c r="A49" s="113"/>
      <c r="B49" s="115"/>
      <c r="C49" s="110"/>
      <c r="D49" s="108"/>
      <c r="E49" s="108"/>
      <c r="F49" s="108"/>
      <c r="G49" s="112"/>
      <c r="H49" s="104"/>
    </row>
    <row r="50" spans="1:8">
      <c r="A50" s="113"/>
      <c r="B50" s="10"/>
      <c r="C50" s="110"/>
      <c r="D50" s="108"/>
      <c r="E50" s="108"/>
      <c r="F50" s="108"/>
      <c r="G50" s="112"/>
      <c r="H50" s="104"/>
    </row>
    <row r="51" spans="1:8">
      <c r="A51" s="113"/>
      <c r="B51" s="10"/>
      <c r="C51" s="110"/>
      <c r="D51" s="108"/>
      <c r="E51" s="108"/>
      <c r="F51" s="108"/>
      <c r="G51" s="112"/>
      <c r="H51" s="104"/>
    </row>
    <row r="52" spans="1:8" ht="16.5">
      <c r="A52" s="113"/>
      <c r="B52" s="10"/>
      <c r="C52" s="107"/>
      <c r="D52" s="108"/>
      <c r="E52" s="108"/>
      <c r="F52" s="108"/>
      <c r="G52" s="112"/>
      <c r="H52" s="104"/>
    </row>
    <row r="53" spans="1:8" ht="16.5">
      <c r="A53" s="113"/>
      <c r="B53" s="10"/>
      <c r="C53" s="107"/>
      <c r="D53" s="108"/>
      <c r="E53" s="108"/>
      <c r="F53" s="108"/>
      <c r="G53" s="112"/>
      <c r="H53" s="104"/>
    </row>
    <row r="54" spans="1:8" ht="16.5">
      <c r="A54" s="113"/>
      <c r="B54" s="10"/>
      <c r="C54" s="107"/>
      <c r="D54" s="108"/>
      <c r="E54" s="108"/>
      <c r="F54" s="108"/>
      <c r="G54" s="112"/>
      <c r="H54" s="104"/>
    </row>
    <row r="55" spans="1:8" ht="16.5">
      <c r="A55" s="113"/>
      <c r="B55" s="10"/>
      <c r="C55" s="107"/>
      <c r="D55" s="108"/>
      <c r="E55" s="108"/>
      <c r="F55" s="108"/>
      <c r="G55" s="112"/>
      <c r="H55" s="104"/>
    </row>
    <row r="56" spans="1:8" ht="16.5">
      <c r="A56" s="113"/>
      <c r="B56" s="10"/>
      <c r="C56" s="107"/>
      <c r="D56" s="108"/>
      <c r="E56" s="108"/>
      <c r="F56" s="108"/>
      <c r="G56" s="112"/>
      <c r="H56" s="104"/>
    </row>
    <row r="57" spans="1:8">
      <c r="A57" s="116"/>
      <c r="B57" s="115"/>
      <c r="C57" s="110"/>
      <c r="D57" s="108"/>
      <c r="E57" s="108"/>
      <c r="F57" s="108"/>
      <c r="G57" s="112"/>
      <c r="H57" s="104"/>
    </row>
    <row r="58" spans="1:8">
      <c r="C58" s="104"/>
      <c r="H58" s="104"/>
    </row>
    <row r="59" spans="1:8">
      <c r="C59" s="104"/>
      <c r="H59" s="104"/>
    </row>
    <row r="60" spans="1:8">
      <c r="C60" s="104"/>
      <c r="H60" s="104"/>
    </row>
    <row r="61" spans="1:8">
      <c r="C61" s="104"/>
      <c r="H61" s="104"/>
    </row>
    <row r="62" spans="1:8">
      <c r="C62" s="104"/>
      <c r="H62" s="104"/>
    </row>
    <row r="63" spans="1:8">
      <c r="C63" s="104"/>
      <c r="H63" s="104"/>
    </row>
    <row r="64" spans="1:8">
      <c r="C64" s="104"/>
      <c r="H64" s="104"/>
    </row>
    <row r="65" spans="3:8">
      <c r="C65" s="104"/>
      <c r="H65" s="104"/>
    </row>
    <row r="66" spans="3:8">
      <c r="C66" s="104"/>
      <c r="H66" s="104"/>
    </row>
    <row r="67" spans="3:8">
      <c r="C67" s="104"/>
      <c r="H67" s="104"/>
    </row>
    <row r="68" spans="3:8">
      <c r="C68" s="104"/>
      <c r="H68" s="104"/>
    </row>
    <row r="69" spans="3:8">
      <c r="C69" s="104"/>
      <c r="H69" s="104"/>
    </row>
    <row r="70" spans="3:8">
      <c r="C70" s="104"/>
      <c r="H70" s="104"/>
    </row>
    <row r="71" spans="3:8">
      <c r="C71" s="104"/>
      <c r="H71" s="104"/>
    </row>
    <row r="72" spans="3:8">
      <c r="C72" s="104"/>
      <c r="H72" s="104"/>
    </row>
    <row r="73" spans="3:8">
      <c r="C73" s="104"/>
      <c r="H73" s="104"/>
    </row>
    <row r="74" spans="3:8">
      <c r="C74" s="104"/>
      <c r="H74" s="104"/>
    </row>
    <row r="75" spans="3:8">
      <c r="C75" s="104"/>
      <c r="H75" s="104"/>
    </row>
    <row r="76" spans="3:8">
      <c r="C76" s="104"/>
      <c r="H76" s="104"/>
    </row>
    <row r="77" spans="3:8">
      <c r="C77" s="104"/>
      <c r="H77" s="104"/>
    </row>
    <row r="78" spans="3:8">
      <c r="C78" s="104"/>
      <c r="H78" s="104"/>
    </row>
    <row r="79" spans="3:8">
      <c r="C79" s="104"/>
      <c r="H79" s="104"/>
    </row>
    <row r="80" spans="3:8">
      <c r="C80" s="104"/>
      <c r="H80" s="104"/>
    </row>
    <row r="81" spans="3:8">
      <c r="C81" s="104"/>
      <c r="H81" s="104"/>
    </row>
    <row r="82" spans="3:8">
      <c r="C82" s="104"/>
      <c r="H82" s="104"/>
    </row>
    <row r="83" spans="3:8">
      <c r="C83" s="104"/>
      <c r="H83" s="104"/>
    </row>
    <row r="84" spans="3:8">
      <c r="C84" s="104"/>
      <c r="H84" s="104"/>
    </row>
    <row r="85" spans="3:8">
      <c r="C85" s="104"/>
      <c r="H85" s="104"/>
    </row>
    <row r="86" spans="3:8">
      <c r="C86" s="104"/>
      <c r="H86" s="104"/>
    </row>
    <row r="87" spans="3:8">
      <c r="C87" s="104"/>
      <c r="H87" s="104"/>
    </row>
    <row r="88" spans="3:8">
      <c r="C88" s="104"/>
      <c r="H88" s="104"/>
    </row>
    <row r="89" spans="3:8">
      <c r="C89" s="104"/>
    </row>
    <row r="90" spans="3:8">
      <c r="C90" s="104"/>
    </row>
    <row r="91" spans="3:8">
      <c r="C91" s="104"/>
    </row>
    <row r="92" spans="3:8">
      <c r="C92" s="104"/>
    </row>
    <row r="93" spans="3:8">
      <c r="C93" s="104"/>
    </row>
    <row r="94" spans="3:8">
      <c r="C94" s="104"/>
    </row>
    <row r="95" spans="3:8">
      <c r="C95" s="104"/>
    </row>
    <row r="96" spans="3:8">
      <c r="C96" s="104"/>
    </row>
    <row r="97" spans="3:3">
      <c r="C97" s="104"/>
    </row>
    <row r="98" spans="3:3">
      <c r="C98" s="104"/>
    </row>
    <row r="99" spans="3:3">
      <c r="C99" s="104"/>
    </row>
    <row r="100" spans="3:3">
      <c r="C100" s="104"/>
    </row>
    <row r="101" spans="3:3">
      <c r="C101" s="104"/>
    </row>
    <row r="102" spans="3:3">
      <c r="C102" s="104"/>
    </row>
    <row r="103" spans="3:3">
      <c r="C103" s="104"/>
    </row>
    <row r="104" spans="3:3">
      <c r="C104" s="104"/>
    </row>
    <row r="105" spans="3:3">
      <c r="C105" s="104"/>
    </row>
    <row r="106" spans="3:3">
      <c r="C106" s="104"/>
    </row>
    <row r="107" spans="3:3">
      <c r="C107" s="104"/>
    </row>
    <row r="108" spans="3:3">
      <c r="C108" s="104"/>
    </row>
    <row r="109" spans="3:3">
      <c r="C109" s="104"/>
    </row>
    <row r="110" spans="3:3">
      <c r="C110" s="104"/>
    </row>
    <row r="111" spans="3:3">
      <c r="C111" s="104"/>
    </row>
    <row r="112" spans="3:3">
      <c r="C112" s="104"/>
    </row>
    <row r="113" spans="3:3">
      <c r="C113" s="104"/>
    </row>
    <row r="114" spans="3:3">
      <c r="C114" s="104"/>
    </row>
    <row r="115" spans="3:3">
      <c r="C115" s="104"/>
    </row>
    <row r="116" spans="3:3">
      <c r="C116" s="104"/>
    </row>
    <row r="117" spans="3:3">
      <c r="C117" s="104"/>
    </row>
    <row r="118" spans="3:3">
      <c r="C118" s="104"/>
    </row>
    <row r="119" spans="3:3">
      <c r="C119" s="104"/>
    </row>
    <row r="120" spans="3:3">
      <c r="C120" s="104"/>
    </row>
    <row r="121" spans="3:3">
      <c r="C121" s="104"/>
    </row>
    <row r="122" spans="3:3">
      <c r="C122" s="104"/>
    </row>
  </sheetData>
  <mergeCells count="3">
    <mergeCell ref="A1:A2"/>
    <mergeCell ref="B1:B2"/>
    <mergeCell ref="C1:F1"/>
  </mergeCells>
  <conditionalFormatting sqref="A3:A57">
    <cfRule type="cellIs" dxfId="39" priority="2" operator="equal">
      <formula>0</formula>
    </cfRule>
  </conditionalFormatting>
  <conditionalFormatting sqref="B3:B56">
    <cfRule type="cellIs" dxfId="3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748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ColWidth="9.1796875" defaultRowHeight="14.5"/>
  <cols>
    <col min="1" max="1" width="19.7265625" style="140" customWidth="1"/>
    <col min="2" max="4" width="15" style="140" customWidth="1"/>
    <col min="5" max="9" width="9.1796875" style="139"/>
    <col min="10" max="10" width="0" style="139" hidden="1" customWidth="1"/>
    <col min="11" max="38" width="9.1796875" style="139"/>
    <col min="39" max="16384" width="9.1796875" style="138"/>
  </cols>
  <sheetData>
    <row r="1" spans="1:10" s="139" customFormat="1" ht="26.25" customHeight="1">
      <c r="A1" s="218" t="s">
        <v>71</v>
      </c>
      <c r="B1" s="218" t="s">
        <v>981</v>
      </c>
      <c r="C1" s="218" t="s">
        <v>924</v>
      </c>
      <c r="D1" s="218" t="s">
        <v>980</v>
      </c>
    </row>
    <row r="2" spans="1:10" s="139" customFormat="1" ht="23.25" customHeight="1">
      <c r="A2" s="218"/>
      <c r="B2" s="218"/>
      <c r="C2" s="218"/>
      <c r="D2" s="218"/>
    </row>
    <row r="3" spans="1:10" s="139" customFormat="1" ht="29">
      <c r="A3" s="53" t="s">
        <v>642</v>
      </c>
      <c r="B3" s="53">
        <v>9</v>
      </c>
      <c r="C3" s="53" t="s">
        <v>643</v>
      </c>
      <c r="D3" s="150"/>
      <c r="J3" s="139" t="s">
        <v>979</v>
      </c>
    </row>
    <row r="4" spans="1:10" s="139" customFormat="1">
      <c r="A4" s="53" t="s">
        <v>644</v>
      </c>
      <c r="B4" s="53">
        <v>5</v>
      </c>
      <c r="C4" s="53" t="s">
        <v>69</v>
      </c>
      <c r="D4" s="142"/>
      <c r="J4" s="139" t="s">
        <v>978</v>
      </c>
    </row>
    <row r="5" spans="1:10" s="139" customFormat="1">
      <c r="A5" s="53" t="s">
        <v>645</v>
      </c>
      <c r="B5" s="53">
        <v>6</v>
      </c>
      <c r="C5" s="53" t="s">
        <v>982</v>
      </c>
      <c r="D5" s="142"/>
      <c r="J5" s="139" t="s">
        <v>977</v>
      </c>
    </row>
    <row r="6" spans="1:10" s="139" customFormat="1">
      <c r="A6" s="53" t="s">
        <v>646</v>
      </c>
      <c r="B6" s="53">
        <v>5</v>
      </c>
      <c r="C6" s="53" t="s">
        <v>69</v>
      </c>
      <c r="D6" s="143"/>
      <c r="J6" s="139" t="s">
        <v>976</v>
      </c>
    </row>
    <row r="7" spans="1:10" s="139" customFormat="1">
      <c r="A7" s="53" t="s">
        <v>647</v>
      </c>
      <c r="B7" s="53">
        <v>5</v>
      </c>
      <c r="C7" s="53" t="s">
        <v>648</v>
      </c>
      <c r="D7" s="143"/>
    </row>
    <row r="8" spans="1:10" s="139" customFormat="1">
      <c r="A8" s="53" t="s">
        <v>649</v>
      </c>
      <c r="B8" s="53">
        <v>2</v>
      </c>
      <c r="C8" s="53" t="s">
        <v>638</v>
      </c>
      <c r="D8" s="142"/>
    </row>
    <row r="9" spans="1:10" s="139" customFormat="1">
      <c r="A9" s="53" t="s">
        <v>650</v>
      </c>
      <c r="B9" s="53">
        <v>1</v>
      </c>
      <c r="C9" s="53" t="s">
        <v>651</v>
      </c>
      <c r="D9" s="142"/>
    </row>
    <row r="10" spans="1:10" s="139" customFormat="1">
      <c r="A10" s="53" t="s">
        <v>652</v>
      </c>
      <c r="B10" s="53">
        <v>1</v>
      </c>
      <c r="C10" s="53" t="s">
        <v>70</v>
      </c>
      <c r="D10" s="142"/>
    </row>
    <row r="11" spans="1:10" s="139" customFormat="1">
      <c r="A11" s="53" t="s">
        <v>653</v>
      </c>
      <c r="B11" s="53">
        <v>1</v>
      </c>
      <c r="C11" s="53" t="s">
        <v>651</v>
      </c>
      <c r="D11" s="142"/>
    </row>
    <row r="12" spans="1:10" s="139" customFormat="1">
      <c r="A12" s="53" t="s">
        <v>654</v>
      </c>
      <c r="B12" s="53">
        <v>1</v>
      </c>
      <c r="C12" s="53" t="s">
        <v>651</v>
      </c>
      <c r="D12" s="142"/>
    </row>
    <row r="13" spans="1:10" s="139" customFormat="1">
      <c r="A13" s="53" t="s">
        <v>655</v>
      </c>
      <c r="B13" s="53">
        <v>1</v>
      </c>
      <c r="C13" s="53" t="s">
        <v>983</v>
      </c>
      <c r="D13" s="142"/>
    </row>
    <row r="14" spans="1:10" s="139" customFormat="1">
      <c r="A14" s="53" t="s">
        <v>656</v>
      </c>
      <c r="B14" s="53">
        <v>1</v>
      </c>
      <c r="C14" s="53" t="s">
        <v>651</v>
      </c>
      <c r="D14" s="142"/>
    </row>
    <row r="15" spans="1:10" s="139" customFormat="1">
      <c r="A15" s="53" t="s">
        <v>657</v>
      </c>
      <c r="B15" s="53">
        <v>1</v>
      </c>
      <c r="C15" s="53" t="s">
        <v>983</v>
      </c>
      <c r="D15" s="142"/>
    </row>
    <row r="16" spans="1:10" s="139" customFormat="1">
      <c r="A16" s="53" t="s">
        <v>658</v>
      </c>
      <c r="B16" s="53">
        <v>1</v>
      </c>
      <c r="C16" s="53" t="s">
        <v>651</v>
      </c>
      <c r="D16" s="142"/>
    </row>
    <row r="17" spans="1:4" s="139" customFormat="1">
      <c r="A17" s="53" t="s">
        <v>659</v>
      </c>
      <c r="B17" s="53">
        <v>1</v>
      </c>
      <c r="C17" s="53" t="s">
        <v>651</v>
      </c>
      <c r="D17" s="142"/>
    </row>
    <row r="18" spans="1:4" s="139" customFormat="1">
      <c r="A18" s="53" t="s">
        <v>660</v>
      </c>
      <c r="B18" s="53">
        <v>1</v>
      </c>
      <c r="C18" s="53" t="s">
        <v>983</v>
      </c>
      <c r="D18" s="142"/>
    </row>
    <row r="19" spans="1:4" s="139" customFormat="1">
      <c r="A19" s="53"/>
      <c r="B19" s="53"/>
      <c r="C19" s="53"/>
      <c r="D19" s="142"/>
    </row>
    <row r="20" spans="1:4" s="139" customFormat="1">
      <c r="A20" s="53"/>
      <c r="B20" s="53"/>
      <c r="C20" s="53"/>
      <c r="D20" s="142"/>
    </row>
    <row r="21" spans="1:4" s="139" customFormat="1">
      <c r="A21" s="53"/>
      <c r="B21" s="53"/>
      <c r="C21" s="53"/>
      <c r="D21" s="142"/>
    </row>
    <row r="22" spans="1:4" s="139" customFormat="1">
      <c r="A22" s="142"/>
      <c r="B22" s="142"/>
      <c r="C22" s="142"/>
      <c r="D22" s="142"/>
    </row>
    <row r="23" spans="1:4" s="139" customFormat="1">
      <c r="A23" s="142"/>
      <c r="B23" s="142"/>
      <c r="C23" s="142"/>
      <c r="D23" s="142"/>
    </row>
    <row r="24" spans="1:4" s="139" customFormat="1">
      <c r="A24" s="142"/>
      <c r="B24" s="142"/>
      <c r="C24" s="142"/>
      <c r="D24" s="142"/>
    </row>
    <row r="25" spans="1:4" s="139" customFormat="1">
      <c r="A25" s="142"/>
      <c r="B25" s="142"/>
      <c r="C25" s="142"/>
      <c r="D25" s="142"/>
    </row>
    <row r="26" spans="1:4" s="139" customFormat="1">
      <c r="A26" s="142"/>
      <c r="B26" s="142"/>
      <c r="C26" s="142"/>
      <c r="D26" s="142"/>
    </row>
    <row r="27" spans="1:4" s="139" customFormat="1">
      <c r="A27" s="142"/>
      <c r="B27" s="142"/>
      <c r="C27" s="142"/>
      <c r="D27" s="142"/>
    </row>
    <row r="28" spans="1:4" s="139" customFormat="1">
      <c r="A28" s="149"/>
      <c r="B28" s="149"/>
      <c r="C28" s="149"/>
      <c r="D28" s="149"/>
    </row>
    <row r="29" spans="1:4" s="139" customFormat="1">
      <c r="A29" s="148"/>
      <c r="B29" s="147"/>
      <c r="C29" s="147"/>
      <c r="D29" s="147"/>
    </row>
    <row r="30" spans="1:4" s="139" customFormat="1">
      <c r="A30" s="148"/>
      <c r="B30" s="147"/>
      <c r="C30" s="147"/>
      <c r="D30" s="147"/>
    </row>
    <row r="31" spans="1:4" s="139" customFormat="1">
      <c r="A31" s="148"/>
      <c r="B31" s="147"/>
      <c r="C31" s="147"/>
      <c r="D31" s="147"/>
    </row>
    <row r="32" spans="1:4" s="139" customFormat="1">
      <c r="A32" s="148"/>
      <c r="B32" s="147"/>
      <c r="C32" s="147"/>
      <c r="D32" s="147"/>
    </row>
    <row r="33" spans="1:4" s="139" customFormat="1">
      <c r="A33" s="148"/>
      <c r="B33" s="147"/>
      <c r="C33" s="147"/>
      <c r="D33" s="147"/>
    </row>
    <row r="34" spans="1:4" s="139" customFormat="1">
      <c r="A34" s="148"/>
      <c r="B34" s="147"/>
      <c r="C34" s="147"/>
      <c r="D34" s="147"/>
    </row>
    <row r="35" spans="1:4" s="139" customFormat="1">
      <c r="A35" s="148"/>
      <c r="B35" s="147"/>
      <c r="C35" s="147"/>
      <c r="D35" s="147"/>
    </row>
    <row r="36" spans="1:4" s="139" customFormat="1">
      <c r="A36" s="148"/>
      <c r="B36" s="147"/>
      <c r="C36" s="147"/>
      <c r="D36" s="147"/>
    </row>
    <row r="37" spans="1:4" s="139" customFormat="1">
      <c r="A37" s="148"/>
      <c r="B37" s="147"/>
      <c r="C37" s="147"/>
      <c r="D37" s="147"/>
    </row>
    <row r="38" spans="1:4" s="139" customFormat="1">
      <c r="A38" s="148"/>
      <c r="B38" s="147"/>
      <c r="C38" s="147"/>
      <c r="D38" s="147"/>
    </row>
    <row r="39" spans="1:4" s="139" customFormat="1">
      <c r="A39" s="148"/>
      <c r="B39" s="147"/>
      <c r="C39" s="147"/>
      <c r="D39" s="147"/>
    </row>
    <row r="40" spans="1:4" s="139" customFormat="1">
      <c r="A40" s="148"/>
      <c r="B40" s="147"/>
      <c r="C40" s="147"/>
      <c r="D40" s="147"/>
    </row>
    <row r="41" spans="1:4" s="139" customFormat="1">
      <c r="A41" s="146"/>
      <c r="B41" s="146"/>
      <c r="C41" s="146"/>
      <c r="D41" s="146"/>
    </row>
    <row r="42" spans="1:4" s="139" customFormat="1">
      <c r="A42" s="146"/>
      <c r="B42" s="146"/>
      <c r="C42" s="146"/>
      <c r="D42" s="146"/>
    </row>
    <row r="43" spans="1:4" s="139" customFormat="1">
      <c r="A43" s="146"/>
      <c r="B43" s="146"/>
      <c r="C43" s="146"/>
      <c r="D43" s="146"/>
    </row>
    <row r="44" spans="1:4" s="139" customFormat="1">
      <c r="A44" s="146"/>
      <c r="B44" s="146"/>
      <c r="C44" s="146"/>
      <c r="D44" s="146"/>
    </row>
    <row r="45" spans="1:4" s="139" customFormat="1">
      <c r="A45" s="146"/>
      <c r="B45" s="146"/>
      <c r="C45" s="146"/>
      <c r="D45" s="146"/>
    </row>
    <row r="46" spans="1:4" s="139" customFormat="1">
      <c r="A46" s="146"/>
      <c r="B46" s="146"/>
      <c r="C46" s="146"/>
      <c r="D46" s="146"/>
    </row>
    <row r="47" spans="1:4" s="139" customFormat="1">
      <c r="A47" s="146"/>
      <c r="B47" s="146"/>
      <c r="C47" s="146"/>
      <c r="D47" s="146"/>
    </row>
    <row r="48" spans="1:4" s="139" customFormat="1">
      <c r="A48" s="146"/>
      <c r="B48" s="146"/>
      <c r="C48" s="146"/>
      <c r="D48" s="146"/>
    </row>
    <row r="49" spans="1:4" s="139" customFormat="1">
      <c r="A49" s="70"/>
      <c r="B49" s="145"/>
      <c r="C49" s="145"/>
      <c r="D49" s="145"/>
    </row>
    <row r="50" spans="1:4" s="139" customFormat="1">
      <c r="A50" s="70"/>
      <c r="B50" s="145"/>
      <c r="C50" s="145"/>
      <c r="D50" s="145"/>
    </row>
    <row r="51" spans="1:4" s="139" customFormat="1">
      <c r="A51" s="113"/>
      <c r="B51" s="144"/>
      <c r="C51" s="144"/>
      <c r="D51" s="144"/>
    </row>
    <row r="52" spans="1:4" s="139" customFormat="1">
      <c r="A52" s="113"/>
      <c r="B52" s="144"/>
      <c r="C52" s="144"/>
      <c r="D52" s="144"/>
    </row>
    <row r="53" spans="1:4" s="139" customFormat="1">
      <c r="A53" s="113"/>
      <c r="B53" s="144"/>
      <c r="C53" s="144"/>
      <c r="D53" s="144"/>
    </row>
    <row r="54" spans="1:4" s="139" customFormat="1">
      <c r="A54" s="113"/>
      <c r="B54" s="144"/>
      <c r="C54" s="144"/>
      <c r="D54" s="144"/>
    </row>
    <row r="55" spans="1:4" s="139" customFormat="1">
      <c r="A55" s="113"/>
      <c r="B55" s="144"/>
      <c r="C55" s="144"/>
      <c r="D55" s="144"/>
    </row>
    <row r="56" spans="1:4" s="139" customFormat="1">
      <c r="A56" s="116"/>
      <c r="B56" s="144"/>
      <c r="C56" s="144"/>
      <c r="D56" s="144"/>
    </row>
    <row r="57" spans="1:4" s="139" customFormat="1">
      <c r="A57" s="116"/>
      <c r="B57" s="144"/>
      <c r="C57" s="144"/>
      <c r="D57" s="144"/>
    </row>
    <row r="58" spans="1:4" s="139" customFormat="1">
      <c r="A58" s="116"/>
      <c r="B58" s="144"/>
      <c r="C58" s="144"/>
      <c r="D58" s="144"/>
    </row>
    <row r="59" spans="1:4" s="139" customFormat="1">
      <c r="A59" s="143"/>
      <c r="B59" s="143"/>
      <c r="C59" s="143"/>
      <c r="D59" s="143"/>
    </row>
    <row r="60" spans="1:4" s="139" customFormat="1">
      <c r="A60" s="142"/>
      <c r="B60" s="142"/>
      <c r="C60" s="142"/>
      <c r="D60" s="142"/>
    </row>
    <row r="61" spans="1:4" s="139" customFormat="1">
      <c r="A61" s="142"/>
      <c r="B61" s="142"/>
      <c r="C61" s="142"/>
      <c r="D61" s="142"/>
    </row>
    <row r="62" spans="1:4" s="139" customFormat="1">
      <c r="A62" s="142"/>
      <c r="B62" s="142"/>
      <c r="C62" s="142"/>
      <c r="D62" s="142"/>
    </row>
    <row r="63" spans="1:4" s="139" customFormat="1">
      <c r="A63" s="142"/>
      <c r="B63" s="142"/>
      <c r="C63" s="142"/>
      <c r="D63" s="142"/>
    </row>
    <row r="64" spans="1:4" s="139" customFormat="1">
      <c r="A64" s="142"/>
      <c r="B64" s="142"/>
      <c r="C64" s="142"/>
      <c r="D64" s="142"/>
    </row>
    <row r="65" spans="1:4" s="139" customFormat="1">
      <c r="A65" s="142"/>
      <c r="B65" s="142"/>
      <c r="C65" s="142"/>
      <c r="D65" s="142"/>
    </row>
    <row r="66" spans="1:4" s="139" customFormat="1">
      <c r="A66" s="142"/>
      <c r="B66" s="142"/>
      <c r="C66" s="142"/>
      <c r="D66" s="142"/>
    </row>
    <row r="67" spans="1:4" s="139" customFormat="1">
      <c r="A67" s="142"/>
      <c r="B67" s="142"/>
      <c r="C67" s="142"/>
      <c r="D67" s="142"/>
    </row>
    <row r="68" spans="1:4" s="139" customFormat="1">
      <c r="A68" s="142"/>
      <c r="B68" s="142"/>
      <c r="C68" s="142"/>
      <c r="D68" s="142"/>
    </row>
    <row r="69" spans="1:4" s="139" customFormat="1">
      <c r="A69" s="142"/>
      <c r="B69" s="142"/>
      <c r="C69" s="142"/>
      <c r="D69" s="142"/>
    </row>
    <row r="70" spans="1:4" s="139" customFormat="1">
      <c r="A70" s="142"/>
      <c r="B70" s="142"/>
      <c r="C70" s="142"/>
      <c r="D70" s="142"/>
    </row>
    <row r="71" spans="1:4" s="139" customFormat="1">
      <c r="A71" s="142"/>
      <c r="B71" s="142"/>
      <c r="C71" s="142"/>
      <c r="D71" s="142"/>
    </row>
    <row r="72" spans="1:4" s="139" customFormat="1">
      <c r="A72" s="142"/>
      <c r="B72" s="142"/>
      <c r="C72" s="142"/>
      <c r="D72" s="142"/>
    </row>
    <row r="73" spans="1:4" s="139" customFormat="1">
      <c r="A73" s="142"/>
      <c r="B73" s="142"/>
      <c r="C73" s="142"/>
      <c r="D73" s="142"/>
    </row>
    <row r="74" spans="1:4" s="139" customFormat="1">
      <c r="A74" s="142"/>
      <c r="B74" s="142"/>
      <c r="C74" s="142"/>
      <c r="D74" s="142"/>
    </row>
    <row r="75" spans="1:4" s="139" customFormat="1">
      <c r="A75" s="142"/>
      <c r="B75" s="142"/>
      <c r="C75" s="142"/>
      <c r="D75" s="142"/>
    </row>
    <row r="76" spans="1:4" s="139" customFormat="1">
      <c r="A76" s="142"/>
      <c r="B76" s="142"/>
      <c r="C76" s="142"/>
      <c r="D76" s="142"/>
    </row>
    <row r="77" spans="1:4" s="139" customFormat="1">
      <c r="A77" s="142"/>
      <c r="B77" s="142"/>
      <c r="C77" s="142"/>
      <c r="D77" s="142"/>
    </row>
    <row r="78" spans="1:4" s="139" customFormat="1">
      <c r="A78" s="142"/>
      <c r="B78" s="142"/>
      <c r="C78" s="142"/>
      <c r="D78" s="142"/>
    </row>
    <row r="79" spans="1:4" s="139" customFormat="1">
      <c r="A79" s="143"/>
      <c r="B79" s="143"/>
      <c r="C79" s="143"/>
      <c r="D79" s="143"/>
    </row>
    <row r="80" spans="1:4" s="139" customFormat="1">
      <c r="A80" s="142"/>
      <c r="B80" s="142"/>
      <c r="C80" s="142"/>
      <c r="D80" s="142"/>
    </row>
    <row r="81" spans="1:4" s="139" customFormat="1">
      <c r="A81" s="142"/>
      <c r="B81" s="142"/>
      <c r="C81" s="142"/>
      <c r="D81" s="142"/>
    </row>
    <row r="82" spans="1:4" s="139" customFormat="1">
      <c r="A82" s="142"/>
      <c r="B82" s="142"/>
      <c r="C82" s="142"/>
      <c r="D82" s="142"/>
    </row>
    <row r="83" spans="1:4" s="139" customFormat="1">
      <c r="A83" s="142"/>
      <c r="B83" s="142"/>
      <c r="C83" s="142"/>
      <c r="D83" s="142"/>
    </row>
    <row r="84" spans="1:4" s="139" customFormat="1">
      <c r="A84" s="142"/>
      <c r="B84" s="142"/>
      <c r="C84" s="142"/>
      <c r="D84" s="142"/>
    </row>
    <row r="85" spans="1:4" s="139" customFormat="1">
      <c r="A85" s="142"/>
      <c r="B85" s="142"/>
      <c r="C85" s="142"/>
      <c r="D85" s="142"/>
    </row>
    <row r="86" spans="1:4" s="139" customFormat="1">
      <c r="A86" s="142"/>
      <c r="B86" s="142"/>
      <c r="C86" s="142"/>
      <c r="D86" s="142"/>
    </row>
    <row r="87" spans="1:4" s="139" customFormat="1">
      <c r="A87" s="142"/>
      <c r="B87" s="142"/>
      <c r="C87" s="142"/>
      <c r="D87" s="142"/>
    </row>
    <row r="88" spans="1:4" s="139" customFormat="1">
      <c r="A88" s="142"/>
      <c r="B88" s="142"/>
      <c r="C88" s="142"/>
      <c r="D88" s="142"/>
    </row>
    <row r="89" spans="1:4" s="139" customFormat="1">
      <c r="A89" s="142"/>
      <c r="B89" s="142"/>
      <c r="C89" s="142"/>
      <c r="D89" s="142"/>
    </row>
    <row r="90" spans="1:4" s="139" customFormat="1">
      <c r="A90" s="142"/>
      <c r="B90" s="142"/>
      <c r="C90" s="142"/>
      <c r="D90" s="142"/>
    </row>
    <row r="91" spans="1:4" s="139" customFormat="1">
      <c r="A91" s="142"/>
      <c r="B91" s="142"/>
      <c r="C91" s="142"/>
      <c r="D91" s="142"/>
    </row>
    <row r="92" spans="1:4" s="139" customFormat="1">
      <c r="A92" s="142"/>
      <c r="B92" s="142"/>
      <c r="C92" s="142"/>
      <c r="D92" s="142"/>
    </row>
    <row r="93" spans="1:4" s="139" customFormat="1">
      <c r="A93" s="142"/>
      <c r="B93" s="142"/>
      <c r="C93" s="142"/>
      <c r="D93" s="142"/>
    </row>
    <row r="94" spans="1:4" s="139" customFormat="1">
      <c r="A94" s="142"/>
      <c r="B94" s="142"/>
      <c r="C94" s="142"/>
      <c r="D94" s="142"/>
    </row>
    <row r="95" spans="1:4" s="139" customFormat="1">
      <c r="A95" s="142"/>
      <c r="B95" s="142"/>
      <c r="C95" s="142"/>
      <c r="D95" s="142"/>
    </row>
    <row r="96" spans="1:4" s="139" customFormat="1">
      <c r="A96" s="142"/>
      <c r="B96" s="142"/>
      <c r="C96" s="142"/>
      <c r="D96" s="142"/>
    </row>
    <row r="97" spans="1:4" s="139" customFormat="1">
      <c r="A97" s="142"/>
      <c r="B97" s="142"/>
      <c r="C97" s="142"/>
      <c r="D97" s="142"/>
    </row>
    <row r="98" spans="1:4" s="139" customFormat="1">
      <c r="A98" s="142"/>
      <c r="B98" s="142"/>
      <c r="C98" s="142"/>
      <c r="D98" s="142"/>
    </row>
    <row r="99" spans="1:4" s="139" customFormat="1">
      <c r="A99" s="143"/>
      <c r="B99" s="143"/>
      <c r="C99" s="143"/>
      <c r="D99" s="143"/>
    </row>
    <row r="100" spans="1:4" s="139" customFormat="1">
      <c r="A100" s="142"/>
      <c r="B100" s="142"/>
      <c r="C100" s="142"/>
      <c r="D100" s="142"/>
    </row>
    <row r="101" spans="1:4" s="139" customFormat="1">
      <c r="A101" s="142"/>
      <c r="B101" s="142"/>
      <c r="C101" s="142"/>
      <c r="D101" s="142"/>
    </row>
    <row r="102" spans="1:4" s="139" customFormat="1">
      <c r="A102" s="142"/>
      <c r="B102" s="142"/>
      <c r="C102" s="142"/>
      <c r="D102" s="142"/>
    </row>
    <row r="103" spans="1:4" s="139" customFormat="1">
      <c r="A103" s="142"/>
      <c r="B103" s="142"/>
      <c r="C103" s="142"/>
      <c r="D103" s="142"/>
    </row>
    <row r="104" spans="1:4" s="139" customFormat="1">
      <c r="A104" s="142"/>
      <c r="B104" s="142"/>
      <c r="C104" s="142"/>
      <c r="D104" s="142"/>
    </row>
    <row r="105" spans="1:4" s="139" customFormat="1">
      <c r="A105" s="142"/>
      <c r="B105" s="142"/>
      <c r="C105" s="142"/>
      <c r="D105" s="142"/>
    </row>
    <row r="106" spans="1:4" s="139" customFormat="1">
      <c r="A106" s="142"/>
      <c r="B106" s="142"/>
      <c r="C106" s="142"/>
      <c r="D106" s="142"/>
    </row>
    <row r="107" spans="1:4" s="139" customFormat="1">
      <c r="A107" s="142"/>
      <c r="B107" s="142"/>
      <c r="C107" s="142"/>
      <c r="D107" s="142"/>
    </row>
    <row r="108" spans="1:4" s="139" customFormat="1">
      <c r="A108" s="142"/>
      <c r="B108" s="142"/>
      <c r="C108" s="142"/>
      <c r="D108" s="142"/>
    </row>
    <row r="109" spans="1:4" s="139" customFormat="1">
      <c r="A109" s="142"/>
      <c r="B109" s="142"/>
      <c r="C109" s="142"/>
      <c r="D109" s="142"/>
    </row>
    <row r="110" spans="1:4" s="139" customFormat="1">
      <c r="A110" s="142"/>
      <c r="B110" s="142"/>
      <c r="C110" s="142"/>
      <c r="D110" s="142"/>
    </row>
    <row r="111" spans="1:4" s="139" customFormat="1">
      <c r="A111" s="142"/>
      <c r="B111" s="142"/>
      <c r="C111" s="142"/>
      <c r="D111" s="142"/>
    </row>
    <row r="112" spans="1:4" s="139" customFormat="1">
      <c r="A112" s="142"/>
      <c r="B112" s="142"/>
      <c r="C112" s="142"/>
      <c r="D112" s="142"/>
    </row>
    <row r="113" spans="1:4" s="139" customFormat="1">
      <c r="A113" s="142"/>
      <c r="B113" s="142"/>
      <c r="C113" s="142"/>
      <c r="D113" s="142"/>
    </row>
    <row r="114" spans="1:4" s="139" customFormat="1">
      <c r="A114" s="142"/>
      <c r="B114" s="142"/>
      <c r="C114" s="142"/>
      <c r="D114" s="142"/>
    </row>
    <row r="115" spans="1:4" s="139" customFormat="1">
      <c r="A115" s="142"/>
      <c r="B115" s="142"/>
      <c r="C115" s="142"/>
      <c r="D115" s="142"/>
    </row>
    <row r="116" spans="1:4" s="139" customFormat="1">
      <c r="A116" s="142"/>
      <c r="B116" s="142"/>
      <c r="C116" s="142"/>
      <c r="D116" s="142"/>
    </row>
    <row r="117" spans="1:4" s="139" customFormat="1">
      <c r="A117" s="142"/>
      <c r="B117" s="142"/>
      <c r="C117" s="142"/>
      <c r="D117" s="142"/>
    </row>
    <row r="118" spans="1:4" s="139" customFormat="1">
      <c r="A118" s="142"/>
      <c r="B118" s="142"/>
      <c r="C118" s="142"/>
      <c r="D118" s="142"/>
    </row>
    <row r="119" spans="1:4" s="139" customFormat="1">
      <c r="A119" s="143"/>
      <c r="B119" s="143"/>
      <c r="C119" s="143"/>
      <c r="D119" s="143"/>
    </row>
    <row r="120" spans="1:4" s="139" customFormat="1">
      <c r="A120" s="142"/>
      <c r="B120" s="142"/>
      <c r="C120" s="142"/>
      <c r="D120" s="142"/>
    </row>
    <row r="121" spans="1:4" s="139" customFormat="1">
      <c r="A121" s="142"/>
      <c r="B121" s="142"/>
      <c r="C121" s="142"/>
      <c r="D121" s="142"/>
    </row>
    <row r="122" spans="1:4" s="139" customFormat="1">
      <c r="A122" s="142"/>
      <c r="B122" s="142"/>
      <c r="C122" s="142"/>
      <c r="D122" s="142"/>
    </row>
    <row r="123" spans="1:4" s="139" customFormat="1">
      <c r="A123" s="142"/>
      <c r="B123" s="142"/>
      <c r="C123" s="142"/>
      <c r="D123" s="142"/>
    </row>
    <row r="124" spans="1:4" s="139" customFormat="1">
      <c r="A124" s="142"/>
      <c r="B124" s="142"/>
      <c r="C124" s="142"/>
      <c r="D124" s="142"/>
    </row>
    <row r="125" spans="1:4" s="139" customFormat="1">
      <c r="A125" s="142"/>
      <c r="B125" s="142"/>
      <c r="C125" s="142"/>
      <c r="D125" s="142"/>
    </row>
    <row r="126" spans="1:4" s="139" customFormat="1">
      <c r="A126" s="142"/>
      <c r="B126" s="142"/>
      <c r="C126" s="142"/>
      <c r="D126" s="142"/>
    </row>
    <row r="127" spans="1:4" s="139" customFormat="1">
      <c r="A127" s="142"/>
      <c r="B127" s="142"/>
      <c r="C127" s="142"/>
      <c r="D127" s="142"/>
    </row>
    <row r="128" spans="1:4" s="139" customFormat="1">
      <c r="A128" s="142"/>
      <c r="B128" s="142"/>
      <c r="C128" s="142"/>
      <c r="D128" s="142"/>
    </row>
    <row r="129" spans="1:4" s="139" customFormat="1">
      <c r="A129" s="142"/>
      <c r="B129" s="142"/>
      <c r="C129" s="142"/>
      <c r="D129" s="142"/>
    </row>
    <row r="130" spans="1:4" s="139" customFormat="1">
      <c r="A130" s="142"/>
      <c r="B130" s="142"/>
      <c r="C130" s="142"/>
      <c r="D130" s="142"/>
    </row>
    <row r="131" spans="1:4" s="139" customFormat="1">
      <c r="A131" s="142"/>
      <c r="B131" s="142"/>
      <c r="C131" s="142"/>
      <c r="D131" s="142"/>
    </row>
    <row r="132" spans="1:4" s="139" customFormat="1">
      <c r="A132" s="142"/>
      <c r="B132" s="142"/>
      <c r="C132" s="142"/>
      <c r="D132" s="142"/>
    </row>
    <row r="133" spans="1:4" s="139" customFormat="1">
      <c r="A133" s="142"/>
      <c r="B133" s="142"/>
      <c r="C133" s="142"/>
      <c r="D133" s="142"/>
    </row>
    <row r="134" spans="1:4" s="139" customFormat="1">
      <c r="A134" s="142"/>
      <c r="B134" s="142"/>
      <c r="C134" s="142"/>
      <c r="D134" s="142"/>
    </row>
    <row r="135" spans="1:4" s="139" customFormat="1">
      <c r="A135" s="142"/>
      <c r="B135" s="142"/>
      <c r="C135" s="142"/>
      <c r="D135" s="142"/>
    </row>
    <row r="136" spans="1:4" s="139" customFormat="1">
      <c r="A136" s="142"/>
      <c r="B136" s="142"/>
      <c r="C136" s="142"/>
      <c r="D136" s="142"/>
    </row>
    <row r="137" spans="1:4" s="139" customFormat="1">
      <c r="A137" s="142"/>
      <c r="B137" s="142"/>
      <c r="C137" s="142"/>
      <c r="D137" s="142"/>
    </row>
    <row r="138" spans="1:4" s="139" customFormat="1">
      <c r="A138" s="142"/>
      <c r="B138" s="142"/>
      <c r="C138" s="142"/>
      <c r="D138" s="142"/>
    </row>
    <row r="139" spans="1:4" s="139" customFormat="1">
      <c r="A139" s="143"/>
      <c r="B139" s="143"/>
      <c r="C139" s="143"/>
      <c r="D139" s="143"/>
    </row>
    <row r="140" spans="1:4" s="139" customFormat="1">
      <c r="A140" s="142"/>
      <c r="B140" s="142"/>
      <c r="C140" s="142"/>
      <c r="D140" s="142"/>
    </row>
    <row r="141" spans="1:4" s="139" customFormat="1">
      <c r="A141" s="142"/>
      <c r="B141" s="142"/>
      <c r="C141" s="142"/>
      <c r="D141" s="142"/>
    </row>
    <row r="142" spans="1:4" s="139" customFormat="1">
      <c r="A142" s="142"/>
      <c r="B142" s="142"/>
      <c r="C142" s="142"/>
      <c r="D142" s="142"/>
    </row>
    <row r="143" spans="1:4" s="139" customFormat="1">
      <c r="A143" s="142"/>
      <c r="B143" s="142"/>
      <c r="C143" s="142"/>
      <c r="D143" s="142"/>
    </row>
    <row r="144" spans="1:4" s="139" customFormat="1">
      <c r="A144" s="142"/>
      <c r="B144" s="142"/>
      <c r="C144" s="142"/>
      <c r="D144" s="142"/>
    </row>
    <row r="145" spans="1:4" s="139" customFormat="1">
      <c r="A145" s="142"/>
      <c r="B145" s="142"/>
      <c r="C145" s="142"/>
      <c r="D145" s="142"/>
    </row>
    <row r="146" spans="1:4" s="139" customFormat="1">
      <c r="A146" s="142"/>
      <c r="B146" s="142"/>
      <c r="C146" s="142"/>
      <c r="D146" s="142"/>
    </row>
    <row r="147" spans="1:4" s="139" customFormat="1">
      <c r="A147" s="142"/>
      <c r="B147" s="142"/>
      <c r="C147" s="142"/>
      <c r="D147" s="142"/>
    </row>
    <row r="148" spans="1:4" s="139" customFormat="1">
      <c r="A148" s="142"/>
      <c r="B148" s="142"/>
      <c r="C148" s="142"/>
      <c r="D148" s="142"/>
    </row>
    <row r="149" spans="1:4" s="139" customFormat="1">
      <c r="A149" s="142"/>
      <c r="B149" s="142"/>
      <c r="C149" s="142"/>
      <c r="D149" s="142"/>
    </row>
    <row r="150" spans="1:4" s="139" customFormat="1">
      <c r="A150" s="142"/>
      <c r="B150" s="142"/>
      <c r="C150" s="142"/>
      <c r="D150" s="142"/>
    </row>
    <row r="151" spans="1:4" s="139" customFormat="1">
      <c r="A151" s="142"/>
      <c r="B151" s="142"/>
      <c r="C151" s="142"/>
      <c r="D151" s="142"/>
    </row>
    <row r="152" spans="1:4" s="139" customFormat="1">
      <c r="A152" s="142"/>
      <c r="B152" s="142"/>
      <c r="C152" s="142"/>
      <c r="D152" s="142"/>
    </row>
    <row r="153" spans="1:4" s="139" customFormat="1">
      <c r="A153" s="142"/>
      <c r="B153" s="142"/>
      <c r="C153" s="142"/>
      <c r="D153" s="142"/>
    </row>
    <row r="154" spans="1:4" s="139" customFormat="1">
      <c r="A154" s="142"/>
      <c r="B154" s="142"/>
      <c r="C154" s="142"/>
      <c r="D154" s="142"/>
    </row>
    <row r="155" spans="1:4" s="139" customFormat="1">
      <c r="A155" s="142"/>
      <c r="B155" s="142"/>
      <c r="C155" s="142"/>
      <c r="D155" s="142"/>
    </row>
    <row r="156" spans="1:4" s="139" customFormat="1">
      <c r="A156" s="142"/>
      <c r="B156" s="142"/>
      <c r="C156" s="142"/>
      <c r="D156" s="142"/>
    </row>
    <row r="157" spans="1:4" s="139" customFormat="1">
      <c r="A157" s="142"/>
      <c r="B157" s="142"/>
      <c r="C157" s="142"/>
      <c r="D157" s="142"/>
    </row>
    <row r="158" spans="1:4" s="139" customFormat="1">
      <c r="A158" s="142"/>
      <c r="B158" s="142"/>
      <c r="C158" s="142"/>
      <c r="D158" s="142"/>
    </row>
    <row r="159" spans="1:4" s="139" customFormat="1">
      <c r="A159" s="143"/>
      <c r="B159" s="143"/>
      <c r="C159" s="143"/>
      <c r="D159" s="143"/>
    </row>
    <row r="160" spans="1:4" s="139" customFormat="1">
      <c r="A160" s="142"/>
      <c r="B160" s="142"/>
      <c r="C160" s="142"/>
      <c r="D160" s="142"/>
    </row>
    <row r="161" spans="1:4" s="139" customFormat="1">
      <c r="A161" s="142"/>
      <c r="B161" s="142"/>
      <c r="C161" s="142"/>
      <c r="D161" s="142"/>
    </row>
    <row r="162" spans="1:4" s="139" customFormat="1">
      <c r="A162" s="142"/>
      <c r="B162" s="142"/>
      <c r="C162" s="142"/>
      <c r="D162" s="142"/>
    </row>
    <row r="163" spans="1:4" s="139" customFormat="1">
      <c r="A163" s="142"/>
      <c r="B163" s="142"/>
      <c r="C163" s="142"/>
      <c r="D163" s="142"/>
    </row>
    <row r="164" spans="1:4" s="139" customFormat="1">
      <c r="A164" s="142"/>
      <c r="B164" s="142"/>
      <c r="C164" s="142"/>
      <c r="D164" s="142"/>
    </row>
    <row r="165" spans="1:4" s="139" customFormat="1">
      <c r="A165" s="142"/>
      <c r="B165" s="142"/>
      <c r="C165" s="142"/>
      <c r="D165" s="142"/>
    </row>
    <row r="166" spans="1:4" s="139" customFormat="1">
      <c r="A166" s="142"/>
      <c r="B166" s="142"/>
      <c r="C166" s="142"/>
      <c r="D166" s="142"/>
    </row>
    <row r="167" spans="1:4" s="139" customFormat="1">
      <c r="A167" s="142"/>
      <c r="B167" s="142"/>
      <c r="C167" s="142"/>
      <c r="D167" s="142"/>
    </row>
    <row r="168" spans="1:4" s="139" customFormat="1">
      <c r="A168" s="142"/>
      <c r="B168" s="142"/>
      <c r="C168" s="142"/>
      <c r="D168" s="142"/>
    </row>
    <row r="169" spans="1:4" s="139" customFormat="1">
      <c r="A169" s="142"/>
      <c r="B169" s="142"/>
      <c r="C169" s="142"/>
      <c r="D169" s="142"/>
    </row>
    <row r="170" spans="1:4" s="139" customFormat="1">
      <c r="A170" s="142"/>
      <c r="B170" s="142"/>
      <c r="C170" s="142"/>
      <c r="D170" s="142"/>
    </row>
    <row r="171" spans="1:4" s="139" customFormat="1">
      <c r="A171" s="142"/>
      <c r="B171" s="142"/>
      <c r="C171" s="142"/>
      <c r="D171" s="142"/>
    </row>
    <row r="172" spans="1:4" s="139" customFormat="1">
      <c r="A172" s="142"/>
      <c r="B172" s="142"/>
      <c r="C172" s="142"/>
      <c r="D172" s="142"/>
    </row>
    <row r="173" spans="1:4" s="139" customFormat="1">
      <c r="A173" s="142"/>
      <c r="B173" s="142"/>
      <c r="C173" s="142"/>
      <c r="D173" s="142"/>
    </row>
    <row r="174" spans="1:4" s="139" customFormat="1">
      <c r="A174" s="142"/>
      <c r="B174" s="142"/>
      <c r="C174" s="142"/>
      <c r="D174" s="142"/>
    </row>
    <row r="175" spans="1:4" s="139" customFormat="1">
      <c r="A175" s="142"/>
      <c r="B175" s="142"/>
      <c r="C175" s="142"/>
      <c r="D175" s="142"/>
    </row>
    <row r="176" spans="1:4" s="139" customFormat="1">
      <c r="A176" s="142"/>
      <c r="B176" s="142"/>
      <c r="C176" s="142"/>
      <c r="D176" s="142"/>
    </row>
    <row r="177" spans="1:4" s="139" customFormat="1">
      <c r="A177" s="142"/>
      <c r="B177" s="142"/>
      <c r="C177" s="142"/>
      <c r="D177" s="142"/>
    </row>
    <row r="178" spans="1:4" s="139" customFormat="1">
      <c r="A178" s="142"/>
      <c r="B178" s="142"/>
      <c r="C178" s="142"/>
      <c r="D178" s="142"/>
    </row>
    <row r="179" spans="1:4" s="139" customFormat="1">
      <c r="A179" s="143"/>
      <c r="B179" s="143"/>
      <c r="C179" s="143"/>
      <c r="D179" s="143"/>
    </row>
    <row r="180" spans="1:4" s="139" customFormat="1">
      <c r="A180" s="142"/>
      <c r="B180" s="142"/>
      <c r="C180" s="142"/>
      <c r="D180" s="142"/>
    </row>
    <row r="181" spans="1:4" s="139" customFormat="1">
      <c r="A181" s="142"/>
      <c r="B181" s="142"/>
      <c r="C181" s="142"/>
      <c r="D181" s="142"/>
    </row>
    <row r="182" spans="1:4" s="139" customFormat="1">
      <c r="A182" s="142"/>
      <c r="B182" s="142"/>
      <c r="C182" s="142"/>
      <c r="D182" s="142"/>
    </row>
    <row r="183" spans="1:4" s="139" customFormat="1">
      <c r="A183" s="142"/>
      <c r="B183" s="142"/>
      <c r="C183" s="142"/>
      <c r="D183" s="142"/>
    </row>
    <row r="184" spans="1:4" s="139" customFormat="1">
      <c r="A184" s="142"/>
      <c r="B184" s="142"/>
      <c r="C184" s="142"/>
      <c r="D184" s="142"/>
    </row>
    <row r="185" spans="1:4" s="139" customFormat="1">
      <c r="A185" s="142"/>
      <c r="B185" s="142"/>
      <c r="C185" s="142"/>
      <c r="D185" s="142"/>
    </row>
    <row r="186" spans="1:4" s="139" customFormat="1">
      <c r="A186" s="142"/>
      <c r="B186" s="142"/>
      <c r="C186" s="142"/>
      <c r="D186" s="142"/>
    </row>
    <row r="187" spans="1:4" s="139" customFormat="1">
      <c r="A187" s="142"/>
      <c r="B187" s="142"/>
      <c r="C187" s="142"/>
      <c r="D187" s="142"/>
    </row>
    <row r="188" spans="1:4" s="139" customFormat="1">
      <c r="A188" s="142"/>
      <c r="B188" s="142"/>
      <c r="C188" s="142"/>
      <c r="D188" s="142"/>
    </row>
    <row r="189" spans="1:4" s="139" customFormat="1">
      <c r="A189" s="142"/>
      <c r="B189" s="142"/>
      <c r="C189" s="142"/>
      <c r="D189" s="142"/>
    </row>
    <row r="190" spans="1:4" s="139" customFormat="1">
      <c r="A190" s="142"/>
      <c r="B190" s="142"/>
      <c r="C190" s="142"/>
      <c r="D190" s="142"/>
    </row>
    <row r="191" spans="1:4" s="139" customFormat="1">
      <c r="A191" s="142"/>
      <c r="B191" s="142"/>
      <c r="C191" s="142"/>
      <c r="D191" s="142"/>
    </row>
    <row r="192" spans="1:4" s="139" customFormat="1">
      <c r="A192" s="142"/>
      <c r="B192" s="142"/>
      <c r="C192" s="142"/>
      <c r="D192" s="142"/>
    </row>
    <row r="193" spans="1:4" s="139" customFormat="1">
      <c r="A193" s="142"/>
      <c r="B193" s="142"/>
      <c r="C193" s="142"/>
      <c r="D193" s="142"/>
    </row>
    <row r="194" spans="1:4" s="139" customFormat="1">
      <c r="A194" s="142"/>
      <c r="B194" s="142"/>
      <c r="C194" s="142"/>
      <c r="D194" s="142"/>
    </row>
    <row r="195" spans="1:4" s="139" customFormat="1">
      <c r="A195" s="142"/>
      <c r="B195" s="142"/>
      <c r="C195" s="142"/>
      <c r="D195" s="142"/>
    </row>
    <row r="196" spans="1:4" s="139" customFormat="1">
      <c r="A196" s="142"/>
      <c r="B196" s="142"/>
      <c r="C196" s="142"/>
      <c r="D196" s="142"/>
    </row>
    <row r="197" spans="1:4" s="139" customFormat="1">
      <c r="A197" s="142"/>
      <c r="B197" s="142"/>
      <c r="C197" s="142"/>
      <c r="D197" s="142"/>
    </row>
    <row r="198" spans="1:4" s="139" customFormat="1">
      <c r="A198" s="142"/>
      <c r="B198" s="142"/>
      <c r="C198" s="142"/>
      <c r="D198" s="142"/>
    </row>
    <row r="199" spans="1:4" s="139" customFormat="1">
      <c r="A199" s="143"/>
      <c r="B199" s="143"/>
      <c r="C199" s="143"/>
      <c r="D199" s="143"/>
    </row>
    <row r="200" spans="1:4" s="139" customFormat="1">
      <c r="A200" s="142"/>
      <c r="B200" s="142"/>
      <c r="C200" s="142"/>
      <c r="D200" s="142"/>
    </row>
    <row r="201" spans="1:4" s="139" customFormat="1">
      <c r="A201" s="142"/>
      <c r="B201" s="142"/>
      <c r="C201" s="142"/>
      <c r="D201" s="142"/>
    </row>
    <row r="202" spans="1:4" s="139" customFormat="1">
      <c r="A202" s="142"/>
      <c r="B202" s="142"/>
      <c r="C202" s="142"/>
      <c r="D202" s="142"/>
    </row>
    <row r="203" spans="1:4" s="139" customFormat="1">
      <c r="A203" s="142"/>
      <c r="B203" s="142"/>
      <c r="C203" s="142"/>
      <c r="D203" s="142"/>
    </row>
    <row r="204" spans="1:4" s="139" customFormat="1">
      <c r="A204" s="142"/>
      <c r="B204" s="142"/>
      <c r="C204" s="142"/>
      <c r="D204" s="142"/>
    </row>
    <row r="205" spans="1:4" s="139" customFormat="1">
      <c r="A205" s="142"/>
      <c r="B205" s="142"/>
      <c r="C205" s="142"/>
      <c r="D205" s="142"/>
    </row>
    <row r="206" spans="1:4" s="139" customFormat="1">
      <c r="A206" s="142"/>
      <c r="B206" s="142"/>
      <c r="C206" s="142"/>
      <c r="D206" s="142"/>
    </row>
    <row r="207" spans="1:4" s="139" customFormat="1">
      <c r="A207" s="142"/>
      <c r="B207" s="142"/>
      <c r="C207" s="142"/>
      <c r="D207" s="142"/>
    </row>
    <row r="208" spans="1:4" s="139" customFormat="1">
      <c r="A208" s="142"/>
      <c r="B208" s="142"/>
      <c r="C208" s="142"/>
      <c r="D208" s="142"/>
    </row>
    <row r="209" spans="1:4" s="139" customFormat="1">
      <c r="A209" s="142"/>
      <c r="B209" s="142"/>
      <c r="C209" s="142"/>
      <c r="D209" s="142"/>
    </row>
    <row r="210" spans="1:4" s="139" customFormat="1">
      <c r="A210" s="142"/>
      <c r="B210" s="142"/>
      <c r="C210" s="142"/>
      <c r="D210" s="142"/>
    </row>
    <row r="211" spans="1:4" s="139" customFormat="1">
      <c r="A211" s="142"/>
      <c r="B211" s="142"/>
      <c r="C211" s="142"/>
      <c r="D211" s="142"/>
    </row>
    <row r="212" spans="1:4" s="139" customFormat="1">
      <c r="A212" s="142"/>
      <c r="B212" s="142"/>
      <c r="C212" s="142"/>
      <c r="D212" s="142"/>
    </row>
    <row r="213" spans="1:4" s="139" customFormat="1">
      <c r="A213" s="142"/>
      <c r="B213" s="142"/>
      <c r="C213" s="142"/>
      <c r="D213" s="142"/>
    </row>
    <row r="214" spans="1:4" s="139" customFormat="1">
      <c r="A214" s="142"/>
      <c r="B214" s="142"/>
      <c r="C214" s="142"/>
      <c r="D214" s="142"/>
    </row>
    <row r="215" spans="1:4" s="139" customFormat="1">
      <c r="A215" s="142"/>
      <c r="B215" s="142"/>
      <c r="C215" s="142"/>
      <c r="D215" s="142"/>
    </row>
    <row r="216" spans="1:4" s="139" customFormat="1">
      <c r="A216" s="142"/>
      <c r="B216" s="142"/>
      <c r="C216" s="142"/>
      <c r="D216" s="142"/>
    </row>
    <row r="217" spans="1:4" s="139" customFormat="1">
      <c r="A217" s="142"/>
      <c r="B217" s="142"/>
      <c r="C217" s="142"/>
      <c r="D217" s="142"/>
    </row>
    <row r="218" spans="1:4" s="139" customFormat="1">
      <c r="A218" s="142"/>
      <c r="B218" s="142"/>
      <c r="C218" s="142"/>
      <c r="D218" s="142"/>
    </row>
    <row r="219" spans="1:4" s="139" customFormat="1">
      <c r="A219" s="143"/>
      <c r="B219" s="143"/>
      <c r="C219" s="143"/>
      <c r="D219" s="143"/>
    </row>
    <row r="220" spans="1:4" s="139" customFormat="1">
      <c r="A220" s="142"/>
      <c r="B220" s="142"/>
      <c r="C220" s="142"/>
      <c r="D220" s="142"/>
    </row>
    <row r="221" spans="1:4" s="139" customFormat="1">
      <c r="A221" s="142"/>
      <c r="B221" s="142"/>
      <c r="C221" s="142"/>
      <c r="D221" s="142"/>
    </row>
    <row r="222" spans="1:4" s="139" customFormat="1">
      <c r="A222" s="142"/>
      <c r="B222" s="142"/>
      <c r="C222" s="142"/>
      <c r="D222" s="142"/>
    </row>
    <row r="223" spans="1:4" s="139" customFormat="1">
      <c r="A223" s="142"/>
      <c r="B223" s="142"/>
      <c r="C223" s="142"/>
      <c r="D223" s="142"/>
    </row>
    <row r="224" spans="1:4" s="139" customFormat="1">
      <c r="A224" s="142"/>
      <c r="B224" s="142"/>
      <c r="C224" s="142"/>
      <c r="D224" s="142"/>
    </row>
    <row r="225" spans="1:4" s="139" customFormat="1">
      <c r="A225" s="142"/>
      <c r="B225" s="142"/>
      <c r="C225" s="142"/>
      <c r="D225" s="142"/>
    </row>
    <row r="226" spans="1:4" s="139" customFormat="1">
      <c r="A226" s="142"/>
      <c r="B226" s="142"/>
      <c r="C226" s="142"/>
      <c r="D226" s="142"/>
    </row>
    <row r="227" spans="1:4" s="139" customFormat="1">
      <c r="A227" s="142"/>
      <c r="B227" s="142"/>
      <c r="C227" s="142"/>
      <c r="D227" s="142"/>
    </row>
    <row r="228" spans="1:4" s="139" customFormat="1">
      <c r="A228" s="142"/>
      <c r="B228" s="142"/>
      <c r="C228" s="142"/>
      <c r="D228" s="142"/>
    </row>
    <row r="229" spans="1:4" s="139" customFormat="1">
      <c r="A229" s="142"/>
      <c r="B229" s="142"/>
      <c r="C229" s="142"/>
      <c r="D229" s="142"/>
    </row>
    <row r="230" spans="1:4" s="139" customFormat="1">
      <c r="A230" s="142"/>
      <c r="B230" s="142"/>
      <c r="C230" s="142"/>
      <c r="D230" s="142"/>
    </row>
    <row r="231" spans="1:4" s="139" customFormat="1">
      <c r="A231" s="142"/>
      <c r="B231" s="142"/>
      <c r="C231" s="142"/>
      <c r="D231" s="142"/>
    </row>
    <row r="232" spans="1:4" s="139" customFormat="1">
      <c r="A232" s="142"/>
      <c r="B232" s="142"/>
      <c r="C232" s="142"/>
      <c r="D232" s="142"/>
    </row>
    <row r="233" spans="1:4" s="139" customFormat="1">
      <c r="A233" s="142"/>
      <c r="B233" s="142"/>
      <c r="C233" s="142"/>
      <c r="D233" s="142"/>
    </row>
    <row r="234" spans="1:4" s="139" customFormat="1">
      <c r="A234" s="142"/>
      <c r="B234" s="142"/>
      <c r="C234" s="142"/>
      <c r="D234" s="142"/>
    </row>
    <row r="235" spans="1:4" s="139" customFormat="1">
      <c r="A235" s="142"/>
      <c r="B235" s="142"/>
      <c r="C235" s="142"/>
      <c r="D235" s="142"/>
    </row>
    <row r="236" spans="1:4" s="139" customFormat="1">
      <c r="A236" s="142"/>
      <c r="B236" s="142"/>
      <c r="C236" s="142"/>
      <c r="D236" s="142"/>
    </row>
    <row r="237" spans="1:4" s="139" customFormat="1">
      <c r="A237" s="142"/>
      <c r="B237" s="142"/>
      <c r="C237" s="142"/>
      <c r="D237" s="142"/>
    </row>
    <row r="238" spans="1:4" s="139" customFormat="1">
      <c r="A238" s="142"/>
      <c r="B238" s="142"/>
      <c r="C238" s="142"/>
      <c r="D238" s="142"/>
    </row>
    <row r="239" spans="1:4" s="139" customFormat="1">
      <c r="A239" s="143"/>
      <c r="B239" s="143"/>
      <c r="C239" s="143"/>
      <c r="D239" s="143"/>
    </row>
    <row r="240" spans="1:4" s="139" customFormat="1">
      <c r="A240" s="142"/>
      <c r="B240" s="142"/>
      <c r="C240" s="142"/>
      <c r="D240" s="142"/>
    </row>
    <row r="241" spans="1:4" s="139" customFormat="1">
      <c r="A241" s="142"/>
      <c r="B241" s="142"/>
      <c r="C241" s="142"/>
      <c r="D241" s="142"/>
    </row>
    <row r="242" spans="1:4" s="139" customFormat="1">
      <c r="A242" s="142"/>
      <c r="B242" s="142"/>
      <c r="C242" s="142"/>
      <c r="D242" s="142"/>
    </row>
    <row r="243" spans="1:4" s="139" customFormat="1">
      <c r="A243" s="142"/>
      <c r="B243" s="142"/>
      <c r="C243" s="142"/>
      <c r="D243" s="142"/>
    </row>
    <row r="244" spans="1:4" s="139" customFormat="1">
      <c r="A244" s="142"/>
      <c r="B244" s="142"/>
      <c r="C244" s="142"/>
      <c r="D244" s="142"/>
    </row>
    <row r="245" spans="1:4" s="139" customFormat="1">
      <c r="A245" s="142"/>
      <c r="B245" s="142"/>
      <c r="C245" s="142"/>
      <c r="D245" s="142"/>
    </row>
    <row r="246" spans="1:4" s="139" customFormat="1">
      <c r="A246" s="142"/>
      <c r="B246" s="142"/>
      <c r="C246" s="142"/>
      <c r="D246" s="142"/>
    </row>
    <row r="247" spans="1:4" s="139" customFormat="1">
      <c r="A247" s="142"/>
      <c r="B247" s="142"/>
      <c r="C247" s="142"/>
      <c r="D247" s="142"/>
    </row>
    <row r="248" spans="1:4" s="139" customFormat="1">
      <c r="A248" s="142"/>
      <c r="B248" s="142"/>
      <c r="C248" s="142"/>
      <c r="D248" s="142"/>
    </row>
    <row r="249" spans="1:4" s="139" customFormat="1">
      <c r="A249" s="142"/>
      <c r="B249" s="142"/>
      <c r="C249" s="142"/>
      <c r="D249" s="142"/>
    </row>
    <row r="250" spans="1:4" s="139" customFormat="1">
      <c r="A250" s="142"/>
      <c r="B250" s="142"/>
      <c r="C250" s="142"/>
      <c r="D250" s="142"/>
    </row>
    <row r="251" spans="1:4" s="139" customFormat="1">
      <c r="A251" s="142"/>
      <c r="B251" s="142"/>
      <c r="C251" s="142"/>
      <c r="D251" s="142"/>
    </row>
    <row r="252" spans="1:4" s="139" customFormat="1">
      <c r="A252" s="142"/>
      <c r="B252" s="142"/>
      <c r="C252" s="142"/>
      <c r="D252" s="142"/>
    </row>
    <row r="253" spans="1:4" s="139" customFormat="1">
      <c r="A253" s="142"/>
      <c r="B253" s="142"/>
      <c r="C253" s="142"/>
      <c r="D253" s="142"/>
    </row>
    <row r="254" spans="1:4" s="139" customFormat="1">
      <c r="A254" s="142"/>
      <c r="B254" s="142"/>
      <c r="C254" s="142"/>
      <c r="D254" s="142"/>
    </row>
    <row r="255" spans="1:4" s="139" customFormat="1">
      <c r="A255" s="142"/>
      <c r="B255" s="142"/>
      <c r="C255" s="142"/>
      <c r="D255" s="142"/>
    </row>
    <row r="256" spans="1:4" s="139" customFormat="1">
      <c r="A256" s="142"/>
      <c r="B256" s="142"/>
      <c r="C256" s="142"/>
      <c r="D256" s="142"/>
    </row>
    <row r="257" spans="1:4" s="139" customFormat="1">
      <c r="A257" s="142"/>
      <c r="B257" s="142"/>
      <c r="C257" s="142"/>
      <c r="D257" s="142"/>
    </row>
    <row r="258" spans="1:4" s="139" customFormat="1">
      <c r="A258" s="142"/>
      <c r="B258" s="142"/>
      <c r="C258" s="142"/>
      <c r="D258" s="142"/>
    </row>
    <row r="259" spans="1:4" s="139" customFormat="1">
      <c r="A259" s="143"/>
      <c r="B259" s="143"/>
      <c r="C259" s="143"/>
      <c r="D259" s="143"/>
    </row>
    <row r="260" spans="1:4" s="139" customFormat="1">
      <c r="A260" s="142"/>
      <c r="B260" s="142"/>
      <c r="C260" s="142"/>
      <c r="D260" s="142"/>
    </row>
    <row r="261" spans="1:4" s="139" customFormat="1">
      <c r="A261" s="142"/>
      <c r="B261" s="142"/>
      <c r="C261" s="142"/>
      <c r="D261" s="142"/>
    </row>
    <row r="262" spans="1:4" s="139" customFormat="1">
      <c r="A262" s="142"/>
      <c r="B262" s="142"/>
      <c r="C262" s="142"/>
      <c r="D262" s="142"/>
    </row>
    <row r="263" spans="1:4" s="139" customFormat="1">
      <c r="A263" s="142"/>
      <c r="B263" s="142"/>
      <c r="C263" s="142"/>
      <c r="D263" s="142"/>
    </row>
    <row r="264" spans="1:4" s="139" customFormat="1">
      <c r="A264" s="142"/>
      <c r="B264" s="142"/>
      <c r="C264" s="142"/>
      <c r="D264" s="142"/>
    </row>
    <row r="265" spans="1:4" s="139" customFormat="1">
      <c r="A265" s="142"/>
      <c r="B265" s="142"/>
      <c r="C265" s="142"/>
      <c r="D265" s="142"/>
    </row>
    <row r="266" spans="1:4" s="139" customFormat="1">
      <c r="A266" s="142"/>
      <c r="B266" s="142"/>
      <c r="C266" s="142"/>
      <c r="D266" s="142"/>
    </row>
    <row r="267" spans="1:4" s="139" customFormat="1">
      <c r="A267" s="142"/>
      <c r="B267" s="142"/>
      <c r="C267" s="142"/>
      <c r="D267" s="142"/>
    </row>
    <row r="268" spans="1:4" s="139" customFormat="1">
      <c r="A268" s="142"/>
      <c r="B268" s="142"/>
      <c r="C268" s="142"/>
      <c r="D268" s="142"/>
    </row>
    <row r="269" spans="1:4" s="139" customFormat="1">
      <c r="A269" s="142"/>
      <c r="B269" s="142"/>
      <c r="C269" s="142"/>
      <c r="D269" s="142"/>
    </row>
    <row r="270" spans="1:4" s="139" customFormat="1">
      <c r="A270" s="142"/>
      <c r="B270" s="142"/>
      <c r="C270" s="142"/>
      <c r="D270" s="142"/>
    </row>
    <row r="271" spans="1:4" s="139" customFormat="1">
      <c r="A271" s="142"/>
      <c r="B271" s="142"/>
      <c r="C271" s="142"/>
      <c r="D271" s="142"/>
    </row>
    <row r="272" spans="1:4" s="139" customFormat="1">
      <c r="A272" s="142"/>
      <c r="B272" s="142"/>
      <c r="C272" s="142"/>
      <c r="D272" s="142"/>
    </row>
    <row r="273" spans="1:4" s="139" customFormat="1">
      <c r="A273" s="142"/>
      <c r="B273" s="142"/>
      <c r="C273" s="142"/>
      <c r="D273" s="142"/>
    </row>
    <row r="274" spans="1:4" s="139" customFormat="1">
      <c r="A274" s="142"/>
      <c r="B274" s="142"/>
      <c r="C274" s="142"/>
      <c r="D274" s="142"/>
    </row>
    <row r="275" spans="1:4" s="139" customFormat="1">
      <c r="A275" s="142"/>
      <c r="B275" s="142"/>
      <c r="C275" s="142"/>
      <c r="D275" s="142"/>
    </row>
    <row r="276" spans="1:4" s="139" customFormat="1">
      <c r="A276" s="142"/>
      <c r="B276" s="142"/>
      <c r="C276" s="142"/>
      <c r="D276" s="142"/>
    </row>
    <row r="277" spans="1:4" s="139" customFormat="1">
      <c r="A277" s="142"/>
      <c r="B277" s="142"/>
      <c r="C277" s="142"/>
      <c r="D277" s="142"/>
    </row>
    <row r="278" spans="1:4" s="139" customFormat="1">
      <c r="A278" s="142"/>
      <c r="B278" s="142"/>
      <c r="C278" s="142"/>
      <c r="D278" s="142"/>
    </row>
    <row r="279" spans="1:4" s="139" customFormat="1">
      <c r="A279" s="143"/>
      <c r="B279" s="143"/>
      <c r="C279" s="143"/>
      <c r="D279" s="143"/>
    </row>
    <row r="280" spans="1:4" s="139" customFormat="1">
      <c r="A280" s="142"/>
      <c r="B280" s="142"/>
      <c r="C280" s="142"/>
      <c r="D280" s="142"/>
    </row>
    <row r="281" spans="1:4" s="139" customFormat="1">
      <c r="A281" s="142"/>
      <c r="B281" s="142"/>
      <c r="C281" s="142"/>
      <c r="D281" s="142"/>
    </row>
    <row r="282" spans="1:4" s="139" customFormat="1">
      <c r="A282" s="142"/>
      <c r="B282" s="142"/>
      <c r="C282" s="142"/>
      <c r="D282" s="142"/>
    </row>
    <row r="283" spans="1:4" s="139" customFormat="1">
      <c r="A283" s="142"/>
      <c r="B283" s="142"/>
      <c r="C283" s="142"/>
      <c r="D283" s="142"/>
    </row>
    <row r="284" spans="1:4" s="139" customFormat="1">
      <c r="A284" s="142"/>
      <c r="B284" s="142"/>
      <c r="C284" s="142"/>
      <c r="D284" s="142"/>
    </row>
    <row r="285" spans="1:4" s="139" customFormat="1">
      <c r="A285" s="142"/>
      <c r="B285" s="142"/>
      <c r="C285" s="142"/>
      <c r="D285" s="142"/>
    </row>
    <row r="286" spans="1:4" s="139" customFormat="1">
      <c r="A286" s="142"/>
      <c r="B286" s="142"/>
      <c r="C286" s="142"/>
      <c r="D286" s="142"/>
    </row>
    <row r="287" spans="1:4" s="139" customFormat="1">
      <c r="A287" s="142"/>
      <c r="B287" s="142"/>
      <c r="C287" s="142"/>
      <c r="D287" s="142"/>
    </row>
    <row r="288" spans="1:4" s="139" customFormat="1">
      <c r="A288" s="142"/>
      <c r="B288" s="142"/>
      <c r="C288" s="142"/>
      <c r="D288" s="142"/>
    </row>
    <row r="289" spans="1:4" s="139" customFormat="1">
      <c r="A289" s="142"/>
      <c r="B289" s="142"/>
      <c r="C289" s="142"/>
      <c r="D289" s="142"/>
    </row>
    <row r="290" spans="1:4" s="139" customFormat="1">
      <c r="A290" s="142"/>
      <c r="B290" s="142"/>
      <c r="C290" s="142"/>
      <c r="D290" s="142"/>
    </row>
    <row r="291" spans="1:4" s="139" customFormat="1">
      <c r="A291" s="142"/>
      <c r="B291" s="142"/>
      <c r="C291" s="142"/>
      <c r="D291" s="142"/>
    </row>
    <row r="292" spans="1:4" s="139" customFormat="1">
      <c r="A292" s="142"/>
      <c r="B292" s="142"/>
      <c r="C292" s="142"/>
      <c r="D292" s="142"/>
    </row>
    <row r="293" spans="1:4" s="139" customFormat="1">
      <c r="A293" s="142"/>
      <c r="B293" s="142"/>
      <c r="C293" s="142"/>
      <c r="D293" s="142"/>
    </row>
    <row r="294" spans="1:4" s="139" customFormat="1">
      <c r="A294" s="142"/>
      <c r="B294" s="142"/>
      <c r="C294" s="142"/>
      <c r="D294" s="142"/>
    </row>
    <row r="295" spans="1:4" s="139" customFormat="1">
      <c r="A295" s="142"/>
      <c r="B295" s="142"/>
      <c r="C295" s="142"/>
      <c r="D295" s="142"/>
    </row>
    <row r="296" spans="1:4" s="139" customFormat="1">
      <c r="A296" s="142"/>
      <c r="B296" s="142"/>
      <c r="C296" s="142"/>
      <c r="D296" s="142"/>
    </row>
    <row r="297" spans="1:4" s="139" customFormat="1">
      <c r="A297" s="142"/>
      <c r="B297" s="142"/>
      <c r="C297" s="142"/>
      <c r="D297" s="142"/>
    </row>
    <row r="298" spans="1:4" s="139" customFormat="1">
      <c r="A298" s="142"/>
      <c r="B298" s="142"/>
      <c r="C298" s="142"/>
      <c r="D298" s="142"/>
    </row>
    <row r="299" spans="1:4" s="139" customFormat="1">
      <c r="A299" s="143"/>
      <c r="B299" s="143"/>
      <c r="C299" s="143"/>
      <c r="D299" s="143"/>
    </row>
    <row r="300" spans="1:4" s="139" customFormat="1">
      <c r="A300" s="142"/>
      <c r="B300" s="142"/>
      <c r="C300" s="142"/>
      <c r="D300" s="142"/>
    </row>
    <row r="301" spans="1:4" s="139" customFormat="1">
      <c r="A301" s="142"/>
      <c r="B301" s="142"/>
      <c r="C301" s="142"/>
      <c r="D301" s="142"/>
    </row>
    <row r="302" spans="1:4" s="139" customFormat="1">
      <c r="A302" s="142"/>
      <c r="B302" s="142"/>
      <c r="C302" s="142"/>
      <c r="D302" s="142"/>
    </row>
    <row r="303" spans="1:4" s="139" customFormat="1">
      <c r="A303" s="142"/>
      <c r="B303" s="142"/>
      <c r="C303" s="142"/>
      <c r="D303" s="142"/>
    </row>
    <row r="304" spans="1:4" s="139" customFormat="1">
      <c r="A304" s="142"/>
      <c r="B304" s="142"/>
      <c r="C304" s="142"/>
      <c r="D304" s="142"/>
    </row>
    <row r="305" spans="1:4" s="139" customFormat="1">
      <c r="A305" s="142"/>
      <c r="B305" s="142"/>
      <c r="C305" s="142"/>
      <c r="D305" s="142"/>
    </row>
    <row r="306" spans="1:4" s="139" customFormat="1">
      <c r="A306" s="142"/>
      <c r="B306" s="142"/>
      <c r="C306" s="142"/>
      <c r="D306" s="142"/>
    </row>
    <row r="307" spans="1:4" s="139" customFormat="1">
      <c r="A307" s="142"/>
      <c r="B307" s="142"/>
      <c r="C307" s="142"/>
      <c r="D307" s="142"/>
    </row>
    <row r="308" spans="1:4" s="139" customFormat="1">
      <c r="A308" s="142"/>
      <c r="B308" s="142"/>
      <c r="C308" s="142"/>
      <c r="D308" s="142"/>
    </row>
    <row r="309" spans="1:4" s="139" customFormat="1">
      <c r="A309" s="142"/>
      <c r="B309" s="142"/>
      <c r="C309" s="142"/>
      <c r="D309" s="142"/>
    </row>
    <row r="310" spans="1:4" s="139" customFormat="1">
      <c r="A310" s="142"/>
      <c r="B310" s="142"/>
      <c r="C310" s="142"/>
      <c r="D310" s="142"/>
    </row>
    <row r="311" spans="1:4" s="139" customFormat="1">
      <c r="A311" s="142"/>
      <c r="B311" s="142"/>
      <c r="C311" s="142"/>
      <c r="D311" s="142"/>
    </row>
    <row r="312" spans="1:4" s="139" customFormat="1">
      <c r="A312" s="142"/>
      <c r="B312" s="142"/>
      <c r="C312" s="142"/>
      <c r="D312" s="142"/>
    </row>
    <row r="313" spans="1:4" s="139" customFormat="1">
      <c r="A313" s="142"/>
      <c r="B313" s="142"/>
      <c r="C313" s="142"/>
      <c r="D313" s="142"/>
    </row>
    <row r="314" spans="1:4" s="139" customFormat="1">
      <c r="A314" s="142"/>
      <c r="B314" s="142"/>
      <c r="C314" s="142"/>
      <c r="D314" s="142"/>
    </row>
    <row r="315" spans="1:4" s="139" customFormat="1">
      <c r="A315" s="142"/>
      <c r="B315" s="142"/>
      <c r="C315" s="142"/>
      <c r="D315" s="142"/>
    </row>
    <row r="316" spans="1:4" s="139" customFormat="1">
      <c r="A316" s="142"/>
      <c r="B316" s="142"/>
      <c r="C316" s="142"/>
      <c r="D316" s="142"/>
    </row>
    <row r="317" spans="1:4" s="139" customFormat="1">
      <c r="A317" s="142"/>
      <c r="B317" s="142"/>
      <c r="C317" s="142"/>
      <c r="D317" s="142"/>
    </row>
    <row r="318" spans="1:4" s="139" customFormat="1">
      <c r="A318" s="142"/>
      <c r="B318" s="142"/>
      <c r="C318" s="142"/>
      <c r="D318" s="142"/>
    </row>
    <row r="319" spans="1:4" s="139" customFormat="1">
      <c r="A319" s="141"/>
      <c r="B319" s="141"/>
      <c r="C319" s="141"/>
      <c r="D319" s="141"/>
    </row>
    <row r="320" spans="1:4" s="139" customFormat="1">
      <c r="A320" s="141"/>
      <c r="B320" s="141"/>
      <c r="C320" s="141"/>
      <c r="D320" s="141"/>
    </row>
    <row r="321" spans="1:4" s="139" customFormat="1">
      <c r="A321" s="141"/>
      <c r="B321" s="141"/>
      <c r="C321" s="141"/>
      <c r="D321" s="141"/>
    </row>
    <row r="322" spans="1:4" s="139" customFormat="1">
      <c r="A322" s="141"/>
      <c r="B322" s="141"/>
      <c r="C322" s="141"/>
      <c r="D322" s="141"/>
    </row>
    <row r="323" spans="1:4" s="139" customFormat="1">
      <c r="A323" s="141"/>
      <c r="B323" s="141"/>
      <c r="C323" s="141"/>
      <c r="D323" s="141"/>
    </row>
    <row r="324" spans="1:4" s="139" customFormat="1">
      <c r="A324" s="141"/>
      <c r="B324" s="141"/>
      <c r="C324" s="141"/>
      <c r="D324" s="141"/>
    </row>
    <row r="325" spans="1:4" s="139" customFormat="1">
      <c r="A325" s="141"/>
      <c r="B325" s="141"/>
      <c r="C325" s="141"/>
      <c r="D325" s="141"/>
    </row>
    <row r="326" spans="1:4" s="139" customFormat="1">
      <c r="A326" s="141"/>
      <c r="B326" s="141"/>
      <c r="C326" s="141"/>
      <c r="D326" s="141"/>
    </row>
    <row r="327" spans="1:4" s="139" customFormat="1">
      <c r="A327" s="141"/>
      <c r="B327" s="141"/>
      <c r="C327" s="141"/>
      <c r="D327" s="141"/>
    </row>
    <row r="328" spans="1:4" s="139" customFormat="1">
      <c r="A328" s="141"/>
      <c r="B328" s="141"/>
      <c r="C328" s="141"/>
      <c r="D328" s="141"/>
    </row>
    <row r="329" spans="1:4" s="139" customFormat="1">
      <c r="A329" s="141"/>
      <c r="B329" s="141"/>
      <c r="C329" s="141"/>
      <c r="D329" s="141"/>
    </row>
    <row r="330" spans="1:4" s="139" customFormat="1">
      <c r="A330" s="141"/>
      <c r="B330" s="141"/>
      <c r="C330" s="141"/>
      <c r="D330" s="141"/>
    </row>
    <row r="331" spans="1:4" s="139" customFormat="1">
      <c r="A331" s="141"/>
      <c r="B331" s="141"/>
      <c r="C331" s="141"/>
      <c r="D331" s="141"/>
    </row>
    <row r="332" spans="1:4" s="139" customFormat="1">
      <c r="A332" s="141"/>
      <c r="B332" s="141"/>
      <c r="C332" s="141"/>
      <c r="D332" s="141"/>
    </row>
    <row r="333" spans="1:4" s="139" customFormat="1">
      <c r="A333" s="141"/>
      <c r="B333" s="141"/>
      <c r="C333" s="141"/>
      <c r="D333" s="141"/>
    </row>
    <row r="334" spans="1:4" s="139" customFormat="1">
      <c r="A334" s="141"/>
      <c r="B334" s="141"/>
      <c r="C334" s="141"/>
      <c r="D334" s="141"/>
    </row>
    <row r="335" spans="1:4" s="139" customFormat="1">
      <c r="A335" s="141"/>
      <c r="B335" s="141"/>
      <c r="C335" s="141"/>
      <c r="D335" s="141"/>
    </row>
    <row r="336" spans="1:4" s="139" customFormat="1">
      <c r="A336" s="141"/>
      <c r="B336" s="141"/>
      <c r="C336" s="141"/>
      <c r="D336" s="141"/>
    </row>
    <row r="337" spans="1:4" s="139" customFormat="1">
      <c r="A337" s="141"/>
      <c r="B337" s="141"/>
      <c r="C337" s="141"/>
      <c r="D337" s="141"/>
    </row>
    <row r="338" spans="1:4" s="139" customFormat="1">
      <c r="A338" s="141"/>
      <c r="B338" s="141"/>
      <c r="C338" s="141"/>
      <c r="D338" s="141"/>
    </row>
    <row r="339" spans="1:4" s="139" customFormat="1">
      <c r="A339" s="141"/>
      <c r="B339" s="141"/>
      <c r="C339" s="141"/>
      <c r="D339" s="141"/>
    </row>
    <row r="340" spans="1:4" s="139" customFormat="1">
      <c r="A340" s="141"/>
      <c r="B340" s="141"/>
      <c r="C340" s="141"/>
      <c r="D340" s="141"/>
    </row>
    <row r="341" spans="1:4" s="139" customFormat="1">
      <c r="A341" s="141"/>
      <c r="B341" s="141"/>
      <c r="C341" s="141"/>
      <c r="D341" s="141"/>
    </row>
    <row r="342" spans="1:4" s="139" customFormat="1">
      <c r="A342" s="141"/>
      <c r="B342" s="141"/>
      <c r="C342" s="141"/>
      <c r="D342" s="141"/>
    </row>
    <row r="343" spans="1:4" s="139" customFormat="1">
      <c r="A343" s="141"/>
      <c r="B343" s="141"/>
      <c r="C343" s="141"/>
      <c r="D343" s="141"/>
    </row>
    <row r="344" spans="1:4" s="139" customFormat="1">
      <c r="A344" s="141"/>
      <c r="B344" s="141"/>
      <c r="C344" s="141"/>
      <c r="D344" s="141"/>
    </row>
    <row r="345" spans="1:4" s="139" customFormat="1">
      <c r="A345" s="141"/>
      <c r="B345" s="141"/>
      <c r="C345" s="141"/>
      <c r="D345" s="141"/>
    </row>
    <row r="346" spans="1:4" s="139" customFormat="1">
      <c r="A346" s="141"/>
      <c r="B346" s="141"/>
      <c r="C346" s="141"/>
      <c r="D346" s="141"/>
    </row>
    <row r="347" spans="1:4" s="139" customFormat="1">
      <c r="A347" s="141"/>
      <c r="B347" s="141"/>
      <c r="C347" s="141"/>
      <c r="D347" s="141"/>
    </row>
    <row r="348" spans="1:4" s="139" customFormat="1">
      <c r="A348" s="141"/>
      <c r="B348" s="141"/>
      <c r="C348" s="141"/>
      <c r="D348" s="141"/>
    </row>
    <row r="349" spans="1:4" s="139" customFormat="1">
      <c r="A349" s="141"/>
      <c r="B349" s="141"/>
      <c r="C349" s="141"/>
      <c r="D349" s="141"/>
    </row>
    <row r="350" spans="1:4" s="139" customFormat="1">
      <c r="A350" s="141"/>
      <c r="B350" s="141"/>
      <c r="C350" s="141"/>
      <c r="D350" s="141"/>
    </row>
    <row r="351" spans="1:4" s="139" customFormat="1">
      <c r="A351" s="141"/>
      <c r="B351" s="141"/>
      <c r="C351" s="141"/>
      <c r="D351" s="141"/>
    </row>
    <row r="352" spans="1:4" s="139" customFormat="1">
      <c r="A352" s="141"/>
      <c r="B352" s="141"/>
      <c r="C352" s="141"/>
      <c r="D352" s="141"/>
    </row>
    <row r="353" spans="1:4" s="139" customFormat="1">
      <c r="A353" s="141"/>
      <c r="B353" s="141"/>
      <c r="C353" s="141"/>
      <c r="D353" s="141"/>
    </row>
    <row r="354" spans="1:4" s="139" customFormat="1">
      <c r="A354" s="141"/>
      <c r="B354" s="141"/>
      <c r="C354" s="141"/>
      <c r="D354" s="141"/>
    </row>
    <row r="355" spans="1:4" s="139" customFormat="1">
      <c r="A355" s="141"/>
      <c r="B355" s="141"/>
      <c r="C355" s="141"/>
      <c r="D355" s="141"/>
    </row>
    <row r="356" spans="1:4" s="139" customFormat="1">
      <c r="A356" s="141"/>
      <c r="B356" s="141"/>
      <c r="C356" s="141"/>
      <c r="D356" s="141"/>
    </row>
    <row r="357" spans="1:4" s="139" customFormat="1">
      <c r="A357" s="141"/>
      <c r="B357" s="141"/>
      <c r="C357" s="141"/>
      <c r="D357" s="141"/>
    </row>
    <row r="358" spans="1:4" s="139" customFormat="1">
      <c r="A358" s="141"/>
      <c r="B358" s="141"/>
      <c r="C358" s="141"/>
      <c r="D358" s="141"/>
    </row>
    <row r="359" spans="1:4" s="139" customFormat="1">
      <c r="A359" s="141"/>
      <c r="B359" s="141"/>
      <c r="C359" s="141"/>
      <c r="D359" s="141"/>
    </row>
    <row r="360" spans="1:4" s="139" customFormat="1">
      <c r="A360" s="141"/>
      <c r="B360" s="141"/>
      <c r="C360" s="141"/>
      <c r="D360" s="141"/>
    </row>
    <row r="361" spans="1:4" s="139" customFormat="1">
      <c r="A361" s="141"/>
      <c r="B361" s="141"/>
      <c r="C361" s="141"/>
      <c r="D361" s="141"/>
    </row>
    <row r="362" spans="1:4" s="139" customFormat="1">
      <c r="A362" s="141"/>
      <c r="B362" s="141"/>
      <c r="C362" s="141"/>
      <c r="D362" s="141"/>
    </row>
    <row r="363" spans="1:4" s="139" customFormat="1">
      <c r="A363" s="141"/>
      <c r="B363" s="141"/>
      <c r="C363" s="141"/>
      <c r="D363" s="141"/>
    </row>
    <row r="364" spans="1:4" s="139" customFormat="1">
      <c r="A364" s="141"/>
      <c r="B364" s="141"/>
      <c r="C364" s="141"/>
      <c r="D364" s="141"/>
    </row>
    <row r="365" spans="1:4" s="139" customFormat="1">
      <c r="A365" s="141"/>
      <c r="B365" s="141"/>
      <c r="C365" s="141"/>
      <c r="D365" s="141"/>
    </row>
    <row r="366" spans="1:4" s="139" customFormat="1">
      <c r="A366" s="141"/>
      <c r="B366" s="141"/>
      <c r="C366" s="141"/>
      <c r="D366" s="141"/>
    </row>
    <row r="367" spans="1:4" s="139" customFormat="1">
      <c r="A367" s="141"/>
      <c r="B367" s="141"/>
      <c r="C367" s="141"/>
      <c r="D367" s="141"/>
    </row>
    <row r="368" spans="1:4" s="139" customFormat="1">
      <c r="A368" s="141"/>
      <c r="B368" s="141"/>
      <c r="C368" s="141"/>
      <c r="D368" s="141"/>
    </row>
    <row r="369" spans="1:4" s="139" customFormat="1">
      <c r="A369" s="141"/>
      <c r="B369" s="141"/>
      <c r="C369" s="141"/>
      <c r="D369" s="141"/>
    </row>
    <row r="370" spans="1:4" s="139" customFormat="1">
      <c r="A370" s="141"/>
      <c r="B370" s="141"/>
      <c r="C370" s="141"/>
      <c r="D370" s="141"/>
    </row>
    <row r="371" spans="1:4" s="139" customFormat="1">
      <c r="A371" s="141"/>
      <c r="B371" s="141"/>
      <c r="C371" s="141"/>
      <c r="D371" s="141"/>
    </row>
    <row r="372" spans="1:4" s="139" customFormat="1">
      <c r="A372" s="141"/>
      <c r="B372" s="141"/>
      <c r="C372" s="141"/>
      <c r="D372" s="141"/>
    </row>
    <row r="373" spans="1:4" s="139" customFormat="1">
      <c r="A373" s="141"/>
      <c r="B373" s="141"/>
      <c r="C373" s="141"/>
      <c r="D373" s="141"/>
    </row>
    <row r="374" spans="1:4" s="139" customFormat="1">
      <c r="A374" s="141"/>
      <c r="B374" s="141"/>
      <c r="C374" s="141"/>
      <c r="D374" s="141"/>
    </row>
    <row r="375" spans="1:4" s="139" customFormat="1">
      <c r="A375" s="141"/>
      <c r="B375" s="141"/>
      <c r="C375" s="141"/>
      <c r="D375" s="141"/>
    </row>
    <row r="376" spans="1:4" s="139" customFormat="1">
      <c r="A376" s="141"/>
      <c r="B376" s="141"/>
      <c r="C376" s="141"/>
      <c r="D376" s="141"/>
    </row>
    <row r="377" spans="1:4" s="139" customFormat="1">
      <c r="A377" s="141"/>
      <c r="B377" s="141"/>
      <c r="C377" s="141"/>
      <c r="D377" s="141"/>
    </row>
    <row r="378" spans="1:4" s="139" customFormat="1">
      <c r="A378" s="141"/>
      <c r="B378" s="141"/>
      <c r="C378" s="141"/>
      <c r="D378" s="141"/>
    </row>
    <row r="379" spans="1:4" s="139" customFormat="1">
      <c r="A379" s="141"/>
      <c r="B379" s="141"/>
      <c r="C379" s="141"/>
      <c r="D379" s="141"/>
    </row>
    <row r="380" spans="1:4" s="139" customFormat="1">
      <c r="A380" s="141"/>
      <c r="B380" s="141"/>
      <c r="C380" s="141"/>
      <c r="D380" s="141"/>
    </row>
    <row r="381" spans="1:4" s="139" customFormat="1">
      <c r="A381" s="141"/>
      <c r="B381" s="141"/>
      <c r="C381" s="141"/>
      <c r="D381" s="141"/>
    </row>
    <row r="382" spans="1:4" s="139" customFormat="1">
      <c r="A382" s="141"/>
      <c r="B382" s="141"/>
      <c r="C382" s="141"/>
      <c r="D382" s="141"/>
    </row>
    <row r="383" spans="1:4" s="139" customFormat="1">
      <c r="A383" s="141"/>
      <c r="B383" s="141"/>
      <c r="C383" s="141"/>
      <c r="D383" s="141"/>
    </row>
    <row r="384" spans="1:4" s="139" customFormat="1">
      <c r="A384" s="141"/>
      <c r="B384" s="141"/>
      <c r="C384" s="141"/>
      <c r="D384" s="141"/>
    </row>
    <row r="385" spans="1:4" s="139" customFormat="1">
      <c r="A385" s="141"/>
      <c r="B385" s="141"/>
      <c r="C385" s="141"/>
      <c r="D385" s="141"/>
    </row>
    <row r="386" spans="1:4" s="139" customFormat="1">
      <c r="A386" s="141"/>
      <c r="B386" s="141"/>
      <c r="C386" s="141"/>
      <c r="D386" s="141"/>
    </row>
    <row r="387" spans="1:4" s="139" customFormat="1">
      <c r="A387" s="141"/>
      <c r="B387" s="141"/>
      <c r="C387" s="141"/>
      <c r="D387" s="141"/>
    </row>
    <row r="388" spans="1:4" s="139" customFormat="1">
      <c r="A388" s="141"/>
      <c r="B388" s="141"/>
      <c r="C388" s="141"/>
      <c r="D388" s="141"/>
    </row>
    <row r="389" spans="1:4" s="139" customFormat="1">
      <c r="A389" s="141"/>
      <c r="B389" s="141"/>
      <c r="C389" s="141"/>
      <c r="D389" s="141"/>
    </row>
    <row r="390" spans="1:4" s="139" customFormat="1">
      <c r="A390" s="141"/>
      <c r="B390" s="141"/>
      <c r="C390" s="141"/>
      <c r="D390" s="141"/>
    </row>
    <row r="391" spans="1:4" s="139" customFormat="1">
      <c r="A391" s="141"/>
      <c r="B391" s="141"/>
      <c r="C391" s="141"/>
      <c r="D391" s="141"/>
    </row>
    <row r="392" spans="1:4" s="139" customFormat="1">
      <c r="A392" s="141"/>
      <c r="B392" s="141"/>
      <c r="C392" s="141"/>
      <c r="D392" s="141"/>
    </row>
    <row r="393" spans="1:4" s="139" customFormat="1">
      <c r="A393" s="141"/>
      <c r="B393" s="141"/>
      <c r="C393" s="141"/>
      <c r="D393" s="141"/>
    </row>
    <row r="394" spans="1:4" s="139" customFormat="1">
      <c r="A394" s="141"/>
      <c r="B394" s="141"/>
      <c r="C394" s="141"/>
      <c r="D394" s="141"/>
    </row>
    <row r="395" spans="1:4" s="139" customFormat="1">
      <c r="A395" s="141"/>
      <c r="B395" s="141"/>
      <c r="C395" s="141"/>
      <c r="D395" s="141"/>
    </row>
    <row r="396" spans="1:4" s="139" customFormat="1">
      <c r="A396" s="141"/>
      <c r="B396" s="141"/>
      <c r="C396" s="141"/>
      <c r="D396" s="141"/>
    </row>
    <row r="397" spans="1:4" s="139" customFormat="1">
      <c r="A397" s="141"/>
      <c r="B397" s="141"/>
      <c r="C397" s="141"/>
      <c r="D397" s="141"/>
    </row>
    <row r="398" spans="1:4" s="139" customFormat="1">
      <c r="A398" s="141"/>
      <c r="B398" s="141"/>
      <c r="C398" s="141"/>
      <c r="D398" s="141"/>
    </row>
    <row r="399" spans="1:4" s="139" customFormat="1">
      <c r="A399" s="141"/>
      <c r="B399" s="141"/>
      <c r="C399" s="141"/>
      <c r="D399" s="141"/>
    </row>
    <row r="400" spans="1:4" s="139" customFormat="1">
      <c r="A400" s="141"/>
      <c r="B400" s="141"/>
      <c r="C400" s="141"/>
      <c r="D400" s="141"/>
    </row>
    <row r="401" spans="1:4" s="139" customFormat="1">
      <c r="A401" s="141"/>
      <c r="B401" s="141"/>
      <c r="C401" s="141"/>
      <c r="D401" s="141"/>
    </row>
    <row r="402" spans="1:4" s="139" customFormat="1">
      <c r="A402" s="141"/>
      <c r="B402" s="141"/>
      <c r="C402" s="141"/>
      <c r="D402" s="141"/>
    </row>
    <row r="403" spans="1:4" s="139" customFormat="1">
      <c r="A403" s="141"/>
      <c r="B403" s="141"/>
      <c r="C403" s="141"/>
      <c r="D403" s="141"/>
    </row>
    <row r="404" spans="1:4" s="139" customFormat="1">
      <c r="A404" s="141"/>
      <c r="B404" s="141"/>
      <c r="C404" s="141"/>
      <c r="D404" s="141"/>
    </row>
    <row r="405" spans="1:4" s="139" customFormat="1">
      <c r="A405" s="141"/>
      <c r="B405" s="141"/>
      <c r="C405" s="141"/>
      <c r="D405" s="141"/>
    </row>
    <row r="406" spans="1:4" s="139" customFormat="1">
      <c r="A406" s="141"/>
      <c r="B406" s="141"/>
      <c r="C406" s="141"/>
      <c r="D406" s="141"/>
    </row>
    <row r="407" spans="1:4" s="139" customFormat="1">
      <c r="A407" s="141"/>
      <c r="B407" s="141"/>
      <c r="C407" s="141"/>
      <c r="D407" s="141"/>
    </row>
    <row r="408" spans="1:4" s="139" customFormat="1">
      <c r="A408" s="141"/>
      <c r="B408" s="141"/>
      <c r="C408" s="141"/>
      <c r="D408" s="141"/>
    </row>
    <row r="409" spans="1:4" s="139" customFormat="1">
      <c r="A409" s="141"/>
      <c r="B409" s="141"/>
      <c r="C409" s="141"/>
      <c r="D409" s="141"/>
    </row>
    <row r="410" spans="1:4" s="139" customFormat="1">
      <c r="A410" s="141"/>
      <c r="B410" s="141"/>
      <c r="C410" s="141"/>
      <c r="D410" s="141"/>
    </row>
    <row r="411" spans="1:4" s="139" customFormat="1">
      <c r="A411" s="141"/>
      <c r="B411" s="141"/>
      <c r="C411" s="141"/>
      <c r="D411" s="141"/>
    </row>
    <row r="412" spans="1:4" s="139" customFormat="1">
      <c r="A412" s="141"/>
      <c r="B412" s="141"/>
      <c r="C412" s="141"/>
      <c r="D412" s="141"/>
    </row>
    <row r="413" spans="1:4" s="139" customFormat="1">
      <c r="A413" s="141"/>
      <c r="B413" s="141"/>
      <c r="C413" s="141"/>
      <c r="D413" s="141"/>
    </row>
    <row r="414" spans="1:4" s="139" customFormat="1">
      <c r="A414" s="141"/>
      <c r="B414" s="141"/>
      <c r="C414" s="141"/>
      <c r="D414" s="141"/>
    </row>
    <row r="415" spans="1:4" s="139" customFormat="1">
      <c r="A415" s="141"/>
      <c r="B415" s="141"/>
      <c r="C415" s="141"/>
      <c r="D415" s="141"/>
    </row>
    <row r="416" spans="1:4" s="139" customFormat="1">
      <c r="A416" s="141"/>
      <c r="B416" s="141"/>
      <c r="C416" s="141"/>
      <c r="D416" s="141"/>
    </row>
    <row r="417" spans="1:4" s="139" customFormat="1">
      <c r="A417" s="141"/>
      <c r="B417" s="141"/>
      <c r="C417" s="141"/>
      <c r="D417" s="141"/>
    </row>
    <row r="418" spans="1:4" s="139" customFormat="1">
      <c r="A418" s="141"/>
      <c r="B418" s="141"/>
      <c r="C418" s="141"/>
      <c r="D418" s="141"/>
    </row>
    <row r="419" spans="1:4" s="139" customFormat="1">
      <c r="A419" s="141"/>
      <c r="B419" s="141"/>
      <c r="C419" s="141"/>
      <c r="D419" s="141"/>
    </row>
    <row r="420" spans="1:4" s="139" customFormat="1">
      <c r="A420" s="141"/>
      <c r="B420" s="141"/>
      <c r="C420" s="141"/>
      <c r="D420" s="141"/>
    </row>
    <row r="421" spans="1:4" s="139" customFormat="1">
      <c r="A421" s="141"/>
      <c r="B421" s="141"/>
      <c r="C421" s="141"/>
      <c r="D421" s="141"/>
    </row>
    <row r="422" spans="1:4" s="139" customFormat="1">
      <c r="A422" s="141"/>
      <c r="B422" s="141"/>
      <c r="C422" s="141"/>
      <c r="D422" s="141"/>
    </row>
    <row r="423" spans="1:4" s="139" customFormat="1">
      <c r="A423" s="141"/>
      <c r="B423" s="141"/>
      <c r="C423" s="141"/>
      <c r="D423" s="141"/>
    </row>
    <row r="424" spans="1:4" s="139" customFormat="1">
      <c r="A424" s="141"/>
      <c r="B424" s="141"/>
      <c r="C424" s="141"/>
      <c r="D424" s="141"/>
    </row>
    <row r="425" spans="1:4" s="139" customFormat="1">
      <c r="A425" s="141"/>
      <c r="B425" s="141"/>
      <c r="C425" s="141"/>
      <c r="D425" s="141"/>
    </row>
    <row r="426" spans="1:4" s="139" customFormat="1">
      <c r="A426" s="141"/>
      <c r="B426" s="141"/>
      <c r="C426" s="141"/>
      <c r="D426" s="141"/>
    </row>
    <row r="427" spans="1:4" s="139" customFormat="1">
      <c r="A427" s="141"/>
      <c r="B427" s="141"/>
      <c r="C427" s="141"/>
      <c r="D427" s="141"/>
    </row>
    <row r="428" spans="1:4" s="139" customFormat="1">
      <c r="A428" s="141"/>
      <c r="B428" s="141"/>
      <c r="C428" s="141"/>
      <c r="D428" s="141"/>
    </row>
    <row r="429" spans="1:4" s="139" customFormat="1">
      <c r="A429" s="141"/>
      <c r="B429" s="141"/>
      <c r="C429" s="141"/>
      <c r="D429" s="141"/>
    </row>
    <row r="430" spans="1:4" s="139" customFormat="1">
      <c r="A430" s="141"/>
      <c r="B430" s="141"/>
      <c r="C430" s="141"/>
      <c r="D430" s="141"/>
    </row>
    <row r="431" spans="1:4" s="139" customFormat="1">
      <c r="A431" s="141"/>
      <c r="B431" s="141"/>
      <c r="C431" s="141"/>
      <c r="D431" s="141"/>
    </row>
    <row r="432" spans="1:4" s="139" customFormat="1">
      <c r="A432" s="141"/>
      <c r="B432" s="141"/>
      <c r="C432" s="141"/>
      <c r="D432" s="141"/>
    </row>
    <row r="433" spans="1:4" s="139" customFormat="1">
      <c r="A433" s="141"/>
      <c r="B433" s="141"/>
      <c r="C433" s="141"/>
      <c r="D433" s="141"/>
    </row>
    <row r="434" spans="1:4" s="139" customFormat="1">
      <c r="A434" s="141"/>
      <c r="B434" s="141"/>
      <c r="C434" s="141"/>
      <c r="D434" s="141"/>
    </row>
    <row r="435" spans="1:4" s="139" customFormat="1">
      <c r="A435" s="141"/>
      <c r="B435" s="141"/>
      <c r="C435" s="141"/>
      <c r="D435" s="141"/>
    </row>
    <row r="436" spans="1:4" s="139" customFormat="1">
      <c r="A436" s="141"/>
      <c r="B436" s="141"/>
      <c r="C436" s="141"/>
      <c r="D436" s="141"/>
    </row>
    <row r="437" spans="1:4" s="139" customFormat="1">
      <c r="A437" s="141"/>
      <c r="B437" s="141"/>
      <c r="C437" s="141"/>
      <c r="D437" s="141"/>
    </row>
    <row r="438" spans="1:4" s="139" customFormat="1">
      <c r="A438" s="141"/>
      <c r="B438" s="141"/>
      <c r="C438" s="141"/>
      <c r="D438" s="141"/>
    </row>
    <row r="439" spans="1:4" s="139" customFormat="1">
      <c r="A439" s="141"/>
      <c r="B439" s="141"/>
      <c r="C439" s="141"/>
      <c r="D439" s="141"/>
    </row>
    <row r="440" spans="1:4" s="139" customFormat="1">
      <c r="A440" s="141"/>
      <c r="B440" s="141"/>
      <c r="C440" s="141"/>
      <c r="D440" s="141"/>
    </row>
    <row r="441" spans="1:4" s="139" customFormat="1">
      <c r="A441" s="141"/>
      <c r="B441" s="141"/>
      <c r="C441" s="141"/>
      <c r="D441" s="141"/>
    </row>
    <row r="442" spans="1:4" s="139" customFormat="1">
      <c r="A442" s="141"/>
      <c r="B442" s="141"/>
      <c r="C442" s="141"/>
      <c r="D442" s="141"/>
    </row>
    <row r="443" spans="1:4" s="139" customFormat="1">
      <c r="A443" s="141"/>
      <c r="B443" s="141"/>
      <c r="C443" s="141"/>
      <c r="D443" s="141"/>
    </row>
    <row r="444" spans="1:4" s="139" customFormat="1">
      <c r="A444" s="141"/>
      <c r="B444" s="141"/>
      <c r="C444" s="141"/>
      <c r="D444" s="141"/>
    </row>
    <row r="445" spans="1:4" s="139" customFormat="1">
      <c r="A445" s="141"/>
      <c r="B445" s="141"/>
      <c r="C445" s="141"/>
      <c r="D445" s="141"/>
    </row>
    <row r="446" spans="1:4" s="139" customFormat="1">
      <c r="A446" s="141"/>
      <c r="B446" s="141"/>
      <c r="C446" s="141"/>
      <c r="D446" s="141"/>
    </row>
    <row r="447" spans="1:4" s="139" customFormat="1">
      <c r="A447" s="141"/>
      <c r="B447" s="141"/>
      <c r="C447" s="141"/>
      <c r="D447" s="141"/>
    </row>
    <row r="448" spans="1:4" s="139" customFormat="1">
      <c r="A448" s="141"/>
      <c r="B448" s="141"/>
      <c r="C448" s="141"/>
      <c r="D448" s="141"/>
    </row>
    <row r="449" spans="1:4" s="139" customFormat="1">
      <c r="A449" s="141"/>
      <c r="B449" s="141"/>
      <c r="C449" s="141"/>
      <c r="D449" s="141"/>
    </row>
    <row r="450" spans="1:4" s="139" customFormat="1">
      <c r="A450" s="141"/>
      <c r="B450" s="141"/>
      <c r="C450" s="141"/>
      <c r="D450" s="141"/>
    </row>
    <row r="451" spans="1:4" s="139" customFormat="1">
      <c r="A451" s="141"/>
      <c r="B451" s="141"/>
      <c r="C451" s="141"/>
      <c r="D451" s="141"/>
    </row>
    <row r="452" spans="1:4" s="139" customFormat="1">
      <c r="A452" s="141"/>
      <c r="B452" s="141"/>
      <c r="C452" s="141"/>
      <c r="D452" s="141"/>
    </row>
    <row r="453" spans="1:4" s="139" customFormat="1">
      <c r="A453" s="141"/>
      <c r="B453" s="141"/>
      <c r="C453" s="141"/>
      <c r="D453" s="141"/>
    </row>
    <row r="454" spans="1:4" s="139" customFormat="1">
      <c r="A454" s="141"/>
      <c r="B454" s="141"/>
      <c r="C454" s="141"/>
      <c r="D454" s="141"/>
    </row>
    <row r="455" spans="1:4" s="139" customFormat="1">
      <c r="A455" s="141"/>
      <c r="B455" s="141"/>
      <c r="C455" s="141"/>
      <c r="D455" s="141"/>
    </row>
    <row r="456" spans="1:4" s="139" customFormat="1">
      <c r="A456" s="141"/>
      <c r="B456" s="141"/>
      <c r="C456" s="141"/>
      <c r="D456" s="141"/>
    </row>
    <row r="457" spans="1:4" s="139" customFormat="1">
      <c r="A457" s="141"/>
      <c r="B457" s="141"/>
      <c r="C457" s="141"/>
      <c r="D457" s="141"/>
    </row>
    <row r="458" spans="1:4" s="139" customFormat="1">
      <c r="A458" s="141"/>
      <c r="B458" s="141"/>
      <c r="C458" s="141"/>
      <c r="D458" s="141"/>
    </row>
    <row r="459" spans="1:4" s="139" customFormat="1">
      <c r="A459" s="141"/>
      <c r="B459" s="141"/>
      <c r="C459" s="141"/>
      <c r="D459" s="141"/>
    </row>
    <row r="460" spans="1:4" s="139" customFormat="1">
      <c r="A460" s="141"/>
      <c r="B460" s="141"/>
      <c r="C460" s="141"/>
      <c r="D460" s="141"/>
    </row>
    <row r="461" spans="1:4" s="139" customFormat="1">
      <c r="A461" s="141"/>
      <c r="B461" s="141"/>
      <c r="C461" s="141"/>
      <c r="D461" s="141"/>
    </row>
    <row r="462" spans="1:4" s="139" customFormat="1">
      <c r="A462" s="141"/>
      <c r="B462" s="141"/>
      <c r="C462" s="141"/>
      <c r="D462" s="141"/>
    </row>
    <row r="463" spans="1:4" s="139" customFormat="1">
      <c r="A463" s="141"/>
      <c r="B463" s="141"/>
      <c r="C463" s="141"/>
      <c r="D463" s="141"/>
    </row>
    <row r="464" spans="1:4" s="139" customFormat="1">
      <c r="A464" s="141"/>
      <c r="B464" s="141"/>
      <c r="C464" s="141"/>
      <c r="D464" s="141"/>
    </row>
    <row r="465" spans="1:4" s="139" customFormat="1">
      <c r="A465" s="141"/>
      <c r="B465" s="141"/>
      <c r="C465" s="141"/>
      <c r="D465" s="141"/>
    </row>
    <row r="466" spans="1:4" s="139" customFormat="1">
      <c r="A466" s="141"/>
      <c r="B466" s="141"/>
      <c r="C466" s="141"/>
      <c r="D466" s="141"/>
    </row>
    <row r="467" spans="1:4" s="139" customFormat="1">
      <c r="A467" s="141"/>
      <c r="B467" s="141"/>
      <c r="C467" s="141"/>
      <c r="D467" s="141"/>
    </row>
    <row r="468" spans="1:4" s="139" customFormat="1">
      <c r="A468" s="141"/>
      <c r="B468" s="141"/>
      <c r="C468" s="141"/>
      <c r="D468" s="141"/>
    </row>
    <row r="469" spans="1:4" s="139" customFormat="1">
      <c r="A469" s="141"/>
      <c r="B469" s="141"/>
      <c r="C469" s="141"/>
      <c r="D469" s="141"/>
    </row>
    <row r="470" spans="1:4" s="139" customFormat="1">
      <c r="A470" s="141"/>
      <c r="B470" s="141"/>
      <c r="C470" s="141"/>
      <c r="D470" s="141"/>
    </row>
    <row r="471" spans="1:4" s="139" customFormat="1">
      <c r="A471" s="141"/>
      <c r="B471" s="141"/>
      <c r="C471" s="141"/>
      <c r="D471" s="141"/>
    </row>
    <row r="472" spans="1:4" s="139" customFormat="1">
      <c r="A472" s="141"/>
      <c r="B472" s="141"/>
      <c r="C472" s="141"/>
      <c r="D472" s="141"/>
    </row>
    <row r="473" spans="1:4" s="139" customFormat="1">
      <c r="A473" s="141"/>
      <c r="B473" s="141"/>
      <c r="C473" s="141"/>
      <c r="D473" s="141"/>
    </row>
    <row r="474" spans="1:4" s="139" customFormat="1">
      <c r="A474" s="141"/>
      <c r="B474" s="141"/>
      <c r="C474" s="141"/>
      <c r="D474" s="141"/>
    </row>
    <row r="475" spans="1:4" s="139" customFormat="1">
      <c r="A475" s="141"/>
      <c r="B475" s="141"/>
      <c r="C475" s="141"/>
      <c r="D475" s="141"/>
    </row>
    <row r="476" spans="1:4" s="139" customFormat="1">
      <c r="A476" s="141"/>
      <c r="B476" s="141"/>
      <c r="C476" s="141"/>
      <c r="D476" s="141"/>
    </row>
    <row r="477" spans="1:4" s="139" customFormat="1">
      <c r="A477" s="141"/>
      <c r="B477" s="141"/>
      <c r="C477" s="141"/>
      <c r="D477" s="141"/>
    </row>
    <row r="478" spans="1:4" s="139" customFormat="1">
      <c r="A478" s="141"/>
      <c r="B478" s="141"/>
      <c r="C478" s="141"/>
      <c r="D478" s="141"/>
    </row>
    <row r="479" spans="1:4" s="139" customFormat="1">
      <c r="A479" s="141"/>
      <c r="B479" s="141"/>
      <c r="C479" s="141"/>
      <c r="D479" s="141"/>
    </row>
    <row r="480" spans="1:4" s="139" customFormat="1">
      <c r="A480" s="141"/>
      <c r="B480" s="141"/>
      <c r="C480" s="141"/>
      <c r="D480" s="141"/>
    </row>
    <row r="481" spans="1:4" s="139" customFormat="1">
      <c r="A481" s="141"/>
      <c r="B481" s="141"/>
      <c r="C481" s="141"/>
      <c r="D481" s="141"/>
    </row>
    <row r="482" spans="1:4" s="139" customFormat="1">
      <c r="A482" s="141"/>
      <c r="B482" s="141"/>
      <c r="C482" s="141"/>
      <c r="D482" s="141"/>
    </row>
    <row r="483" spans="1:4" s="139" customFormat="1">
      <c r="A483" s="141"/>
      <c r="B483" s="141"/>
      <c r="C483" s="141"/>
      <c r="D483" s="141"/>
    </row>
    <row r="484" spans="1:4" s="139" customFormat="1">
      <c r="A484" s="141"/>
      <c r="B484" s="141"/>
      <c r="C484" s="141"/>
      <c r="D484" s="141"/>
    </row>
    <row r="485" spans="1:4" s="139" customFormat="1">
      <c r="A485" s="141"/>
      <c r="B485" s="141"/>
      <c r="C485" s="141"/>
      <c r="D485" s="141"/>
    </row>
    <row r="486" spans="1:4" s="139" customFormat="1">
      <c r="A486" s="141"/>
      <c r="B486" s="141"/>
      <c r="C486" s="141"/>
      <c r="D486" s="141"/>
    </row>
    <row r="487" spans="1:4" s="139" customFormat="1">
      <c r="A487" s="141"/>
      <c r="B487" s="141"/>
      <c r="C487" s="141"/>
      <c r="D487" s="141"/>
    </row>
    <row r="488" spans="1:4" s="139" customFormat="1">
      <c r="A488" s="141"/>
      <c r="B488" s="141"/>
      <c r="C488" s="141"/>
      <c r="D488" s="141"/>
    </row>
    <row r="489" spans="1:4" s="139" customFormat="1">
      <c r="A489" s="141"/>
      <c r="B489" s="141"/>
      <c r="C489" s="141"/>
      <c r="D489" s="141"/>
    </row>
    <row r="490" spans="1:4" s="139" customFormat="1">
      <c r="A490" s="141"/>
      <c r="B490" s="141"/>
      <c r="C490" s="141"/>
      <c r="D490" s="141"/>
    </row>
    <row r="491" spans="1:4" s="139" customFormat="1">
      <c r="A491" s="141"/>
      <c r="B491" s="141"/>
      <c r="C491" s="141"/>
      <c r="D491" s="141"/>
    </row>
    <row r="492" spans="1:4" s="139" customFormat="1">
      <c r="A492" s="141"/>
      <c r="B492" s="141"/>
      <c r="C492" s="141"/>
      <c r="D492" s="141"/>
    </row>
    <row r="493" spans="1:4" s="139" customFormat="1">
      <c r="A493" s="141"/>
      <c r="B493" s="141"/>
      <c r="C493" s="141"/>
      <c r="D493" s="141"/>
    </row>
    <row r="494" spans="1:4" s="139" customFormat="1">
      <c r="A494" s="141"/>
      <c r="B494" s="141"/>
      <c r="C494" s="141"/>
      <c r="D494" s="141"/>
    </row>
    <row r="495" spans="1:4" s="139" customFormat="1">
      <c r="A495" s="141"/>
      <c r="B495" s="141"/>
      <c r="C495" s="141"/>
      <c r="D495" s="141"/>
    </row>
    <row r="496" spans="1:4" s="139" customFormat="1">
      <c r="A496" s="141"/>
      <c r="B496" s="141"/>
      <c r="C496" s="141"/>
      <c r="D496" s="141"/>
    </row>
    <row r="497" spans="1:4" s="139" customFormat="1">
      <c r="A497" s="141"/>
      <c r="B497" s="141"/>
      <c r="C497" s="141"/>
      <c r="D497" s="141"/>
    </row>
    <row r="498" spans="1:4" s="139" customFormat="1">
      <c r="A498" s="141"/>
      <c r="B498" s="141"/>
      <c r="C498" s="141"/>
      <c r="D498" s="141"/>
    </row>
    <row r="499" spans="1:4" s="139" customFormat="1">
      <c r="A499" s="141"/>
      <c r="B499" s="141"/>
      <c r="C499" s="141"/>
      <c r="D499" s="141"/>
    </row>
    <row r="500" spans="1:4" s="139" customFormat="1">
      <c r="A500" s="141"/>
      <c r="B500" s="141"/>
      <c r="C500" s="141"/>
      <c r="D500" s="141"/>
    </row>
    <row r="501" spans="1:4" s="139" customFormat="1">
      <c r="A501" s="141"/>
      <c r="B501" s="141"/>
      <c r="C501" s="141"/>
      <c r="D501" s="141"/>
    </row>
    <row r="502" spans="1:4" s="139" customFormat="1">
      <c r="A502" s="141"/>
      <c r="B502" s="141"/>
      <c r="C502" s="141"/>
      <c r="D502" s="141"/>
    </row>
    <row r="503" spans="1:4" s="139" customFormat="1">
      <c r="A503" s="141"/>
      <c r="B503" s="141"/>
      <c r="C503" s="141"/>
      <c r="D503" s="141"/>
    </row>
    <row r="504" spans="1:4" s="139" customFormat="1">
      <c r="A504" s="141"/>
      <c r="B504" s="141"/>
      <c r="C504" s="141"/>
      <c r="D504" s="141"/>
    </row>
    <row r="505" spans="1:4" s="139" customFormat="1">
      <c r="A505" s="141"/>
      <c r="B505" s="141"/>
      <c r="C505" s="141"/>
      <c r="D505" s="141"/>
    </row>
    <row r="506" spans="1:4" s="139" customFormat="1">
      <c r="A506" s="141"/>
      <c r="B506" s="141"/>
      <c r="C506" s="141"/>
      <c r="D506" s="141"/>
    </row>
    <row r="507" spans="1:4" s="139" customFormat="1">
      <c r="A507" s="141"/>
      <c r="B507" s="141"/>
      <c r="C507" s="141"/>
      <c r="D507" s="141"/>
    </row>
    <row r="508" spans="1:4" s="139" customFormat="1">
      <c r="A508" s="141"/>
      <c r="B508" s="141"/>
      <c r="C508" s="141"/>
      <c r="D508" s="141"/>
    </row>
    <row r="509" spans="1:4" s="139" customFormat="1">
      <c r="A509" s="141"/>
      <c r="B509" s="141"/>
      <c r="C509" s="141"/>
      <c r="D509" s="141"/>
    </row>
    <row r="510" spans="1:4" s="139" customFormat="1">
      <c r="A510" s="141"/>
      <c r="B510" s="141"/>
      <c r="C510" s="141"/>
      <c r="D510" s="141"/>
    </row>
    <row r="511" spans="1:4" s="139" customFormat="1">
      <c r="A511" s="141"/>
      <c r="B511" s="141"/>
      <c r="C511" s="141"/>
      <c r="D511" s="141"/>
    </row>
    <row r="512" spans="1:4" s="139" customFormat="1">
      <c r="A512" s="141"/>
      <c r="B512" s="141"/>
      <c r="C512" s="141"/>
      <c r="D512" s="141"/>
    </row>
    <row r="513" spans="1:4" s="139" customFormat="1">
      <c r="A513" s="141"/>
      <c r="B513" s="141"/>
      <c r="C513" s="141"/>
      <c r="D513" s="141"/>
    </row>
    <row r="514" spans="1:4" s="139" customFormat="1">
      <c r="A514" s="141"/>
      <c r="B514" s="141"/>
      <c r="C514" s="141"/>
      <c r="D514" s="141"/>
    </row>
    <row r="515" spans="1:4" s="139" customFormat="1">
      <c r="A515" s="141"/>
      <c r="B515" s="141"/>
      <c r="C515" s="141"/>
      <c r="D515" s="141"/>
    </row>
    <row r="516" spans="1:4" s="139" customFormat="1">
      <c r="A516" s="141"/>
      <c r="B516" s="141"/>
      <c r="C516" s="141"/>
      <c r="D516" s="141"/>
    </row>
    <row r="517" spans="1:4" s="139" customFormat="1">
      <c r="A517" s="141"/>
      <c r="B517" s="141"/>
      <c r="C517" s="141"/>
      <c r="D517" s="141"/>
    </row>
    <row r="518" spans="1:4" s="139" customFormat="1">
      <c r="A518" s="141"/>
      <c r="B518" s="141"/>
      <c r="C518" s="141"/>
      <c r="D518" s="141"/>
    </row>
    <row r="519" spans="1:4" s="139" customFormat="1">
      <c r="A519" s="141"/>
      <c r="B519" s="141"/>
      <c r="C519" s="141"/>
      <c r="D519" s="141"/>
    </row>
    <row r="520" spans="1:4" s="139" customFormat="1">
      <c r="A520" s="141"/>
      <c r="B520" s="141"/>
      <c r="C520" s="141"/>
      <c r="D520" s="141"/>
    </row>
    <row r="521" spans="1:4" s="139" customFormat="1">
      <c r="A521" s="141"/>
      <c r="B521" s="141"/>
      <c r="C521" s="141"/>
      <c r="D521" s="141"/>
    </row>
    <row r="522" spans="1:4" s="139" customFormat="1">
      <c r="A522" s="141"/>
      <c r="B522" s="141"/>
      <c r="C522" s="141"/>
      <c r="D522" s="141"/>
    </row>
    <row r="523" spans="1:4" s="139" customFormat="1">
      <c r="A523" s="141"/>
      <c r="B523" s="141"/>
      <c r="C523" s="141"/>
      <c r="D523" s="141"/>
    </row>
    <row r="524" spans="1:4" s="139" customFormat="1">
      <c r="A524" s="141"/>
      <c r="B524" s="141"/>
      <c r="C524" s="141"/>
      <c r="D524" s="141"/>
    </row>
    <row r="525" spans="1:4" s="139" customFormat="1">
      <c r="A525" s="141"/>
      <c r="B525" s="141"/>
      <c r="C525" s="141"/>
      <c r="D525" s="141"/>
    </row>
    <row r="526" spans="1:4" s="139" customFormat="1">
      <c r="A526" s="141"/>
      <c r="B526" s="141"/>
      <c r="C526" s="141"/>
      <c r="D526" s="141"/>
    </row>
    <row r="527" spans="1:4" s="139" customFormat="1">
      <c r="A527" s="141"/>
      <c r="B527" s="141"/>
      <c r="C527" s="141"/>
      <c r="D527" s="141"/>
    </row>
    <row r="528" spans="1:4" s="139" customFormat="1">
      <c r="A528" s="141"/>
      <c r="B528" s="141"/>
      <c r="C528" s="141"/>
      <c r="D528" s="141"/>
    </row>
    <row r="529" spans="1:4" s="139" customFormat="1">
      <c r="A529" s="141"/>
      <c r="B529" s="141"/>
      <c r="C529" s="141"/>
      <c r="D529" s="141"/>
    </row>
    <row r="530" spans="1:4" s="139" customFormat="1">
      <c r="A530" s="141"/>
      <c r="B530" s="141"/>
      <c r="C530" s="141"/>
      <c r="D530" s="141"/>
    </row>
    <row r="531" spans="1:4" s="139" customFormat="1">
      <c r="A531" s="141"/>
      <c r="B531" s="141"/>
      <c r="C531" s="141"/>
      <c r="D531" s="141"/>
    </row>
    <row r="532" spans="1:4" s="139" customFormat="1">
      <c r="A532" s="141"/>
      <c r="B532" s="141"/>
      <c r="C532" s="141"/>
      <c r="D532" s="141"/>
    </row>
    <row r="533" spans="1:4" s="139" customFormat="1">
      <c r="A533" s="141"/>
      <c r="B533" s="141"/>
      <c r="C533" s="141"/>
      <c r="D533" s="141"/>
    </row>
    <row r="534" spans="1:4" s="139" customFormat="1">
      <c r="A534" s="141"/>
      <c r="B534" s="141"/>
      <c r="C534" s="141"/>
      <c r="D534" s="141"/>
    </row>
    <row r="535" spans="1:4" s="139" customFormat="1">
      <c r="A535" s="141"/>
      <c r="B535" s="141"/>
      <c r="C535" s="141"/>
      <c r="D535" s="141"/>
    </row>
    <row r="536" spans="1:4" s="139" customFormat="1">
      <c r="A536" s="141"/>
      <c r="B536" s="141"/>
      <c r="C536" s="141"/>
      <c r="D536" s="141"/>
    </row>
    <row r="537" spans="1:4" s="139" customFormat="1">
      <c r="A537" s="141"/>
      <c r="B537" s="141"/>
      <c r="C537" s="141"/>
      <c r="D537" s="141"/>
    </row>
    <row r="538" spans="1:4" s="139" customFormat="1">
      <c r="A538" s="141"/>
      <c r="B538" s="141"/>
      <c r="C538" s="141"/>
      <c r="D538" s="141"/>
    </row>
    <row r="539" spans="1:4" s="139" customFormat="1">
      <c r="A539" s="141"/>
      <c r="B539" s="141"/>
      <c r="C539" s="141"/>
      <c r="D539" s="141"/>
    </row>
    <row r="540" spans="1:4" s="139" customFormat="1">
      <c r="A540" s="141"/>
      <c r="B540" s="141"/>
      <c r="C540" s="141"/>
      <c r="D540" s="141"/>
    </row>
    <row r="541" spans="1:4" s="139" customFormat="1">
      <c r="A541" s="141"/>
      <c r="B541" s="141"/>
      <c r="C541" s="141"/>
      <c r="D541" s="141"/>
    </row>
    <row r="542" spans="1:4" s="139" customFormat="1">
      <c r="A542" s="141"/>
      <c r="B542" s="141"/>
      <c r="C542" s="141"/>
      <c r="D542" s="141"/>
    </row>
    <row r="543" spans="1:4" s="139" customFormat="1">
      <c r="A543" s="141"/>
      <c r="B543" s="141"/>
      <c r="C543" s="141"/>
      <c r="D543" s="141"/>
    </row>
    <row r="544" spans="1:4" s="139" customFormat="1">
      <c r="A544" s="141"/>
      <c r="B544" s="141"/>
      <c r="C544" s="141"/>
      <c r="D544" s="141"/>
    </row>
    <row r="545" spans="1:4" s="139" customFormat="1">
      <c r="A545" s="141"/>
      <c r="B545" s="141"/>
      <c r="C545" s="141"/>
      <c r="D545" s="141"/>
    </row>
    <row r="546" spans="1:4" s="139" customFormat="1">
      <c r="A546" s="141"/>
      <c r="B546" s="141"/>
      <c r="C546" s="141"/>
      <c r="D546" s="141"/>
    </row>
    <row r="547" spans="1:4" s="139" customFormat="1">
      <c r="A547" s="141"/>
      <c r="B547" s="141"/>
      <c r="C547" s="141"/>
      <c r="D547" s="141"/>
    </row>
    <row r="548" spans="1:4" s="139" customFormat="1">
      <c r="A548" s="141"/>
      <c r="B548" s="141"/>
      <c r="C548" s="141"/>
      <c r="D548" s="141"/>
    </row>
    <row r="549" spans="1:4" s="139" customFormat="1">
      <c r="A549" s="141"/>
      <c r="B549" s="141"/>
      <c r="C549" s="141"/>
      <c r="D549" s="141"/>
    </row>
    <row r="550" spans="1:4" s="139" customFormat="1">
      <c r="A550" s="141"/>
      <c r="B550" s="141"/>
      <c r="C550" s="141"/>
      <c r="D550" s="141"/>
    </row>
    <row r="551" spans="1:4" s="139" customFormat="1">
      <c r="A551" s="141"/>
      <c r="B551" s="141"/>
      <c r="C551" s="141"/>
      <c r="D551" s="141"/>
    </row>
    <row r="552" spans="1:4" s="139" customFormat="1">
      <c r="A552" s="141"/>
      <c r="B552" s="141"/>
      <c r="C552" s="141"/>
      <c r="D552" s="141"/>
    </row>
    <row r="553" spans="1:4" s="139" customFormat="1">
      <c r="A553" s="141"/>
      <c r="B553" s="141"/>
      <c r="C553" s="141"/>
      <c r="D553" s="141"/>
    </row>
    <row r="554" spans="1:4" s="139" customFormat="1">
      <c r="A554" s="141"/>
      <c r="B554" s="141"/>
      <c r="C554" s="141"/>
      <c r="D554" s="141"/>
    </row>
    <row r="555" spans="1:4" s="139" customFormat="1">
      <c r="A555" s="141"/>
      <c r="B555" s="141"/>
      <c r="C555" s="141"/>
      <c r="D555" s="141"/>
    </row>
    <row r="556" spans="1:4" s="139" customFormat="1">
      <c r="A556" s="141"/>
      <c r="B556" s="141"/>
      <c r="C556" s="141"/>
      <c r="D556" s="141"/>
    </row>
    <row r="557" spans="1:4" s="139" customFormat="1">
      <c r="A557" s="141"/>
      <c r="B557" s="141"/>
      <c r="C557" s="141"/>
      <c r="D557" s="141"/>
    </row>
    <row r="558" spans="1:4" s="139" customFormat="1">
      <c r="A558" s="141"/>
      <c r="B558" s="141"/>
      <c r="C558" s="141"/>
      <c r="D558" s="141"/>
    </row>
    <row r="559" spans="1:4" s="139" customFormat="1">
      <c r="A559" s="141"/>
      <c r="B559" s="141"/>
      <c r="C559" s="141"/>
      <c r="D559" s="141"/>
    </row>
    <row r="560" spans="1:4" s="139" customFormat="1">
      <c r="A560" s="141"/>
      <c r="B560" s="141"/>
      <c r="C560" s="141"/>
      <c r="D560" s="141"/>
    </row>
    <row r="561" spans="1:4" s="139" customFormat="1">
      <c r="A561" s="141"/>
      <c r="B561" s="141"/>
      <c r="C561" s="141"/>
      <c r="D561" s="141"/>
    </row>
    <row r="562" spans="1:4" s="139" customFormat="1">
      <c r="A562" s="141"/>
      <c r="B562" s="141"/>
      <c r="C562" s="141"/>
      <c r="D562" s="141"/>
    </row>
    <row r="563" spans="1:4" s="139" customFormat="1">
      <c r="A563" s="141"/>
      <c r="B563" s="141"/>
      <c r="C563" s="141"/>
      <c r="D563" s="141"/>
    </row>
    <row r="564" spans="1:4" s="139" customFormat="1">
      <c r="A564" s="141"/>
      <c r="B564" s="141"/>
      <c r="C564" s="141"/>
      <c r="D564" s="141"/>
    </row>
    <row r="565" spans="1:4" s="139" customFormat="1">
      <c r="A565" s="141"/>
      <c r="B565" s="141"/>
      <c r="C565" s="141"/>
      <c r="D565" s="141"/>
    </row>
    <row r="566" spans="1:4" s="139" customFormat="1">
      <c r="A566" s="141"/>
      <c r="B566" s="141"/>
      <c r="C566" s="141"/>
      <c r="D566" s="141"/>
    </row>
    <row r="567" spans="1:4" s="139" customFormat="1">
      <c r="A567" s="141"/>
      <c r="B567" s="141"/>
      <c r="C567" s="141"/>
      <c r="D567" s="141"/>
    </row>
    <row r="568" spans="1:4" s="139" customFormat="1">
      <c r="A568" s="141"/>
      <c r="B568" s="141"/>
      <c r="C568" s="141"/>
      <c r="D568" s="141"/>
    </row>
    <row r="569" spans="1:4" s="139" customFormat="1">
      <c r="A569" s="141"/>
      <c r="B569" s="141"/>
      <c r="C569" s="141"/>
      <c r="D569" s="141"/>
    </row>
    <row r="570" spans="1:4" s="139" customFormat="1">
      <c r="A570" s="141"/>
      <c r="B570" s="141"/>
      <c r="C570" s="141"/>
      <c r="D570" s="141"/>
    </row>
    <row r="571" spans="1:4" s="139" customFormat="1">
      <c r="A571" s="141"/>
      <c r="B571" s="141"/>
      <c r="C571" s="141"/>
      <c r="D571" s="141"/>
    </row>
    <row r="572" spans="1:4" s="139" customFormat="1">
      <c r="A572" s="141"/>
      <c r="B572" s="141"/>
      <c r="C572" s="141"/>
      <c r="D572" s="141"/>
    </row>
    <row r="573" spans="1:4" s="139" customFormat="1">
      <c r="A573" s="141"/>
      <c r="B573" s="141"/>
      <c r="C573" s="141"/>
      <c r="D573" s="141"/>
    </row>
    <row r="574" spans="1:4" s="139" customFormat="1">
      <c r="A574" s="141"/>
      <c r="B574" s="141"/>
      <c r="C574" s="141"/>
      <c r="D574" s="141"/>
    </row>
    <row r="575" spans="1:4" s="139" customFormat="1">
      <c r="A575" s="141"/>
      <c r="B575" s="141"/>
      <c r="C575" s="141"/>
      <c r="D575" s="141"/>
    </row>
    <row r="576" spans="1:4" s="139" customFormat="1">
      <c r="A576" s="141"/>
      <c r="B576" s="141"/>
      <c r="C576" s="141"/>
      <c r="D576" s="141"/>
    </row>
    <row r="577" spans="1:4" s="139" customFormat="1">
      <c r="A577" s="141"/>
      <c r="B577" s="141"/>
      <c r="C577" s="141"/>
      <c r="D577" s="141"/>
    </row>
    <row r="578" spans="1:4" s="139" customFormat="1">
      <c r="A578" s="141"/>
      <c r="B578" s="141"/>
      <c r="C578" s="141"/>
      <c r="D578" s="141"/>
    </row>
    <row r="579" spans="1:4" s="139" customFormat="1">
      <c r="A579" s="141"/>
      <c r="B579" s="141"/>
      <c r="C579" s="141"/>
      <c r="D579" s="141"/>
    </row>
    <row r="580" spans="1:4" s="139" customFormat="1">
      <c r="A580" s="141"/>
      <c r="B580" s="141"/>
      <c r="C580" s="141"/>
      <c r="D580" s="141"/>
    </row>
    <row r="581" spans="1:4" s="139" customFormat="1">
      <c r="A581" s="141"/>
      <c r="B581" s="141"/>
      <c r="C581" s="141"/>
      <c r="D581" s="141"/>
    </row>
    <row r="582" spans="1:4" s="139" customFormat="1">
      <c r="A582" s="141"/>
      <c r="B582" s="141"/>
      <c r="C582" s="141"/>
      <c r="D582" s="141"/>
    </row>
    <row r="583" spans="1:4" s="139" customFormat="1">
      <c r="A583" s="141"/>
      <c r="B583" s="141"/>
      <c r="C583" s="141"/>
      <c r="D583" s="141"/>
    </row>
    <row r="584" spans="1:4" s="139" customFormat="1">
      <c r="A584" s="141"/>
      <c r="B584" s="141"/>
      <c r="C584" s="141"/>
      <c r="D584" s="141"/>
    </row>
    <row r="585" spans="1:4" s="139" customFormat="1">
      <c r="A585" s="141"/>
      <c r="B585" s="141"/>
      <c r="C585" s="141"/>
      <c r="D585" s="141"/>
    </row>
    <row r="586" spans="1:4" s="139" customFormat="1">
      <c r="A586" s="141"/>
      <c r="B586" s="141"/>
      <c r="C586" s="141"/>
      <c r="D586" s="141"/>
    </row>
    <row r="587" spans="1:4" s="139" customFormat="1">
      <c r="A587" s="141"/>
      <c r="B587" s="141"/>
      <c r="C587" s="141"/>
      <c r="D587" s="141"/>
    </row>
    <row r="588" spans="1:4" s="139" customFormat="1">
      <c r="A588" s="141"/>
      <c r="B588" s="141"/>
      <c r="C588" s="141"/>
      <c r="D588" s="141"/>
    </row>
    <row r="589" spans="1:4" s="139" customFormat="1">
      <c r="A589" s="141"/>
      <c r="B589" s="141"/>
      <c r="C589" s="141"/>
      <c r="D589" s="141"/>
    </row>
    <row r="590" spans="1:4" s="139" customFormat="1">
      <c r="A590" s="141"/>
      <c r="B590" s="141"/>
      <c r="C590" s="141"/>
      <c r="D590" s="141"/>
    </row>
    <row r="591" spans="1:4" s="139" customFormat="1">
      <c r="A591" s="141"/>
      <c r="B591" s="141"/>
      <c r="C591" s="141"/>
      <c r="D591" s="141"/>
    </row>
    <row r="592" spans="1:4" s="139" customFormat="1">
      <c r="A592" s="141"/>
      <c r="B592" s="141"/>
      <c r="C592" s="141"/>
      <c r="D592" s="141"/>
    </row>
    <row r="593" spans="1:4" s="139" customFormat="1">
      <c r="A593" s="141"/>
      <c r="B593" s="141"/>
      <c r="C593" s="141"/>
      <c r="D593" s="141"/>
    </row>
    <row r="594" spans="1:4" s="139" customFormat="1">
      <c r="A594" s="141"/>
      <c r="B594" s="141"/>
      <c r="C594" s="141"/>
      <c r="D594" s="141"/>
    </row>
    <row r="595" spans="1:4" s="139" customFormat="1">
      <c r="A595" s="141"/>
      <c r="B595" s="141"/>
      <c r="C595" s="141"/>
      <c r="D595" s="141"/>
    </row>
    <row r="596" spans="1:4" s="139" customFormat="1">
      <c r="A596" s="141"/>
      <c r="B596" s="141"/>
      <c r="C596" s="141"/>
      <c r="D596" s="141"/>
    </row>
    <row r="597" spans="1:4" s="139" customFormat="1">
      <c r="A597" s="141"/>
      <c r="B597" s="141"/>
      <c r="C597" s="141"/>
      <c r="D597" s="141"/>
    </row>
    <row r="598" spans="1:4" s="139" customFormat="1">
      <c r="A598" s="141"/>
      <c r="B598" s="141"/>
      <c r="C598" s="141"/>
      <c r="D598" s="141"/>
    </row>
    <row r="599" spans="1:4" s="139" customFormat="1">
      <c r="A599" s="141"/>
      <c r="B599" s="141"/>
      <c r="C599" s="141"/>
      <c r="D599" s="141"/>
    </row>
    <row r="600" spans="1:4" s="139" customFormat="1">
      <c r="A600" s="141"/>
      <c r="B600" s="141"/>
      <c r="C600" s="141"/>
      <c r="D600" s="141"/>
    </row>
    <row r="601" spans="1:4" s="139" customFormat="1">
      <c r="A601" s="141"/>
      <c r="B601" s="141"/>
      <c r="C601" s="141"/>
      <c r="D601" s="141"/>
    </row>
    <row r="602" spans="1:4" s="139" customFormat="1">
      <c r="A602" s="141"/>
      <c r="B602" s="141"/>
      <c r="C602" s="141"/>
      <c r="D602" s="141"/>
    </row>
    <row r="603" spans="1:4" s="139" customFormat="1">
      <c r="A603" s="141"/>
      <c r="B603" s="141"/>
      <c r="C603" s="141"/>
      <c r="D603" s="141"/>
    </row>
    <row r="604" spans="1:4" s="139" customFormat="1">
      <c r="A604" s="141"/>
      <c r="B604" s="141"/>
      <c r="C604" s="141"/>
      <c r="D604" s="141"/>
    </row>
    <row r="605" spans="1:4" s="139" customFormat="1">
      <c r="A605" s="141"/>
      <c r="B605" s="141"/>
      <c r="C605" s="141"/>
      <c r="D605" s="141"/>
    </row>
    <row r="606" spans="1:4" s="139" customFormat="1">
      <c r="A606" s="141"/>
      <c r="B606" s="141"/>
      <c r="C606" s="141"/>
      <c r="D606" s="141"/>
    </row>
    <row r="607" spans="1:4" s="139" customFormat="1">
      <c r="A607" s="141"/>
      <c r="B607" s="141"/>
      <c r="C607" s="141"/>
      <c r="D607" s="141"/>
    </row>
    <row r="608" spans="1:4" s="139" customFormat="1">
      <c r="A608" s="141"/>
      <c r="B608" s="141"/>
      <c r="C608" s="141"/>
      <c r="D608" s="141"/>
    </row>
    <row r="609" spans="1:4" s="139" customFormat="1">
      <c r="A609" s="141"/>
      <c r="B609" s="141"/>
      <c r="C609" s="141"/>
      <c r="D609" s="141"/>
    </row>
    <row r="610" spans="1:4" s="139" customFormat="1">
      <c r="A610" s="141"/>
      <c r="B610" s="141"/>
      <c r="C610" s="141"/>
      <c r="D610" s="141"/>
    </row>
    <row r="611" spans="1:4" s="139" customFormat="1">
      <c r="A611" s="141"/>
      <c r="B611" s="141"/>
      <c r="C611" s="141"/>
      <c r="D611" s="141"/>
    </row>
    <row r="612" spans="1:4" s="139" customFormat="1">
      <c r="A612" s="141"/>
      <c r="B612" s="141"/>
      <c r="C612" s="141"/>
      <c r="D612" s="141"/>
    </row>
    <row r="613" spans="1:4" s="139" customFormat="1">
      <c r="A613" s="141"/>
      <c r="B613" s="141"/>
      <c r="C613" s="141"/>
      <c r="D613" s="141"/>
    </row>
    <row r="614" spans="1:4" s="139" customFormat="1">
      <c r="A614" s="141"/>
      <c r="B614" s="141"/>
      <c r="C614" s="141"/>
      <c r="D614" s="141"/>
    </row>
    <row r="615" spans="1:4" s="139" customFormat="1">
      <c r="A615" s="141"/>
      <c r="B615" s="141"/>
      <c r="C615" s="141"/>
      <c r="D615" s="141"/>
    </row>
    <row r="616" spans="1:4" s="139" customFormat="1">
      <c r="A616" s="141"/>
      <c r="B616" s="141"/>
      <c r="C616" s="141"/>
      <c r="D616" s="141"/>
    </row>
    <row r="617" spans="1:4" s="139" customFormat="1">
      <c r="A617" s="141"/>
      <c r="B617" s="141"/>
      <c r="C617" s="141"/>
      <c r="D617" s="141"/>
    </row>
    <row r="618" spans="1:4" s="139" customFormat="1">
      <c r="A618" s="141"/>
      <c r="B618" s="141"/>
      <c r="C618" s="141"/>
      <c r="D618" s="141"/>
    </row>
    <row r="619" spans="1:4" s="139" customFormat="1">
      <c r="A619" s="141"/>
      <c r="B619" s="141"/>
      <c r="C619" s="141"/>
      <c r="D619" s="141"/>
    </row>
    <row r="620" spans="1:4" s="139" customFormat="1">
      <c r="A620" s="141"/>
      <c r="B620" s="141"/>
      <c r="C620" s="141"/>
      <c r="D620" s="141"/>
    </row>
    <row r="621" spans="1:4" s="139" customFormat="1">
      <c r="A621" s="141"/>
      <c r="B621" s="141"/>
      <c r="C621" s="141"/>
      <c r="D621" s="141"/>
    </row>
    <row r="622" spans="1:4" s="139" customFormat="1">
      <c r="A622" s="141"/>
      <c r="B622" s="141"/>
      <c r="C622" s="141"/>
      <c r="D622" s="141"/>
    </row>
    <row r="623" spans="1:4" s="139" customFormat="1">
      <c r="A623" s="141"/>
      <c r="B623" s="141"/>
      <c r="C623" s="141"/>
      <c r="D623" s="141"/>
    </row>
    <row r="624" spans="1:4" s="139" customFormat="1">
      <c r="A624" s="141"/>
      <c r="B624" s="141"/>
      <c r="C624" s="141"/>
      <c r="D624" s="141"/>
    </row>
    <row r="625" spans="1:4" s="139" customFormat="1">
      <c r="A625" s="141"/>
      <c r="B625" s="141"/>
      <c r="C625" s="141"/>
      <c r="D625" s="141"/>
    </row>
    <row r="626" spans="1:4" s="139" customFormat="1">
      <c r="A626" s="141"/>
      <c r="B626" s="141"/>
      <c r="C626" s="141"/>
      <c r="D626" s="141"/>
    </row>
    <row r="627" spans="1:4" s="139" customFormat="1">
      <c r="A627" s="141"/>
      <c r="B627" s="141"/>
      <c r="C627" s="141"/>
      <c r="D627" s="141"/>
    </row>
    <row r="628" spans="1:4" s="139" customFormat="1">
      <c r="A628" s="141"/>
      <c r="B628" s="141"/>
      <c r="C628" s="141"/>
      <c r="D628" s="141"/>
    </row>
    <row r="629" spans="1:4" s="139" customFormat="1">
      <c r="A629" s="141"/>
      <c r="B629" s="141"/>
      <c r="C629" s="141"/>
      <c r="D629" s="141"/>
    </row>
    <row r="630" spans="1:4" s="139" customFormat="1">
      <c r="A630" s="141"/>
      <c r="B630" s="141"/>
      <c r="C630" s="141"/>
      <c r="D630" s="141"/>
    </row>
    <row r="631" spans="1:4" s="139" customFormat="1">
      <c r="A631" s="141"/>
      <c r="B631" s="141"/>
      <c r="C631" s="141"/>
      <c r="D631" s="141"/>
    </row>
    <row r="632" spans="1:4" s="139" customFormat="1">
      <c r="A632" s="141"/>
      <c r="B632" s="141"/>
      <c r="C632" s="141"/>
      <c r="D632" s="141"/>
    </row>
    <row r="633" spans="1:4" s="139" customFormat="1">
      <c r="A633" s="141"/>
      <c r="B633" s="141"/>
      <c r="C633" s="141"/>
      <c r="D633" s="141"/>
    </row>
    <row r="634" spans="1:4" s="139" customFormat="1">
      <c r="A634" s="141"/>
      <c r="B634" s="141"/>
      <c r="C634" s="141"/>
      <c r="D634" s="141"/>
    </row>
    <row r="635" spans="1:4" s="139" customFormat="1">
      <c r="A635" s="141"/>
      <c r="B635" s="141"/>
      <c r="C635" s="141"/>
      <c r="D635" s="141"/>
    </row>
    <row r="636" spans="1:4" s="139" customFormat="1">
      <c r="A636" s="141"/>
      <c r="B636" s="141"/>
      <c r="C636" s="141"/>
      <c r="D636" s="141"/>
    </row>
    <row r="637" spans="1:4" s="139" customFormat="1">
      <c r="A637" s="141"/>
      <c r="B637" s="141"/>
      <c r="C637" s="141"/>
      <c r="D637" s="141"/>
    </row>
    <row r="638" spans="1:4" s="139" customFormat="1">
      <c r="A638" s="141"/>
      <c r="B638" s="141"/>
      <c r="C638" s="141"/>
      <c r="D638" s="141"/>
    </row>
    <row r="639" spans="1:4" s="139" customFormat="1">
      <c r="A639" s="141"/>
      <c r="B639" s="141"/>
      <c r="C639" s="141"/>
      <c r="D639" s="141"/>
    </row>
    <row r="640" spans="1:4" s="139" customFormat="1">
      <c r="A640" s="141"/>
      <c r="B640" s="141"/>
      <c r="C640" s="141"/>
      <c r="D640" s="141"/>
    </row>
    <row r="641" spans="1:4" s="139" customFormat="1">
      <c r="A641" s="141"/>
      <c r="B641" s="141"/>
      <c r="C641" s="141"/>
      <c r="D641" s="141"/>
    </row>
    <row r="642" spans="1:4" s="139" customFormat="1">
      <c r="A642" s="141"/>
      <c r="B642" s="141"/>
      <c r="C642" s="141"/>
      <c r="D642" s="141"/>
    </row>
    <row r="643" spans="1:4" s="139" customFormat="1">
      <c r="A643" s="141"/>
      <c r="B643" s="141"/>
      <c r="C643" s="141"/>
      <c r="D643" s="141"/>
    </row>
    <row r="644" spans="1:4" s="139" customFormat="1">
      <c r="A644" s="141"/>
      <c r="B644" s="141"/>
      <c r="C644" s="141"/>
      <c r="D644" s="141"/>
    </row>
    <row r="645" spans="1:4" s="139" customFormat="1">
      <c r="A645" s="141"/>
      <c r="B645" s="141"/>
      <c r="C645" s="141"/>
      <c r="D645" s="141"/>
    </row>
    <row r="646" spans="1:4" s="139" customFormat="1">
      <c r="A646" s="141"/>
      <c r="B646" s="141"/>
      <c r="C646" s="141"/>
      <c r="D646" s="141"/>
    </row>
    <row r="647" spans="1:4" s="139" customFormat="1">
      <c r="A647" s="141"/>
      <c r="B647" s="141"/>
      <c r="C647" s="141"/>
      <c r="D647" s="141"/>
    </row>
    <row r="648" spans="1:4" s="139" customFormat="1">
      <c r="A648" s="141"/>
      <c r="B648" s="141"/>
      <c r="C648" s="141"/>
      <c r="D648" s="141"/>
    </row>
    <row r="649" spans="1:4" s="139" customFormat="1">
      <c r="A649" s="141"/>
      <c r="B649" s="141"/>
      <c r="C649" s="141"/>
      <c r="D649" s="141"/>
    </row>
    <row r="650" spans="1:4" s="139" customFormat="1">
      <c r="A650" s="141"/>
      <c r="B650" s="141"/>
      <c r="C650" s="141"/>
      <c r="D650" s="141"/>
    </row>
    <row r="651" spans="1:4" s="139" customFormat="1">
      <c r="A651" s="141"/>
      <c r="B651" s="141"/>
      <c r="C651" s="141"/>
      <c r="D651" s="141"/>
    </row>
    <row r="652" spans="1:4" s="139" customFormat="1">
      <c r="A652" s="141"/>
      <c r="B652" s="141"/>
      <c r="C652" s="141"/>
      <c r="D652" s="141"/>
    </row>
    <row r="653" spans="1:4" s="139" customFormat="1">
      <c r="A653" s="141"/>
      <c r="B653" s="141"/>
      <c r="C653" s="141"/>
      <c r="D653" s="141"/>
    </row>
    <row r="654" spans="1:4" s="139" customFormat="1">
      <c r="A654" s="141"/>
      <c r="B654" s="141"/>
      <c r="C654" s="141"/>
      <c r="D654" s="141"/>
    </row>
    <row r="655" spans="1:4" s="139" customFormat="1">
      <c r="A655" s="141"/>
      <c r="B655" s="141"/>
      <c r="C655" s="141"/>
      <c r="D655" s="141"/>
    </row>
    <row r="656" spans="1:4" s="139" customFormat="1">
      <c r="A656" s="141"/>
      <c r="B656" s="141"/>
      <c r="C656" s="141"/>
      <c r="D656" s="141"/>
    </row>
    <row r="657" spans="1:4" s="139" customFormat="1">
      <c r="A657" s="141"/>
      <c r="B657" s="141"/>
      <c r="C657" s="141"/>
      <c r="D657" s="141"/>
    </row>
    <row r="658" spans="1:4" s="139" customFormat="1">
      <c r="A658" s="141"/>
      <c r="B658" s="141"/>
      <c r="C658" s="141"/>
      <c r="D658" s="141"/>
    </row>
    <row r="659" spans="1:4" s="139" customFormat="1">
      <c r="A659" s="141"/>
      <c r="B659" s="141"/>
      <c r="C659" s="141"/>
      <c r="D659" s="141"/>
    </row>
    <row r="660" spans="1:4" s="139" customFormat="1">
      <c r="A660" s="141"/>
      <c r="B660" s="141"/>
      <c r="C660" s="141"/>
      <c r="D660" s="141"/>
    </row>
    <row r="661" spans="1:4" s="139" customFormat="1">
      <c r="A661" s="141"/>
      <c r="B661" s="141"/>
      <c r="C661" s="141"/>
      <c r="D661" s="141"/>
    </row>
    <row r="662" spans="1:4" s="139" customFormat="1">
      <c r="A662" s="141"/>
      <c r="B662" s="141"/>
      <c r="C662" s="141"/>
      <c r="D662" s="141"/>
    </row>
    <row r="663" spans="1:4" s="139" customFormat="1">
      <c r="A663" s="141"/>
      <c r="B663" s="141"/>
      <c r="C663" s="141"/>
      <c r="D663" s="141"/>
    </row>
    <row r="664" spans="1:4" s="139" customFormat="1">
      <c r="A664" s="141"/>
      <c r="B664" s="141"/>
      <c r="C664" s="141"/>
      <c r="D664" s="141"/>
    </row>
    <row r="665" spans="1:4" s="139" customFormat="1">
      <c r="A665" s="141"/>
      <c r="B665" s="141"/>
      <c r="C665" s="141"/>
      <c r="D665" s="141"/>
    </row>
    <row r="666" spans="1:4" s="139" customFormat="1">
      <c r="A666" s="141"/>
      <c r="B666" s="141"/>
      <c r="C666" s="141"/>
      <c r="D666" s="141"/>
    </row>
    <row r="667" spans="1:4" s="139" customFormat="1">
      <c r="A667" s="141"/>
      <c r="B667" s="141"/>
      <c r="C667" s="141"/>
      <c r="D667" s="141"/>
    </row>
    <row r="668" spans="1:4" s="139" customFormat="1">
      <c r="A668" s="141"/>
      <c r="B668" s="141"/>
      <c r="C668" s="141"/>
      <c r="D668" s="141"/>
    </row>
    <row r="669" spans="1:4" s="139" customFormat="1">
      <c r="A669" s="141"/>
      <c r="B669" s="141"/>
      <c r="C669" s="141"/>
      <c r="D669" s="141"/>
    </row>
    <row r="670" spans="1:4" s="139" customFormat="1">
      <c r="A670" s="141"/>
      <c r="B670" s="141"/>
      <c r="C670" s="141"/>
      <c r="D670" s="141"/>
    </row>
    <row r="671" spans="1:4" s="139" customFormat="1">
      <c r="A671" s="141"/>
      <c r="B671" s="141"/>
      <c r="C671" s="141"/>
      <c r="D671" s="141"/>
    </row>
    <row r="672" spans="1:4" s="139" customFormat="1">
      <c r="A672" s="141"/>
      <c r="B672" s="141"/>
      <c r="C672" s="141"/>
      <c r="D672" s="141"/>
    </row>
    <row r="673" spans="1:4" s="139" customFormat="1">
      <c r="A673" s="141"/>
      <c r="B673" s="141"/>
      <c r="C673" s="141"/>
      <c r="D673" s="141"/>
    </row>
    <row r="674" spans="1:4" s="139" customFormat="1">
      <c r="A674" s="141"/>
      <c r="B674" s="141"/>
      <c r="C674" s="141"/>
      <c r="D674" s="141"/>
    </row>
    <row r="675" spans="1:4" s="139" customFormat="1">
      <c r="A675" s="141"/>
      <c r="B675" s="141"/>
      <c r="C675" s="141"/>
      <c r="D675" s="141"/>
    </row>
    <row r="676" spans="1:4" s="139" customFormat="1">
      <c r="A676" s="141"/>
      <c r="B676" s="141"/>
      <c r="C676" s="141"/>
      <c r="D676" s="141"/>
    </row>
    <row r="677" spans="1:4" s="139" customFormat="1">
      <c r="A677" s="141"/>
      <c r="B677" s="141"/>
      <c r="C677" s="141"/>
      <c r="D677" s="141"/>
    </row>
    <row r="678" spans="1:4" s="139" customFormat="1">
      <c r="A678" s="141"/>
      <c r="B678" s="141"/>
      <c r="C678" s="141"/>
      <c r="D678" s="141"/>
    </row>
    <row r="679" spans="1:4" s="139" customFormat="1">
      <c r="A679" s="141"/>
      <c r="B679" s="141"/>
      <c r="C679" s="141"/>
      <c r="D679" s="141"/>
    </row>
    <row r="680" spans="1:4" s="139" customFormat="1">
      <c r="A680" s="141"/>
      <c r="B680" s="141"/>
      <c r="C680" s="141"/>
      <c r="D680" s="141"/>
    </row>
    <row r="681" spans="1:4" s="139" customFormat="1">
      <c r="A681" s="141"/>
      <c r="B681" s="141"/>
      <c r="C681" s="141"/>
      <c r="D681" s="141"/>
    </row>
    <row r="682" spans="1:4" s="139" customFormat="1">
      <c r="A682" s="141"/>
      <c r="B682" s="141"/>
      <c r="C682" s="141"/>
      <c r="D682" s="141"/>
    </row>
    <row r="683" spans="1:4" s="139" customFormat="1">
      <c r="A683" s="141"/>
      <c r="B683" s="141"/>
      <c r="C683" s="141"/>
      <c r="D683" s="141"/>
    </row>
    <row r="684" spans="1:4" s="139" customFormat="1">
      <c r="A684" s="141"/>
      <c r="B684" s="141"/>
      <c r="C684" s="141"/>
      <c r="D684" s="141"/>
    </row>
    <row r="685" spans="1:4" s="139" customFormat="1">
      <c r="A685" s="141"/>
      <c r="B685" s="141"/>
      <c r="C685" s="141"/>
      <c r="D685" s="141"/>
    </row>
    <row r="686" spans="1:4" s="139" customFormat="1">
      <c r="A686" s="141"/>
      <c r="B686" s="141"/>
      <c r="C686" s="141"/>
      <c r="D686" s="141"/>
    </row>
    <row r="687" spans="1:4" s="139" customFormat="1">
      <c r="A687" s="141"/>
      <c r="B687" s="141"/>
      <c r="C687" s="141"/>
      <c r="D687" s="141"/>
    </row>
    <row r="688" spans="1:4" s="139" customFormat="1">
      <c r="A688" s="141"/>
      <c r="B688" s="141"/>
      <c r="C688" s="141"/>
      <c r="D688" s="141"/>
    </row>
    <row r="689" spans="1:4" s="139" customFormat="1">
      <c r="A689" s="141"/>
      <c r="B689" s="141"/>
      <c r="C689" s="141"/>
      <c r="D689" s="141"/>
    </row>
    <row r="690" spans="1:4" s="139" customFormat="1">
      <c r="A690" s="141"/>
      <c r="B690" s="141"/>
      <c r="C690" s="141"/>
      <c r="D690" s="141"/>
    </row>
    <row r="691" spans="1:4" s="139" customFormat="1">
      <c r="A691" s="141"/>
      <c r="B691" s="141"/>
      <c r="C691" s="141"/>
      <c r="D691" s="141"/>
    </row>
    <row r="692" spans="1:4" s="139" customFormat="1">
      <c r="A692" s="141"/>
      <c r="B692" s="141"/>
      <c r="C692" s="141"/>
      <c r="D692" s="141"/>
    </row>
    <row r="693" spans="1:4" s="139" customFormat="1">
      <c r="A693" s="141"/>
      <c r="B693" s="141"/>
      <c r="C693" s="141"/>
      <c r="D693" s="141"/>
    </row>
    <row r="694" spans="1:4" s="139" customFormat="1">
      <c r="A694" s="141"/>
      <c r="B694" s="141"/>
      <c r="C694" s="141"/>
      <c r="D694" s="141"/>
    </row>
    <row r="695" spans="1:4" s="139" customFormat="1">
      <c r="A695" s="141"/>
      <c r="B695" s="141"/>
      <c r="C695" s="141"/>
      <c r="D695" s="141"/>
    </row>
    <row r="696" spans="1:4" s="139" customFormat="1">
      <c r="A696" s="141"/>
      <c r="B696" s="141"/>
      <c r="C696" s="141"/>
      <c r="D696" s="141"/>
    </row>
    <row r="697" spans="1:4" s="139" customFormat="1">
      <c r="A697" s="141"/>
      <c r="B697" s="141"/>
      <c r="C697" s="141"/>
      <c r="D697" s="141"/>
    </row>
    <row r="698" spans="1:4" s="139" customFormat="1">
      <c r="A698" s="141"/>
      <c r="B698" s="141"/>
      <c r="C698" s="141"/>
      <c r="D698" s="141"/>
    </row>
    <row r="699" spans="1:4" s="139" customFormat="1">
      <c r="A699" s="141"/>
      <c r="B699" s="141"/>
      <c r="C699" s="141"/>
      <c r="D699" s="141"/>
    </row>
    <row r="700" spans="1:4" s="139" customFormat="1">
      <c r="A700" s="141"/>
      <c r="B700" s="141"/>
      <c r="C700" s="141"/>
      <c r="D700" s="141"/>
    </row>
    <row r="701" spans="1:4" s="139" customFormat="1">
      <c r="A701" s="141"/>
      <c r="B701" s="141"/>
      <c r="C701" s="141"/>
      <c r="D701" s="141"/>
    </row>
    <row r="702" spans="1:4" s="139" customFormat="1">
      <c r="A702" s="141"/>
      <c r="B702" s="141"/>
      <c r="C702" s="141"/>
      <c r="D702" s="141"/>
    </row>
    <row r="703" spans="1:4" s="139" customFormat="1">
      <c r="A703" s="141"/>
      <c r="B703" s="141"/>
      <c r="C703" s="141"/>
      <c r="D703" s="141"/>
    </row>
    <row r="704" spans="1:4" s="139" customFormat="1">
      <c r="A704" s="141"/>
      <c r="B704" s="141"/>
      <c r="C704" s="141"/>
      <c r="D704" s="141"/>
    </row>
    <row r="705" spans="1:4" s="139" customFormat="1">
      <c r="A705" s="141"/>
      <c r="B705" s="141"/>
      <c r="C705" s="141"/>
      <c r="D705" s="141"/>
    </row>
    <row r="706" spans="1:4" s="139" customFormat="1">
      <c r="A706" s="141"/>
      <c r="B706" s="141"/>
      <c r="C706" s="141"/>
      <c r="D706" s="141"/>
    </row>
    <row r="707" spans="1:4" s="139" customFormat="1">
      <c r="A707" s="141"/>
      <c r="B707" s="141"/>
      <c r="C707" s="141"/>
      <c r="D707" s="141"/>
    </row>
    <row r="708" spans="1:4" s="139" customFormat="1">
      <c r="A708" s="141"/>
      <c r="B708" s="141"/>
      <c r="C708" s="141"/>
      <c r="D708" s="141"/>
    </row>
    <row r="709" spans="1:4" s="139" customFormat="1">
      <c r="A709" s="141"/>
      <c r="B709" s="141"/>
      <c r="C709" s="141"/>
      <c r="D709" s="141"/>
    </row>
    <row r="710" spans="1:4" s="139" customFormat="1">
      <c r="A710" s="141"/>
      <c r="B710" s="141"/>
      <c r="C710" s="141"/>
      <c r="D710" s="141"/>
    </row>
    <row r="711" spans="1:4" s="139" customFormat="1">
      <c r="A711" s="141"/>
      <c r="B711" s="141"/>
      <c r="C711" s="141"/>
      <c r="D711" s="141"/>
    </row>
    <row r="712" spans="1:4" s="139" customFormat="1">
      <c r="A712" s="141"/>
      <c r="B712" s="141"/>
      <c r="C712" s="141"/>
      <c r="D712" s="141"/>
    </row>
    <row r="713" spans="1:4" s="139" customFormat="1">
      <c r="A713" s="141"/>
      <c r="B713" s="141"/>
      <c r="C713" s="141"/>
      <c r="D713" s="141"/>
    </row>
    <row r="714" spans="1:4" s="139" customFormat="1">
      <c r="A714" s="141"/>
      <c r="B714" s="141"/>
      <c r="C714" s="141"/>
      <c r="D714" s="141"/>
    </row>
    <row r="715" spans="1:4" s="139" customFormat="1">
      <c r="A715" s="141"/>
      <c r="B715" s="141"/>
      <c r="C715" s="141"/>
      <c r="D715" s="141"/>
    </row>
    <row r="716" spans="1:4" s="139" customFormat="1">
      <c r="A716" s="141"/>
      <c r="B716" s="141"/>
      <c r="C716" s="141"/>
      <c r="D716" s="141"/>
    </row>
    <row r="717" spans="1:4" s="139" customFormat="1">
      <c r="A717" s="141"/>
      <c r="B717" s="141"/>
      <c r="C717" s="141"/>
      <c r="D717" s="141"/>
    </row>
    <row r="718" spans="1:4" s="139" customFormat="1">
      <c r="A718" s="141"/>
      <c r="B718" s="141"/>
      <c r="C718" s="141"/>
      <c r="D718" s="141"/>
    </row>
    <row r="719" spans="1:4" s="139" customFormat="1">
      <c r="A719" s="141"/>
      <c r="B719" s="141"/>
      <c r="C719" s="141"/>
      <c r="D719" s="141"/>
    </row>
    <row r="720" spans="1:4" s="139" customFormat="1">
      <c r="A720" s="141"/>
      <c r="B720" s="141"/>
      <c r="C720" s="141"/>
      <c r="D720" s="141"/>
    </row>
    <row r="721" spans="1:4" s="139" customFormat="1">
      <c r="A721" s="141"/>
      <c r="B721" s="141"/>
      <c r="C721" s="141"/>
      <c r="D721" s="141"/>
    </row>
    <row r="722" spans="1:4" s="139" customFormat="1">
      <c r="A722" s="141"/>
      <c r="B722" s="141"/>
      <c r="C722" s="141"/>
      <c r="D722" s="141"/>
    </row>
    <row r="723" spans="1:4" s="139" customFormat="1">
      <c r="A723" s="141"/>
      <c r="B723" s="141"/>
      <c r="C723" s="141"/>
      <c r="D723" s="141"/>
    </row>
    <row r="724" spans="1:4" s="139" customFormat="1">
      <c r="A724" s="141"/>
      <c r="B724" s="141"/>
      <c r="C724" s="141"/>
      <c r="D724" s="141"/>
    </row>
    <row r="725" spans="1:4" s="139" customFormat="1">
      <c r="A725" s="141"/>
      <c r="B725" s="141"/>
      <c r="C725" s="141"/>
      <c r="D725" s="141"/>
    </row>
    <row r="726" spans="1:4" s="139" customFormat="1">
      <c r="A726" s="141"/>
      <c r="B726" s="141"/>
      <c r="C726" s="141"/>
      <c r="D726" s="141"/>
    </row>
    <row r="727" spans="1:4" s="139" customFormat="1">
      <c r="A727" s="141"/>
      <c r="B727" s="141"/>
      <c r="C727" s="141"/>
      <c r="D727" s="141"/>
    </row>
    <row r="728" spans="1:4" s="139" customFormat="1">
      <c r="A728" s="141"/>
      <c r="B728" s="141"/>
      <c r="C728" s="141"/>
      <c r="D728" s="141"/>
    </row>
    <row r="729" spans="1:4" s="139" customFormat="1">
      <c r="A729" s="141"/>
      <c r="B729" s="141"/>
      <c r="C729" s="141"/>
      <c r="D729" s="141"/>
    </row>
    <row r="730" spans="1:4" s="139" customFormat="1">
      <c r="A730" s="141"/>
      <c r="B730" s="141"/>
      <c r="C730" s="141"/>
      <c r="D730" s="141"/>
    </row>
    <row r="731" spans="1:4" s="139" customFormat="1">
      <c r="A731" s="141"/>
      <c r="B731" s="141"/>
      <c r="C731" s="141"/>
      <c r="D731" s="141"/>
    </row>
    <row r="732" spans="1:4" s="139" customFormat="1">
      <c r="A732" s="141"/>
      <c r="B732" s="141"/>
      <c r="C732" s="141"/>
      <c r="D732" s="141"/>
    </row>
    <row r="733" spans="1:4" s="139" customFormat="1">
      <c r="A733" s="141"/>
      <c r="B733" s="141"/>
      <c r="C733" s="141"/>
      <c r="D733" s="141"/>
    </row>
    <row r="734" spans="1:4" s="139" customFormat="1">
      <c r="A734" s="141"/>
      <c r="B734" s="141"/>
      <c r="C734" s="141"/>
      <c r="D734" s="141"/>
    </row>
    <row r="735" spans="1:4" s="139" customFormat="1">
      <c r="A735" s="141"/>
      <c r="B735" s="141"/>
      <c r="C735" s="141"/>
      <c r="D735" s="141"/>
    </row>
    <row r="736" spans="1:4" s="139" customFormat="1">
      <c r="A736" s="141"/>
      <c r="B736" s="141"/>
      <c r="C736" s="141"/>
      <c r="D736" s="141"/>
    </row>
    <row r="737" spans="1:4" s="139" customFormat="1">
      <c r="A737" s="141"/>
      <c r="B737" s="141"/>
      <c r="C737" s="141"/>
      <c r="D737" s="141"/>
    </row>
    <row r="738" spans="1:4" s="139" customFormat="1">
      <c r="A738" s="141"/>
      <c r="B738" s="141"/>
      <c r="C738" s="141"/>
      <c r="D738" s="141"/>
    </row>
    <row r="739" spans="1:4" s="139" customFormat="1">
      <c r="A739" s="141"/>
      <c r="B739" s="141"/>
      <c r="C739" s="141"/>
      <c r="D739" s="141"/>
    </row>
    <row r="740" spans="1:4" s="139" customFormat="1">
      <c r="A740" s="141"/>
      <c r="B740" s="141"/>
      <c r="C740" s="141"/>
      <c r="D740" s="141"/>
    </row>
    <row r="741" spans="1:4" s="139" customFormat="1">
      <c r="A741" s="141"/>
      <c r="B741" s="141"/>
      <c r="C741" s="141"/>
      <c r="D741" s="141"/>
    </row>
    <row r="742" spans="1:4" s="139" customFormat="1">
      <c r="A742" s="141"/>
      <c r="B742" s="141"/>
      <c r="C742" s="141"/>
      <c r="D742" s="141"/>
    </row>
    <row r="743" spans="1:4" s="139" customFormat="1">
      <c r="A743" s="141"/>
      <c r="B743" s="141"/>
      <c r="C743" s="141"/>
      <c r="D743" s="141"/>
    </row>
    <row r="744" spans="1:4" s="139" customFormat="1">
      <c r="A744" s="141"/>
      <c r="B744" s="141"/>
      <c r="C744" s="141"/>
      <c r="D744" s="141"/>
    </row>
    <row r="745" spans="1:4" s="139" customFormat="1">
      <c r="A745" s="141"/>
      <c r="B745" s="141"/>
      <c r="C745" s="141"/>
      <c r="D745" s="141"/>
    </row>
    <row r="746" spans="1:4" s="139" customFormat="1">
      <c r="A746" s="141"/>
      <c r="B746" s="141"/>
      <c r="C746" s="141"/>
      <c r="D746" s="141"/>
    </row>
    <row r="747" spans="1:4" s="139" customFormat="1">
      <c r="A747" s="141"/>
      <c r="B747" s="141"/>
      <c r="C747" s="141"/>
      <c r="D747" s="141"/>
    </row>
    <row r="748" spans="1:4" s="139" customFormat="1">
      <c r="A748" s="141"/>
      <c r="B748" s="141"/>
      <c r="C748" s="141"/>
      <c r="D748" s="141"/>
    </row>
  </sheetData>
  <protectedRanges>
    <protectedRange password="CC3D" sqref="A3:C318" name="Range1"/>
    <protectedRange password="CC3D" sqref="D3:D318" name="Range1_1"/>
  </protectedRanges>
  <mergeCells count="4">
    <mergeCell ref="A1:A2"/>
    <mergeCell ref="B1:B2"/>
    <mergeCell ref="C1:C2"/>
    <mergeCell ref="D1:D2"/>
  </mergeCells>
  <conditionalFormatting sqref="A3:C318">
    <cfRule type="cellIs" dxfId="37" priority="15" operator="equal">
      <formula>0</formula>
    </cfRule>
  </conditionalFormatting>
  <conditionalFormatting sqref="D3:D58">
    <cfRule type="cellIs" dxfId="36" priority="14" operator="equal">
      <formula>0</formula>
    </cfRule>
  </conditionalFormatting>
  <conditionalFormatting sqref="D59:D78">
    <cfRule type="cellIs" dxfId="35" priority="13" operator="equal">
      <formula>0</formula>
    </cfRule>
  </conditionalFormatting>
  <conditionalFormatting sqref="D79:D98">
    <cfRule type="cellIs" dxfId="34" priority="12" operator="equal">
      <formula>0</formula>
    </cfRule>
  </conditionalFormatting>
  <conditionalFormatting sqref="D99:D118">
    <cfRule type="cellIs" dxfId="33" priority="11" operator="equal">
      <formula>0</formula>
    </cfRule>
  </conditionalFormatting>
  <conditionalFormatting sqref="D119:D138">
    <cfRule type="cellIs" dxfId="32" priority="10" operator="equal">
      <formula>0</formula>
    </cfRule>
  </conditionalFormatting>
  <conditionalFormatting sqref="D139:D158">
    <cfRule type="cellIs" dxfId="31" priority="9" operator="equal">
      <formula>0</formula>
    </cfRule>
  </conditionalFormatting>
  <conditionalFormatting sqref="D159:D178">
    <cfRule type="cellIs" dxfId="30" priority="8" operator="equal">
      <formula>0</formula>
    </cfRule>
  </conditionalFormatting>
  <conditionalFormatting sqref="D179:D198">
    <cfRule type="cellIs" dxfId="29" priority="7" operator="equal">
      <formula>0</formula>
    </cfRule>
  </conditionalFormatting>
  <conditionalFormatting sqref="D199:D218">
    <cfRule type="cellIs" dxfId="28" priority="6" operator="equal">
      <formula>0</formula>
    </cfRule>
  </conditionalFormatting>
  <conditionalFormatting sqref="D219:D238">
    <cfRule type="cellIs" dxfId="27" priority="5" operator="equal">
      <formula>0</formula>
    </cfRule>
  </conditionalFormatting>
  <conditionalFormatting sqref="D239:D258">
    <cfRule type="cellIs" dxfId="26" priority="4" operator="equal">
      <formula>0</formula>
    </cfRule>
  </conditionalFormatting>
  <conditionalFormatting sqref="D259:D278">
    <cfRule type="cellIs" dxfId="25" priority="3" operator="equal">
      <formula>0</formula>
    </cfRule>
  </conditionalFormatting>
  <conditionalFormatting sqref="D279:D298">
    <cfRule type="cellIs" dxfId="24" priority="2" operator="equal">
      <formula>0</formula>
    </cfRule>
  </conditionalFormatting>
  <conditionalFormatting sqref="D299:D318">
    <cfRule type="cellIs" dxfId="23" priority="1" operator="equal">
      <formula>0</formula>
    </cfRule>
  </conditionalFormatting>
  <dataValidations count="1">
    <dataValidation type="list" allowBlank="1" showInputMessage="1" showErrorMessage="1" sqref="C22:C1048576" xr:uid="{00000000-0002-0000-06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'[مستند البلدية.xlsx]الدوائر'!#REF!</xm:f>
          </x14:formula1>
          <xm:sqref>D3:D1048576</xm:sqref>
        </x14:dataValidation>
        <x14:dataValidation type="list" allowBlank="1" showInputMessage="1" showErrorMessage="1" xr:uid="{00000000-0002-0000-0600-000002000000}">
          <x14:formula1>
            <xm:f>'[مستند البلدية.xlsx]قانون الإطار'!#REF!</xm:f>
          </x14:formula1>
          <xm:sqref>B22:B1048576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75"/>
  <sheetViews>
    <sheetView rightToLeft="1" workbookViewId="0">
      <selection activeCell="A19" sqref="A19:B19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65"/>
    <col min="4" max="4" width="23.81640625" style="159" bestFit="1" customWidth="1"/>
    <col min="5" max="5" width="9.1796875" style="159"/>
    <col min="6" max="6" width="9.1796875" style="159" hidden="1" customWidth="1"/>
    <col min="7" max="27" width="9.1796875" style="159"/>
  </cols>
  <sheetData>
    <row r="1" spans="1:6">
      <c r="A1" s="221" t="s">
        <v>86</v>
      </c>
      <c r="B1" s="221"/>
      <c r="C1" s="118" t="s">
        <v>801</v>
      </c>
    </row>
    <row r="2" spans="1:6">
      <c r="A2" s="10" t="s">
        <v>73</v>
      </c>
      <c r="B2" s="11">
        <v>7</v>
      </c>
      <c r="C2" s="182"/>
    </row>
    <row r="3" spans="1:6">
      <c r="A3" s="10" t="s">
        <v>74</v>
      </c>
      <c r="B3" s="11">
        <v>1247</v>
      </c>
      <c r="C3" s="182"/>
    </row>
    <row r="4" spans="1:6">
      <c r="A4" s="10" t="s">
        <v>84</v>
      </c>
      <c r="B4" s="11">
        <v>6000</v>
      </c>
      <c r="C4" s="182"/>
    </row>
    <row r="5" spans="1:6">
      <c r="A5" s="10" t="s">
        <v>85</v>
      </c>
      <c r="B5" s="11"/>
      <c r="C5" s="182"/>
    </row>
    <row r="6" spans="1:6">
      <c r="A6" s="222" t="s">
        <v>1001</v>
      </c>
      <c r="B6" s="222"/>
      <c r="C6" s="73">
        <f>B8/B7</f>
        <v>0.51799450001992742</v>
      </c>
      <c r="F6" s="159" t="s">
        <v>703</v>
      </c>
    </row>
    <row r="7" spans="1:6">
      <c r="A7" s="10" t="s">
        <v>75</v>
      </c>
      <c r="B7" s="11">
        <v>25.091000000000001</v>
      </c>
      <c r="C7" s="182"/>
      <c r="F7" s="159" t="s">
        <v>699</v>
      </c>
    </row>
    <row r="8" spans="1:6">
      <c r="A8" s="10" t="s">
        <v>76</v>
      </c>
      <c r="B8" s="11">
        <v>12.997</v>
      </c>
      <c r="C8" s="182"/>
    </row>
    <row r="9" spans="1:6">
      <c r="A9" s="219" t="s">
        <v>873</v>
      </c>
      <c r="B9" s="220"/>
      <c r="C9" s="73">
        <v>0.6</v>
      </c>
    </row>
    <row r="10" spans="1:6">
      <c r="A10" s="76" t="s">
        <v>1002</v>
      </c>
      <c r="B10" s="11"/>
      <c r="C10" s="182"/>
    </row>
    <row r="11" spans="1:6">
      <c r="A11" s="76" t="s">
        <v>1003</v>
      </c>
      <c r="B11" s="11"/>
      <c r="C11" s="182"/>
    </row>
    <row r="12" spans="1:6">
      <c r="A12" s="219" t="s">
        <v>77</v>
      </c>
      <c r="B12" s="220"/>
      <c r="C12" s="73">
        <v>0.86</v>
      </c>
    </row>
    <row r="13" spans="1:6">
      <c r="A13" s="10" t="s">
        <v>78</v>
      </c>
      <c r="B13" s="11">
        <v>484</v>
      </c>
      <c r="C13" s="182"/>
    </row>
    <row r="14" spans="1:6">
      <c r="A14" s="10" t="s">
        <v>79</v>
      </c>
      <c r="B14" s="11"/>
      <c r="C14" s="182"/>
    </row>
    <row r="15" spans="1:6">
      <c r="A15" s="219" t="s">
        <v>80</v>
      </c>
      <c r="B15" s="220"/>
      <c r="C15" s="73">
        <f>B16/B3</f>
        <v>1</v>
      </c>
    </row>
    <row r="16" spans="1:6">
      <c r="A16" s="10" t="s">
        <v>81</v>
      </c>
      <c r="B16" s="11">
        <v>1247</v>
      </c>
      <c r="C16" s="182"/>
    </row>
    <row r="17" spans="1:3">
      <c r="A17" s="219" t="s">
        <v>82</v>
      </c>
      <c r="B17" s="220"/>
      <c r="C17" s="73">
        <f>B18/B3</f>
        <v>0.91980753809141935</v>
      </c>
    </row>
    <row r="18" spans="1:3">
      <c r="A18" s="10" t="s">
        <v>83</v>
      </c>
      <c r="B18" s="11">
        <v>1147</v>
      </c>
      <c r="C18" s="182"/>
    </row>
    <row r="19" spans="1:3">
      <c r="A19" s="219" t="s">
        <v>802</v>
      </c>
      <c r="B19" s="220"/>
      <c r="C19" s="73">
        <f>B20/B3</f>
        <v>0</v>
      </c>
    </row>
    <row r="20" spans="1:3">
      <c r="A20" s="10" t="s">
        <v>1004</v>
      </c>
      <c r="B20" s="11"/>
      <c r="C20" s="182"/>
    </row>
    <row r="21" spans="1:3">
      <c r="A21" s="219" t="s">
        <v>1005</v>
      </c>
      <c r="B21" s="220"/>
      <c r="C21" s="182"/>
    </row>
    <row r="22" spans="1:3">
      <c r="A22" s="10" t="s">
        <v>1006</v>
      </c>
      <c r="B22" s="183"/>
      <c r="C22" s="182"/>
    </row>
    <row r="23" spans="1:3" s="159" customFormat="1">
      <c r="A23" s="129" t="s">
        <v>1007</v>
      </c>
      <c r="B23" s="11"/>
      <c r="C23" s="182"/>
    </row>
    <row r="24" spans="1:3" s="159" customFormat="1">
      <c r="A24" s="129" t="s">
        <v>1008</v>
      </c>
      <c r="B24" s="11"/>
      <c r="C24" s="182"/>
    </row>
    <row r="25" spans="1:3" s="159" customFormat="1">
      <c r="B25" s="184"/>
      <c r="C25" s="185"/>
    </row>
    <row r="26" spans="1:3" s="159" customFormat="1">
      <c r="B26" s="184"/>
      <c r="C26" s="185"/>
    </row>
    <row r="27" spans="1:3" s="159" customFormat="1">
      <c r="B27" s="184"/>
      <c r="C27" s="185"/>
    </row>
    <row r="28" spans="1:3" s="159" customFormat="1">
      <c r="B28" s="184"/>
      <c r="C28" s="185"/>
    </row>
    <row r="29" spans="1:3" s="159" customFormat="1">
      <c r="B29" s="184"/>
      <c r="C29" s="185"/>
    </row>
    <row r="30" spans="1:3" s="159" customFormat="1">
      <c r="B30" s="184"/>
      <c r="C30" s="185"/>
    </row>
    <row r="31" spans="1:3" s="159" customFormat="1">
      <c r="B31" s="184"/>
      <c r="C31" s="185"/>
    </row>
    <row r="32" spans="1:3" s="159" customFormat="1">
      <c r="B32" s="184"/>
      <c r="C32" s="185"/>
    </row>
    <row r="33" spans="2:3" s="159" customFormat="1">
      <c r="B33" s="184"/>
      <c r="C33" s="185"/>
    </row>
    <row r="34" spans="2:3" s="159" customFormat="1">
      <c r="B34" s="184"/>
      <c r="C34" s="185"/>
    </row>
    <row r="35" spans="2:3" s="159" customFormat="1">
      <c r="B35" s="184"/>
      <c r="C35" s="185"/>
    </row>
    <row r="36" spans="2:3" s="159" customFormat="1">
      <c r="B36" s="184"/>
      <c r="C36" s="185"/>
    </row>
    <row r="37" spans="2:3" s="159" customFormat="1">
      <c r="B37" s="184"/>
      <c r="C37" s="185"/>
    </row>
    <row r="38" spans="2:3" s="159" customFormat="1">
      <c r="B38" s="184"/>
      <c r="C38" s="185"/>
    </row>
    <row r="39" spans="2:3" s="159" customFormat="1">
      <c r="B39" s="184"/>
      <c r="C39" s="185"/>
    </row>
    <row r="40" spans="2:3" s="159" customFormat="1">
      <c r="B40" s="184"/>
      <c r="C40" s="185"/>
    </row>
    <row r="41" spans="2:3" s="159" customFormat="1">
      <c r="B41" s="184"/>
      <c r="C41" s="185"/>
    </row>
    <row r="42" spans="2:3" s="159" customFormat="1">
      <c r="B42" s="184"/>
      <c r="C42" s="185"/>
    </row>
    <row r="43" spans="2:3" s="159" customFormat="1">
      <c r="B43" s="184"/>
      <c r="C43" s="185"/>
    </row>
    <row r="44" spans="2:3" s="159" customFormat="1">
      <c r="B44" s="184"/>
      <c r="C44" s="185"/>
    </row>
    <row r="45" spans="2:3" s="159" customFormat="1">
      <c r="B45" s="184"/>
      <c r="C45" s="185"/>
    </row>
    <row r="46" spans="2:3" s="159" customFormat="1">
      <c r="B46" s="184"/>
      <c r="C46" s="185"/>
    </row>
    <row r="47" spans="2:3" s="159" customFormat="1">
      <c r="B47" s="184"/>
      <c r="C47" s="185"/>
    </row>
    <row r="48" spans="2:3" s="159" customFormat="1">
      <c r="B48" s="184"/>
      <c r="C48" s="185"/>
    </row>
    <row r="49" spans="2:3" s="159" customFormat="1">
      <c r="B49" s="184"/>
      <c r="C49" s="185"/>
    </row>
    <row r="50" spans="2:3" s="159" customFormat="1">
      <c r="B50" s="184"/>
      <c r="C50" s="185"/>
    </row>
    <row r="51" spans="2:3" s="159" customFormat="1">
      <c r="B51" s="184"/>
      <c r="C51" s="185"/>
    </row>
    <row r="52" spans="2:3" s="159" customFormat="1">
      <c r="B52" s="184"/>
      <c r="C52" s="185"/>
    </row>
    <row r="53" spans="2:3" s="159" customFormat="1">
      <c r="B53" s="184"/>
      <c r="C53" s="185"/>
    </row>
    <row r="54" spans="2:3" s="159" customFormat="1">
      <c r="B54" s="184"/>
      <c r="C54" s="185"/>
    </row>
    <row r="55" spans="2:3" s="159" customFormat="1">
      <c r="B55" s="184"/>
      <c r="C55" s="185"/>
    </row>
    <row r="56" spans="2:3" s="159" customFormat="1">
      <c r="B56" s="184"/>
      <c r="C56" s="185"/>
    </row>
    <row r="57" spans="2:3" s="159" customFormat="1">
      <c r="B57" s="184"/>
      <c r="C57" s="185"/>
    </row>
    <row r="58" spans="2:3" s="159" customFormat="1">
      <c r="B58" s="184"/>
      <c r="C58" s="185"/>
    </row>
    <row r="59" spans="2:3" s="159" customFormat="1">
      <c r="B59" s="184"/>
      <c r="C59" s="185"/>
    </row>
    <row r="60" spans="2:3" s="159" customFormat="1">
      <c r="B60" s="184"/>
      <c r="C60" s="185"/>
    </row>
    <row r="61" spans="2:3" s="159" customFormat="1">
      <c r="B61" s="184"/>
      <c r="C61" s="185"/>
    </row>
    <row r="62" spans="2:3" s="159" customFormat="1">
      <c r="B62" s="184"/>
      <c r="C62" s="185"/>
    </row>
    <row r="63" spans="2:3" s="159" customFormat="1">
      <c r="B63" s="184"/>
      <c r="C63" s="185"/>
    </row>
    <row r="64" spans="2:3" s="159" customFormat="1">
      <c r="B64" s="184"/>
      <c r="C64" s="185"/>
    </row>
    <row r="65" spans="2:3" s="159" customFormat="1">
      <c r="B65" s="184"/>
      <c r="C65" s="185"/>
    </row>
    <row r="66" spans="2:3" s="159" customFormat="1">
      <c r="B66" s="184"/>
      <c r="C66" s="185"/>
    </row>
    <row r="67" spans="2:3" s="159" customFormat="1">
      <c r="B67" s="184"/>
      <c r="C67" s="185"/>
    </row>
    <row r="68" spans="2:3" s="159" customFormat="1">
      <c r="B68" s="184"/>
      <c r="C68" s="185"/>
    </row>
    <row r="69" spans="2:3" s="159" customFormat="1">
      <c r="B69" s="184"/>
      <c r="C69" s="185"/>
    </row>
    <row r="70" spans="2:3" s="159" customFormat="1">
      <c r="B70" s="184"/>
      <c r="C70" s="185"/>
    </row>
    <row r="71" spans="2:3" s="159" customFormat="1">
      <c r="B71" s="184"/>
      <c r="C71" s="185"/>
    </row>
    <row r="72" spans="2:3" s="159" customFormat="1">
      <c r="B72" s="184"/>
      <c r="C72" s="185"/>
    </row>
    <row r="73" spans="2:3" s="159" customFormat="1">
      <c r="B73" s="184"/>
      <c r="C73" s="185"/>
    </row>
    <row r="74" spans="2:3" s="159" customFormat="1">
      <c r="B74" s="184"/>
      <c r="C74" s="185"/>
    </row>
    <row r="75" spans="2:3" s="159" customFormat="1">
      <c r="B75" s="184"/>
      <c r="C75" s="185"/>
    </row>
    <row r="76" spans="2:3" s="159" customFormat="1">
      <c r="B76" s="184"/>
      <c r="C76" s="185"/>
    </row>
    <row r="77" spans="2:3" s="159" customFormat="1">
      <c r="B77" s="184"/>
      <c r="C77" s="185"/>
    </row>
    <row r="78" spans="2:3" s="159" customFormat="1">
      <c r="B78" s="184"/>
      <c r="C78" s="185"/>
    </row>
    <row r="79" spans="2:3" s="159" customFormat="1">
      <c r="B79" s="184"/>
      <c r="C79" s="185"/>
    </row>
    <row r="80" spans="2:3" s="159" customFormat="1">
      <c r="B80" s="184"/>
      <c r="C80" s="185"/>
    </row>
    <row r="81" spans="2:3" s="159" customFormat="1">
      <c r="B81" s="184"/>
      <c r="C81" s="185"/>
    </row>
    <row r="82" spans="2:3" s="159" customFormat="1">
      <c r="B82" s="184"/>
      <c r="C82" s="185"/>
    </row>
    <row r="83" spans="2:3" s="159" customFormat="1">
      <c r="B83" s="184"/>
      <c r="C83" s="185"/>
    </row>
    <row r="84" spans="2:3" s="159" customFormat="1">
      <c r="B84" s="184"/>
      <c r="C84" s="185"/>
    </row>
    <row r="85" spans="2:3" s="159" customFormat="1">
      <c r="B85" s="184"/>
      <c r="C85" s="185"/>
    </row>
    <row r="86" spans="2:3" s="159" customFormat="1">
      <c r="B86" s="184"/>
      <c r="C86" s="185"/>
    </row>
    <row r="87" spans="2:3" s="159" customFormat="1">
      <c r="B87" s="184"/>
      <c r="C87" s="185"/>
    </row>
    <row r="88" spans="2:3" s="159" customFormat="1">
      <c r="B88" s="184"/>
      <c r="C88" s="185"/>
    </row>
    <row r="89" spans="2:3" s="159" customFormat="1">
      <c r="B89" s="184"/>
      <c r="C89" s="185"/>
    </row>
    <row r="90" spans="2:3" s="159" customFormat="1">
      <c r="B90" s="184"/>
      <c r="C90" s="185"/>
    </row>
    <row r="91" spans="2:3" s="159" customFormat="1">
      <c r="B91" s="184"/>
      <c r="C91" s="185"/>
    </row>
    <row r="92" spans="2:3" s="159" customFormat="1">
      <c r="B92" s="184"/>
      <c r="C92" s="185"/>
    </row>
    <row r="93" spans="2:3" s="159" customFormat="1">
      <c r="B93" s="184"/>
      <c r="C93" s="185"/>
    </row>
    <row r="94" spans="2:3" s="159" customFormat="1">
      <c r="B94" s="184"/>
      <c r="C94" s="185"/>
    </row>
    <row r="95" spans="2:3" s="159" customFormat="1">
      <c r="B95" s="184"/>
      <c r="C95" s="185"/>
    </row>
    <row r="96" spans="2:3" s="159" customFormat="1">
      <c r="B96" s="184"/>
      <c r="C96" s="185"/>
    </row>
    <row r="97" spans="2:3" s="159" customFormat="1">
      <c r="B97" s="184"/>
      <c r="C97" s="185"/>
    </row>
    <row r="98" spans="2:3" s="159" customFormat="1">
      <c r="B98" s="184"/>
      <c r="C98" s="185"/>
    </row>
    <row r="99" spans="2:3" s="159" customFormat="1">
      <c r="B99" s="184"/>
      <c r="C99" s="185"/>
    </row>
    <row r="100" spans="2:3" s="159" customFormat="1">
      <c r="B100" s="184"/>
      <c r="C100" s="185"/>
    </row>
    <row r="101" spans="2:3" s="159" customFormat="1">
      <c r="B101" s="184"/>
      <c r="C101" s="185"/>
    </row>
    <row r="102" spans="2:3" s="159" customFormat="1">
      <c r="B102" s="184"/>
      <c r="C102" s="185"/>
    </row>
    <row r="103" spans="2:3" s="159" customFormat="1">
      <c r="B103" s="184"/>
      <c r="C103" s="185"/>
    </row>
    <row r="104" spans="2:3" s="159" customFormat="1">
      <c r="B104" s="184"/>
      <c r="C104" s="185"/>
    </row>
    <row r="105" spans="2:3" s="159" customFormat="1">
      <c r="B105" s="184"/>
      <c r="C105" s="185"/>
    </row>
    <row r="106" spans="2:3" s="159" customFormat="1">
      <c r="B106" s="184"/>
      <c r="C106" s="185"/>
    </row>
    <row r="107" spans="2:3" s="159" customFormat="1">
      <c r="B107" s="184"/>
      <c r="C107" s="185"/>
    </row>
    <row r="108" spans="2:3" s="159" customFormat="1">
      <c r="B108" s="184"/>
      <c r="C108" s="185"/>
    </row>
    <row r="109" spans="2:3" s="159" customFormat="1">
      <c r="B109" s="184"/>
      <c r="C109" s="185"/>
    </row>
    <row r="110" spans="2:3" s="159" customFormat="1">
      <c r="B110" s="184"/>
      <c r="C110" s="185"/>
    </row>
    <row r="111" spans="2:3" s="159" customFormat="1">
      <c r="B111" s="184"/>
      <c r="C111" s="185"/>
    </row>
    <row r="112" spans="2:3" s="159" customFormat="1">
      <c r="B112" s="184"/>
      <c r="C112" s="185"/>
    </row>
    <row r="113" spans="2:3" s="159" customFormat="1">
      <c r="B113" s="184"/>
      <c r="C113" s="185"/>
    </row>
    <row r="114" spans="2:3" s="159" customFormat="1">
      <c r="B114" s="184"/>
      <c r="C114" s="185"/>
    </row>
    <row r="115" spans="2:3" s="159" customFormat="1">
      <c r="B115" s="184"/>
      <c r="C115" s="185"/>
    </row>
    <row r="116" spans="2:3" s="159" customFormat="1">
      <c r="B116" s="184"/>
      <c r="C116" s="185"/>
    </row>
    <row r="117" spans="2:3" s="159" customFormat="1">
      <c r="B117" s="184"/>
      <c r="C117" s="185"/>
    </row>
    <row r="118" spans="2:3" s="159" customFormat="1">
      <c r="B118" s="184"/>
      <c r="C118" s="185"/>
    </row>
    <row r="119" spans="2:3" s="159" customFormat="1">
      <c r="B119" s="184"/>
      <c r="C119" s="185"/>
    </row>
    <row r="120" spans="2:3" s="159" customFormat="1">
      <c r="B120" s="184"/>
      <c r="C120" s="185"/>
    </row>
    <row r="121" spans="2:3" s="159" customFormat="1">
      <c r="B121" s="184"/>
      <c r="C121" s="185"/>
    </row>
    <row r="122" spans="2:3" s="159" customFormat="1">
      <c r="B122" s="184"/>
      <c r="C122" s="185"/>
    </row>
    <row r="123" spans="2:3" s="159" customFormat="1">
      <c r="B123" s="184"/>
      <c r="C123" s="185"/>
    </row>
    <row r="124" spans="2:3" s="159" customFormat="1">
      <c r="B124" s="184"/>
      <c r="C124" s="185"/>
    </row>
    <row r="125" spans="2:3" s="159" customFormat="1">
      <c r="B125" s="184"/>
      <c r="C125" s="185"/>
    </row>
    <row r="126" spans="2:3" s="159" customFormat="1">
      <c r="B126" s="184"/>
      <c r="C126" s="185"/>
    </row>
    <row r="127" spans="2:3" s="159" customFormat="1">
      <c r="B127" s="184"/>
      <c r="C127" s="185"/>
    </row>
    <row r="128" spans="2:3" s="159" customFormat="1">
      <c r="B128" s="184"/>
      <c r="C128" s="185"/>
    </row>
    <row r="129" spans="2:3" s="159" customFormat="1">
      <c r="B129" s="184"/>
      <c r="C129" s="185"/>
    </row>
    <row r="130" spans="2:3" s="159" customFormat="1">
      <c r="B130" s="184"/>
      <c r="C130" s="185"/>
    </row>
    <row r="131" spans="2:3" s="159" customFormat="1">
      <c r="B131" s="184"/>
      <c r="C131" s="185"/>
    </row>
    <row r="132" spans="2:3" s="159" customFormat="1">
      <c r="B132" s="184"/>
      <c r="C132" s="185"/>
    </row>
    <row r="133" spans="2:3" s="159" customFormat="1">
      <c r="B133" s="184"/>
      <c r="C133" s="185"/>
    </row>
    <row r="134" spans="2:3" s="159" customFormat="1">
      <c r="B134" s="184"/>
      <c r="C134" s="185"/>
    </row>
    <row r="135" spans="2:3" s="159" customFormat="1">
      <c r="B135" s="184"/>
      <c r="C135" s="185"/>
    </row>
    <row r="136" spans="2:3" s="159" customFormat="1">
      <c r="B136" s="184"/>
      <c r="C136" s="185"/>
    </row>
    <row r="137" spans="2:3" s="159" customFormat="1">
      <c r="B137" s="184"/>
      <c r="C137" s="185"/>
    </row>
    <row r="138" spans="2:3" s="159" customFormat="1">
      <c r="B138" s="184"/>
      <c r="C138" s="185"/>
    </row>
    <row r="139" spans="2:3" s="159" customFormat="1">
      <c r="B139" s="184"/>
      <c r="C139" s="185"/>
    </row>
    <row r="140" spans="2:3" s="159" customFormat="1">
      <c r="B140" s="184"/>
      <c r="C140" s="185"/>
    </row>
    <row r="141" spans="2:3" s="159" customFormat="1">
      <c r="B141" s="184"/>
      <c r="C141" s="185"/>
    </row>
    <row r="142" spans="2:3" s="159" customFormat="1">
      <c r="B142" s="184"/>
      <c r="C142" s="185"/>
    </row>
    <row r="143" spans="2:3" s="159" customFormat="1">
      <c r="B143" s="184"/>
      <c r="C143" s="185"/>
    </row>
    <row r="144" spans="2:3" s="159" customFormat="1">
      <c r="B144" s="184"/>
      <c r="C144" s="185"/>
    </row>
    <row r="145" spans="2:3" s="159" customFormat="1">
      <c r="B145" s="184"/>
      <c r="C145" s="185"/>
    </row>
    <row r="146" spans="2:3" s="159" customFormat="1">
      <c r="B146" s="184"/>
      <c r="C146" s="185"/>
    </row>
    <row r="147" spans="2:3" s="159" customFormat="1">
      <c r="B147" s="184"/>
      <c r="C147" s="185"/>
    </row>
    <row r="148" spans="2:3" s="159" customFormat="1">
      <c r="B148" s="184"/>
      <c r="C148" s="185"/>
    </row>
    <row r="149" spans="2:3" s="159" customFormat="1">
      <c r="B149" s="184"/>
      <c r="C149" s="185"/>
    </row>
    <row r="150" spans="2:3" s="159" customFormat="1">
      <c r="B150" s="184"/>
      <c r="C150" s="185"/>
    </row>
    <row r="151" spans="2:3" s="159" customFormat="1">
      <c r="B151" s="184"/>
      <c r="C151" s="185"/>
    </row>
    <row r="152" spans="2:3" s="159" customFormat="1">
      <c r="B152" s="184"/>
      <c r="C152" s="185"/>
    </row>
    <row r="153" spans="2:3" s="159" customFormat="1">
      <c r="B153" s="184"/>
      <c r="C153" s="185"/>
    </row>
    <row r="154" spans="2:3" s="159" customFormat="1">
      <c r="B154" s="184"/>
      <c r="C154" s="185"/>
    </row>
    <row r="155" spans="2:3" s="159" customFormat="1">
      <c r="B155" s="184"/>
      <c r="C155" s="185"/>
    </row>
    <row r="156" spans="2:3" s="159" customFormat="1">
      <c r="B156" s="184"/>
      <c r="C156" s="185"/>
    </row>
    <row r="157" spans="2:3" s="159" customFormat="1">
      <c r="B157" s="184"/>
      <c r="C157" s="185"/>
    </row>
    <row r="158" spans="2:3" s="159" customFormat="1">
      <c r="B158" s="184"/>
      <c r="C158" s="185"/>
    </row>
    <row r="159" spans="2:3" s="159" customFormat="1">
      <c r="B159" s="184"/>
      <c r="C159" s="185"/>
    </row>
    <row r="160" spans="2:3" s="159" customFormat="1">
      <c r="B160" s="184"/>
      <c r="C160" s="185"/>
    </row>
    <row r="161" spans="2:3" s="159" customFormat="1">
      <c r="B161" s="184"/>
      <c r="C161" s="185"/>
    </row>
    <row r="162" spans="2:3" s="159" customFormat="1">
      <c r="B162" s="184"/>
      <c r="C162" s="185"/>
    </row>
    <row r="163" spans="2:3" s="159" customFormat="1">
      <c r="B163" s="184"/>
      <c r="C163" s="185"/>
    </row>
    <row r="164" spans="2:3" s="159" customFormat="1">
      <c r="B164" s="184"/>
      <c r="C164" s="185"/>
    </row>
    <row r="165" spans="2:3" s="159" customFormat="1">
      <c r="B165" s="184"/>
      <c r="C165" s="185"/>
    </row>
    <row r="166" spans="2:3" s="159" customFormat="1">
      <c r="B166" s="184"/>
      <c r="C166" s="185"/>
    </row>
    <row r="167" spans="2:3" s="159" customFormat="1">
      <c r="B167" s="184"/>
      <c r="C167" s="185"/>
    </row>
    <row r="168" spans="2:3" s="159" customFormat="1">
      <c r="B168" s="184"/>
      <c r="C168" s="185"/>
    </row>
    <row r="169" spans="2:3" s="159" customFormat="1">
      <c r="B169" s="184"/>
      <c r="C169" s="185"/>
    </row>
    <row r="170" spans="2:3" s="159" customFormat="1">
      <c r="B170" s="184"/>
      <c r="C170" s="185"/>
    </row>
    <row r="171" spans="2:3" s="159" customFormat="1">
      <c r="B171" s="184"/>
      <c r="C171" s="185"/>
    </row>
    <row r="172" spans="2:3" s="159" customFormat="1">
      <c r="B172" s="184"/>
      <c r="C172" s="185"/>
    </row>
    <row r="173" spans="2:3" s="159" customFormat="1">
      <c r="B173" s="184"/>
      <c r="C173" s="185"/>
    </row>
    <row r="174" spans="2:3" s="159" customFormat="1">
      <c r="B174" s="184"/>
      <c r="C174" s="185"/>
    </row>
    <row r="175" spans="2:3" s="159" customFormat="1">
      <c r="B175" s="184"/>
      <c r="C175" s="18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22" priority="10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700-000000000000}">
      <formula1>0</formula1>
      <formula2>10000000000</formula2>
    </dataValidation>
    <dataValidation type="decimal" allowBlank="1" showInputMessage="1" showErrorMessage="1" sqref="B7:B8" xr:uid="{00000000-0002-0000-0700-000001000000}">
      <formula1>0</formula1>
      <formula2>1000000000000</formula2>
    </dataValidation>
    <dataValidation type="whole" allowBlank="1" showInputMessage="1" showErrorMessage="1" sqref="B24" xr:uid="{00000000-0002-0000-0700-000002000000}">
      <formula1>0</formula1>
      <formula2>1000</formula2>
    </dataValidation>
    <dataValidation type="date" allowBlank="1" showInputMessage="1" showErrorMessage="1" sqref="B23" xr:uid="{00000000-0002-0000-0700-000003000000}">
      <formula1>1</formula1>
      <formula2>54789</formula2>
    </dataValidation>
    <dataValidation type="decimal" allowBlank="1" showInputMessage="1" showErrorMessage="1" sqref="B2:B5" xr:uid="{00000000-0002-0000-0700-000004000000}">
      <formula1>0</formula1>
      <formula2>100000</formula2>
    </dataValidation>
    <dataValidation type="list" allowBlank="1" showInputMessage="1" showErrorMessage="1" sqref="B22" xr:uid="{00000000-0002-0000-0700-000005000000}">
      <formula1>$F$6:$F$7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ميزانية 2012</vt:lpstr>
      <vt:lpstr>ميزانية 2013</vt:lpstr>
      <vt:lpstr>ميزانية 2014</vt:lpstr>
      <vt:lpstr>ميزانية 2015</vt:lpstr>
      <vt:lpstr>PAI 2016</vt:lpstr>
      <vt:lpstr>ميزانية 2016 </vt:lpstr>
      <vt:lpstr>قائمة في الأعوان</vt:lpstr>
      <vt:lpstr>قائمة في العملة </vt:lpstr>
      <vt:lpstr>مرافق البلدية </vt:lpstr>
      <vt:lpstr>الملك البلدي</vt:lpstr>
      <vt:lpstr>المجلس البلدي</vt:lpstr>
      <vt:lpstr>النشاط البلدي2014</vt:lpstr>
      <vt:lpstr>النشاط  البلدي2015</vt:lpstr>
      <vt:lpstr>المنشئات العمومية</vt:lpstr>
      <vt:lpstr>التنظيم الهيكلي </vt:lpstr>
      <vt:lpstr>التنظيم الهيكلي</vt:lpstr>
      <vt:lpstr>الأحياء</vt:lpstr>
      <vt:lpstr>المشاريع</vt:lpstr>
      <vt:lpstr>وسائل النقل </vt:lpstr>
      <vt:lpstr>قانون الإطار</vt:lpstr>
      <vt:lpstr>'قائمة في العملة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2014-06-12T19:01:46Z</cp:lastPrinted>
  <dcterms:created xsi:type="dcterms:W3CDTF">2014-03-25T08:27:56Z</dcterms:created>
  <dcterms:modified xsi:type="dcterms:W3CDTF">2018-06-06T14:04:13Z</dcterms:modified>
</cp:coreProperties>
</file>