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Khouloud\سوسة\"/>
    </mc:Choice>
  </mc:AlternateContent>
  <xr:revisionPtr revIDLastSave="0" documentId="12_ncr:500000_{E39D4EC3-7048-44F5-BB35-105E56215144}" xr6:coauthVersionLast="31" xr6:coauthVersionMax="31" xr10:uidLastSave="{00000000-0000-0000-0000-000000000000}"/>
  <bookViews>
    <workbookView xWindow="0" yWindow="0" windowWidth="19200" windowHeight="6960" tabRatio="963" firstSheet="5" activeTab="6" xr2:uid="{00000000-000D-0000-FFFF-FFFF00000000}"/>
  </bookViews>
  <sheets>
    <sheet name="ميزانية 2011" sheetId="26" r:id="rId1"/>
    <sheet name="ميزانية 2012" sheetId="51" r:id="rId2"/>
    <sheet name="ميزانية 2013" sheetId="45" r:id="rId3"/>
    <sheet name="ميزانية 2014" sheetId="52" r:id="rId4"/>
    <sheet name="ميزانية 2015" sheetId="50" r:id="rId5"/>
    <sheet name="ميزانية 2016" sheetId="48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49" l="1"/>
  <c r="C254" i="49"/>
  <c r="C265" i="49" l="1"/>
  <c r="D778" i="52"/>
  <c r="E778" i="52" s="1"/>
  <c r="E777" i="52"/>
  <c r="D777" i="52"/>
  <c r="C777" i="52"/>
  <c r="D776" i="52"/>
  <c r="E776" i="52" s="1"/>
  <c r="D775" i="52"/>
  <c r="E775" i="52" s="1"/>
  <c r="D774" i="52"/>
  <c r="E774" i="52" s="1"/>
  <c r="D773" i="52"/>
  <c r="E773" i="52" s="1"/>
  <c r="C772" i="52"/>
  <c r="C771" i="52"/>
  <c r="E770" i="52"/>
  <c r="D770" i="52"/>
  <c r="D769" i="52"/>
  <c r="E769" i="52" s="1"/>
  <c r="E768" i="52"/>
  <c r="E767" i="52" s="1"/>
  <c r="D768" i="52"/>
  <c r="D767" i="52" s="1"/>
  <c r="C768" i="52"/>
  <c r="C767" i="52"/>
  <c r="D766" i="52"/>
  <c r="E766" i="52" s="1"/>
  <c r="E765" i="52" s="1"/>
  <c r="C765" i="52"/>
  <c r="D764" i="52"/>
  <c r="E764" i="52" s="1"/>
  <c r="D763" i="52"/>
  <c r="E763" i="52" s="1"/>
  <c r="D762" i="52"/>
  <c r="C761" i="52"/>
  <c r="C760" i="52" s="1"/>
  <c r="D759" i="52"/>
  <c r="E759" i="52" s="1"/>
  <c r="E758" i="52"/>
  <c r="D758" i="52"/>
  <c r="D757" i="52"/>
  <c r="C756" i="52"/>
  <c r="C755" i="52" s="1"/>
  <c r="D754" i="52"/>
  <c r="E754" i="52" s="1"/>
  <c r="D753" i="52"/>
  <c r="E753" i="52" s="1"/>
  <c r="D752" i="52"/>
  <c r="C751" i="52"/>
  <c r="C750" i="52" s="1"/>
  <c r="D749" i="52"/>
  <c r="E749" i="52" s="1"/>
  <c r="E748" i="52"/>
  <c r="D748" i="52"/>
  <c r="D747" i="52"/>
  <c r="C746" i="52"/>
  <c r="D745" i="52"/>
  <c r="D744" i="52" s="1"/>
  <c r="C744" i="52"/>
  <c r="C743" i="52"/>
  <c r="D742" i="52"/>
  <c r="C741" i="52"/>
  <c r="D740" i="52"/>
  <c r="C739" i="52"/>
  <c r="D738" i="52"/>
  <c r="E738" i="52" s="1"/>
  <c r="D737" i="52"/>
  <c r="E737" i="52" s="1"/>
  <c r="D736" i="52"/>
  <c r="E736" i="52" s="1"/>
  <c r="D735" i="52"/>
  <c r="C734" i="52"/>
  <c r="C733" i="52" s="1"/>
  <c r="E732" i="52"/>
  <c r="E731" i="52" s="1"/>
  <c r="E730" i="52" s="1"/>
  <c r="D732" i="52"/>
  <c r="D731" i="52" s="1"/>
  <c r="D730" i="52" s="1"/>
  <c r="C731" i="52"/>
  <c r="C730" i="52" s="1"/>
  <c r="D729" i="52"/>
  <c r="D727" i="52" s="1"/>
  <c r="D728" i="52"/>
  <c r="E728" i="52" s="1"/>
  <c r="C727" i="52"/>
  <c r="H724" i="52"/>
  <c r="D724" i="52"/>
  <c r="E724" i="52" s="1"/>
  <c r="H723" i="52"/>
  <c r="D723" i="52"/>
  <c r="C722" i="52"/>
  <c r="H722" i="52" s="1"/>
  <c r="H721" i="52"/>
  <c r="E721" i="52"/>
  <c r="D721" i="52"/>
  <c r="H720" i="52"/>
  <c r="D720" i="52"/>
  <c r="E720" i="52" s="1"/>
  <c r="H719" i="52"/>
  <c r="D719" i="52"/>
  <c r="C718" i="52"/>
  <c r="H715" i="52"/>
  <c r="D715" i="52"/>
  <c r="E715" i="52" s="1"/>
  <c r="H714" i="52"/>
  <c r="D714" i="52"/>
  <c r="E714" i="52" s="1"/>
  <c r="H713" i="52"/>
  <c r="D713" i="52"/>
  <c r="E713" i="52" s="1"/>
  <c r="H712" i="52"/>
  <c r="D712" i="52"/>
  <c r="E712" i="52" s="1"/>
  <c r="H711" i="52"/>
  <c r="D711" i="52"/>
  <c r="E711" i="52" s="1"/>
  <c r="H710" i="52"/>
  <c r="D710" i="52"/>
  <c r="E710" i="52" s="1"/>
  <c r="H709" i="52"/>
  <c r="E709" i="52"/>
  <c r="D709" i="52"/>
  <c r="H708" i="52"/>
  <c r="D708" i="52"/>
  <c r="E708" i="52" s="1"/>
  <c r="H707" i="52"/>
  <c r="D707" i="52"/>
  <c r="E707" i="52" s="1"/>
  <c r="H706" i="52"/>
  <c r="D706" i="52"/>
  <c r="E706" i="52" s="1"/>
  <c r="H705" i="52"/>
  <c r="E705" i="52"/>
  <c r="D705" i="52"/>
  <c r="H704" i="52"/>
  <c r="D704" i="52"/>
  <c r="E704" i="52" s="1"/>
  <c r="H703" i="52"/>
  <c r="D703" i="52"/>
  <c r="E703" i="52" s="1"/>
  <c r="H702" i="52"/>
  <c r="D702" i="52"/>
  <c r="E702" i="52" s="1"/>
  <c r="H701" i="52"/>
  <c r="D701" i="52"/>
  <c r="H700" i="52"/>
  <c r="C700" i="52"/>
  <c r="H699" i="52"/>
  <c r="D699" i="52"/>
  <c r="E699" i="52" s="1"/>
  <c r="H698" i="52"/>
  <c r="D698" i="52"/>
  <c r="E698" i="52" s="1"/>
  <c r="H697" i="52"/>
  <c r="D697" i="52"/>
  <c r="E697" i="52" s="1"/>
  <c r="H696" i="52"/>
  <c r="D696" i="52"/>
  <c r="E696" i="52" s="1"/>
  <c r="H695" i="52"/>
  <c r="D695" i="52"/>
  <c r="C694" i="52"/>
  <c r="H694" i="52" s="1"/>
  <c r="H693" i="52"/>
  <c r="D693" i="52"/>
  <c r="E693" i="52" s="1"/>
  <c r="H692" i="52"/>
  <c r="D692" i="52"/>
  <c r="E692" i="52" s="1"/>
  <c r="H691" i="52"/>
  <c r="E691" i="52"/>
  <c r="D691" i="52"/>
  <c r="H690" i="52"/>
  <c r="D690" i="52"/>
  <c r="E690" i="52" s="1"/>
  <c r="H689" i="52"/>
  <c r="D689" i="52"/>
  <c r="E689" i="52" s="1"/>
  <c r="H688" i="52"/>
  <c r="D688" i="52"/>
  <c r="C687" i="52"/>
  <c r="H687" i="52" s="1"/>
  <c r="H686" i="52"/>
  <c r="E686" i="52"/>
  <c r="D686" i="52"/>
  <c r="H685" i="52"/>
  <c r="D685" i="52"/>
  <c r="H684" i="52"/>
  <c r="D684" i="52"/>
  <c r="E684" i="52" s="1"/>
  <c r="H683" i="52"/>
  <c r="C683" i="52"/>
  <c r="H682" i="52"/>
  <c r="D682" i="52"/>
  <c r="H681" i="52"/>
  <c r="D681" i="52"/>
  <c r="E681" i="52" s="1"/>
  <c r="H680" i="52"/>
  <c r="E680" i="52"/>
  <c r="D680" i="52"/>
  <c r="C679" i="52"/>
  <c r="H679" i="52" s="1"/>
  <c r="H678" i="52"/>
  <c r="D678" i="52"/>
  <c r="E678" i="52" s="1"/>
  <c r="H677" i="52"/>
  <c r="D677" i="52"/>
  <c r="C676" i="52"/>
  <c r="H676" i="52" s="1"/>
  <c r="H675" i="52"/>
  <c r="D675" i="52"/>
  <c r="E675" i="52" s="1"/>
  <c r="H674" i="52"/>
  <c r="E674" i="52"/>
  <c r="D674" i="52"/>
  <c r="H673" i="52"/>
  <c r="D673" i="52"/>
  <c r="E673" i="52" s="1"/>
  <c r="H672" i="52"/>
  <c r="D672" i="52"/>
  <c r="C671" i="52"/>
  <c r="H671" i="52" s="1"/>
  <c r="H670" i="52"/>
  <c r="D670" i="52"/>
  <c r="E670" i="52" s="1"/>
  <c r="H669" i="52"/>
  <c r="E669" i="52"/>
  <c r="D669" i="52"/>
  <c r="H668" i="52"/>
  <c r="D668" i="52"/>
  <c r="E668" i="52" s="1"/>
  <c r="H667" i="52"/>
  <c r="D667" i="52"/>
  <c r="E667" i="52" s="1"/>
  <c r="H666" i="52"/>
  <c r="E666" i="52"/>
  <c r="E665" i="52" s="1"/>
  <c r="D666" i="52"/>
  <c r="D665" i="52" s="1"/>
  <c r="C665" i="52"/>
  <c r="H665" i="52" s="1"/>
  <c r="H664" i="52"/>
  <c r="D664" i="52"/>
  <c r="E664" i="52" s="1"/>
  <c r="H663" i="52"/>
  <c r="E663" i="52"/>
  <c r="D663" i="52"/>
  <c r="H662" i="52"/>
  <c r="D662" i="52"/>
  <c r="C661" i="52"/>
  <c r="H660" i="52"/>
  <c r="E660" i="52"/>
  <c r="D660" i="52"/>
  <c r="H659" i="52"/>
  <c r="D659" i="52"/>
  <c r="E659" i="52" s="1"/>
  <c r="H658" i="52"/>
  <c r="D658" i="52"/>
  <c r="E658" i="52" s="1"/>
  <c r="H657" i="52"/>
  <c r="D657" i="52"/>
  <c r="E657" i="52" s="1"/>
  <c r="H656" i="52"/>
  <c r="E656" i="52"/>
  <c r="D656" i="52"/>
  <c r="H655" i="52"/>
  <c r="D655" i="52"/>
  <c r="E655" i="52" s="1"/>
  <c r="H654" i="52"/>
  <c r="D654" i="52"/>
  <c r="C653" i="52"/>
  <c r="H653" i="52" s="1"/>
  <c r="H652" i="52"/>
  <c r="D652" i="52"/>
  <c r="E652" i="52" s="1"/>
  <c r="H651" i="52"/>
  <c r="E651" i="52"/>
  <c r="D651" i="52"/>
  <c r="H650" i="52"/>
  <c r="D650" i="52"/>
  <c r="E650" i="52" s="1"/>
  <c r="H649" i="52"/>
  <c r="D649" i="52"/>
  <c r="E649" i="52" s="1"/>
  <c r="H648" i="52"/>
  <c r="D648" i="52"/>
  <c r="H647" i="52"/>
  <c r="D647" i="52"/>
  <c r="E647" i="52" s="1"/>
  <c r="H646" i="52"/>
  <c r="C646" i="52"/>
  <c r="H644" i="52"/>
  <c r="E644" i="52"/>
  <c r="D644" i="52"/>
  <c r="H643" i="52"/>
  <c r="D643" i="52"/>
  <c r="H642" i="52"/>
  <c r="J642" i="52" s="1"/>
  <c r="C642" i="52"/>
  <c r="H641" i="52"/>
  <c r="D641" i="52"/>
  <c r="E641" i="52" s="1"/>
  <c r="H640" i="52"/>
  <c r="E640" i="52"/>
  <c r="D640" i="52"/>
  <c r="H639" i="52"/>
  <c r="D639" i="52"/>
  <c r="C638" i="52"/>
  <c r="H638" i="52" s="1"/>
  <c r="J638" i="52" s="1"/>
  <c r="H637" i="52"/>
  <c r="D637" i="52"/>
  <c r="E637" i="52" s="1"/>
  <c r="H636" i="52"/>
  <c r="E636" i="52"/>
  <c r="D636" i="52"/>
  <c r="H635" i="52"/>
  <c r="D635" i="52"/>
  <c r="E635" i="52" s="1"/>
  <c r="H634" i="52"/>
  <c r="D634" i="52"/>
  <c r="E634" i="52" s="1"/>
  <c r="H633" i="52"/>
  <c r="D633" i="52"/>
  <c r="E633" i="52" s="1"/>
  <c r="H632" i="52"/>
  <c r="E632" i="52"/>
  <c r="D632" i="52"/>
  <c r="H631" i="52"/>
  <c r="D631" i="52"/>
  <c r="E631" i="52" s="1"/>
  <c r="H630" i="52"/>
  <c r="D630" i="52"/>
  <c r="E630" i="52" s="1"/>
  <c r="H629" i="52"/>
  <c r="D629" i="52"/>
  <c r="C628" i="52"/>
  <c r="H628" i="52" s="1"/>
  <c r="H627" i="52"/>
  <c r="E627" i="52"/>
  <c r="D627" i="52"/>
  <c r="H626" i="52"/>
  <c r="D626" i="52"/>
  <c r="E626" i="52" s="1"/>
  <c r="H625" i="52"/>
  <c r="D625" i="52"/>
  <c r="E625" i="52" s="1"/>
  <c r="H624" i="52"/>
  <c r="D624" i="52"/>
  <c r="E624" i="52" s="1"/>
  <c r="H623" i="52"/>
  <c r="E623" i="52"/>
  <c r="D623" i="52"/>
  <c r="H622" i="52"/>
  <c r="D622" i="52"/>
  <c r="E622" i="52" s="1"/>
  <c r="H621" i="52"/>
  <c r="D621" i="52"/>
  <c r="E621" i="52" s="1"/>
  <c r="H620" i="52"/>
  <c r="D620" i="52"/>
  <c r="E620" i="52" s="1"/>
  <c r="H619" i="52"/>
  <c r="E619" i="52"/>
  <c r="D619" i="52"/>
  <c r="H618" i="52"/>
  <c r="D618" i="52"/>
  <c r="E618" i="52" s="1"/>
  <c r="H617" i="52"/>
  <c r="D617" i="52"/>
  <c r="E617" i="52" s="1"/>
  <c r="C616" i="52"/>
  <c r="H616" i="52" s="1"/>
  <c r="H615" i="52"/>
  <c r="D615" i="52"/>
  <c r="E615" i="52" s="1"/>
  <c r="H614" i="52"/>
  <c r="D614" i="52"/>
  <c r="E614" i="52" s="1"/>
  <c r="H613" i="52"/>
  <c r="D613" i="52"/>
  <c r="E613" i="52" s="1"/>
  <c r="H612" i="52"/>
  <c r="D612" i="52"/>
  <c r="E612" i="52" s="1"/>
  <c r="H611" i="52"/>
  <c r="D611" i="52"/>
  <c r="C610" i="52"/>
  <c r="H610" i="52" s="1"/>
  <c r="H609" i="52"/>
  <c r="D609" i="52"/>
  <c r="E609" i="52" s="1"/>
  <c r="H608" i="52"/>
  <c r="D608" i="52"/>
  <c r="E608" i="52" s="1"/>
  <c r="H607" i="52"/>
  <c r="E607" i="52"/>
  <c r="D607" i="52"/>
  <c r="H606" i="52"/>
  <c r="D606" i="52"/>
  <c r="E606" i="52" s="1"/>
  <c r="H605" i="52"/>
  <c r="D605" i="52"/>
  <c r="E605" i="52" s="1"/>
  <c r="H604" i="52"/>
  <c r="E604" i="52"/>
  <c r="D604" i="52"/>
  <c r="D603" i="52"/>
  <c r="C603" i="52"/>
  <c r="H603" i="52" s="1"/>
  <c r="H602" i="52"/>
  <c r="D602" i="52"/>
  <c r="E602" i="52" s="1"/>
  <c r="H601" i="52"/>
  <c r="D601" i="52"/>
  <c r="E601" i="52" s="1"/>
  <c r="H600" i="52"/>
  <c r="D600" i="52"/>
  <c r="H599" i="52"/>
  <c r="C599" i="52"/>
  <c r="H598" i="52"/>
  <c r="D598" i="52"/>
  <c r="E598" i="52" s="1"/>
  <c r="H597" i="52"/>
  <c r="D597" i="52"/>
  <c r="E597" i="52" s="1"/>
  <c r="H596" i="52"/>
  <c r="D596" i="52"/>
  <c r="C595" i="52"/>
  <c r="H595" i="52" s="1"/>
  <c r="H594" i="52"/>
  <c r="E594" i="52"/>
  <c r="D594" i="52"/>
  <c r="H593" i="52"/>
  <c r="D593" i="52"/>
  <c r="C592" i="52"/>
  <c r="H592" i="52" s="1"/>
  <c r="H591" i="52"/>
  <c r="D591" i="52"/>
  <c r="E591" i="52" s="1"/>
  <c r="H590" i="52"/>
  <c r="D590" i="52"/>
  <c r="E590" i="52" s="1"/>
  <c r="H589" i="52"/>
  <c r="E589" i="52"/>
  <c r="D589" i="52"/>
  <c r="H588" i="52"/>
  <c r="D588" i="52"/>
  <c r="C587" i="52"/>
  <c r="H587" i="52" s="1"/>
  <c r="H586" i="52"/>
  <c r="D586" i="52"/>
  <c r="E586" i="52" s="1"/>
  <c r="H585" i="52"/>
  <c r="D585" i="52"/>
  <c r="E585" i="52" s="1"/>
  <c r="H584" i="52"/>
  <c r="E584" i="52"/>
  <c r="D584" i="52"/>
  <c r="H583" i="52"/>
  <c r="D583" i="52"/>
  <c r="E583" i="52" s="1"/>
  <c r="H582" i="52"/>
  <c r="D582" i="52"/>
  <c r="C581" i="52"/>
  <c r="H581" i="52" s="1"/>
  <c r="H580" i="52"/>
  <c r="D580" i="52"/>
  <c r="E580" i="52" s="1"/>
  <c r="H579" i="52"/>
  <c r="D579" i="52"/>
  <c r="E579" i="52" s="1"/>
  <c r="H578" i="52"/>
  <c r="D578" i="52"/>
  <c r="D577" i="52" s="1"/>
  <c r="C577" i="52"/>
  <c r="H576" i="52"/>
  <c r="D576" i="52"/>
  <c r="E576" i="52" s="1"/>
  <c r="H575" i="52"/>
  <c r="D575" i="52"/>
  <c r="E575" i="52" s="1"/>
  <c r="H574" i="52"/>
  <c r="E574" i="52"/>
  <c r="D574" i="52"/>
  <c r="H573" i="52"/>
  <c r="D573" i="52"/>
  <c r="E573" i="52" s="1"/>
  <c r="H572" i="52"/>
  <c r="D572" i="52"/>
  <c r="E572" i="52" s="1"/>
  <c r="H571" i="52"/>
  <c r="D571" i="52"/>
  <c r="H570" i="52"/>
  <c r="E570" i="52"/>
  <c r="D570" i="52"/>
  <c r="H569" i="52"/>
  <c r="C569" i="52"/>
  <c r="H568" i="52"/>
  <c r="D568" i="52"/>
  <c r="E568" i="52" s="1"/>
  <c r="H567" i="52"/>
  <c r="D567" i="52"/>
  <c r="E567" i="52" s="1"/>
  <c r="H566" i="52"/>
  <c r="D566" i="52"/>
  <c r="E566" i="52" s="1"/>
  <c r="H565" i="52"/>
  <c r="E565" i="52"/>
  <c r="D565" i="52"/>
  <c r="H564" i="52"/>
  <c r="D564" i="52"/>
  <c r="E564" i="52" s="1"/>
  <c r="H563" i="52"/>
  <c r="D563" i="52"/>
  <c r="C562" i="52"/>
  <c r="H562" i="52" s="1"/>
  <c r="H558" i="52"/>
  <c r="E558" i="52"/>
  <c r="D558" i="52"/>
  <c r="H557" i="52"/>
  <c r="D557" i="52"/>
  <c r="E557" i="52" s="1"/>
  <c r="E556" i="52"/>
  <c r="D556" i="52"/>
  <c r="C556" i="52"/>
  <c r="H556" i="52" s="1"/>
  <c r="H555" i="52"/>
  <c r="D555" i="52"/>
  <c r="E555" i="52" s="1"/>
  <c r="H554" i="52"/>
  <c r="D554" i="52"/>
  <c r="E554" i="52" s="1"/>
  <c r="H553" i="52"/>
  <c r="E553" i="52"/>
  <c r="E552" i="52" s="1"/>
  <c r="E551" i="52" s="1"/>
  <c r="E550" i="52" s="1"/>
  <c r="D553" i="52"/>
  <c r="D552" i="52" s="1"/>
  <c r="C552" i="52"/>
  <c r="H549" i="52"/>
  <c r="D549" i="52"/>
  <c r="H548" i="52"/>
  <c r="E548" i="52"/>
  <c r="D548" i="52"/>
  <c r="H547" i="52"/>
  <c r="J547" i="52" s="1"/>
  <c r="C547" i="52"/>
  <c r="H546" i="52"/>
  <c r="D546" i="52"/>
  <c r="E546" i="52" s="1"/>
  <c r="H545" i="52"/>
  <c r="E545" i="52"/>
  <c r="E544" i="52" s="1"/>
  <c r="D545" i="52"/>
  <c r="C544" i="52"/>
  <c r="H544" i="52" s="1"/>
  <c r="H543" i="52"/>
  <c r="D543" i="52"/>
  <c r="E543" i="52" s="1"/>
  <c r="H542" i="52"/>
  <c r="D542" i="52"/>
  <c r="E542" i="52" s="1"/>
  <c r="H541" i="52"/>
  <c r="E541" i="52"/>
  <c r="D541" i="52"/>
  <c r="H540" i="52"/>
  <c r="D540" i="52"/>
  <c r="E540" i="52" s="1"/>
  <c r="H539" i="52"/>
  <c r="D539" i="52"/>
  <c r="E539" i="52" s="1"/>
  <c r="C538" i="52"/>
  <c r="H538" i="52" s="1"/>
  <c r="H537" i="52"/>
  <c r="D537" i="52"/>
  <c r="E537" i="52" s="1"/>
  <c r="H536" i="52"/>
  <c r="E536" i="52"/>
  <c r="D536" i="52"/>
  <c r="H535" i="52"/>
  <c r="D535" i="52"/>
  <c r="E535" i="52" s="1"/>
  <c r="H534" i="52"/>
  <c r="D534" i="52"/>
  <c r="E534" i="52" s="1"/>
  <c r="H533" i="52"/>
  <c r="D533" i="52"/>
  <c r="E533" i="52" s="1"/>
  <c r="H532" i="52"/>
  <c r="D532" i="52"/>
  <c r="E532" i="52" s="1"/>
  <c r="C531" i="52"/>
  <c r="H531" i="52" s="1"/>
  <c r="H530" i="52"/>
  <c r="D530" i="52"/>
  <c r="C529" i="52"/>
  <c r="H529" i="52" s="1"/>
  <c r="H527" i="52"/>
  <c r="D527" i="52"/>
  <c r="E527" i="52" s="1"/>
  <c r="H526" i="52"/>
  <c r="D526" i="52"/>
  <c r="E526" i="52" s="1"/>
  <c r="H525" i="52"/>
  <c r="D525" i="52"/>
  <c r="E525" i="52" s="1"/>
  <c r="H524" i="52"/>
  <c r="D524" i="52"/>
  <c r="E524" i="52" s="1"/>
  <c r="H523" i="52"/>
  <c r="D523" i="52"/>
  <c r="C522" i="52"/>
  <c r="H522" i="52" s="1"/>
  <c r="H521" i="52"/>
  <c r="D521" i="52"/>
  <c r="E521" i="52" s="1"/>
  <c r="H520" i="52"/>
  <c r="E520" i="52"/>
  <c r="D520" i="52"/>
  <c r="H519" i="52"/>
  <c r="D519" i="52"/>
  <c r="E519" i="52" s="1"/>
  <c r="H518" i="52"/>
  <c r="D518" i="52"/>
  <c r="E518" i="52" s="1"/>
  <c r="H517" i="52"/>
  <c r="D517" i="52"/>
  <c r="E517" i="52" s="1"/>
  <c r="H516" i="52"/>
  <c r="E516" i="52"/>
  <c r="D516" i="52"/>
  <c r="H515" i="52"/>
  <c r="D515" i="52"/>
  <c r="E515" i="52" s="1"/>
  <c r="H514" i="52"/>
  <c r="D514" i="52"/>
  <c r="C513" i="52"/>
  <c r="H512" i="52"/>
  <c r="D512" i="52"/>
  <c r="E512" i="52" s="1"/>
  <c r="H511" i="52"/>
  <c r="D511" i="52"/>
  <c r="E511" i="52" s="1"/>
  <c r="H510" i="52"/>
  <c r="D510" i="52"/>
  <c r="H508" i="52"/>
  <c r="E508" i="52"/>
  <c r="D508" i="52"/>
  <c r="H507" i="52"/>
  <c r="D507" i="52"/>
  <c r="E507" i="52" s="1"/>
  <c r="H506" i="52"/>
  <c r="D506" i="52"/>
  <c r="E506" i="52" s="1"/>
  <c r="H505" i="52"/>
  <c r="E505" i="52"/>
  <c r="D505" i="52"/>
  <c r="C504" i="52"/>
  <c r="H504" i="52" s="1"/>
  <c r="H503" i="52"/>
  <c r="D503" i="52"/>
  <c r="E503" i="52" s="1"/>
  <c r="H502" i="52"/>
  <c r="D502" i="52"/>
  <c r="E502" i="52" s="1"/>
  <c r="H501" i="52"/>
  <c r="E501" i="52"/>
  <c r="D501" i="52"/>
  <c r="H500" i="52"/>
  <c r="D500" i="52"/>
  <c r="E500" i="52" s="1"/>
  <c r="H499" i="52"/>
  <c r="D499" i="52"/>
  <c r="E499" i="52" s="1"/>
  <c r="H498" i="52"/>
  <c r="D498" i="52"/>
  <c r="C497" i="52"/>
  <c r="H497" i="52" s="1"/>
  <c r="H496" i="52"/>
  <c r="E496" i="52"/>
  <c r="D496" i="52"/>
  <c r="H495" i="52"/>
  <c r="D495" i="52"/>
  <c r="C494" i="52"/>
  <c r="H494" i="52" s="1"/>
  <c r="H493" i="52"/>
  <c r="D493" i="52"/>
  <c r="E493" i="52" s="1"/>
  <c r="H492" i="52"/>
  <c r="D492" i="52"/>
  <c r="C491" i="52"/>
  <c r="H491" i="52" s="1"/>
  <c r="H490" i="52"/>
  <c r="D490" i="52"/>
  <c r="E490" i="52" s="1"/>
  <c r="H489" i="52"/>
  <c r="D489" i="52"/>
  <c r="E489" i="52" s="1"/>
  <c r="H488" i="52"/>
  <c r="E488" i="52"/>
  <c r="D488" i="52"/>
  <c r="H487" i="52"/>
  <c r="D487" i="52"/>
  <c r="H486" i="52"/>
  <c r="C486" i="52"/>
  <c r="H485" i="52"/>
  <c r="D485" i="52"/>
  <c r="E485" i="52" s="1"/>
  <c r="H482" i="52"/>
  <c r="H481" i="52"/>
  <c r="D481" i="52"/>
  <c r="E481" i="52" s="1"/>
  <c r="H480" i="52"/>
  <c r="D480" i="52"/>
  <c r="E480" i="52" s="1"/>
  <c r="H479" i="52"/>
  <c r="E479" i="52"/>
  <c r="D479" i="52"/>
  <c r="H478" i="52"/>
  <c r="D478" i="52"/>
  <c r="D477" i="52" s="1"/>
  <c r="C477" i="52"/>
  <c r="H477" i="52" s="1"/>
  <c r="H476" i="52"/>
  <c r="D476" i="52"/>
  <c r="E476" i="52" s="1"/>
  <c r="H475" i="52"/>
  <c r="D475" i="52"/>
  <c r="C474" i="52"/>
  <c r="H474" i="52" s="1"/>
  <c r="H473" i="52"/>
  <c r="D473" i="52"/>
  <c r="E473" i="52" s="1"/>
  <c r="H472" i="52"/>
  <c r="D472" i="52"/>
  <c r="E472" i="52" s="1"/>
  <c r="H471" i="52"/>
  <c r="D471" i="52"/>
  <c r="E471" i="52" s="1"/>
  <c r="H470" i="52"/>
  <c r="D470" i="52"/>
  <c r="E470" i="52" s="1"/>
  <c r="H469" i="52"/>
  <c r="D469" i="52"/>
  <c r="C468" i="52"/>
  <c r="H468" i="52" s="1"/>
  <c r="H467" i="52"/>
  <c r="D467" i="52"/>
  <c r="E467" i="52" s="1"/>
  <c r="H466" i="52"/>
  <c r="D466" i="52"/>
  <c r="E466" i="52" s="1"/>
  <c r="H465" i="52"/>
  <c r="D465" i="52"/>
  <c r="E465" i="52" s="1"/>
  <c r="H464" i="52"/>
  <c r="D464" i="52"/>
  <c r="C463" i="52"/>
  <c r="H462" i="52"/>
  <c r="D462" i="52"/>
  <c r="E462" i="52" s="1"/>
  <c r="H461" i="52"/>
  <c r="D461" i="52"/>
  <c r="E461" i="52" s="1"/>
  <c r="H460" i="52"/>
  <c r="D460" i="52"/>
  <c r="C459" i="52"/>
  <c r="H459" i="52" s="1"/>
  <c r="H458" i="52"/>
  <c r="D458" i="52"/>
  <c r="E458" i="52" s="1"/>
  <c r="H457" i="52"/>
  <c r="D457" i="52"/>
  <c r="E457" i="52" s="1"/>
  <c r="H456" i="52"/>
  <c r="D456" i="52"/>
  <c r="E456" i="52" s="1"/>
  <c r="E455" i="52" s="1"/>
  <c r="H455" i="52"/>
  <c r="C455" i="52"/>
  <c r="H454" i="52"/>
  <c r="D454" i="52"/>
  <c r="E454" i="52" s="1"/>
  <c r="H453" i="52"/>
  <c r="E453" i="52"/>
  <c r="E450" i="52" s="1"/>
  <c r="D453" i="52"/>
  <c r="H452" i="52"/>
  <c r="D452" i="52"/>
  <c r="E452" i="52" s="1"/>
  <c r="H451" i="52"/>
  <c r="D451" i="52"/>
  <c r="E451" i="52" s="1"/>
  <c r="H450" i="52"/>
  <c r="C450" i="52"/>
  <c r="H449" i="52"/>
  <c r="D449" i="52"/>
  <c r="E449" i="52" s="1"/>
  <c r="H448" i="52"/>
  <c r="D448" i="52"/>
  <c r="E448" i="52" s="1"/>
  <c r="H447" i="52"/>
  <c r="D447" i="52"/>
  <c r="E447" i="52" s="1"/>
  <c r="H446" i="52"/>
  <c r="D446" i="52"/>
  <c r="E446" i="52" s="1"/>
  <c r="C445" i="52"/>
  <c r="H445" i="52" s="1"/>
  <c r="H443" i="52"/>
  <c r="E443" i="52"/>
  <c r="D443" i="52"/>
  <c r="H442" i="52"/>
  <c r="D442" i="52"/>
  <c r="E442" i="52" s="1"/>
  <c r="H441" i="52"/>
  <c r="D441" i="52"/>
  <c r="E441" i="52" s="1"/>
  <c r="H440" i="52"/>
  <c r="D440" i="52"/>
  <c r="E440" i="52" s="1"/>
  <c r="H439" i="52"/>
  <c r="E439" i="52"/>
  <c r="D439" i="52"/>
  <c r="H438" i="52"/>
  <c r="D438" i="52"/>
  <c r="E438" i="52" s="1"/>
  <c r="H437" i="52"/>
  <c r="D437" i="52"/>
  <c r="E437" i="52" s="1"/>
  <c r="H436" i="52"/>
  <c r="D436" i="52"/>
  <c r="E436" i="52" s="1"/>
  <c r="H435" i="52"/>
  <c r="D435" i="52"/>
  <c r="E435" i="52" s="1"/>
  <c r="H434" i="52"/>
  <c r="E434" i="52"/>
  <c r="D434" i="52"/>
  <c r="H433" i="52"/>
  <c r="D433" i="52"/>
  <c r="E433" i="52" s="1"/>
  <c r="H432" i="52"/>
  <c r="D432" i="52"/>
  <c r="E432" i="52" s="1"/>
  <c r="H431" i="52"/>
  <c r="D431" i="52"/>
  <c r="E431" i="52" s="1"/>
  <c r="H430" i="52"/>
  <c r="D430" i="52"/>
  <c r="C429" i="52"/>
  <c r="H429" i="52" s="1"/>
  <c r="H428" i="52"/>
  <c r="D428" i="52"/>
  <c r="E428" i="52" s="1"/>
  <c r="H427" i="52"/>
  <c r="D427" i="52"/>
  <c r="E427" i="52" s="1"/>
  <c r="H426" i="52"/>
  <c r="E426" i="52"/>
  <c r="D426" i="52"/>
  <c r="H425" i="52"/>
  <c r="D425" i="52"/>
  <c r="E425" i="52" s="1"/>
  <c r="H424" i="52"/>
  <c r="D424" i="52"/>
  <c r="E424" i="52" s="1"/>
  <c r="H423" i="52"/>
  <c r="D423" i="52"/>
  <c r="E423" i="52" s="1"/>
  <c r="H422" i="52"/>
  <c r="C422" i="52"/>
  <c r="H421" i="52"/>
  <c r="D421" i="52"/>
  <c r="E421" i="52" s="1"/>
  <c r="H420" i="52"/>
  <c r="D420" i="52"/>
  <c r="E420" i="52" s="1"/>
  <c r="H419" i="52"/>
  <c r="D419" i="52"/>
  <c r="E419" i="52" s="1"/>
  <c r="H418" i="52"/>
  <c r="D418" i="52"/>
  <c r="E418" i="52" s="1"/>
  <c r="H417" i="52"/>
  <c r="E417" i="52"/>
  <c r="D417" i="52"/>
  <c r="C416" i="52"/>
  <c r="H416" i="52" s="1"/>
  <c r="H415" i="52"/>
  <c r="D415" i="52"/>
  <c r="E415" i="52" s="1"/>
  <c r="H414" i="52"/>
  <c r="D414" i="52"/>
  <c r="E414" i="52" s="1"/>
  <c r="H413" i="52"/>
  <c r="D413" i="52"/>
  <c r="E413" i="52" s="1"/>
  <c r="H412" i="52"/>
  <c r="E412" i="52"/>
  <c r="C412" i="52"/>
  <c r="H411" i="52"/>
  <c r="D411" i="52"/>
  <c r="E411" i="52" s="1"/>
  <c r="H410" i="52"/>
  <c r="D410" i="52"/>
  <c r="E410" i="52" s="1"/>
  <c r="C409" i="52"/>
  <c r="H409" i="52" s="1"/>
  <c r="H408" i="52"/>
  <c r="D408" i="52"/>
  <c r="E408" i="52" s="1"/>
  <c r="H407" i="52"/>
  <c r="D407" i="52"/>
  <c r="E407" i="52" s="1"/>
  <c r="H406" i="52"/>
  <c r="E406" i="52"/>
  <c r="D406" i="52"/>
  <c r="H405" i="52"/>
  <c r="D405" i="52"/>
  <c r="E405" i="52" s="1"/>
  <c r="D404" i="52"/>
  <c r="C404" i="52"/>
  <c r="H404" i="52" s="1"/>
  <c r="H403" i="52"/>
  <c r="D403" i="52"/>
  <c r="E403" i="52" s="1"/>
  <c r="H402" i="52"/>
  <c r="D402" i="52"/>
  <c r="E402" i="52" s="1"/>
  <c r="H401" i="52"/>
  <c r="D401" i="52"/>
  <c r="E401" i="52" s="1"/>
  <c r="H400" i="52"/>
  <c r="D400" i="52"/>
  <c r="C399" i="52"/>
  <c r="H399" i="52" s="1"/>
  <c r="H398" i="52"/>
  <c r="D398" i="52"/>
  <c r="E398" i="52" s="1"/>
  <c r="H397" i="52"/>
  <c r="D397" i="52"/>
  <c r="E397" i="52" s="1"/>
  <c r="H396" i="52"/>
  <c r="E396" i="52"/>
  <c r="E395" i="52" s="1"/>
  <c r="D396" i="52"/>
  <c r="C395" i="52"/>
  <c r="H395" i="52" s="1"/>
  <c r="H394" i="52"/>
  <c r="D394" i="52"/>
  <c r="E394" i="52" s="1"/>
  <c r="H393" i="52"/>
  <c r="D393" i="52"/>
  <c r="C392" i="52"/>
  <c r="H392" i="52" s="1"/>
  <c r="H391" i="52"/>
  <c r="D391" i="52"/>
  <c r="E391" i="52" s="1"/>
  <c r="H390" i="52"/>
  <c r="D390" i="52"/>
  <c r="E390" i="52" s="1"/>
  <c r="H389" i="52"/>
  <c r="D389" i="52"/>
  <c r="C388" i="52"/>
  <c r="H388" i="52" s="1"/>
  <c r="H387" i="52"/>
  <c r="D387" i="52"/>
  <c r="E387" i="52" s="1"/>
  <c r="H386" i="52"/>
  <c r="D386" i="52"/>
  <c r="E386" i="52" s="1"/>
  <c r="H385" i="52"/>
  <c r="E385" i="52"/>
  <c r="D385" i="52"/>
  <c r="H384" i="52"/>
  <c r="D384" i="52"/>
  <c r="E384" i="52" s="1"/>
  <c r="H383" i="52"/>
  <c r="D383" i="52"/>
  <c r="C382" i="52"/>
  <c r="H382" i="52" s="1"/>
  <c r="H381" i="52"/>
  <c r="D381" i="52"/>
  <c r="H380" i="52"/>
  <c r="E380" i="52"/>
  <c r="D380" i="52"/>
  <c r="H379" i="52"/>
  <c r="D379" i="52"/>
  <c r="E379" i="52" s="1"/>
  <c r="C378" i="52"/>
  <c r="H378" i="52" s="1"/>
  <c r="H377" i="52"/>
  <c r="D377" i="52"/>
  <c r="E377" i="52" s="1"/>
  <c r="H376" i="52"/>
  <c r="D376" i="52"/>
  <c r="E376" i="52" s="1"/>
  <c r="H375" i="52"/>
  <c r="D375" i="52"/>
  <c r="E375" i="52" s="1"/>
  <c r="H374" i="52"/>
  <c r="D374" i="52"/>
  <c r="C373" i="52"/>
  <c r="H373" i="52" s="1"/>
  <c r="H372" i="52"/>
  <c r="D372" i="52"/>
  <c r="E372" i="52" s="1"/>
  <c r="H371" i="52"/>
  <c r="D371" i="52"/>
  <c r="E371" i="52" s="1"/>
  <c r="H370" i="52"/>
  <c r="E370" i="52"/>
  <c r="D370" i="52"/>
  <c r="H369" i="52"/>
  <c r="D369" i="52"/>
  <c r="E369" i="52" s="1"/>
  <c r="D368" i="52"/>
  <c r="C368" i="52"/>
  <c r="H368" i="52" s="1"/>
  <c r="H367" i="52"/>
  <c r="D367" i="52"/>
  <c r="E367" i="52" s="1"/>
  <c r="H366" i="52"/>
  <c r="D366" i="52"/>
  <c r="E366" i="52" s="1"/>
  <c r="H365" i="52"/>
  <c r="D365" i="52"/>
  <c r="E365" i="52" s="1"/>
  <c r="H364" i="52"/>
  <c r="D364" i="52"/>
  <c r="E364" i="52" s="1"/>
  <c r="H363" i="52"/>
  <c r="D363" i="52"/>
  <c r="C362" i="52"/>
  <c r="H362" i="52" s="1"/>
  <c r="H361" i="52"/>
  <c r="D361" i="52"/>
  <c r="E361" i="52" s="1"/>
  <c r="H360" i="52"/>
  <c r="D360" i="52"/>
  <c r="E360" i="52" s="1"/>
  <c r="H359" i="52"/>
  <c r="D359" i="52"/>
  <c r="E359" i="52" s="1"/>
  <c r="H358" i="52"/>
  <c r="D358" i="52"/>
  <c r="C357" i="52"/>
  <c r="H357" i="52" s="1"/>
  <c r="H356" i="52"/>
  <c r="D356" i="52"/>
  <c r="E356" i="52" s="1"/>
  <c r="H355" i="52"/>
  <c r="D355" i="52"/>
  <c r="E355" i="52" s="1"/>
  <c r="H354" i="52"/>
  <c r="D354" i="52"/>
  <c r="E354" i="52" s="1"/>
  <c r="C353" i="52"/>
  <c r="H353" i="52" s="1"/>
  <c r="H352" i="52"/>
  <c r="D352" i="52"/>
  <c r="E352" i="52" s="1"/>
  <c r="H351" i="52"/>
  <c r="D351" i="52"/>
  <c r="H350" i="52"/>
  <c r="E350" i="52"/>
  <c r="D350" i="52"/>
  <c r="H349" i="52"/>
  <c r="D349" i="52"/>
  <c r="E349" i="52" s="1"/>
  <c r="C348" i="52"/>
  <c r="H347" i="52"/>
  <c r="D347" i="52"/>
  <c r="E347" i="52" s="1"/>
  <c r="H346" i="52"/>
  <c r="D346" i="52"/>
  <c r="E346" i="52" s="1"/>
  <c r="H345" i="52"/>
  <c r="D345" i="52"/>
  <c r="E345" i="52" s="1"/>
  <c r="E344" i="52" s="1"/>
  <c r="H344" i="52"/>
  <c r="D344" i="52"/>
  <c r="C344" i="52"/>
  <c r="H343" i="52"/>
  <c r="D343" i="52"/>
  <c r="E343" i="52" s="1"/>
  <c r="H342" i="52"/>
  <c r="D342" i="52"/>
  <c r="E342" i="52" s="1"/>
  <c r="H341" i="52"/>
  <c r="D341" i="52"/>
  <c r="E341" i="52" s="1"/>
  <c r="H338" i="52"/>
  <c r="D338" i="52"/>
  <c r="E338" i="52" s="1"/>
  <c r="H337" i="52"/>
  <c r="D337" i="52"/>
  <c r="E337" i="52" s="1"/>
  <c r="H336" i="52"/>
  <c r="D336" i="52"/>
  <c r="E336" i="52" s="1"/>
  <c r="H335" i="52"/>
  <c r="D335" i="52"/>
  <c r="E335" i="52" s="1"/>
  <c r="H334" i="52"/>
  <c r="D334" i="52"/>
  <c r="E334" i="52" s="1"/>
  <c r="H333" i="52"/>
  <c r="E333" i="52"/>
  <c r="D333" i="52"/>
  <c r="H332" i="52"/>
  <c r="D332" i="52"/>
  <c r="E332" i="52" s="1"/>
  <c r="D331" i="52"/>
  <c r="C331" i="52"/>
  <c r="H330" i="52"/>
  <c r="D330" i="52"/>
  <c r="E330" i="52" s="1"/>
  <c r="H329" i="52"/>
  <c r="D329" i="52"/>
  <c r="E329" i="52" s="1"/>
  <c r="H328" i="52"/>
  <c r="C328" i="52"/>
  <c r="H327" i="52"/>
  <c r="D327" i="52"/>
  <c r="E327" i="52" s="1"/>
  <c r="H326" i="52"/>
  <c r="E326" i="52"/>
  <c r="E325" i="52" s="1"/>
  <c r="D326" i="52"/>
  <c r="H325" i="52"/>
  <c r="H324" i="52"/>
  <c r="D324" i="52"/>
  <c r="E324" i="52" s="1"/>
  <c r="H323" i="52"/>
  <c r="E323" i="52"/>
  <c r="D323" i="52"/>
  <c r="H322" i="52"/>
  <c r="D322" i="52"/>
  <c r="E322" i="52" s="1"/>
  <c r="H321" i="52"/>
  <c r="D321" i="52"/>
  <c r="E321" i="52" s="1"/>
  <c r="H320" i="52"/>
  <c r="D320" i="52"/>
  <c r="E320" i="52" s="1"/>
  <c r="H319" i="52"/>
  <c r="D319" i="52"/>
  <c r="H318" i="52"/>
  <c r="D318" i="52"/>
  <c r="E318" i="52" s="1"/>
  <c r="H317" i="52"/>
  <c r="D317" i="52"/>
  <c r="E317" i="52" s="1"/>
  <c r="H316" i="52"/>
  <c r="E316" i="52"/>
  <c r="D316" i="52"/>
  <c r="H315" i="52"/>
  <c r="C315" i="52"/>
  <c r="H313" i="52"/>
  <c r="D313" i="52"/>
  <c r="E313" i="52" s="1"/>
  <c r="H312" i="52"/>
  <c r="D312" i="52"/>
  <c r="E312" i="52" s="1"/>
  <c r="H311" i="52"/>
  <c r="D311" i="52"/>
  <c r="E311" i="52" s="1"/>
  <c r="H310" i="52"/>
  <c r="E310" i="52"/>
  <c r="D310" i="52"/>
  <c r="H309" i="52"/>
  <c r="D309" i="52"/>
  <c r="H308" i="52"/>
  <c r="H307" i="52"/>
  <c r="D307" i="52"/>
  <c r="E307" i="52" s="1"/>
  <c r="H306" i="52"/>
  <c r="E306" i="52"/>
  <c r="D306" i="52"/>
  <c r="D305" i="52" s="1"/>
  <c r="H305" i="52"/>
  <c r="H304" i="52"/>
  <c r="D304" i="52"/>
  <c r="E304" i="52" s="1"/>
  <c r="H303" i="52"/>
  <c r="D303" i="52"/>
  <c r="H302" i="52"/>
  <c r="H301" i="52"/>
  <c r="D301" i="52"/>
  <c r="E301" i="52" s="1"/>
  <c r="H300" i="52"/>
  <c r="E300" i="52"/>
  <c r="D300" i="52"/>
  <c r="H299" i="52"/>
  <c r="D299" i="52"/>
  <c r="H298" i="52"/>
  <c r="H297" i="52"/>
  <c r="D297" i="52"/>
  <c r="H296" i="52"/>
  <c r="H295" i="52"/>
  <c r="D295" i="52"/>
  <c r="E295" i="52" s="1"/>
  <c r="H294" i="52"/>
  <c r="D294" i="52"/>
  <c r="E294" i="52" s="1"/>
  <c r="H293" i="52"/>
  <c r="D293" i="52"/>
  <c r="E293" i="52" s="1"/>
  <c r="H292" i="52"/>
  <c r="D292" i="52"/>
  <c r="E292" i="52" s="1"/>
  <c r="H291" i="52"/>
  <c r="D291" i="52"/>
  <c r="H290" i="52"/>
  <c r="E290" i="52"/>
  <c r="D290" i="52"/>
  <c r="H289" i="52"/>
  <c r="H288" i="52"/>
  <c r="E288" i="52"/>
  <c r="D288" i="52"/>
  <c r="H287" i="52"/>
  <c r="D287" i="52"/>
  <c r="E287" i="52" s="1"/>
  <c r="H286" i="52"/>
  <c r="D286" i="52"/>
  <c r="E286" i="52" s="1"/>
  <c r="H285" i="52"/>
  <c r="E285" i="52"/>
  <c r="D285" i="52"/>
  <c r="H284" i="52"/>
  <c r="D284" i="52"/>
  <c r="E284" i="52" s="1"/>
  <c r="H283" i="52"/>
  <c r="D283" i="52"/>
  <c r="E283" i="52" s="1"/>
  <c r="H282" i="52"/>
  <c r="D282" i="52"/>
  <c r="E282" i="52" s="1"/>
  <c r="H281" i="52"/>
  <c r="D281" i="52"/>
  <c r="E281" i="52" s="1"/>
  <c r="H280" i="52"/>
  <c r="D280" i="52"/>
  <c r="E280" i="52" s="1"/>
  <c r="H279" i="52"/>
  <c r="D279" i="52"/>
  <c r="E279" i="52" s="1"/>
  <c r="H278" i="52"/>
  <c r="E278" i="52"/>
  <c r="D278" i="52"/>
  <c r="H277" i="52"/>
  <c r="D277" i="52"/>
  <c r="E277" i="52" s="1"/>
  <c r="H276" i="52"/>
  <c r="D276" i="52"/>
  <c r="E276" i="52" s="1"/>
  <c r="H275" i="52"/>
  <c r="D275" i="52"/>
  <c r="E275" i="52" s="1"/>
  <c r="H274" i="52"/>
  <c r="D274" i="52"/>
  <c r="E274" i="52" s="1"/>
  <c r="H273" i="52"/>
  <c r="D273" i="52"/>
  <c r="E273" i="52" s="1"/>
  <c r="H272" i="52"/>
  <c r="E272" i="52"/>
  <c r="D272" i="52"/>
  <c r="H271" i="52"/>
  <c r="D271" i="52"/>
  <c r="E271" i="52" s="1"/>
  <c r="H270" i="52"/>
  <c r="D270" i="52"/>
  <c r="E270" i="52" s="1"/>
  <c r="H269" i="52"/>
  <c r="E269" i="52"/>
  <c r="D269" i="52"/>
  <c r="H268" i="52"/>
  <c r="D268" i="52"/>
  <c r="E268" i="52" s="1"/>
  <c r="H267" i="52"/>
  <c r="D267" i="52"/>
  <c r="E267" i="52" s="1"/>
  <c r="H266" i="52"/>
  <c r="D266" i="52"/>
  <c r="H265" i="52"/>
  <c r="H264" i="52"/>
  <c r="D264" i="52"/>
  <c r="C263" i="52"/>
  <c r="H263" i="52" s="1"/>
  <c r="H262" i="52"/>
  <c r="D262" i="52"/>
  <c r="H261" i="52"/>
  <c r="E261" i="52"/>
  <c r="D261" i="52"/>
  <c r="H260" i="52"/>
  <c r="C260" i="52"/>
  <c r="D252" i="52"/>
  <c r="E252" i="52" s="1"/>
  <c r="E250" i="52" s="1"/>
  <c r="D251" i="52"/>
  <c r="E251" i="52" s="1"/>
  <c r="C250" i="52"/>
  <c r="D249" i="52"/>
  <c r="E249" i="52" s="1"/>
  <c r="E248" i="52"/>
  <c r="D248" i="52"/>
  <c r="D247" i="52"/>
  <c r="D246" i="52"/>
  <c r="E246" i="52" s="1"/>
  <c r="D245" i="52"/>
  <c r="E245" i="52" s="1"/>
  <c r="C244" i="52"/>
  <c r="C243" i="52" s="1"/>
  <c r="D242" i="52"/>
  <c r="E241" i="52"/>
  <c r="D241" i="52"/>
  <c r="D240" i="52"/>
  <c r="E240" i="52" s="1"/>
  <c r="C239" i="52"/>
  <c r="C238" i="52" s="1"/>
  <c r="D237" i="52"/>
  <c r="C236" i="52"/>
  <c r="C235" i="52" s="1"/>
  <c r="D234" i="52"/>
  <c r="D233" i="52" s="1"/>
  <c r="C233" i="52"/>
  <c r="D232" i="52"/>
  <c r="E232" i="52" s="1"/>
  <c r="D231" i="52"/>
  <c r="E231" i="52" s="1"/>
  <c r="E230" i="52"/>
  <c r="D230" i="52"/>
  <c r="C229" i="52"/>
  <c r="C228" i="52" s="1"/>
  <c r="D227" i="52"/>
  <c r="E227" i="52" s="1"/>
  <c r="D226" i="52"/>
  <c r="E226" i="52" s="1"/>
  <c r="D225" i="52"/>
  <c r="E225" i="52" s="1"/>
  <c r="D224" i="52"/>
  <c r="E224" i="52" s="1"/>
  <c r="C223" i="52"/>
  <c r="C222" i="52"/>
  <c r="D221" i="52"/>
  <c r="E221" i="52" s="1"/>
  <c r="E220" i="52"/>
  <c r="C220" i="52"/>
  <c r="D219" i="52"/>
  <c r="E218" i="52"/>
  <c r="D218" i="52"/>
  <c r="D217" i="52"/>
  <c r="E217" i="52" s="1"/>
  <c r="C216" i="52"/>
  <c r="E214" i="52"/>
  <c r="E213" i="52" s="1"/>
  <c r="D214" i="52"/>
  <c r="D213" i="52" s="1"/>
  <c r="C213" i="52"/>
  <c r="E212" i="52"/>
  <c r="E211" i="52" s="1"/>
  <c r="D212" i="52"/>
  <c r="D211" i="52" s="1"/>
  <c r="C211" i="52"/>
  <c r="E210" i="52"/>
  <c r="D210" i="52"/>
  <c r="D209" i="52"/>
  <c r="E209" i="52" s="1"/>
  <c r="E208" i="52"/>
  <c r="D208" i="52"/>
  <c r="D207" i="52" s="1"/>
  <c r="C207" i="52"/>
  <c r="D206" i="52"/>
  <c r="E206" i="52" s="1"/>
  <c r="D205" i="52"/>
  <c r="E205" i="52" s="1"/>
  <c r="C204" i="52"/>
  <c r="E202" i="52"/>
  <c r="E201" i="52" s="1"/>
  <c r="E200" i="52" s="1"/>
  <c r="D202" i="52"/>
  <c r="D201" i="52" s="1"/>
  <c r="D200" i="52" s="1"/>
  <c r="C201" i="52"/>
  <c r="C200" i="52" s="1"/>
  <c r="D199" i="52"/>
  <c r="E199" i="52" s="1"/>
  <c r="E198" i="52" s="1"/>
  <c r="E197" i="52" s="1"/>
  <c r="C198" i="52"/>
  <c r="C197" i="52"/>
  <c r="E196" i="52"/>
  <c r="E195" i="52" s="1"/>
  <c r="D196" i="52"/>
  <c r="D195" i="52"/>
  <c r="C195" i="52"/>
  <c r="E194" i="52"/>
  <c r="E193" i="52" s="1"/>
  <c r="D194" i="52"/>
  <c r="D193" i="52"/>
  <c r="C193" i="52"/>
  <c r="D192" i="52"/>
  <c r="E192" i="52" s="1"/>
  <c r="D191" i="52"/>
  <c r="E191" i="52" s="1"/>
  <c r="D190" i="52"/>
  <c r="C189" i="52"/>
  <c r="D187" i="52"/>
  <c r="E187" i="52" s="1"/>
  <c r="D186" i="52"/>
  <c r="E186" i="52" s="1"/>
  <c r="E185" i="52" s="1"/>
  <c r="E184" i="52" s="1"/>
  <c r="C185" i="52"/>
  <c r="C184" i="52" s="1"/>
  <c r="D183" i="52"/>
  <c r="E183" i="52" s="1"/>
  <c r="E182" i="52" s="1"/>
  <c r="C182" i="52"/>
  <c r="E181" i="52"/>
  <c r="E180" i="52" s="1"/>
  <c r="D181" i="52"/>
  <c r="D180" i="52" s="1"/>
  <c r="C180" i="52"/>
  <c r="C179" i="52" s="1"/>
  <c r="H176" i="52"/>
  <c r="D176" i="52"/>
  <c r="E176" i="52" s="1"/>
  <c r="H175" i="52"/>
  <c r="E175" i="52"/>
  <c r="D175" i="52"/>
  <c r="D174" i="52"/>
  <c r="C174" i="52"/>
  <c r="H173" i="52"/>
  <c r="D173" i="52"/>
  <c r="E173" i="52" s="1"/>
  <c r="H172" i="52"/>
  <c r="E172" i="52"/>
  <c r="E171" i="52" s="1"/>
  <c r="D172" i="52"/>
  <c r="D171" i="52" s="1"/>
  <c r="D170" i="52" s="1"/>
  <c r="C171" i="52"/>
  <c r="H171" i="52" s="1"/>
  <c r="H169" i="52"/>
  <c r="D169" i="52"/>
  <c r="E169" i="52" s="1"/>
  <c r="H168" i="52"/>
  <c r="D168" i="52"/>
  <c r="D167" i="52" s="1"/>
  <c r="C167" i="52"/>
  <c r="H167" i="52" s="1"/>
  <c r="H166" i="52"/>
  <c r="E166" i="52"/>
  <c r="D166" i="52"/>
  <c r="H165" i="52"/>
  <c r="D165" i="52"/>
  <c r="H164" i="52"/>
  <c r="C164" i="52"/>
  <c r="C163" i="52" s="1"/>
  <c r="H163" i="52" s="1"/>
  <c r="J163" i="52" s="1"/>
  <c r="H162" i="52"/>
  <c r="D162" i="52"/>
  <c r="H161" i="52"/>
  <c r="D161" i="52"/>
  <c r="E161" i="52" s="1"/>
  <c r="H160" i="52"/>
  <c r="C160" i="52"/>
  <c r="H159" i="52"/>
  <c r="D159" i="52"/>
  <c r="E159" i="52" s="1"/>
  <c r="H158" i="52"/>
  <c r="D158" i="52"/>
  <c r="E158" i="52" s="1"/>
  <c r="E157" i="52" s="1"/>
  <c r="C157" i="52"/>
  <c r="H156" i="52"/>
  <c r="D156" i="52"/>
  <c r="E156" i="52" s="1"/>
  <c r="H155" i="52"/>
  <c r="E155" i="52"/>
  <c r="E154" i="52" s="1"/>
  <c r="D155" i="52"/>
  <c r="D154" i="52"/>
  <c r="C154" i="52"/>
  <c r="H154" i="52" s="1"/>
  <c r="H151" i="52"/>
  <c r="D151" i="52"/>
  <c r="E151" i="52" s="1"/>
  <c r="H150" i="52"/>
  <c r="E150" i="52"/>
  <c r="D150" i="52"/>
  <c r="E149" i="52"/>
  <c r="C149" i="52"/>
  <c r="H149" i="52" s="1"/>
  <c r="H148" i="52"/>
  <c r="D148" i="52"/>
  <c r="E148" i="52" s="1"/>
  <c r="H147" i="52"/>
  <c r="D147" i="52"/>
  <c r="C146" i="52"/>
  <c r="H146" i="52" s="1"/>
  <c r="H145" i="52"/>
  <c r="D145" i="52"/>
  <c r="E145" i="52" s="1"/>
  <c r="H144" i="52"/>
  <c r="D144" i="52"/>
  <c r="C143" i="52"/>
  <c r="H143" i="52" s="1"/>
  <c r="H142" i="52"/>
  <c r="D142" i="52"/>
  <c r="E142" i="52" s="1"/>
  <c r="H141" i="52"/>
  <c r="D141" i="52"/>
  <c r="E141" i="52" s="1"/>
  <c r="E140" i="52" s="1"/>
  <c r="H140" i="52"/>
  <c r="C140" i="52"/>
  <c r="H139" i="52"/>
  <c r="E139" i="52"/>
  <c r="D139" i="52"/>
  <c r="H138" i="52"/>
  <c r="D138" i="52"/>
  <c r="E138" i="52" s="1"/>
  <c r="H137" i="52"/>
  <c r="D137" i="52"/>
  <c r="E137" i="52" s="1"/>
  <c r="C136" i="52"/>
  <c r="H136" i="52" s="1"/>
  <c r="H134" i="52"/>
  <c r="D134" i="52"/>
  <c r="E134" i="52" s="1"/>
  <c r="H133" i="52"/>
  <c r="D133" i="52"/>
  <c r="E133" i="52" s="1"/>
  <c r="H132" i="52"/>
  <c r="E132" i="52"/>
  <c r="C132" i="52"/>
  <c r="H131" i="52"/>
  <c r="E131" i="52"/>
  <c r="D131" i="52"/>
  <c r="H130" i="52"/>
  <c r="D130" i="52"/>
  <c r="C129" i="52"/>
  <c r="H129" i="52" s="1"/>
  <c r="H128" i="52"/>
  <c r="D128" i="52"/>
  <c r="E128" i="52" s="1"/>
  <c r="H127" i="52"/>
  <c r="D127" i="52"/>
  <c r="E127" i="52" s="1"/>
  <c r="E126" i="52" s="1"/>
  <c r="H126" i="52"/>
  <c r="C126" i="52"/>
  <c r="H125" i="52"/>
  <c r="E125" i="52"/>
  <c r="D125" i="52"/>
  <c r="H124" i="52"/>
  <c r="D124" i="52"/>
  <c r="E124" i="52" s="1"/>
  <c r="D123" i="52"/>
  <c r="C123" i="52"/>
  <c r="H123" i="52" s="1"/>
  <c r="H122" i="52"/>
  <c r="D122" i="52"/>
  <c r="E122" i="52" s="1"/>
  <c r="H121" i="52"/>
  <c r="D121" i="52"/>
  <c r="E121" i="52" s="1"/>
  <c r="E120" i="52" s="1"/>
  <c r="C120" i="52"/>
  <c r="H120" i="52" s="1"/>
  <c r="H119" i="52"/>
  <c r="D119" i="52"/>
  <c r="E119" i="52" s="1"/>
  <c r="H118" i="52"/>
  <c r="D118" i="52"/>
  <c r="E118" i="52" s="1"/>
  <c r="C117" i="52"/>
  <c r="H113" i="52"/>
  <c r="D113" i="52"/>
  <c r="E113" i="52" s="1"/>
  <c r="H112" i="52"/>
  <c r="D112" i="52"/>
  <c r="E112" i="52" s="1"/>
  <c r="H111" i="52"/>
  <c r="D111" i="52"/>
  <c r="E111" i="52" s="1"/>
  <c r="H110" i="52"/>
  <c r="D110" i="52"/>
  <c r="E110" i="52" s="1"/>
  <c r="H109" i="52"/>
  <c r="D109" i="52"/>
  <c r="E109" i="52" s="1"/>
  <c r="H108" i="52"/>
  <c r="E108" i="52"/>
  <c r="D108" i="52"/>
  <c r="H107" i="52"/>
  <c r="D107" i="52"/>
  <c r="E107" i="52" s="1"/>
  <c r="H106" i="52"/>
  <c r="D106" i="52"/>
  <c r="E106" i="52" s="1"/>
  <c r="H105" i="52"/>
  <c r="D105" i="52"/>
  <c r="E105" i="52" s="1"/>
  <c r="H104" i="52"/>
  <c r="E104" i="52"/>
  <c r="D104" i="52"/>
  <c r="H103" i="52"/>
  <c r="D103" i="52"/>
  <c r="E103" i="52" s="1"/>
  <c r="H102" i="52"/>
  <c r="D102" i="52"/>
  <c r="E102" i="52" s="1"/>
  <c r="H101" i="52"/>
  <c r="D101" i="52"/>
  <c r="E101" i="52" s="1"/>
  <c r="H100" i="52"/>
  <c r="D100" i="52"/>
  <c r="E100" i="52" s="1"/>
  <c r="H99" i="52"/>
  <c r="E99" i="52"/>
  <c r="D99" i="52"/>
  <c r="H98" i="52"/>
  <c r="D98" i="52"/>
  <c r="E98" i="52" s="1"/>
  <c r="C97" i="52"/>
  <c r="H96" i="52"/>
  <c r="D96" i="52"/>
  <c r="E96" i="52" s="1"/>
  <c r="H95" i="52"/>
  <c r="D95" i="52"/>
  <c r="E95" i="52" s="1"/>
  <c r="H94" i="52"/>
  <c r="E94" i="52"/>
  <c r="D94" i="52"/>
  <c r="H93" i="52"/>
  <c r="D93" i="52"/>
  <c r="E93" i="52" s="1"/>
  <c r="H92" i="52"/>
  <c r="D92" i="52"/>
  <c r="E92" i="52" s="1"/>
  <c r="H91" i="52"/>
  <c r="D91" i="52"/>
  <c r="E91" i="52" s="1"/>
  <c r="H90" i="52"/>
  <c r="E90" i="52"/>
  <c r="D90" i="52"/>
  <c r="H89" i="52"/>
  <c r="D89" i="52"/>
  <c r="E89" i="52" s="1"/>
  <c r="H88" i="52"/>
  <c r="D88" i="52"/>
  <c r="E88" i="52" s="1"/>
  <c r="H87" i="52"/>
  <c r="D87" i="52"/>
  <c r="E87" i="52" s="1"/>
  <c r="H86" i="52"/>
  <c r="E86" i="52"/>
  <c r="D86" i="52"/>
  <c r="H85" i="52"/>
  <c r="D85" i="52"/>
  <c r="E85" i="52" s="1"/>
  <c r="H84" i="52"/>
  <c r="D84" i="52"/>
  <c r="E84" i="52" s="1"/>
  <c r="H83" i="52"/>
  <c r="D83" i="52"/>
  <c r="E83" i="52" s="1"/>
  <c r="H82" i="52"/>
  <c r="D82" i="52"/>
  <c r="E82" i="52" s="1"/>
  <c r="H81" i="52"/>
  <c r="D81" i="52"/>
  <c r="E81" i="52" s="1"/>
  <c r="H80" i="52"/>
  <c r="D80" i="52"/>
  <c r="E80" i="52" s="1"/>
  <c r="H79" i="52"/>
  <c r="D79" i="52"/>
  <c r="E79" i="52" s="1"/>
  <c r="H78" i="52"/>
  <c r="E78" i="52"/>
  <c r="D78" i="52"/>
  <c r="H77" i="52"/>
  <c r="D77" i="52"/>
  <c r="E77" i="52" s="1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D72" i="52"/>
  <c r="E72" i="52" s="1"/>
  <c r="H71" i="52"/>
  <c r="D71" i="52"/>
  <c r="E71" i="52" s="1"/>
  <c r="H70" i="52"/>
  <c r="E70" i="52"/>
  <c r="D70" i="52"/>
  <c r="H69" i="52"/>
  <c r="D69" i="52"/>
  <c r="E69" i="52" s="1"/>
  <c r="C68" i="52"/>
  <c r="H68" i="52" s="1"/>
  <c r="J68" i="52" s="1"/>
  <c r="H66" i="52"/>
  <c r="E66" i="52"/>
  <c r="D66" i="52"/>
  <c r="H65" i="52"/>
  <c r="D65" i="52"/>
  <c r="E65" i="52" s="1"/>
  <c r="H64" i="52"/>
  <c r="D64" i="52"/>
  <c r="E64" i="52" s="1"/>
  <c r="H63" i="52"/>
  <c r="D63" i="52"/>
  <c r="E63" i="52" s="1"/>
  <c r="H62" i="52"/>
  <c r="D62" i="52"/>
  <c r="E62" i="52" s="1"/>
  <c r="H61" i="52"/>
  <c r="J61" i="52" s="1"/>
  <c r="C61" i="52"/>
  <c r="H60" i="52"/>
  <c r="D60" i="52"/>
  <c r="E60" i="52" s="1"/>
  <c r="H59" i="52"/>
  <c r="D59" i="52"/>
  <c r="E59" i="52" s="1"/>
  <c r="H58" i="52"/>
  <c r="D58" i="52"/>
  <c r="E58" i="52" s="1"/>
  <c r="H57" i="52"/>
  <c r="D57" i="52"/>
  <c r="E57" i="52" s="1"/>
  <c r="H56" i="52"/>
  <c r="E56" i="52"/>
  <c r="D56" i="52"/>
  <c r="H55" i="52"/>
  <c r="D55" i="52"/>
  <c r="E55" i="52" s="1"/>
  <c r="H54" i="52"/>
  <c r="D54" i="52"/>
  <c r="E54" i="52" s="1"/>
  <c r="H53" i="52"/>
  <c r="D53" i="52"/>
  <c r="E53" i="52" s="1"/>
  <c r="H52" i="52"/>
  <c r="E52" i="52"/>
  <c r="D52" i="52"/>
  <c r="H51" i="52"/>
  <c r="D51" i="52"/>
  <c r="E51" i="52" s="1"/>
  <c r="H50" i="52"/>
  <c r="D50" i="52"/>
  <c r="E50" i="52" s="1"/>
  <c r="H49" i="52"/>
  <c r="D49" i="52"/>
  <c r="E49" i="52" s="1"/>
  <c r="H48" i="52"/>
  <c r="D48" i="52"/>
  <c r="E48" i="52" s="1"/>
  <c r="H47" i="52"/>
  <c r="D47" i="52"/>
  <c r="E47" i="52" s="1"/>
  <c r="H46" i="52"/>
  <c r="D46" i="52"/>
  <c r="E46" i="52" s="1"/>
  <c r="H45" i="52"/>
  <c r="D45" i="52"/>
  <c r="E45" i="52" s="1"/>
  <c r="H44" i="52"/>
  <c r="D44" i="52"/>
  <c r="E44" i="52" s="1"/>
  <c r="H43" i="52"/>
  <c r="D43" i="52"/>
  <c r="E43" i="52" s="1"/>
  <c r="H42" i="52"/>
  <c r="D42" i="52"/>
  <c r="E42" i="52" s="1"/>
  <c r="H41" i="52"/>
  <c r="D41" i="52"/>
  <c r="E41" i="52" s="1"/>
  <c r="H40" i="52"/>
  <c r="E40" i="52"/>
  <c r="D40" i="52"/>
  <c r="H39" i="52"/>
  <c r="D39" i="52"/>
  <c r="E39" i="52" s="1"/>
  <c r="H38" i="52"/>
  <c r="J38" i="52" s="1"/>
  <c r="C38" i="52"/>
  <c r="H37" i="52"/>
  <c r="D37" i="52"/>
  <c r="E37" i="52" s="1"/>
  <c r="H36" i="52"/>
  <c r="D36" i="52"/>
  <c r="E36" i="52" s="1"/>
  <c r="H35" i="52"/>
  <c r="D35" i="52"/>
  <c r="E35" i="52" s="1"/>
  <c r="H34" i="52"/>
  <c r="D34" i="52"/>
  <c r="E34" i="52" s="1"/>
  <c r="H33" i="52"/>
  <c r="D33" i="52"/>
  <c r="E33" i="52" s="1"/>
  <c r="H32" i="52"/>
  <c r="D32" i="52"/>
  <c r="E32" i="52" s="1"/>
  <c r="H31" i="52"/>
  <c r="D31" i="52"/>
  <c r="E31" i="52" s="1"/>
  <c r="H30" i="52"/>
  <c r="D30" i="52"/>
  <c r="E30" i="52" s="1"/>
  <c r="H29" i="52"/>
  <c r="D29" i="52"/>
  <c r="E29" i="52" s="1"/>
  <c r="H28" i="52"/>
  <c r="D28" i="52"/>
  <c r="E28" i="52" s="1"/>
  <c r="H27" i="52"/>
  <c r="D27" i="52"/>
  <c r="E27" i="52" s="1"/>
  <c r="H26" i="52"/>
  <c r="E26" i="52"/>
  <c r="D26" i="52"/>
  <c r="H25" i="52"/>
  <c r="D25" i="52"/>
  <c r="E25" i="52" s="1"/>
  <c r="H24" i="52"/>
  <c r="D24" i="52"/>
  <c r="E24" i="52" s="1"/>
  <c r="H23" i="52"/>
  <c r="D23" i="52"/>
  <c r="E23" i="52" s="1"/>
  <c r="H22" i="52"/>
  <c r="D22" i="52"/>
  <c r="E22" i="52" s="1"/>
  <c r="H21" i="52"/>
  <c r="E21" i="52"/>
  <c r="D21" i="52"/>
  <c r="H20" i="52"/>
  <c r="D20" i="52"/>
  <c r="E20" i="52" s="1"/>
  <c r="H19" i="52"/>
  <c r="D19" i="52"/>
  <c r="E19" i="52" s="1"/>
  <c r="H18" i="52"/>
  <c r="E18" i="52"/>
  <c r="D18" i="52"/>
  <c r="H17" i="52"/>
  <c r="D17" i="52"/>
  <c r="E17" i="52" s="1"/>
  <c r="H16" i="52"/>
  <c r="D16" i="52"/>
  <c r="E16" i="52" s="1"/>
  <c r="H15" i="52"/>
  <c r="D15" i="52"/>
  <c r="E15" i="52" s="1"/>
  <c r="H14" i="52"/>
  <c r="E14" i="52"/>
  <c r="D14" i="52"/>
  <c r="H13" i="52"/>
  <c r="E13" i="52"/>
  <c r="D13" i="52"/>
  <c r="H12" i="52"/>
  <c r="D12" i="52"/>
  <c r="E12" i="52" s="1"/>
  <c r="J11" i="52"/>
  <c r="C11" i="52"/>
  <c r="H11" i="52" s="1"/>
  <c r="H10" i="52"/>
  <c r="D10" i="52"/>
  <c r="E10" i="52" s="1"/>
  <c r="H9" i="52"/>
  <c r="D9" i="52"/>
  <c r="E9" i="52" s="1"/>
  <c r="H8" i="52"/>
  <c r="D8" i="52"/>
  <c r="E8" i="52" s="1"/>
  <c r="H7" i="52"/>
  <c r="D7" i="52"/>
  <c r="E7" i="52" s="1"/>
  <c r="H6" i="52"/>
  <c r="D6" i="52"/>
  <c r="H5" i="52"/>
  <c r="D5" i="52"/>
  <c r="E5" i="52" s="1"/>
  <c r="C4" i="52"/>
  <c r="H4" i="52" s="1"/>
  <c r="J4" i="52" s="1"/>
  <c r="D778" i="51"/>
  <c r="E778" i="51" s="1"/>
  <c r="E777" i="51" s="1"/>
  <c r="C777" i="51"/>
  <c r="D776" i="51"/>
  <c r="E776" i="51" s="1"/>
  <c r="D775" i="51"/>
  <c r="E775" i="51" s="1"/>
  <c r="D774" i="51"/>
  <c r="E774" i="51" s="1"/>
  <c r="D773" i="51"/>
  <c r="E773" i="51" s="1"/>
  <c r="E772" i="51" s="1"/>
  <c r="E771" i="51" s="1"/>
  <c r="C772" i="51"/>
  <c r="C771" i="51" s="1"/>
  <c r="D770" i="51"/>
  <c r="E770" i="51" s="1"/>
  <c r="D769" i="51"/>
  <c r="C768" i="51"/>
  <c r="C767" i="51" s="1"/>
  <c r="D766" i="51"/>
  <c r="C765" i="51"/>
  <c r="E764" i="51"/>
  <c r="D764" i="51"/>
  <c r="D763" i="51"/>
  <c r="E763" i="51" s="1"/>
  <c r="D762" i="51"/>
  <c r="D761" i="51" s="1"/>
  <c r="D760" i="51" s="1"/>
  <c r="C761" i="51"/>
  <c r="C760" i="51" s="1"/>
  <c r="D759" i="51"/>
  <c r="E759" i="51" s="1"/>
  <c r="D758" i="51"/>
  <c r="E758" i="51" s="1"/>
  <c r="E757" i="51"/>
  <c r="D757" i="51"/>
  <c r="C756" i="51"/>
  <c r="C755" i="51" s="1"/>
  <c r="E754" i="51"/>
  <c r="D754" i="51"/>
  <c r="D753" i="51"/>
  <c r="E753" i="51" s="1"/>
  <c r="E752" i="51"/>
  <c r="D752" i="51"/>
  <c r="D751" i="51" s="1"/>
  <c r="C751" i="51"/>
  <c r="C750" i="51" s="1"/>
  <c r="D749" i="51"/>
  <c r="E749" i="51" s="1"/>
  <c r="D748" i="51"/>
  <c r="E748" i="51" s="1"/>
  <c r="D747" i="51"/>
  <c r="D746" i="51" s="1"/>
  <c r="C746" i="51"/>
  <c r="E745" i="51"/>
  <c r="E744" i="51" s="1"/>
  <c r="D745" i="51"/>
  <c r="D744" i="51"/>
  <c r="C744" i="51"/>
  <c r="C743" i="51" s="1"/>
  <c r="D742" i="51"/>
  <c r="E742" i="51" s="1"/>
  <c r="E741" i="51" s="1"/>
  <c r="D741" i="51"/>
  <c r="C741" i="51"/>
  <c r="D740" i="51"/>
  <c r="E740" i="51" s="1"/>
  <c r="E739" i="51"/>
  <c r="D739" i="51"/>
  <c r="C739" i="51"/>
  <c r="D738" i="51"/>
  <c r="E738" i="51" s="1"/>
  <c r="D737" i="51"/>
  <c r="E737" i="51" s="1"/>
  <c r="D736" i="51"/>
  <c r="E736" i="51" s="1"/>
  <c r="D735" i="51"/>
  <c r="E735" i="51" s="1"/>
  <c r="C734" i="51"/>
  <c r="C733" i="51" s="1"/>
  <c r="D732" i="51"/>
  <c r="E732" i="51" s="1"/>
  <c r="E731" i="51" s="1"/>
  <c r="E730" i="51" s="1"/>
  <c r="D731" i="51"/>
  <c r="D730" i="51" s="1"/>
  <c r="C731" i="51"/>
  <c r="C730" i="51" s="1"/>
  <c r="D729" i="51"/>
  <c r="E729" i="51" s="1"/>
  <c r="D728" i="51"/>
  <c r="C727" i="51"/>
  <c r="C726" i="51" s="1"/>
  <c r="H724" i="51"/>
  <c r="D724" i="51"/>
  <c r="H723" i="51"/>
  <c r="E723" i="51"/>
  <c r="D723" i="51"/>
  <c r="C722" i="51"/>
  <c r="H722" i="51" s="1"/>
  <c r="H721" i="51"/>
  <c r="D721" i="51"/>
  <c r="E721" i="51" s="1"/>
  <c r="H720" i="51"/>
  <c r="E720" i="51"/>
  <c r="D720" i="51"/>
  <c r="H719" i="51"/>
  <c r="D719" i="51"/>
  <c r="C718" i="51"/>
  <c r="H715" i="51"/>
  <c r="D715" i="51"/>
  <c r="E715" i="51" s="1"/>
  <c r="H714" i="51"/>
  <c r="D714" i="51"/>
  <c r="E714" i="51" s="1"/>
  <c r="H713" i="51"/>
  <c r="D713" i="51"/>
  <c r="E713" i="51" s="1"/>
  <c r="H712" i="51"/>
  <c r="D712" i="51"/>
  <c r="E712" i="51" s="1"/>
  <c r="H711" i="51"/>
  <c r="D711" i="51"/>
  <c r="E711" i="51" s="1"/>
  <c r="H710" i="51"/>
  <c r="D710" i="51"/>
  <c r="E710" i="51" s="1"/>
  <c r="H709" i="51"/>
  <c r="D709" i="51"/>
  <c r="E709" i="51" s="1"/>
  <c r="H708" i="51"/>
  <c r="D708" i="51"/>
  <c r="E708" i="51" s="1"/>
  <c r="H707" i="51"/>
  <c r="E707" i="51"/>
  <c r="D707" i="51"/>
  <c r="H706" i="51"/>
  <c r="D706" i="51"/>
  <c r="E706" i="51" s="1"/>
  <c r="H705" i="51"/>
  <c r="D705" i="51"/>
  <c r="E705" i="51" s="1"/>
  <c r="H704" i="51"/>
  <c r="E704" i="51"/>
  <c r="D704" i="51"/>
  <c r="H703" i="51"/>
  <c r="D703" i="51"/>
  <c r="E703" i="51" s="1"/>
  <c r="H702" i="51"/>
  <c r="D702" i="51"/>
  <c r="H701" i="51"/>
  <c r="D701" i="51"/>
  <c r="E701" i="51" s="1"/>
  <c r="H700" i="51"/>
  <c r="C700" i="51"/>
  <c r="H699" i="51"/>
  <c r="E699" i="51"/>
  <c r="D699" i="51"/>
  <c r="H698" i="51"/>
  <c r="D698" i="51"/>
  <c r="E698" i="51" s="1"/>
  <c r="H697" i="51"/>
  <c r="D697" i="51"/>
  <c r="H696" i="51"/>
  <c r="D696" i="51"/>
  <c r="E696" i="51" s="1"/>
  <c r="H695" i="51"/>
  <c r="E695" i="51"/>
  <c r="D695" i="51"/>
  <c r="C694" i="51"/>
  <c r="H694" i="51" s="1"/>
  <c r="H693" i="51"/>
  <c r="E693" i="51"/>
  <c r="D693" i="51"/>
  <c r="H692" i="51"/>
  <c r="D692" i="51"/>
  <c r="E692" i="51" s="1"/>
  <c r="H691" i="51"/>
  <c r="D691" i="51"/>
  <c r="E691" i="51" s="1"/>
  <c r="H690" i="51"/>
  <c r="D690" i="51"/>
  <c r="E690" i="51" s="1"/>
  <c r="H689" i="51"/>
  <c r="D689" i="51"/>
  <c r="E689" i="51" s="1"/>
  <c r="H688" i="51"/>
  <c r="D688" i="51"/>
  <c r="C687" i="51"/>
  <c r="H687" i="51" s="1"/>
  <c r="H686" i="51"/>
  <c r="D686" i="51"/>
  <c r="E686" i="51" s="1"/>
  <c r="H685" i="51"/>
  <c r="D685" i="51"/>
  <c r="E685" i="51" s="1"/>
  <c r="H684" i="51"/>
  <c r="E684" i="51"/>
  <c r="E683" i="51" s="1"/>
  <c r="D684" i="51"/>
  <c r="D683" i="51"/>
  <c r="C683" i="51"/>
  <c r="H683" i="51" s="1"/>
  <c r="H682" i="51"/>
  <c r="D682" i="51"/>
  <c r="E682" i="51" s="1"/>
  <c r="H681" i="51"/>
  <c r="D681" i="51"/>
  <c r="E681" i="51" s="1"/>
  <c r="H680" i="51"/>
  <c r="D680" i="51"/>
  <c r="E680" i="51" s="1"/>
  <c r="C679" i="51"/>
  <c r="H679" i="51" s="1"/>
  <c r="H678" i="51"/>
  <c r="D678" i="51"/>
  <c r="E678" i="51" s="1"/>
  <c r="H677" i="51"/>
  <c r="D677" i="51"/>
  <c r="C676" i="51"/>
  <c r="H676" i="51" s="1"/>
  <c r="H675" i="51"/>
  <c r="D675" i="51"/>
  <c r="E675" i="51" s="1"/>
  <c r="H674" i="51"/>
  <c r="D674" i="51"/>
  <c r="E674" i="51" s="1"/>
  <c r="H673" i="51"/>
  <c r="E673" i="51"/>
  <c r="D673" i="51"/>
  <c r="H672" i="51"/>
  <c r="D672" i="51"/>
  <c r="C671" i="51"/>
  <c r="H670" i="51"/>
  <c r="D670" i="51"/>
  <c r="E670" i="51" s="1"/>
  <c r="H669" i="51"/>
  <c r="D669" i="51"/>
  <c r="E669" i="51" s="1"/>
  <c r="H668" i="51"/>
  <c r="E668" i="51"/>
  <c r="D668" i="51"/>
  <c r="H667" i="51"/>
  <c r="D667" i="51"/>
  <c r="H666" i="51"/>
  <c r="D666" i="51"/>
  <c r="E666" i="51" s="1"/>
  <c r="H665" i="51"/>
  <c r="C665" i="51"/>
  <c r="H664" i="51"/>
  <c r="D664" i="51"/>
  <c r="E664" i="51" s="1"/>
  <c r="H663" i="51"/>
  <c r="E663" i="51"/>
  <c r="D663" i="51"/>
  <c r="H662" i="51"/>
  <c r="D662" i="51"/>
  <c r="C661" i="51"/>
  <c r="H661" i="51" s="1"/>
  <c r="H660" i="51"/>
  <c r="D660" i="51"/>
  <c r="E660" i="51" s="1"/>
  <c r="H659" i="51"/>
  <c r="D659" i="51"/>
  <c r="E659" i="51" s="1"/>
  <c r="H658" i="51"/>
  <c r="D658" i="51"/>
  <c r="E658" i="51" s="1"/>
  <c r="H657" i="51"/>
  <c r="D657" i="51"/>
  <c r="E657" i="51" s="1"/>
  <c r="H656" i="51"/>
  <c r="D656" i="51"/>
  <c r="E656" i="51" s="1"/>
  <c r="H655" i="51"/>
  <c r="D655" i="51"/>
  <c r="E655" i="51" s="1"/>
  <c r="H654" i="51"/>
  <c r="E654" i="51"/>
  <c r="D654" i="51"/>
  <c r="D653" i="51" s="1"/>
  <c r="C653" i="51"/>
  <c r="H653" i="51" s="1"/>
  <c r="H652" i="51"/>
  <c r="D652" i="51"/>
  <c r="E652" i="51" s="1"/>
  <c r="H651" i="51"/>
  <c r="D651" i="51"/>
  <c r="E651" i="51" s="1"/>
  <c r="H650" i="51"/>
  <c r="D650" i="51"/>
  <c r="E650" i="51" s="1"/>
  <c r="H649" i="51"/>
  <c r="E649" i="51"/>
  <c r="D649" i="51"/>
  <c r="H648" i="51"/>
  <c r="D648" i="51"/>
  <c r="H647" i="51"/>
  <c r="D647" i="51"/>
  <c r="E647" i="51" s="1"/>
  <c r="C646" i="51"/>
  <c r="H646" i="51" s="1"/>
  <c r="H644" i="51"/>
  <c r="D644" i="51"/>
  <c r="E644" i="51" s="1"/>
  <c r="H643" i="51"/>
  <c r="D643" i="51"/>
  <c r="E643" i="51" s="1"/>
  <c r="H642" i="51"/>
  <c r="J642" i="51" s="1"/>
  <c r="D642" i="51"/>
  <c r="C642" i="51"/>
  <c r="H641" i="51"/>
  <c r="D641" i="51"/>
  <c r="E641" i="51" s="1"/>
  <c r="H640" i="51"/>
  <c r="D640" i="51"/>
  <c r="E640" i="51" s="1"/>
  <c r="H639" i="51"/>
  <c r="D639" i="51"/>
  <c r="E639" i="51" s="1"/>
  <c r="C638" i="51"/>
  <c r="H638" i="51" s="1"/>
  <c r="J638" i="51" s="1"/>
  <c r="H637" i="51"/>
  <c r="D637" i="51"/>
  <c r="E637" i="51" s="1"/>
  <c r="H636" i="51"/>
  <c r="D636" i="51"/>
  <c r="E636" i="51" s="1"/>
  <c r="H635" i="51"/>
  <c r="D635" i="51"/>
  <c r="E635" i="51" s="1"/>
  <c r="H634" i="51"/>
  <c r="D634" i="51"/>
  <c r="E634" i="51" s="1"/>
  <c r="H633" i="51"/>
  <c r="D633" i="51"/>
  <c r="E633" i="51" s="1"/>
  <c r="H632" i="51"/>
  <c r="D632" i="51"/>
  <c r="E632" i="51" s="1"/>
  <c r="H631" i="51"/>
  <c r="D631" i="51"/>
  <c r="E631" i="51" s="1"/>
  <c r="H630" i="51"/>
  <c r="E630" i="51"/>
  <c r="D630" i="51"/>
  <c r="H629" i="51"/>
  <c r="D629" i="51"/>
  <c r="C628" i="51"/>
  <c r="H628" i="51" s="1"/>
  <c r="H627" i="51"/>
  <c r="D627" i="51"/>
  <c r="E627" i="51" s="1"/>
  <c r="H626" i="51"/>
  <c r="D626" i="51"/>
  <c r="E626" i="51" s="1"/>
  <c r="H625" i="51"/>
  <c r="E625" i="51"/>
  <c r="D625" i="51"/>
  <c r="H624" i="51"/>
  <c r="D624" i="51"/>
  <c r="H623" i="51"/>
  <c r="D623" i="51"/>
  <c r="E623" i="51" s="1"/>
  <c r="H622" i="51"/>
  <c r="D622" i="51"/>
  <c r="E622" i="51" s="1"/>
  <c r="H621" i="51"/>
  <c r="D621" i="51"/>
  <c r="E621" i="51" s="1"/>
  <c r="H620" i="51"/>
  <c r="D620" i="51"/>
  <c r="E620" i="51" s="1"/>
  <c r="H619" i="51"/>
  <c r="D619" i="51"/>
  <c r="E619" i="51" s="1"/>
  <c r="H618" i="51"/>
  <c r="D618" i="51"/>
  <c r="E618" i="51" s="1"/>
  <c r="H617" i="51"/>
  <c r="E617" i="51"/>
  <c r="D617" i="51"/>
  <c r="C616" i="51"/>
  <c r="H616" i="51" s="1"/>
  <c r="H615" i="51"/>
  <c r="D615" i="51"/>
  <c r="E615" i="51" s="1"/>
  <c r="H614" i="51"/>
  <c r="D614" i="51"/>
  <c r="E614" i="51" s="1"/>
  <c r="H613" i="51"/>
  <c r="D613" i="51"/>
  <c r="E613" i="51" s="1"/>
  <c r="H612" i="51"/>
  <c r="D612" i="51"/>
  <c r="E612" i="51" s="1"/>
  <c r="H611" i="51"/>
  <c r="D611" i="51"/>
  <c r="C610" i="51"/>
  <c r="H610" i="51" s="1"/>
  <c r="H609" i="51"/>
  <c r="D609" i="51"/>
  <c r="E609" i="51" s="1"/>
  <c r="H608" i="51"/>
  <c r="D608" i="51"/>
  <c r="E608" i="51" s="1"/>
  <c r="H607" i="51"/>
  <c r="E607" i="51"/>
  <c r="D607" i="51"/>
  <c r="H606" i="51"/>
  <c r="D606" i="51"/>
  <c r="E606" i="51" s="1"/>
  <c r="H605" i="51"/>
  <c r="D605" i="51"/>
  <c r="E605" i="51" s="1"/>
  <c r="H604" i="51"/>
  <c r="D604" i="51"/>
  <c r="E604" i="51" s="1"/>
  <c r="E603" i="51" s="1"/>
  <c r="C603" i="51"/>
  <c r="H603" i="51" s="1"/>
  <c r="H602" i="51"/>
  <c r="D602" i="51"/>
  <c r="E602" i="51" s="1"/>
  <c r="H601" i="51"/>
  <c r="D601" i="51"/>
  <c r="H600" i="51"/>
  <c r="E600" i="51"/>
  <c r="D600" i="51"/>
  <c r="C599" i="51"/>
  <c r="H599" i="51" s="1"/>
  <c r="H598" i="51"/>
  <c r="D598" i="51"/>
  <c r="E598" i="51" s="1"/>
  <c r="H597" i="51"/>
  <c r="D597" i="51"/>
  <c r="E597" i="51" s="1"/>
  <c r="H596" i="51"/>
  <c r="D596" i="51"/>
  <c r="C595" i="51"/>
  <c r="H594" i="51"/>
  <c r="D594" i="51"/>
  <c r="E594" i="51" s="1"/>
  <c r="H593" i="51"/>
  <c r="D593" i="51"/>
  <c r="E593" i="51" s="1"/>
  <c r="C592" i="51"/>
  <c r="H592" i="51" s="1"/>
  <c r="H591" i="51"/>
  <c r="D591" i="51"/>
  <c r="E591" i="51" s="1"/>
  <c r="H590" i="51"/>
  <c r="D590" i="51"/>
  <c r="E590" i="51" s="1"/>
  <c r="H589" i="51"/>
  <c r="D589" i="51"/>
  <c r="E589" i="51" s="1"/>
  <c r="H588" i="51"/>
  <c r="D588" i="51"/>
  <c r="E588" i="51" s="1"/>
  <c r="C587" i="51"/>
  <c r="H587" i="51" s="1"/>
  <c r="H586" i="51"/>
  <c r="E586" i="51"/>
  <c r="D586" i="51"/>
  <c r="H585" i="51"/>
  <c r="D585" i="51"/>
  <c r="E585" i="51" s="1"/>
  <c r="H584" i="51"/>
  <c r="D584" i="51"/>
  <c r="E584" i="51" s="1"/>
  <c r="H583" i="51"/>
  <c r="D583" i="51"/>
  <c r="E583" i="51" s="1"/>
  <c r="H582" i="51"/>
  <c r="D582" i="51"/>
  <c r="E582" i="51" s="1"/>
  <c r="E581" i="51" s="1"/>
  <c r="H581" i="51"/>
  <c r="C581" i="51"/>
  <c r="H580" i="51"/>
  <c r="D580" i="51"/>
  <c r="E580" i="51" s="1"/>
  <c r="H579" i="51"/>
  <c r="D579" i="51"/>
  <c r="E579" i="51" s="1"/>
  <c r="H578" i="51"/>
  <c r="D578" i="51"/>
  <c r="E578" i="51" s="1"/>
  <c r="E577" i="51" s="1"/>
  <c r="C577" i="51"/>
  <c r="H577" i="51" s="1"/>
  <c r="H576" i="51"/>
  <c r="D576" i="51"/>
  <c r="E576" i="51" s="1"/>
  <c r="H575" i="51"/>
  <c r="D575" i="51"/>
  <c r="E575" i="51" s="1"/>
  <c r="H574" i="51"/>
  <c r="D574" i="51"/>
  <c r="E574" i="51" s="1"/>
  <c r="H573" i="51"/>
  <c r="D573" i="51"/>
  <c r="E573" i="51" s="1"/>
  <c r="H572" i="51"/>
  <c r="E572" i="51"/>
  <c r="D572" i="51"/>
  <c r="H571" i="51"/>
  <c r="D571" i="51"/>
  <c r="E571" i="51" s="1"/>
  <c r="H570" i="51"/>
  <c r="D570" i="51"/>
  <c r="E570" i="51" s="1"/>
  <c r="C569" i="51"/>
  <c r="H569" i="51" s="1"/>
  <c r="H568" i="51"/>
  <c r="D568" i="51"/>
  <c r="E568" i="51" s="1"/>
  <c r="H567" i="51"/>
  <c r="E567" i="51"/>
  <c r="D567" i="51"/>
  <c r="H566" i="51"/>
  <c r="D566" i="51"/>
  <c r="E566" i="51" s="1"/>
  <c r="H565" i="51"/>
  <c r="D565" i="51"/>
  <c r="E565" i="51" s="1"/>
  <c r="H564" i="51"/>
  <c r="D564" i="51"/>
  <c r="H563" i="51"/>
  <c r="D563" i="51"/>
  <c r="E563" i="51" s="1"/>
  <c r="H562" i="51"/>
  <c r="C562" i="51"/>
  <c r="H558" i="51"/>
  <c r="D558" i="51"/>
  <c r="E558" i="51" s="1"/>
  <c r="H557" i="51"/>
  <c r="D557" i="51"/>
  <c r="C556" i="51"/>
  <c r="H556" i="51" s="1"/>
  <c r="H555" i="51"/>
  <c r="E555" i="51"/>
  <c r="D555" i="51"/>
  <c r="H554" i="51"/>
  <c r="D554" i="51"/>
  <c r="E554" i="51" s="1"/>
  <c r="H553" i="51"/>
  <c r="D553" i="51"/>
  <c r="C552" i="51"/>
  <c r="H552" i="51" s="1"/>
  <c r="C551" i="51"/>
  <c r="H549" i="51"/>
  <c r="D549" i="51"/>
  <c r="E549" i="51" s="1"/>
  <c r="H548" i="51"/>
  <c r="D548" i="51"/>
  <c r="C547" i="51"/>
  <c r="H547" i="51" s="1"/>
  <c r="J547" i="51" s="1"/>
  <c r="H546" i="51"/>
  <c r="E546" i="51"/>
  <c r="D546" i="51"/>
  <c r="H545" i="51"/>
  <c r="D545" i="51"/>
  <c r="C544" i="51"/>
  <c r="H543" i="51"/>
  <c r="E543" i="51"/>
  <c r="D543" i="51"/>
  <c r="H542" i="51"/>
  <c r="D542" i="51"/>
  <c r="E542" i="51" s="1"/>
  <c r="H541" i="51"/>
  <c r="D541" i="51"/>
  <c r="E541" i="51" s="1"/>
  <c r="H540" i="51"/>
  <c r="D540" i="51"/>
  <c r="E540" i="51" s="1"/>
  <c r="H539" i="51"/>
  <c r="E539" i="51"/>
  <c r="D539" i="51"/>
  <c r="H537" i="51"/>
  <c r="D537" i="51"/>
  <c r="E537" i="51" s="1"/>
  <c r="H536" i="51"/>
  <c r="E536" i="51"/>
  <c r="D536" i="51"/>
  <c r="H535" i="51"/>
  <c r="D535" i="51"/>
  <c r="E535" i="51" s="1"/>
  <c r="H534" i="51"/>
  <c r="E534" i="51"/>
  <c r="D534" i="51"/>
  <c r="H533" i="51"/>
  <c r="D533" i="51"/>
  <c r="H532" i="51"/>
  <c r="D532" i="51"/>
  <c r="E532" i="51" s="1"/>
  <c r="H531" i="51"/>
  <c r="C531" i="51"/>
  <c r="H530" i="51"/>
  <c r="D530" i="51"/>
  <c r="E530" i="51" s="1"/>
  <c r="E529" i="51" s="1"/>
  <c r="C529" i="51"/>
  <c r="H529" i="51" s="1"/>
  <c r="H527" i="51"/>
  <c r="E527" i="51"/>
  <c r="D527" i="51"/>
  <c r="H526" i="51"/>
  <c r="D526" i="51"/>
  <c r="E526" i="51" s="1"/>
  <c r="H525" i="51"/>
  <c r="E525" i="51"/>
  <c r="D525" i="51"/>
  <c r="H524" i="51"/>
  <c r="D524" i="51"/>
  <c r="E524" i="51" s="1"/>
  <c r="H523" i="51"/>
  <c r="D523" i="51"/>
  <c r="D522" i="51" s="1"/>
  <c r="H522" i="51"/>
  <c r="C522" i="51"/>
  <c r="H521" i="51"/>
  <c r="D521" i="51"/>
  <c r="E521" i="51" s="1"/>
  <c r="H520" i="51"/>
  <c r="D520" i="51"/>
  <c r="E520" i="51" s="1"/>
  <c r="H519" i="51"/>
  <c r="D519" i="51"/>
  <c r="E519" i="51" s="1"/>
  <c r="H518" i="51"/>
  <c r="E518" i="51"/>
  <c r="D518" i="51"/>
  <c r="H517" i="51"/>
  <c r="D517" i="51"/>
  <c r="E517" i="51" s="1"/>
  <c r="H516" i="51"/>
  <c r="E516" i="51"/>
  <c r="D516" i="51"/>
  <c r="H515" i="51"/>
  <c r="D515" i="51"/>
  <c r="E515" i="51" s="1"/>
  <c r="H514" i="51"/>
  <c r="E514" i="51"/>
  <c r="D514" i="51"/>
  <c r="H513" i="51"/>
  <c r="C513" i="51"/>
  <c r="H512" i="51"/>
  <c r="D512" i="51"/>
  <c r="E512" i="51" s="1"/>
  <c r="H511" i="51"/>
  <c r="D511" i="51"/>
  <c r="E511" i="51" s="1"/>
  <c r="H510" i="51"/>
  <c r="D510" i="51"/>
  <c r="E510" i="51" s="1"/>
  <c r="C509" i="51"/>
  <c r="H509" i="51" s="1"/>
  <c r="H508" i="51"/>
  <c r="D508" i="51"/>
  <c r="E508" i="51" s="1"/>
  <c r="H507" i="51"/>
  <c r="D507" i="51"/>
  <c r="E507" i="51" s="1"/>
  <c r="H506" i="51"/>
  <c r="E506" i="51"/>
  <c r="D506" i="51"/>
  <c r="H505" i="51"/>
  <c r="D505" i="51"/>
  <c r="E505" i="51" s="1"/>
  <c r="C504" i="51"/>
  <c r="H504" i="51" s="1"/>
  <c r="H503" i="51"/>
  <c r="D503" i="51"/>
  <c r="E503" i="51" s="1"/>
  <c r="H502" i="51"/>
  <c r="D502" i="51"/>
  <c r="E502" i="51" s="1"/>
  <c r="H501" i="51"/>
  <c r="D501" i="51"/>
  <c r="E501" i="51" s="1"/>
  <c r="H500" i="51"/>
  <c r="D500" i="51"/>
  <c r="E500" i="51" s="1"/>
  <c r="H499" i="51"/>
  <c r="E499" i="51"/>
  <c r="D499" i="51"/>
  <c r="H498" i="51"/>
  <c r="D498" i="51"/>
  <c r="C497" i="51"/>
  <c r="H497" i="51" s="1"/>
  <c r="H496" i="51"/>
  <c r="D496" i="51"/>
  <c r="E496" i="51" s="1"/>
  <c r="H495" i="51"/>
  <c r="D495" i="51"/>
  <c r="E495" i="51" s="1"/>
  <c r="E494" i="51" s="1"/>
  <c r="C494" i="51"/>
  <c r="H494" i="51" s="1"/>
  <c r="H493" i="51"/>
  <c r="E493" i="51"/>
  <c r="D493" i="51"/>
  <c r="H492" i="51"/>
  <c r="D492" i="51"/>
  <c r="C491" i="51"/>
  <c r="H491" i="51" s="1"/>
  <c r="H490" i="51"/>
  <c r="D490" i="51"/>
  <c r="E490" i="51" s="1"/>
  <c r="H489" i="51"/>
  <c r="D489" i="51"/>
  <c r="E489" i="51" s="1"/>
  <c r="H488" i="51"/>
  <c r="D488" i="51"/>
  <c r="E488" i="51" s="1"/>
  <c r="H487" i="51"/>
  <c r="D487" i="51"/>
  <c r="C486" i="51"/>
  <c r="H485" i="51"/>
  <c r="E485" i="51"/>
  <c r="D485" i="51"/>
  <c r="H482" i="51"/>
  <c r="H481" i="51"/>
  <c r="D481" i="51"/>
  <c r="E481" i="51" s="1"/>
  <c r="H480" i="51"/>
  <c r="E480" i="51"/>
  <c r="D480" i="51"/>
  <c r="H479" i="51"/>
  <c r="D479" i="51"/>
  <c r="E479" i="51" s="1"/>
  <c r="H478" i="51"/>
  <c r="E478" i="51"/>
  <c r="E477" i="51" s="1"/>
  <c r="D478" i="51"/>
  <c r="D477" i="51"/>
  <c r="C477" i="51"/>
  <c r="H477" i="51" s="1"/>
  <c r="H476" i="51"/>
  <c r="D476" i="51"/>
  <c r="H475" i="51"/>
  <c r="D475" i="51"/>
  <c r="E475" i="51" s="1"/>
  <c r="C474" i="51"/>
  <c r="H474" i="51" s="1"/>
  <c r="H473" i="51"/>
  <c r="D473" i="51"/>
  <c r="E473" i="51" s="1"/>
  <c r="H472" i="51"/>
  <c r="D472" i="51"/>
  <c r="E472" i="51" s="1"/>
  <c r="H471" i="51"/>
  <c r="D471" i="51"/>
  <c r="E471" i="51" s="1"/>
  <c r="H470" i="51"/>
  <c r="D470" i="51"/>
  <c r="E470" i="51" s="1"/>
  <c r="H469" i="51"/>
  <c r="D469" i="51"/>
  <c r="E469" i="51" s="1"/>
  <c r="C468" i="51"/>
  <c r="H468" i="51" s="1"/>
  <c r="H467" i="51"/>
  <c r="E467" i="51"/>
  <c r="D467" i="51"/>
  <c r="H466" i="51"/>
  <c r="D466" i="51"/>
  <c r="E466" i="51" s="1"/>
  <c r="H465" i="51"/>
  <c r="D465" i="51"/>
  <c r="E465" i="51" s="1"/>
  <c r="H464" i="51"/>
  <c r="D464" i="51"/>
  <c r="E464" i="51" s="1"/>
  <c r="E463" i="51" s="1"/>
  <c r="C463" i="51"/>
  <c r="H463" i="51" s="1"/>
  <c r="H462" i="51"/>
  <c r="D462" i="51"/>
  <c r="E462" i="51" s="1"/>
  <c r="H461" i="51"/>
  <c r="D461" i="51"/>
  <c r="H460" i="51"/>
  <c r="D460" i="51"/>
  <c r="E460" i="51" s="1"/>
  <c r="C459" i="51"/>
  <c r="H459" i="51" s="1"/>
  <c r="H458" i="51"/>
  <c r="D458" i="51"/>
  <c r="E458" i="51" s="1"/>
  <c r="H457" i="51"/>
  <c r="D457" i="51"/>
  <c r="E457" i="51" s="1"/>
  <c r="H456" i="51"/>
  <c r="D456" i="51"/>
  <c r="C455" i="51"/>
  <c r="H455" i="51" s="1"/>
  <c r="H454" i="51"/>
  <c r="D454" i="51"/>
  <c r="E454" i="51" s="1"/>
  <c r="H453" i="51"/>
  <c r="D453" i="51"/>
  <c r="E453" i="51" s="1"/>
  <c r="H452" i="51"/>
  <c r="E452" i="51"/>
  <c r="D452" i="51"/>
  <c r="H451" i="51"/>
  <c r="D451" i="51"/>
  <c r="C450" i="51"/>
  <c r="H450" i="51" s="1"/>
  <c r="H449" i="51"/>
  <c r="D449" i="51"/>
  <c r="E449" i="51" s="1"/>
  <c r="H448" i="51"/>
  <c r="D448" i="51"/>
  <c r="E448" i="51" s="1"/>
  <c r="H447" i="51"/>
  <c r="D447" i="51"/>
  <c r="E447" i="51" s="1"/>
  <c r="H446" i="51"/>
  <c r="D446" i="51"/>
  <c r="C445" i="51"/>
  <c r="H445" i="51" s="1"/>
  <c r="H443" i="51"/>
  <c r="D443" i="51"/>
  <c r="E443" i="51" s="1"/>
  <c r="H442" i="51"/>
  <c r="D442" i="51"/>
  <c r="E442" i="51" s="1"/>
  <c r="H441" i="51"/>
  <c r="E441" i="51"/>
  <c r="D441" i="51"/>
  <c r="H440" i="51"/>
  <c r="D440" i="51"/>
  <c r="E440" i="51" s="1"/>
  <c r="H439" i="51"/>
  <c r="D439" i="51"/>
  <c r="E439" i="51" s="1"/>
  <c r="H438" i="51"/>
  <c r="D438" i="51"/>
  <c r="E438" i="51" s="1"/>
  <c r="H437" i="51"/>
  <c r="D437" i="51"/>
  <c r="E437" i="51" s="1"/>
  <c r="H436" i="51"/>
  <c r="D436" i="51"/>
  <c r="E436" i="51" s="1"/>
  <c r="H435" i="51"/>
  <c r="D435" i="51"/>
  <c r="E435" i="51" s="1"/>
  <c r="H434" i="51"/>
  <c r="D434" i="51"/>
  <c r="E434" i="51" s="1"/>
  <c r="H433" i="51"/>
  <c r="D433" i="51"/>
  <c r="E433" i="51" s="1"/>
  <c r="H432" i="51"/>
  <c r="D432" i="51"/>
  <c r="E432" i="51" s="1"/>
  <c r="H431" i="51"/>
  <c r="D431" i="51"/>
  <c r="E431" i="51" s="1"/>
  <c r="H430" i="51"/>
  <c r="D430" i="51"/>
  <c r="E430" i="51" s="1"/>
  <c r="C429" i="51"/>
  <c r="H429" i="51" s="1"/>
  <c r="H428" i="51"/>
  <c r="D428" i="51"/>
  <c r="E428" i="51" s="1"/>
  <c r="H427" i="51"/>
  <c r="D427" i="51"/>
  <c r="E427" i="51" s="1"/>
  <c r="H426" i="51"/>
  <c r="D426" i="51"/>
  <c r="E426" i="51" s="1"/>
  <c r="H425" i="51"/>
  <c r="D425" i="51"/>
  <c r="E425" i="51" s="1"/>
  <c r="H424" i="51"/>
  <c r="D424" i="51"/>
  <c r="E424" i="51" s="1"/>
  <c r="H423" i="51"/>
  <c r="D423" i="51"/>
  <c r="C422" i="51"/>
  <c r="H422" i="51" s="1"/>
  <c r="H421" i="51"/>
  <c r="D421" i="51"/>
  <c r="E421" i="51" s="1"/>
  <c r="H420" i="51"/>
  <c r="D420" i="51"/>
  <c r="E420" i="51" s="1"/>
  <c r="H419" i="51"/>
  <c r="D419" i="51"/>
  <c r="E419" i="51" s="1"/>
  <c r="H418" i="51"/>
  <c r="D418" i="51"/>
  <c r="H417" i="51"/>
  <c r="D417" i="51"/>
  <c r="E417" i="51" s="1"/>
  <c r="H416" i="51"/>
  <c r="C416" i="51"/>
  <c r="H415" i="51"/>
  <c r="D415" i="51"/>
  <c r="E415" i="51" s="1"/>
  <c r="H414" i="51"/>
  <c r="D414" i="51"/>
  <c r="E414" i="51" s="1"/>
  <c r="H413" i="51"/>
  <c r="D413" i="51"/>
  <c r="C412" i="51"/>
  <c r="H412" i="51" s="1"/>
  <c r="H411" i="51"/>
  <c r="D411" i="51"/>
  <c r="E411" i="51" s="1"/>
  <c r="H410" i="51"/>
  <c r="D410" i="51"/>
  <c r="E410" i="51" s="1"/>
  <c r="E409" i="51" s="1"/>
  <c r="C409" i="51"/>
  <c r="H409" i="51" s="1"/>
  <c r="H408" i="51"/>
  <c r="D408" i="51"/>
  <c r="E408" i="51" s="1"/>
  <c r="H407" i="51"/>
  <c r="D407" i="51"/>
  <c r="E407" i="51" s="1"/>
  <c r="H406" i="51"/>
  <c r="D406" i="51"/>
  <c r="E406" i="51" s="1"/>
  <c r="H405" i="51"/>
  <c r="D405" i="51"/>
  <c r="E405" i="51" s="1"/>
  <c r="E404" i="51" s="1"/>
  <c r="C404" i="51"/>
  <c r="H404" i="51" s="1"/>
  <c r="H403" i="51"/>
  <c r="D403" i="51"/>
  <c r="E403" i="51" s="1"/>
  <c r="E399" i="51" s="1"/>
  <c r="H402" i="51"/>
  <c r="D402" i="51"/>
  <c r="E402" i="51" s="1"/>
  <c r="H401" i="51"/>
  <c r="D401" i="51"/>
  <c r="E401" i="51" s="1"/>
  <c r="H400" i="51"/>
  <c r="D400" i="51"/>
  <c r="E400" i="51" s="1"/>
  <c r="C399" i="51"/>
  <c r="H399" i="51" s="1"/>
  <c r="H398" i="51"/>
  <c r="D398" i="51"/>
  <c r="E398" i="51" s="1"/>
  <c r="H397" i="51"/>
  <c r="D397" i="51"/>
  <c r="H396" i="51"/>
  <c r="D396" i="51"/>
  <c r="E396" i="51" s="1"/>
  <c r="H395" i="51"/>
  <c r="C395" i="51"/>
  <c r="H394" i="51"/>
  <c r="D394" i="51"/>
  <c r="E394" i="51" s="1"/>
  <c r="H393" i="51"/>
  <c r="D393" i="51"/>
  <c r="E393" i="51" s="1"/>
  <c r="H392" i="51"/>
  <c r="D392" i="51"/>
  <c r="C392" i="51"/>
  <c r="H391" i="51"/>
  <c r="D391" i="51"/>
  <c r="E391" i="51" s="1"/>
  <c r="H390" i="51"/>
  <c r="D390" i="51"/>
  <c r="E390" i="51" s="1"/>
  <c r="H389" i="51"/>
  <c r="D389" i="51"/>
  <c r="E389" i="51" s="1"/>
  <c r="E388" i="51" s="1"/>
  <c r="C388" i="51"/>
  <c r="H388" i="51" s="1"/>
  <c r="H387" i="51"/>
  <c r="D387" i="51"/>
  <c r="E387" i="51" s="1"/>
  <c r="H386" i="51"/>
  <c r="D386" i="51"/>
  <c r="E386" i="51" s="1"/>
  <c r="H385" i="51"/>
  <c r="D385" i="51"/>
  <c r="E385" i="51" s="1"/>
  <c r="H384" i="51"/>
  <c r="D384" i="51"/>
  <c r="E384" i="51" s="1"/>
  <c r="H383" i="51"/>
  <c r="E383" i="51"/>
  <c r="D383" i="51"/>
  <c r="D382" i="51" s="1"/>
  <c r="C382" i="51"/>
  <c r="H382" i="51" s="1"/>
  <c r="H381" i="51"/>
  <c r="D381" i="51"/>
  <c r="E381" i="51" s="1"/>
  <c r="H380" i="51"/>
  <c r="D380" i="51"/>
  <c r="E380" i="51" s="1"/>
  <c r="H379" i="51"/>
  <c r="D379" i="51"/>
  <c r="E379" i="51" s="1"/>
  <c r="E378" i="51" s="1"/>
  <c r="C378" i="51"/>
  <c r="H378" i="51" s="1"/>
  <c r="H377" i="51"/>
  <c r="D377" i="51"/>
  <c r="E377" i="51" s="1"/>
  <c r="H376" i="51"/>
  <c r="D376" i="51"/>
  <c r="E376" i="51" s="1"/>
  <c r="H375" i="51"/>
  <c r="D375" i="51"/>
  <c r="E375" i="51" s="1"/>
  <c r="H374" i="51"/>
  <c r="D374" i="51"/>
  <c r="E374" i="51" s="1"/>
  <c r="E373" i="51" s="1"/>
  <c r="C373" i="51"/>
  <c r="H373" i="51" s="1"/>
  <c r="H372" i="51"/>
  <c r="D372" i="51"/>
  <c r="E372" i="51" s="1"/>
  <c r="H371" i="51"/>
  <c r="D371" i="51"/>
  <c r="E371" i="51" s="1"/>
  <c r="H370" i="51"/>
  <c r="D370" i="51"/>
  <c r="E370" i="51" s="1"/>
  <c r="H369" i="51"/>
  <c r="D369" i="51"/>
  <c r="C368" i="51"/>
  <c r="H368" i="51" s="1"/>
  <c r="H367" i="51"/>
  <c r="D367" i="51"/>
  <c r="E367" i="51" s="1"/>
  <c r="H366" i="51"/>
  <c r="D366" i="51"/>
  <c r="E366" i="51" s="1"/>
  <c r="H365" i="51"/>
  <c r="D365" i="51"/>
  <c r="E365" i="51" s="1"/>
  <c r="H364" i="51"/>
  <c r="D364" i="51"/>
  <c r="E364" i="51" s="1"/>
  <c r="H363" i="51"/>
  <c r="D363" i="51"/>
  <c r="E363" i="51" s="1"/>
  <c r="C362" i="51"/>
  <c r="H362" i="51" s="1"/>
  <c r="H361" i="51"/>
  <c r="E361" i="51"/>
  <c r="D361" i="51"/>
  <c r="H360" i="51"/>
  <c r="D360" i="51"/>
  <c r="E360" i="51" s="1"/>
  <c r="H359" i="51"/>
  <c r="D359" i="51"/>
  <c r="E359" i="51" s="1"/>
  <c r="H358" i="51"/>
  <c r="D358" i="51"/>
  <c r="D357" i="51" s="1"/>
  <c r="C357" i="51"/>
  <c r="H357" i="51" s="1"/>
  <c r="H356" i="51"/>
  <c r="D356" i="51"/>
  <c r="E356" i="51" s="1"/>
  <c r="H355" i="51"/>
  <c r="D355" i="51"/>
  <c r="E355" i="51" s="1"/>
  <c r="H354" i="51"/>
  <c r="D354" i="51"/>
  <c r="C353" i="51"/>
  <c r="H353" i="51" s="1"/>
  <c r="H352" i="51"/>
  <c r="D352" i="51"/>
  <c r="E352" i="51" s="1"/>
  <c r="H351" i="51"/>
  <c r="D351" i="51"/>
  <c r="E351" i="51" s="1"/>
  <c r="H350" i="51"/>
  <c r="D350" i="51"/>
  <c r="E350" i="51" s="1"/>
  <c r="H349" i="51"/>
  <c r="D349" i="51"/>
  <c r="C348" i="51"/>
  <c r="H348" i="51" s="1"/>
  <c r="H347" i="51"/>
  <c r="D347" i="51"/>
  <c r="E347" i="51" s="1"/>
  <c r="H346" i="51"/>
  <c r="D346" i="51"/>
  <c r="E346" i="51" s="1"/>
  <c r="H345" i="51"/>
  <c r="D345" i="51"/>
  <c r="D344" i="51" s="1"/>
  <c r="H344" i="51"/>
  <c r="C344" i="51"/>
  <c r="H343" i="51"/>
  <c r="D343" i="51"/>
  <c r="E343" i="51" s="1"/>
  <c r="H342" i="51"/>
  <c r="E342" i="51"/>
  <c r="D342" i="51"/>
  <c r="H341" i="51"/>
  <c r="D341" i="51"/>
  <c r="E341" i="51" s="1"/>
  <c r="H338" i="51"/>
  <c r="D338" i="51"/>
  <c r="E338" i="51" s="1"/>
  <c r="H337" i="51"/>
  <c r="D337" i="51"/>
  <c r="E337" i="51" s="1"/>
  <c r="H336" i="51"/>
  <c r="D336" i="51"/>
  <c r="E336" i="51" s="1"/>
  <c r="H335" i="51"/>
  <c r="E335" i="51"/>
  <c r="D335" i="51"/>
  <c r="H334" i="51"/>
  <c r="D334" i="51"/>
  <c r="E334" i="51" s="1"/>
  <c r="H333" i="51"/>
  <c r="D333" i="51"/>
  <c r="E333" i="51" s="1"/>
  <c r="H332" i="51"/>
  <c r="D332" i="51"/>
  <c r="H331" i="51"/>
  <c r="H330" i="51"/>
  <c r="D330" i="51"/>
  <c r="E330" i="51" s="1"/>
  <c r="H329" i="51"/>
  <c r="D329" i="51"/>
  <c r="D328" i="51" s="1"/>
  <c r="H328" i="51"/>
  <c r="H327" i="51"/>
  <c r="D327" i="51"/>
  <c r="E327" i="51" s="1"/>
  <c r="H326" i="51"/>
  <c r="E326" i="51"/>
  <c r="D326" i="51"/>
  <c r="H325" i="51"/>
  <c r="D325" i="51"/>
  <c r="H324" i="51"/>
  <c r="D324" i="51"/>
  <c r="E324" i="51" s="1"/>
  <c r="H323" i="51"/>
  <c r="E323" i="51"/>
  <c r="D323" i="51"/>
  <c r="H322" i="51"/>
  <c r="D322" i="51"/>
  <c r="E322" i="51" s="1"/>
  <c r="H321" i="51"/>
  <c r="E321" i="51"/>
  <c r="D321" i="51"/>
  <c r="H320" i="51"/>
  <c r="D320" i="51"/>
  <c r="E320" i="51" s="1"/>
  <c r="H319" i="51"/>
  <c r="D319" i="51"/>
  <c r="E319" i="51" s="1"/>
  <c r="H318" i="51"/>
  <c r="E318" i="51"/>
  <c r="D318" i="51"/>
  <c r="H317" i="51"/>
  <c r="D317" i="51"/>
  <c r="E317" i="51" s="1"/>
  <c r="H316" i="51"/>
  <c r="D316" i="51"/>
  <c r="C315" i="51"/>
  <c r="C314" i="51" s="1"/>
  <c r="H314" i="51" s="1"/>
  <c r="H313" i="51"/>
  <c r="D313" i="51"/>
  <c r="E313" i="51" s="1"/>
  <c r="H312" i="51"/>
  <c r="D312" i="51"/>
  <c r="E312" i="51" s="1"/>
  <c r="H311" i="51"/>
  <c r="E311" i="51"/>
  <c r="D311" i="51"/>
  <c r="H310" i="51"/>
  <c r="D310" i="51"/>
  <c r="E310" i="51" s="1"/>
  <c r="H309" i="51"/>
  <c r="D309" i="51"/>
  <c r="E309" i="51" s="1"/>
  <c r="H308" i="51"/>
  <c r="H307" i="51"/>
  <c r="D307" i="51"/>
  <c r="E307" i="51" s="1"/>
  <c r="H306" i="51"/>
  <c r="D306" i="51"/>
  <c r="H305" i="51"/>
  <c r="H304" i="51"/>
  <c r="D304" i="51"/>
  <c r="E304" i="51" s="1"/>
  <c r="H303" i="51"/>
  <c r="D303" i="51"/>
  <c r="E303" i="51" s="1"/>
  <c r="H302" i="51"/>
  <c r="D302" i="51"/>
  <c r="H301" i="51"/>
  <c r="E301" i="51"/>
  <c r="D301" i="51"/>
  <c r="H300" i="51"/>
  <c r="D300" i="51"/>
  <c r="H299" i="51"/>
  <c r="D299" i="51"/>
  <c r="E299" i="51" s="1"/>
  <c r="H298" i="51"/>
  <c r="H297" i="51"/>
  <c r="D297" i="51"/>
  <c r="E297" i="51" s="1"/>
  <c r="E296" i="51" s="1"/>
  <c r="H296" i="51"/>
  <c r="H295" i="51"/>
  <c r="D295" i="51"/>
  <c r="E295" i="51" s="1"/>
  <c r="H294" i="51"/>
  <c r="D294" i="51"/>
  <c r="E294" i="51" s="1"/>
  <c r="H293" i="51"/>
  <c r="E293" i="51"/>
  <c r="D293" i="51"/>
  <c r="H292" i="51"/>
  <c r="D292" i="51"/>
  <c r="E292" i="51" s="1"/>
  <c r="H291" i="51"/>
  <c r="D291" i="51"/>
  <c r="E291" i="51" s="1"/>
  <c r="H290" i="51"/>
  <c r="D290" i="51"/>
  <c r="H289" i="51"/>
  <c r="H288" i="51"/>
  <c r="D288" i="51"/>
  <c r="E288" i="51" s="1"/>
  <c r="H287" i="51"/>
  <c r="D287" i="51"/>
  <c r="E287" i="51" s="1"/>
  <c r="H286" i="51"/>
  <c r="D286" i="51"/>
  <c r="E286" i="51" s="1"/>
  <c r="H285" i="51"/>
  <c r="D285" i="51"/>
  <c r="E285" i="51" s="1"/>
  <c r="H284" i="51"/>
  <c r="D284" i="51"/>
  <c r="E284" i="51" s="1"/>
  <c r="H283" i="51"/>
  <c r="D283" i="51"/>
  <c r="E283" i="51" s="1"/>
  <c r="H282" i="51"/>
  <c r="D282" i="51"/>
  <c r="E282" i="51" s="1"/>
  <c r="H281" i="51"/>
  <c r="E281" i="51"/>
  <c r="D281" i="51"/>
  <c r="H280" i="51"/>
  <c r="D280" i="51"/>
  <c r="E280" i="51" s="1"/>
  <c r="H279" i="51"/>
  <c r="D279" i="51"/>
  <c r="E279" i="51" s="1"/>
  <c r="H278" i="51"/>
  <c r="D278" i="51"/>
  <c r="E278" i="51" s="1"/>
  <c r="H277" i="51"/>
  <c r="D277" i="51"/>
  <c r="E277" i="51" s="1"/>
  <c r="H276" i="51"/>
  <c r="D276" i="51"/>
  <c r="E276" i="51" s="1"/>
  <c r="H275" i="51"/>
  <c r="D275" i="51"/>
  <c r="E275" i="51" s="1"/>
  <c r="H274" i="51"/>
  <c r="D274" i="51"/>
  <c r="E274" i="51" s="1"/>
  <c r="H273" i="51"/>
  <c r="E273" i="51"/>
  <c r="D273" i="51"/>
  <c r="H272" i="51"/>
  <c r="D272" i="51"/>
  <c r="E272" i="51" s="1"/>
  <c r="H271" i="51"/>
  <c r="D271" i="51"/>
  <c r="E271" i="51" s="1"/>
  <c r="H270" i="51"/>
  <c r="D270" i="51"/>
  <c r="E270" i="51" s="1"/>
  <c r="H269" i="51"/>
  <c r="D269" i="51"/>
  <c r="E269" i="51" s="1"/>
  <c r="H268" i="51"/>
  <c r="D268" i="51"/>
  <c r="E268" i="51" s="1"/>
  <c r="H267" i="51"/>
  <c r="D267" i="51"/>
  <c r="E267" i="51" s="1"/>
  <c r="H266" i="51"/>
  <c r="D266" i="51"/>
  <c r="H265" i="51"/>
  <c r="H264" i="51"/>
  <c r="D264" i="51"/>
  <c r="E264" i="51" s="1"/>
  <c r="C263" i="51"/>
  <c r="H263" i="51" s="1"/>
  <c r="H262" i="51"/>
  <c r="D262" i="51"/>
  <c r="E262" i="51" s="1"/>
  <c r="H261" i="51"/>
  <c r="D261" i="51"/>
  <c r="C260" i="51"/>
  <c r="H260" i="51" s="1"/>
  <c r="E252" i="51"/>
  <c r="D252" i="51"/>
  <c r="D251" i="51"/>
  <c r="C250" i="51"/>
  <c r="E249" i="51"/>
  <c r="D249" i="51"/>
  <c r="D248" i="51"/>
  <c r="E248" i="51" s="1"/>
  <c r="D247" i="51"/>
  <c r="E247" i="51" s="1"/>
  <c r="D246" i="51"/>
  <c r="E246" i="51" s="1"/>
  <c r="D245" i="51"/>
  <c r="E245" i="51" s="1"/>
  <c r="C244" i="51"/>
  <c r="C243" i="51" s="1"/>
  <c r="E242" i="51"/>
  <c r="D242" i="51"/>
  <c r="D241" i="51"/>
  <c r="E241" i="51" s="1"/>
  <c r="D240" i="51"/>
  <c r="E240" i="51" s="1"/>
  <c r="C239" i="51"/>
  <c r="C238" i="51" s="1"/>
  <c r="D237" i="51"/>
  <c r="E237" i="51" s="1"/>
  <c r="E236" i="51" s="1"/>
  <c r="E235" i="51" s="1"/>
  <c r="C236" i="51"/>
  <c r="C235" i="51"/>
  <c r="D234" i="51"/>
  <c r="D233" i="51" s="1"/>
  <c r="C233" i="51"/>
  <c r="D232" i="51"/>
  <c r="E232" i="51" s="1"/>
  <c r="D231" i="51"/>
  <c r="E230" i="51"/>
  <c r="D230" i="51"/>
  <c r="C229" i="51"/>
  <c r="E227" i="51"/>
  <c r="D227" i="51"/>
  <c r="D226" i="51"/>
  <c r="E225" i="51"/>
  <c r="D225" i="51"/>
  <c r="D224" i="51"/>
  <c r="E224" i="51" s="1"/>
  <c r="C223" i="51"/>
  <c r="C222" i="51" s="1"/>
  <c r="E221" i="51"/>
  <c r="E220" i="51" s="1"/>
  <c r="D221" i="51"/>
  <c r="D220" i="51" s="1"/>
  <c r="C220" i="51"/>
  <c r="D219" i="51"/>
  <c r="E219" i="51" s="1"/>
  <c r="E216" i="51" s="1"/>
  <c r="D218" i="51"/>
  <c r="E218" i="51" s="1"/>
  <c r="D217" i="51"/>
  <c r="E217" i="51" s="1"/>
  <c r="C216" i="51"/>
  <c r="C215" i="51"/>
  <c r="D214" i="51"/>
  <c r="E214" i="51" s="1"/>
  <c r="E213" i="51" s="1"/>
  <c r="C213" i="51"/>
  <c r="E212" i="51"/>
  <c r="E211" i="51" s="1"/>
  <c r="D212" i="51"/>
  <c r="D211" i="51" s="1"/>
  <c r="C211" i="51"/>
  <c r="D210" i="51"/>
  <c r="E210" i="51" s="1"/>
  <c r="D209" i="51"/>
  <c r="D208" i="51"/>
  <c r="E208" i="51" s="1"/>
  <c r="C207" i="51"/>
  <c r="D206" i="51"/>
  <c r="E206" i="51" s="1"/>
  <c r="D205" i="51"/>
  <c r="E205" i="51" s="1"/>
  <c r="D204" i="51"/>
  <c r="C204" i="51"/>
  <c r="C203" i="51" s="1"/>
  <c r="D202" i="51"/>
  <c r="E202" i="51" s="1"/>
  <c r="E201" i="51" s="1"/>
  <c r="E200" i="51" s="1"/>
  <c r="D201" i="51"/>
  <c r="D200" i="51" s="1"/>
  <c r="C201" i="51"/>
  <c r="C200" i="51"/>
  <c r="E199" i="51"/>
  <c r="E198" i="51" s="1"/>
  <c r="E197" i="51" s="1"/>
  <c r="D199" i="51"/>
  <c r="D198" i="51"/>
  <c r="D197" i="51" s="1"/>
  <c r="C198" i="51"/>
  <c r="C197" i="51" s="1"/>
  <c r="D196" i="51"/>
  <c r="D195" i="51" s="1"/>
  <c r="C195" i="51"/>
  <c r="D194" i="51"/>
  <c r="E194" i="51" s="1"/>
  <c r="E193" i="51"/>
  <c r="D193" i="51"/>
  <c r="C193" i="51"/>
  <c r="D192" i="51"/>
  <c r="E192" i="51" s="1"/>
  <c r="D191" i="51"/>
  <c r="E191" i="51" s="1"/>
  <c r="D190" i="51"/>
  <c r="E190" i="51" s="1"/>
  <c r="C189" i="51"/>
  <c r="C188" i="51"/>
  <c r="D187" i="51"/>
  <c r="E187" i="51" s="1"/>
  <c r="D186" i="51"/>
  <c r="C185" i="51"/>
  <c r="C184" i="51" s="1"/>
  <c r="D183" i="51"/>
  <c r="C182" i="51"/>
  <c r="E181" i="51"/>
  <c r="E180" i="51" s="1"/>
  <c r="D181" i="51"/>
  <c r="D180" i="51"/>
  <c r="C180" i="51"/>
  <c r="C179" i="51" s="1"/>
  <c r="H176" i="51"/>
  <c r="D176" i="51"/>
  <c r="H175" i="51"/>
  <c r="D175" i="51"/>
  <c r="E175" i="51" s="1"/>
  <c r="H174" i="51"/>
  <c r="C174" i="51"/>
  <c r="H173" i="51"/>
  <c r="D173" i="51"/>
  <c r="E173" i="51" s="1"/>
  <c r="H172" i="51"/>
  <c r="D172" i="51"/>
  <c r="E172" i="51" s="1"/>
  <c r="E171" i="51" s="1"/>
  <c r="H171" i="51"/>
  <c r="D171" i="51"/>
  <c r="C171" i="51"/>
  <c r="C170" i="51" s="1"/>
  <c r="H170" i="51" s="1"/>
  <c r="J170" i="51" s="1"/>
  <c r="H169" i="51"/>
  <c r="E169" i="51"/>
  <c r="D169" i="51"/>
  <c r="H168" i="51"/>
  <c r="D168" i="51"/>
  <c r="C167" i="51"/>
  <c r="H167" i="51" s="1"/>
  <c r="H166" i="51"/>
  <c r="D166" i="51"/>
  <c r="E166" i="51" s="1"/>
  <c r="H165" i="51"/>
  <c r="D165" i="51"/>
  <c r="E165" i="51" s="1"/>
  <c r="E164" i="51" s="1"/>
  <c r="C164" i="51"/>
  <c r="H164" i="51" s="1"/>
  <c r="H162" i="51"/>
  <c r="D162" i="51"/>
  <c r="E162" i="51" s="1"/>
  <c r="H161" i="51"/>
  <c r="D161" i="51"/>
  <c r="D160" i="51" s="1"/>
  <c r="H160" i="51"/>
  <c r="C160" i="51"/>
  <c r="H159" i="51"/>
  <c r="D159" i="51"/>
  <c r="H158" i="51"/>
  <c r="D158" i="51"/>
  <c r="E158" i="51" s="1"/>
  <c r="H157" i="51"/>
  <c r="C157" i="51"/>
  <c r="H156" i="51"/>
  <c r="D156" i="51"/>
  <c r="E156" i="51" s="1"/>
  <c r="H155" i="51"/>
  <c r="D155" i="51"/>
  <c r="E155" i="51" s="1"/>
  <c r="H154" i="51"/>
  <c r="D154" i="51"/>
  <c r="C154" i="51"/>
  <c r="C153" i="51"/>
  <c r="H153" i="51" s="1"/>
  <c r="J153" i="51" s="1"/>
  <c r="H151" i="51"/>
  <c r="D151" i="51"/>
  <c r="E151" i="51" s="1"/>
  <c r="H150" i="51"/>
  <c r="D150" i="51"/>
  <c r="H149" i="51"/>
  <c r="C149" i="51"/>
  <c r="H148" i="51"/>
  <c r="D148" i="51"/>
  <c r="H147" i="51"/>
  <c r="D147" i="51"/>
  <c r="E147" i="51" s="1"/>
  <c r="H146" i="51"/>
  <c r="C146" i="51"/>
  <c r="H145" i="51"/>
  <c r="D145" i="51"/>
  <c r="E145" i="51" s="1"/>
  <c r="H144" i="51"/>
  <c r="D144" i="51"/>
  <c r="E144" i="51" s="1"/>
  <c r="E143" i="51" s="1"/>
  <c r="H143" i="51"/>
  <c r="D143" i="51"/>
  <c r="C143" i="51"/>
  <c r="H142" i="51"/>
  <c r="D142" i="51"/>
  <c r="H141" i="51"/>
  <c r="D141" i="51"/>
  <c r="E141" i="51" s="1"/>
  <c r="C140" i="51"/>
  <c r="H140" i="51" s="1"/>
  <c r="H139" i="51"/>
  <c r="D139" i="51"/>
  <c r="E139" i="51" s="1"/>
  <c r="H138" i="51"/>
  <c r="E138" i="51"/>
  <c r="D138" i="51"/>
  <c r="H137" i="51"/>
  <c r="D137" i="51"/>
  <c r="C136" i="51"/>
  <c r="H134" i="51"/>
  <c r="D134" i="51"/>
  <c r="H133" i="51"/>
  <c r="E133" i="51"/>
  <c r="D133" i="51"/>
  <c r="C132" i="51"/>
  <c r="H132" i="51" s="1"/>
  <c r="H131" i="51"/>
  <c r="D131" i="51"/>
  <c r="E131" i="51" s="1"/>
  <c r="H130" i="51"/>
  <c r="D130" i="51"/>
  <c r="D129" i="51" s="1"/>
  <c r="C129" i="51"/>
  <c r="H128" i="51"/>
  <c r="D128" i="51"/>
  <c r="H127" i="51"/>
  <c r="E127" i="51"/>
  <c r="D127" i="51"/>
  <c r="H126" i="51"/>
  <c r="C126" i="51"/>
  <c r="H125" i="51"/>
  <c r="D125" i="51"/>
  <c r="E125" i="51" s="1"/>
  <c r="H124" i="51"/>
  <c r="D124" i="51"/>
  <c r="H123" i="51"/>
  <c r="C123" i="51"/>
  <c r="H122" i="51"/>
  <c r="D122" i="51"/>
  <c r="H121" i="51"/>
  <c r="D121" i="51"/>
  <c r="E121" i="51" s="1"/>
  <c r="H120" i="51"/>
  <c r="C120" i="51"/>
  <c r="H119" i="51"/>
  <c r="D119" i="51"/>
  <c r="E119" i="51" s="1"/>
  <c r="H118" i="51"/>
  <c r="D118" i="51"/>
  <c r="E118" i="51" s="1"/>
  <c r="E117" i="51" s="1"/>
  <c r="H117" i="51"/>
  <c r="D117" i="51"/>
  <c r="C117" i="51"/>
  <c r="H113" i="51"/>
  <c r="E113" i="51"/>
  <c r="D113" i="51"/>
  <c r="H112" i="51"/>
  <c r="D112" i="51"/>
  <c r="E112" i="51" s="1"/>
  <c r="H111" i="51"/>
  <c r="D111" i="51"/>
  <c r="E111" i="51" s="1"/>
  <c r="H110" i="51"/>
  <c r="D110" i="51"/>
  <c r="E110" i="51" s="1"/>
  <c r="H109" i="51"/>
  <c r="D109" i="51"/>
  <c r="E109" i="51" s="1"/>
  <c r="H108" i="51"/>
  <c r="D108" i="51"/>
  <c r="E108" i="51" s="1"/>
  <c r="H107" i="51"/>
  <c r="E107" i="51"/>
  <c r="D107" i="51"/>
  <c r="H106" i="51"/>
  <c r="D106" i="51"/>
  <c r="E106" i="51" s="1"/>
  <c r="H105" i="51"/>
  <c r="E105" i="51"/>
  <c r="D105" i="51"/>
  <c r="H104" i="51"/>
  <c r="D104" i="51"/>
  <c r="E104" i="51" s="1"/>
  <c r="H103" i="51"/>
  <c r="D103" i="51"/>
  <c r="E103" i="51" s="1"/>
  <c r="H102" i="51"/>
  <c r="D102" i="51"/>
  <c r="E102" i="51" s="1"/>
  <c r="H101" i="51"/>
  <c r="D101" i="51"/>
  <c r="E101" i="51" s="1"/>
  <c r="H100" i="51"/>
  <c r="D100" i="51"/>
  <c r="E100" i="51" s="1"/>
  <c r="H99" i="51"/>
  <c r="D99" i="51"/>
  <c r="E99" i="51" s="1"/>
  <c r="H98" i="51"/>
  <c r="D98" i="51"/>
  <c r="E98" i="51" s="1"/>
  <c r="H97" i="51"/>
  <c r="J97" i="51" s="1"/>
  <c r="D97" i="51"/>
  <c r="C97" i="51"/>
  <c r="H96" i="51"/>
  <c r="D96" i="51"/>
  <c r="E96" i="51" s="1"/>
  <c r="H95" i="51"/>
  <c r="D95" i="51"/>
  <c r="E95" i="51" s="1"/>
  <c r="H94" i="51"/>
  <c r="D94" i="51"/>
  <c r="E94" i="51" s="1"/>
  <c r="H93" i="51"/>
  <c r="D93" i="51"/>
  <c r="E93" i="51" s="1"/>
  <c r="H92" i="51"/>
  <c r="D92" i="51"/>
  <c r="E92" i="51" s="1"/>
  <c r="H91" i="51"/>
  <c r="E91" i="51"/>
  <c r="D91" i="51"/>
  <c r="H90" i="51"/>
  <c r="D90" i="51"/>
  <c r="E90" i="51" s="1"/>
  <c r="H89" i="51"/>
  <c r="E89" i="51"/>
  <c r="D89" i="51"/>
  <c r="H88" i="51"/>
  <c r="D88" i="51"/>
  <c r="E88" i="51" s="1"/>
  <c r="H87" i="51"/>
  <c r="D87" i="51"/>
  <c r="E87" i="51" s="1"/>
  <c r="H86" i="51"/>
  <c r="D86" i="51"/>
  <c r="E86" i="51" s="1"/>
  <c r="H85" i="51"/>
  <c r="D85" i="51"/>
  <c r="E85" i="51" s="1"/>
  <c r="H84" i="51"/>
  <c r="D84" i="51"/>
  <c r="E84" i="51" s="1"/>
  <c r="H83" i="51"/>
  <c r="D83" i="51"/>
  <c r="E83" i="51" s="1"/>
  <c r="H82" i="51"/>
  <c r="D82" i="51"/>
  <c r="E82" i="51" s="1"/>
  <c r="H81" i="51"/>
  <c r="E81" i="51"/>
  <c r="D81" i="51"/>
  <c r="H80" i="51"/>
  <c r="D80" i="51"/>
  <c r="E80" i="51" s="1"/>
  <c r="H79" i="51"/>
  <c r="D79" i="51"/>
  <c r="E79" i="51" s="1"/>
  <c r="H78" i="51"/>
  <c r="D78" i="51"/>
  <c r="E78" i="51" s="1"/>
  <c r="H77" i="51"/>
  <c r="E77" i="51"/>
  <c r="D77" i="51"/>
  <c r="H76" i="51"/>
  <c r="D76" i="51"/>
  <c r="E76" i="51" s="1"/>
  <c r="H75" i="51"/>
  <c r="D75" i="51"/>
  <c r="E75" i="51" s="1"/>
  <c r="H74" i="51"/>
  <c r="D74" i="51"/>
  <c r="E74" i="51" s="1"/>
  <c r="H73" i="51"/>
  <c r="D73" i="51"/>
  <c r="E73" i="51" s="1"/>
  <c r="H72" i="51"/>
  <c r="D72" i="51"/>
  <c r="E72" i="51" s="1"/>
  <c r="H71" i="51"/>
  <c r="D71" i="51"/>
  <c r="E71" i="51" s="1"/>
  <c r="H70" i="51"/>
  <c r="D70" i="51"/>
  <c r="E70" i="51" s="1"/>
  <c r="H69" i="51"/>
  <c r="D69" i="51"/>
  <c r="E69" i="51" s="1"/>
  <c r="C68" i="51"/>
  <c r="H68" i="51" s="1"/>
  <c r="J68" i="51" s="1"/>
  <c r="H66" i="51"/>
  <c r="D66" i="51"/>
  <c r="E66" i="51" s="1"/>
  <c r="H65" i="51"/>
  <c r="E65" i="51"/>
  <c r="D65" i="51"/>
  <c r="H64" i="51"/>
  <c r="D64" i="51"/>
  <c r="H63" i="51"/>
  <c r="D63" i="51"/>
  <c r="E63" i="51" s="1"/>
  <c r="H62" i="51"/>
  <c r="D62" i="51"/>
  <c r="E62" i="51" s="1"/>
  <c r="C61" i="51"/>
  <c r="H61" i="51" s="1"/>
  <c r="J61" i="51" s="1"/>
  <c r="H60" i="51"/>
  <c r="D60" i="51"/>
  <c r="E60" i="51" s="1"/>
  <c r="H59" i="51"/>
  <c r="E59" i="51"/>
  <c r="D59" i="51"/>
  <c r="H58" i="51"/>
  <c r="D58" i="51"/>
  <c r="E58" i="51" s="1"/>
  <c r="H57" i="51"/>
  <c r="E57" i="51"/>
  <c r="D57" i="51"/>
  <c r="H56" i="51"/>
  <c r="D56" i="51"/>
  <c r="E56" i="51" s="1"/>
  <c r="H55" i="51"/>
  <c r="E55" i="51"/>
  <c r="D55" i="51"/>
  <c r="H54" i="51"/>
  <c r="D54" i="51"/>
  <c r="E54" i="51" s="1"/>
  <c r="H53" i="51"/>
  <c r="D53" i="51"/>
  <c r="E53" i="51" s="1"/>
  <c r="H52" i="51"/>
  <c r="D52" i="51"/>
  <c r="E52" i="51" s="1"/>
  <c r="H51" i="51"/>
  <c r="D51" i="51"/>
  <c r="E51" i="51" s="1"/>
  <c r="H50" i="51"/>
  <c r="D50" i="51"/>
  <c r="E50" i="51" s="1"/>
  <c r="H49" i="51"/>
  <c r="E49" i="51"/>
  <c r="D49" i="51"/>
  <c r="H48" i="51"/>
  <c r="D48" i="51"/>
  <c r="E48" i="51" s="1"/>
  <c r="H47" i="51"/>
  <c r="E47" i="51"/>
  <c r="D47" i="51"/>
  <c r="H46" i="51"/>
  <c r="D46" i="51"/>
  <c r="E46" i="51" s="1"/>
  <c r="H45" i="51"/>
  <c r="D45" i="51"/>
  <c r="E45" i="51" s="1"/>
  <c r="H44" i="51"/>
  <c r="D44" i="51"/>
  <c r="E44" i="51" s="1"/>
  <c r="H43" i="51"/>
  <c r="D43" i="51"/>
  <c r="E43" i="51" s="1"/>
  <c r="H42" i="51"/>
  <c r="D42" i="51"/>
  <c r="E42" i="51" s="1"/>
  <c r="H41" i="51"/>
  <c r="D41" i="51"/>
  <c r="E41" i="51" s="1"/>
  <c r="H40" i="51"/>
  <c r="D40" i="51"/>
  <c r="E40" i="51" s="1"/>
  <c r="H39" i="51"/>
  <c r="E39" i="51"/>
  <c r="D39" i="51"/>
  <c r="C38" i="51"/>
  <c r="H38" i="51" s="1"/>
  <c r="J38" i="51" s="1"/>
  <c r="H37" i="51"/>
  <c r="E37" i="51"/>
  <c r="D37" i="51"/>
  <c r="H36" i="51"/>
  <c r="D36" i="51"/>
  <c r="E36" i="51" s="1"/>
  <c r="H35" i="51"/>
  <c r="D35" i="51"/>
  <c r="E35" i="51" s="1"/>
  <c r="H34" i="51"/>
  <c r="D34" i="51"/>
  <c r="E34" i="51" s="1"/>
  <c r="H33" i="51"/>
  <c r="D33" i="51"/>
  <c r="E33" i="51" s="1"/>
  <c r="H32" i="51"/>
  <c r="D32" i="51"/>
  <c r="E32" i="51" s="1"/>
  <c r="H31" i="51"/>
  <c r="D31" i="51"/>
  <c r="E31" i="51" s="1"/>
  <c r="H30" i="51"/>
  <c r="D30" i="51"/>
  <c r="E30" i="51" s="1"/>
  <c r="H29" i="51"/>
  <c r="D29" i="51"/>
  <c r="E29" i="51" s="1"/>
  <c r="H28" i="51"/>
  <c r="D28" i="51"/>
  <c r="E28" i="51" s="1"/>
  <c r="H27" i="51"/>
  <c r="D27" i="51"/>
  <c r="E27" i="51" s="1"/>
  <c r="H26" i="51"/>
  <c r="D26" i="51"/>
  <c r="E26" i="51" s="1"/>
  <c r="H25" i="51"/>
  <c r="D25" i="51"/>
  <c r="E25" i="51" s="1"/>
  <c r="H24" i="51"/>
  <c r="D24" i="51"/>
  <c r="E24" i="51" s="1"/>
  <c r="H23" i="51"/>
  <c r="D23" i="51"/>
  <c r="E23" i="51" s="1"/>
  <c r="H22" i="51"/>
  <c r="D22" i="51"/>
  <c r="E22" i="51" s="1"/>
  <c r="H21" i="51"/>
  <c r="E21" i="51"/>
  <c r="D21" i="51"/>
  <c r="H20" i="51"/>
  <c r="D20" i="51"/>
  <c r="E20" i="51" s="1"/>
  <c r="H19" i="51"/>
  <c r="D19" i="51"/>
  <c r="E19" i="51" s="1"/>
  <c r="H18" i="51"/>
  <c r="D18" i="51"/>
  <c r="E18" i="51" s="1"/>
  <c r="H17" i="51"/>
  <c r="D17" i="51"/>
  <c r="E17" i="51" s="1"/>
  <c r="H16" i="51"/>
  <c r="D16" i="51"/>
  <c r="E16" i="51" s="1"/>
  <c r="H15" i="51"/>
  <c r="D15" i="51"/>
  <c r="E15" i="51" s="1"/>
  <c r="H14" i="51"/>
  <c r="D14" i="51"/>
  <c r="E14" i="51" s="1"/>
  <c r="H13" i="51"/>
  <c r="D13" i="51"/>
  <c r="E13" i="51" s="1"/>
  <c r="H12" i="51"/>
  <c r="D12" i="51"/>
  <c r="E12" i="51" s="1"/>
  <c r="D11" i="51"/>
  <c r="C11" i="51"/>
  <c r="H11" i="51" s="1"/>
  <c r="J11" i="51" s="1"/>
  <c r="H10" i="51"/>
  <c r="D10" i="51"/>
  <c r="E10" i="51" s="1"/>
  <c r="H9" i="51"/>
  <c r="D9" i="51"/>
  <c r="E9" i="51" s="1"/>
  <c r="H8" i="51"/>
  <c r="D8" i="51"/>
  <c r="E8" i="51" s="1"/>
  <c r="H7" i="51"/>
  <c r="E7" i="51"/>
  <c r="D7" i="51"/>
  <c r="H6" i="51"/>
  <c r="D6" i="51"/>
  <c r="H5" i="51"/>
  <c r="D5" i="51"/>
  <c r="E5" i="51" s="1"/>
  <c r="C4" i="51"/>
  <c r="D778" i="50"/>
  <c r="E778" i="50" s="1"/>
  <c r="E777" i="50" s="1"/>
  <c r="C777" i="50"/>
  <c r="D776" i="50"/>
  <c r="E776" i="50" s="1"/>
  <c r="D775" i="50"/>
  <c r="E775" i="50" s="1"/>
  <c r="D774" i="50"/>
  <c r="E774" i="50" s="1"/>
  <c r="D773" i="50"/>
  <c r="C772" i="50"/>
  <c r="C771" i="50"/>
  <c r="D770" i="50"/>
  <c r="D769" i="50"/>
  <c r="E769" i="50" s="1"/>
  <c r="C768" i="50"/>
  <c r="C767" i="50"/>
  <c r="D766" i="50"/>
  <c r="E766" i="50" s="1"/>
  <c r="E765" i="50" s="1"/>
  <c r="D765" i="50"/>
  <c r="C765" i="50"/>
  <c r="E764" i="50"/>
  <c r="D764" i="50"/>
  <c r="D763" i="50"/>
  <c r="E763" i="50" s="1"/>
  <c r="D762" i="50"/>
  <c r="E762" i="50" s="1"/>
  <c r="E761" i="50" s="1"/>
  <c r="C761" i="50"/>
  <c r="C760" i="50" s="1"/>
  <c r="D759" i="50"/>
  <c r="E759" i="50" s="1"/>
  <c r="E758" i="50"/>
  <c r="D758" i="50"/>
  <c r="D757" i="50"/>
  <c r="C756" i="50"/>
  <c r="C755" i="50" s="1"/>
  <c r="E754" i="50"/>
  <c r="D754" i="50"/>
  <c r="D753" i="50"/>
  <c r="D752" i="50"/>
  <c r="E752" i="50" s="1"/>
  <c r="C751" i="50"/>
  <c r="C750" i="50" s="1"/>
  <c r="D749" i="50"/>
  <c r="E749" i="50" s="1"/>
  <c r="D748" i="50"/>
  <c r="E748" i="50" s="1"/>
  <c r="D747" i="50"/>
  <c r="C746" i="50"/>
  <c r="D745" i="50"/>
  <c r="E745" i="50" s="1"/>
  <c r="E744" i="50" s="1"/>
  <c r="D744" i="50"/>
  <c r="C744" i="50"/>
  <c r="C743" i="50"/>
  <c r="D742" i="50"/>
  <c r="E742" i="50" s="1"/>
  <c r="E741" i="50" s="1"/>
  <c r="D741" i="50"/>
  <c r="C741" i="50"/>
  <c r="D740" i="50"/>
  <c r="C739" i="50"/>
  <c r="D738" i="50"/>
  <c r="E738" i="50" s="1"/>
  <c r="D737" i="50"/>
  <c r="E737" i="50" s="1"/>
  <c r="D736" i="50"/>
  <c r="E736" i="50" s="1"/>
  <c r="D735" i="50"/>
  <c r="E735" i="50" s="1"/>
  <c r="D734" i="50"/>
  <c r="D733" i="50" s="1"/>
  <c r="C734" i="50"/>
  <c r="C733" i="50" s="1"/>
  <c r="D732" i="50"/>
  <c r="E732" i="50" s="1"/>
  <c r="E731" i="50" s="1"/>
  <c r="E730" i="50" s="1"/>
  <c r="C731" i="50"/>
  <c r="C730" i="50" s="1"/>
  <c r="D729" i="50"/>
  <c r="E729" i="50" s="1"/>
  <c r="D728" i="50"/>
  <c r="E728" i="50" s="1"/>
  <c r="E727" i="50" s="1"/>
  <c r="C727" i="50"/>
  <c r="H724" i="50"/>
  <c r="D724" i="50"/>
  <c r="E724" i="50" s="1"/>
  <c r="H723" i="50"/>
  <c r="D723" i="50"/>
  <c r="E723" i="50" s="1"/>
  <c r="H722" i="50"/>
  <c r="C722" i="50"/>
  <c r="H721" i="50"/>
  <c r="D721" i="50"/>
  <c r="E721" i="50" s="1"/>
  <c r="H720" i="50"/>
  <c r="D720" i="50"/>
  <c r="E720" i="50" s="1"/>
  <c r="H719" i="50"/>
  <c r="D719" i="50"/>
  <c r="E719" i="50" s="1"/>
  <c r="C718" i="50"/>
  <c r="H718" i="50" s="1"/>
  <c r="H715" i="50"/>
  <c r="E715" i="50"/>
  <c r="D715" i="50"/>
  <c r="H714" i="50"/>
  <c r="D714" i="50"/>
  <c r="E714" i="50" s="1"/>
  <c r="H713" i="50"/>
  <c r="D713" i="50"/>
  <c r="E713" i="50" s="1"/>
  <c r="H712" i="50"/>
  <c r="D712" i="50"/>
  <c r="E712" i="50" s="1"/>
  <c r="H711" i="50"/>
  <c r="D711" i="50"/>
  <c r="E711" i="50" s="1"/>
  <c r="H710" i="50"/>
  <c r="D710" i="50"/>
  <c r="E710" i="50" s="1"/>
  <c r="H709" i="50"/>
  <c r="D709" i="50"/>
  <c r="E709" i="50" s="1"/>
  <c r="H708" i="50"/>
  <c r="D708" i="50"/>
  <c r="E708" i="50" s="1"/>
  <c r="H707" i="50"/>
  <c r="D707" i="50"/>
  <c r="E707" i="50" s="1"/>
  <c r="H706" i="50"/>
  <c r="D706" i="50"/>
  <c r="E706" i="50" s="1"/>
  <c r="H705" i="50"/>
  <c r="E705" i="50"/>
  <c r="D705" i="50"/>
  <c r="H704" i="50"/>
  <c r="D704" i="50"/>
  <c r="E704" i="50" s="1"/>
  <c r="H703" i="50"/>
  <c r="D703" i="50"/>
  <c r="E703" i="50" s="1"/>
  <c r="H702" i="50"/>
  <c r="D702" i="50"/>
  <c r="E702" i="50" s="1"/>
  <c r="H701" i="50"/>
  <c r="D701" i="50"/>
  <c r="H700" i="50"/>
  <c r="C700" i="50"/>
  <c r="H699" i="50"/>
  <c r="D699" i="50"/>
  <c r="E699" i="50" s="1"/>
  <c r="H698" i="50"/>
  <c r="D698" i="50"/>
  <c r="E698" i="50" s="1"/>
  <c r="H697" i="50"/>
  <c r="D697" i="50"/>
  <c r="E697" i="50" s="1"/>
  <c r="H696" i="50"/>
  <c r="D696" i="50"/>
  <c r="E696" i="50" s="1"/>
  <c r="H695" i="50"/>
  <c r="D695" i="50"/>
  <c r="E695" i="50" s="1"/>
  <c r="C694" i="50"/>
  <c r="H694" i="50" s="1"/>
  <c r="H693" i="50"/>
  <c r="D693" i="50"/>
  <c r="E693" i="50" s="1"/>
  <c r="H692" i="50"/>
  <c r="D692" i="50"/>
  <c r="E692" i="50" s="1"/>
  <c r="H691" i="50"/>
  <c r="D691" i="50"/>
  <c r="E691" i="50" s="1"/>
  <c r="H690" i="50"/>
  <c r="D690" i="50"/>
  <c r="E690" i="50" s="1"/>
  <c r="H689" i="50"/>
  <c r="D689" i="50"/>
  <c r="E689" i="50" s="1"/>
  <c r="H688" i="50"/>
  <c r="D688" i="50"/>
  <c r="E688" i="50" s="1"/>
  <c r="C687" i="50"/>
  <c r="H687" i="50" s="1"/>
  <c r="H686" i="50"/>
  <c r="D686" i="50"/>
  <c r="E686" i="50" s="1"/>
  <c r="H685" i="50"/>
  <c r="D685" i="50"/>
  <c r="E685" i="50" s="1"/>
  <c r="H684" i="50"/>
  <c r="D684" i="50"/>
  <c r="H683" i="50"/>
  <c r="C683" i="50"/>
  <c r="H682" i="50"/>
  <c r="D682" i="50"/>
  <c r="E682" i="50" s="1"/>
  <c r="H681" i="50"/>
  <c r="D681" i="50"/>
  <c r="E681" i="50" s="1"/>
  <c r="H680" i="50"/>
  <c r="D680" i="50"/>
  <c r="E680" i="50" s="1"/>
  <c r="C679" i="50"/>
  <c r="H679" i="50" s="1"/>
  <c r="H678" i="50"/>
  <c r="E678" i="50"/>
  <c r="D678" i="50"/>
  <c r="H677" i="50"/>
  <c r="D677" i="50"/>
  <c r="E677" i="50" s="1"/>
  <c r="C676" i="50"/>
  <c r="H676" i="50" s="1"/>
  <c r="H675" i="50"/>
  <c r="D675" i="50"/>
  <c r="E675" i="50" s="1"/>
  <c r="H674" i="50"/>
  <c r="D674" i="50"/>
  <c r="E674" i="50" s="1"/>
  <c r="H673" i="50"/>
  <c r="E673" i="50"/>
  <c r="D673" i="50"/>
  <c r="H672" i="50"/>
  <c r="D672" i="50"/>
  <c r="E672" i="50" s="1"/>
  <c r="C671" i="50"/>
  <c r="H671" i="50" s="1"/>
  <c r="H670" i="50"/>
  <c r="D670" i="50"/>
  <c r="E670" i="50" s="1"/>
  <c r="H669" i="50"/>
  <c r="D669" i="50"/>
  <c r="E669" i="50" s="1"/>
  <c r="H668" i="50"/>
  <c r="D668" i="50"/>
  <c r="E668" i="50" s="1"/>
  <c r="H667" i="50"/>
  <c r="D667" i="50"/>
  <c r="E667" i="50" s="1"/>
  <c r="H666" i="50"/>
  <c r="D666" i="50"/>
  <c r="C665" i="50"/>
  <c r="H665" i="50" s="1"/>
  <c r="H664" i="50"/>
  <c r="D664" i="50"/>
  <c r="E664" i="50" s="1"/>
  <c r="H663" i="50"/>
  <c r="D663" i="50"/>
  <c r="E663" i="50" s="1"/>
  <c r="H662" i="50"/>
  <c r="D662" i="50"/>
  <c r="E662" i="50" s="1"/>
  <c r="C661" i="50"/>
  <c r="H660" i="50"/>
  <c r="D660" i="50"/>
  <c r="E660" i="50" s="1"/>
  <c r="H659" i="50"/>
  <c r="D659" i="50"/>
  <c r="E659" i="50" s="1"/>
  <c r="H658" i="50"/>
  <c r="D658" i="50"/>
  <c r="E658" i="50" s="1"/>
  <c r="H657" i="50"/>
  <c r="D657" i="50"/>
  <c r="E657" i="50" s="1"/>
  <c r="H656" i="50"/>
  <c r="D656" i="50"/>
  <c r="H655" i="50"/>
  <c r="D655" i="50"/>
  <c r="E655" i="50" s="1"/>
  <c r="H654" i="50"/>
  <c r="D654" i="50"/>
  <c r="E654" i="50" s="1"/>
  <c r="C653" i="50"/>
  <c r="H653" i="50" s="1"/>
  <c r="H652" i="50"/>
  <c r="D652" i="50"/>
  <c r="E652" i="50" s="1"/>
  <c r="H651" i="50"/>
  <c r="D651" i="50"/>
  <c r="E651" i="50" s="1"/>
  <c r="H650" i="50"/>
  <c r="D650" i="50"/>
  <c r="E650" i="50" s="1"/>
  <c r="H649" i="50"/>
  <c r="D649" i="50"/>
  <c r="E649" i="50" s="1"/>
  <c r="H648" i="50"/>
  <c r="D648" i="50"/>
  <c r="E648" i="50" s="1"/>
  <c r="H647" i="50"/>
  <c r="D647" i="50"/>
  <c r="C646" i="50"/>
  <c r="H646" i="50" s="1"/>
  <c r="H644" i="50"/>
  <c r="D644" i="50"/>
  <c r="E644" i="50" s="1"/>
  <c r="H643" i="50"/>
  <c r="D643" i="50"/>
  <c r="C642" i="50"/>
  <c r="H642" i="50" s="1"/>
  <c r="J642" i="50" s="1"/>
  <c r="H641" i="50"/>
  <c r="D641" i="50"/>
  <c r="E641" i="50" s="1"/>
  <c r="H640" i="50"/>
  <c r="D640" i="50"/>
  <c r="E640" i="50" s="1"/>
  <c r="H639" i="50"/>
  <c r="D639" i="50"/>
  <c r="E639" i="50" s="1"/>
  <c r="H638" i="50"/>
  <c r="J638" i="50" s="1"/>
  <c r="C638" i="50"/>
  <c r="H637" i="50"/>
  <c r="D637" i="50"/>
  <c r="E637" i="50" s="1"/>
  <c r="H636" i="50"/>
  <c r="D636" i="50"/>
  <c r="E636" i="50" s="1"/>
  <c r="H635" i="50"/>
  <c r="D635" i="50"/>
  <c r="E635" i="50" s="1"/>
  <c r="H634" i="50"/>
  <c r="D634" i="50"/>
  <c r="E634" i="50" s="1"/>
  <c r="H633" i="50"/>
  <c r="D633" i="50"/>
  <c r="E633" i="50" s="1"/>
  <c r="H632" i="50"/>
  <c r="D632" i="50"/>
  <c r="E632" i="50" s="1"/>
  <c r="H631" i="50"/>
  <c r="D631" i="50"/>
  <c r="E631" i="50" s="1"/>
  <c r="H630" i="50"/>
  <c r="E630" i="50"/>
  <c r="D630" i="50"/>
  <c r="H629" i="50"/>
  <c r="D629" i="50"/>
  <c r="E629" i="50" s="1"/>
  <c r="C628" i="50"/>
  <c r="H628" i="50" s="1"/>
  <c r="H627" i="50"/>
  <c r="D627" i="50"/>
  <c r="E627" i="50" s="1"/>
  <c r="H626" i="50"/>
  <c r="D626" i="50"/>
  <c r="E626" i="50" s="1"/>
  <c r="H625" i="50"/>
  <c r="E625" i="50"/>
  <c r="D625" i="50"/>
  <c r="H624" i="50"/>
  <c r="D624" i="50"/>
  <c r="E624" i="50" s="1"/>
  <c r="H623" i="50"/>
  <c r="D623" i="50"/>
  <c r="E623" i="50" s="1"/>
  <c r="H622" i="50"/>
  <c r="D622" i="50"/>
  <c r="E622" i="50" s="1"/>
  <c r="H621" i="50"/>
  <c r="D621" i="50"/>
  <c r="E621" i="50" s="1"/>
  <c r="H620" i="50"/>
  <c r="D620" i="50"/>
  <c r="E620" i="50" s="1"/>
  <c r="H619" i="50"/>
  <c r="D619" i="50"/>
  <c r="E619" i="50" s="1"/>
  <c r="H618" i="50"/>
  <c r="D618" i="50"/>
  <c r="E618" i="50" s="1"/>
  <c r="H617" i="50"/>
  <c r="D617" i="50"/>
  <c r="C616" i="50"/>
  <c r="H616" i="50" s="1"/>
  <c r="H615" i="50"/>
  <c r="D615" i="50"/>
  <c r="E615" i="50" s="1"/>
  <c r="H614" i="50"/>
  <c r="D614" i="50"/>
  <c r="E614" i="50" s="1"/>
  <c r="H613" i="50"/>
  <c r="D613" i="50"/>
  <c r="E613" i="50" s="1"/>
  <c r="H612" i="50"/>
  <c r="E612" i="50"/>
  <c r="D612" i="50"/>
  <c r="H611" i="50"/>
  <c r="D611" i="50"/>
  <c r="E611" i="50" s="1"/>
  <c r="C610" i="50"/>
  <c r="H610" i="50" s="1"/>
  <c r="H609" i="50"/>
  <c r="D609" i="50"/>
  <c r="E609" i="50" s="1"/>
  <c r="H608" i="50"/>
  <c r="D608" i="50"/>
  <c r="E608" i="50" s="1"/>
  <c r="H607" i="50"/>
  <c r="E607" i="50"/>
  <c r="D607" i="50"/>
  <c r="H606" i="50"/>
  <c r="D606" i="50"/>
  <c r="E606" i="50" s="1"/>
  <c r="H605" i="50"/>
  <c r="D605" i="50"/>
  <c r="E605" i="50" s="1"/>
  <c r="H604" i="50"/>
  <c r="D604" i="50"/>
  <c r="E604" i="50" s="1"/>
  <c r="C603" i="50"/>
  <c r="H603" i="50" s="1"/>
  <c r="H602" i="50"/>
  <c r="D602" i="50"/>
  <c r="E602" i="50" s="1"/>
  <c r="H601" i="50"/>
  <c r="D601" i="50"/>
  <c r="E601" i="50" s="1"/>
  <c r="H600" i="50"/>
  <c r="D600" i="50"/>
  <c r="C599" i="50"/>
  <c r="H599" i="50" s="1"/>
  <c r="H598" i="50"/>
  <c r="D598" i="50"/>
  <c r="E598" i="50" s="1"/>
  <c r="H597" i="50"/>
  <c r="E597" i="50"/>
  <c r="D597" i="50"/>
  <c r="H596" i="50"/>
  <c r="D596" i="50"/>
  <c r="E596" i="50" s="1"/>
  <c r="C595" i="50"/>
  <c r="H595" i="50" s="1"/>
  <c r="H594" i="50"/>
  <c r="D594" i="50"/>
  <c r="E594" i="50" s="1"/>
  <c r="H593" i="50"/>
  <c r="D593" i="50"/>
  <c r="E593" i="50" s="1"/>
  <c r="E592" i="50" s="1"/>
  <c r="C592" i="50"/>
  <c r="H592" i="50" s="1"/>
  <c r="H591" i="50"/>
  <c r="D591" i="50"/>
  <c r="E591" i="50" s="1"/>
  <c r="H590" i="50"/>
  <c r="D590" i="50"/>
  <c r="E590" i="50" s="1"/>
  <c r="H589" i="50"/>
  <c r="D589" i="50"/>
  <c r="E589" i="50" s="1"/>
  <c r="H588" i="50"/>
  <c r="D588" i="50"/>
  <c r="E588" i="50" s="1"/>
  <c r="C587" i="50"/>
  <c r="H587" i="50" s="1"/>
  <c r="H586" i="50"/>
  <c r="D586" i="50"/>
  <c r="E586" i="50" s="1"/>
  <c r="H585" i="50"/>
  <c r="D585" i="50"/>
  <c r="E585" i="50" s="1"/>
  <c r="H584" i="50"/>
  <c r="D584" i="50"/>
  <c r="E584" i="50" s="1"/>
  <c r="H583" i="50"/>
  <c r="D583" i="50"/>
  <c r="E583" i="50" s="1"/>
  <c r="H582" i="50"/>
  <c r="D582" i="50"/>
  <c r="D581" i="50" s="1"/>
  <c r="C581" i="50"/>
  <c r="H581" i="50" s="1"/>
  <c r="H580" i="50"/>
  <c r="D580" i="50"/>
  <c r="E580" i="50" s="1"/>
  <c r="H579" i="50"/>
  <c r="E579" i="50"/>
  <c r="D579" i="50"/>
  <c r="H578" i="50"/>
  <c r="D578" i="50"/>
  <c r="E578" i="50" s="1"/>
  <c r="C577" i="50"/>
  <c r="H577" i="50" s="1"/>
  <c r="H576" i="50"/>
  <c r="D576" i="50"/>
  <c r="E576" i="50" s="1"/>
  <c r="H575" i="50"/>
  <c r="D575" i="50"/>
  <c r="E575" i="50" s="1"/>
  <c r="H574" i="50"/>
  <c r="E574" i="50"/>
  <c r="D574" i="50"/>
  <c r="H573" i="50"/>
  <c r="D573" i="50"/>
  <c r="E573" i="50" s="1"/>
  <c r="H572" i="50"/>
  <c r="D572" i="50"/>
  <c r="E572" i="50" s="1"/>
  <c r="H571" i="50"/>
  <c r="D571" i="50"/>
  <c r="E571" i="50" s="1"/>
  <c r="H570" i="50"/>
  <c r="D570" i="50"/>
  <c r="E570" i="50" s="1"/>
  <c r="H569" i="50"/>
  <c r="C569" i="50"/>
  <c r="H568" i="50"/>
  <c r="D568" i="50"/>
  <c r="E568" i="50" s="1"/>
  <c r="H567" i="50"/>
  <c r="D567" i="50"/>
  <c r="E567" i="50" s="1"/>
  <c r="H566" i="50"/>
  <c r="D566" i="50"/>
  <c r="E566" i="50" s="1"/>
  <c r="H565" i="50"/>
  <c r="D565" i="50"/>
  <c r="E565" i="50" s="1"/>
  <c r="H564" i="50"/>
  <c r="D564" i="50"/>
  <c r="E564" i="50" s="1"/>
  <c r="H563" i="50"/>
  <c r="D563" i="50"/>
  <c r="C562" i="50"/>
  <c r="H562" i="50" s="1"/>
  <c r="H558" i="50"/>
  <c r="D558" i="50"/>
  <c r="E558" i="50" s="1"/>
  <c r="H557" i="50"/>
  <c r="D557" i="50"/>
  <c r="E557" i="50" s="1"/>
  <c r="C556" i="50"/>
  <c r="H556" i="50" s="1"/>
  <c r="H555" i="50"/>
  <c r="D555" i="50"/>
  <c r="E555" i="50" s="1"/>
  <c r="H554" i="50"/>
  <c r="D554" i="50"/>
  <c r="E554" i="50" s="1"/>
  <c r="H553" i="50"/>
  <c r="D553" i="50"/>
  <c r="E553" i="50" s="1"/>
  <c r="H552" i="50"/>
  <c r="C552" i="50"/>
  <c r="C551" i="50"/>
  <c r="H551" i="50" s="1"/>
  <c r="J551" i="50" s="1"/>
  <c r="H549" i="50"/>
  <c r="D549" i="50"/>
  <c r="E549" i="50" s="1"/>
  <c r="H548" i="50"/>
  <c r="D548" i="50"/>
  <c r="E548" i="50" s="1"/>
  <c r="C547" i="50"/>
  <c r="H547" i="50" s="1"/>
  <c r="J547" i="50" s="1"/>
  <c r="H546" i="50"/>
  <c r="D546" i="50"/>
  <c r="E546" i="50" s="1"/>
  <c r="H545" i="50"/>
  <c r="D545" i="50"/>
  <c r="E545" i="50" s="1"/>
  <c r="C544" i="50"/>
  <c r="H544" i="50" s="1"/>
  <c r="H543" i="50"/>
  <c r="E543" i="50"/>
  <c r="D543" i="50"/>
  <c r="H542" i="50"/>
  <c r="D542" i="50"/>
  <c r="E542" i="50" s="1"/>
  <c r="H541" i="50"/>
  <c r="D541" i="50"/>
  <c r="E541" i="50" s="1"/>
  <c r="H540" i="50"/>
  <c r="D540" i="50"/>
  <c r="E540" i="50" s="1"/>
  <c r="H539" i="50"/>
  <c r="D539" i="50"/>
  <c r="E539" i="50" s="1"/>
  <c r="H537" i="50"/>
  <c r="D537" i="50"/>
  <c r="E537" i="50" s="1"/>
  <c r="H536" i="50"/>
  <c r="D536" i="50"/>
  <c r="E536" i="50" s="1"/>
  <c r="H535" i="50"/>
  <c r="D535" i="50"/>
  <c r="E535" i="50" s="1"/>
  <c r="H534" i="50"/>
  <c r="E534" i="50"/>
  <c r="D534" i="50"/>
  <c r="H533" i="50"/>
  <c r="D533" i="50"/>
  <c r="E533" i="50" s="1"/>
  <c r="H532" i="50"/>
  <c r="D532" i="50"/>
  <c r="E532" i="50" s="1"/>
  <c r="C531" i="50"/>
  <c r="H531" i="50" s="1"/>
  <c r="H530" i="50"/>
  <c r="D530" i="50"/>
  <c r="E530" i="50" s="1"/>
  <c r="E529" i="50" s="1"/>
  <c r="C529" i="50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D523" i="50"/>
  <c r="E523" i="50" s="1"/>
  <c r="C522" i="50"/>
  <c r="H522" i="50" s="1"/>
  <c r="H521" i="50"/>
  <c r="D521" i="50"/>
  <c r="E521" i="50" s="1"/>
  <c r="H520" i="50"/>
  <c r="D520" i="50"/>
  <c r="E520" i="50" s="1"/>
  <c r="H519" i="50"/>
  <c r="D519" i="50"/>
  <c r="E519" i="50" s="1"/>
  <c r="H518" i="50"/>
  <c r="D518" i="50"/>
  <c r="E518" i="50" s="1"/>
  <c r="H517" i="50"/>
  <c r="D517" i="50"/>
  <c r="E517" i="50" s="1"/>
  <c r="H516" i="50"/>
  <c r="E516" i="50"/>
  <c r="D516" i="50"/>
  <c r="H515" i="50"/>
  <c r="D515" i="50"/>
  <c r="E515" i="50" s="1"/>
  <c r="H514" i="50"/>
  <c r="E514" i="50"/>
  <c r="D514" i="50"/>
  <c r="D513" i="50" s="1"/>
  <c r="C513" i="50"/>
  <c r="H513" i="50" s="1"/>
  <c r="H512" i="50"/>
  <c r="D512" i="50"/>
  <c r="E512" i="50" s="1"/>
  <c r="H511" i="50"/>
  <c r="D511" i="50"/>
  <c r="E511" i="50" s="1"/>
  <c r="H510" i="50"/>
  <c r="D510" i="50"/>
  <c r="E510" i="50" s="1"/>
  <c r="C509" i="50"/>
  <c r="H509" i="50" s="1"/>
  <c r="H508" i="50"/>
  <c r="D508" i="50"/>
  <c r="E508" i="50" s="1"/>
  <c r="H507" i="50"/>
  <c r="D507" i="50"/>
  <c r="E507" i="50" s="1"/>
  <c r="H506" i="50"/>
  <c r="D506" i="50"/>
  <c r="E506" i="50" s="1"/>
  <c r="H505" i="50"/>
  <c r="D505" i="50"/>
  <c r="E505" i="50" s="1"/>
  <c r="C504" i="50"/>
  <c r="H504" i="50" s="1"/>
  <c r="H503" i="50"/>
  <c r="D503" i="50"/>
  <c r="E503" i="50" s="1"/>
  <c r="H502" i="50"/>
  <c r="D502" i="50"/>
  <c r="E502" i="50" s="1"/>
  <c r="H501" i="50"/>
  <c r="D501" i="50"/>
  <c r="E501" i="50" s="1"/>
  <c r="H500" i="50"/>
  <c r="D500" i="50"/>
  <c r="E500" i="50" s="1"/>
  <c r="H499" i="50"/>
  <c r="D499" i="50"/>
  <c r="E499" i="50" s="1"/>
  <c r="H498" i="50"/>
  <c r="D498" i="50"/>
  <c r="E498" i="50" s="1"/>
  <c r="C497" i="50"/>
  <c r="H497" i="50" s="1"/>
  <c r="H496" i="50"/>
  <c r="D496" i="50"/>
  <c r="E496" i="50" s="1"/>
  <c r="H495" i="50"/>
  <c r="D495" i="50"/>
  <c r="E495" i="50" s="1"/>
  <c r="C494" i="50"/>
  <c r="H494" i="50" s="1"/>
  <c r="H493" i="50"/>
  <c r="E493" i="50"/>
  <c r="D493" i="50"/>
  <c r="H492" i="50"/>
  <c r="D492" i="50"/>
  <c r="E492" i="50" s="1"/>
  <c r="C491" i="50"/>
  <c r="H491" i="50" s="1"/>
  <c r="H490" i="50"/>
  <c r="D490" i="50"/>
  <c r="E490" i="50" s="1"/>
  <c r="H489" i="50"/>
  <c r="D489" i="50"/>
  <c r="E489" i="50" s="1"/>
  <c r="H488" i="50"/>
  <c r="D488" i="50"/>
  <c r="E488" i="50" s="1"/>
  <c r="H487" i="50"/>
  <c r="D487" i="50"/>
  <c r="E487" i="50" s="1"/>
  <c r="C486" i="50"/>
  <c r="H486" i="50" s="1"/>
  <c r="H485" i="50"/>
  <c r="D485" i="50"/>
  <c r="H482" i="50"/>
  <c r="H481" i="50"/>
  <c r="D481" i="50"/>
  <c r="E481" i="50" s="1"/>
  <c r="H480" i="50"/>
  <c r="D480" i="50"/>
  <c r="E480" i="50" s="1"/>
  <c r="H479" i="50"/>
  <c r="D479" i="50"/>
  <c r="E479" i="50" s="1"/>
  <c r="H478" i="50"/>
  <c r="D478" i="50"/>
  <c r="C477" i="50"/>
  <c r="H477" i="50" s="1"/>
  <c r="H476" i="50"/>
  <c r="D476" i="50"/>
  <c r="E476" i="50" s="1"/>
  <c r="H475" i="50"/>
  <c r="D475" i="50"/>
  <c r="C474" i="50"/>
  <c r="H474" i="50" s="1"/>
  <c r="H473" i="50"/>
  <c r="D473" i="50"/>
  <c r="H472" i="50"/>
  <c r="D472" i="50"/>
  <c r="E472" i="50" s="1"/>
  <c r="H471" i="50"/>
  <c r="D471" i="50"/>
  <c r="E471" i="50" s="1"/>
  <c r="H470" i="50"/>
  <c r="D470" i="50"/>
  <c r="E470" i="50" s="1"/>
  <c r="H469" i="50"/>
  <c r="D469" i="50"/>
  <c r="E469" i="50" s="1"/>
  <c r="H468" i="50"/>
  <c r="C468" i="50"/>
  <c r="H467" i="50"/>
  <c r="D467" i="50"/>
  <c r="E467" i="50" s="1"/>
  <c r="H466" i="50"/>
  <c r="D466" i="50"/>
  <c r="E466" i="50" s="1"/>
  <c r="H465" i="50"/>
  <c r="D465" i="50"/>
  <c r="E465" i="50" s="1"/>
  <c r="H464" i="50"/>
  <c r="D464" i="50"/>
  <c r="E464" i="50" s="1"/>
  <c r="E463" i="50" s="1"/>
  <c r="C463" i="50"/>
  <c r="H463" i="50" s="1"/>
  <c r="H462" i="50"/>
  <c r="D462" i="50"/>
  <c r="E462" i="50" s="1"/>
  <c r="H461" i="50"/>
  <c r="D461" i="50"/>
  <c r="E461" i="50" s="1"/>
  <c r="H460" i="50"/>
  <c r="D460" i="50"/>
  <c r="C459" i="50"/>
  <c r="H458" i="50"/>
  <c r="D458" i="50"/>
  <c r="E458" i="50" s="1"/>
  <c r="H457" i="50"/>
  <c r="D457" i="50"/>
  <c r="E457" i="50" s="1"/>
  <c r="H456" i="50"/>
  <c r="D456" i="50"/>
  <c r="E456" i="50" s="1"/>
  <c r="E455" i="50" s="1"/>
  <c r="C455" i="50"/>
  <c r="H455" i="50" s="1"/>
  <c r="H454" i="50"/>
  <c r="D454" i="50"/>
  <c r="E454" i="50" s="1"/>
  <c r="H453" i="50"/>
  <c r="D453" i="50"/>
  <c r="E453" i="50" s="1"/>
  <c r="H452" i="50"/>
  <c r="D452" i="50"/>
  <c r="E452" i="50" s="1"/>
  <c r="H451" i="50"/>
  <c r="D451" i="50"/>
  <c r="E451" i="50" s="1"/>
  <c r="D450" i="50"/>
  <c r="C450" i="50"/>
  <c r="H450" i="50" s="1"/>
  <c r="H449" i="50"/>
  <c r="D449" i="50"/>
  <c r="E449" i="50" s="1"/>
  <c r="H448" i="50"/>
  <c r="E448" i="50"/>
  <c r="D448" i="50"/>
  <c r="H447" i="50"/>
  <c r="D447" i="50"/>
  <c r="E447" i="50" s="1"/>
  <c r="H446" i="50"/>
  <c r="D446" i="50"/>
  <c r="E446" i="50" s="1"/>
  <c r="C445" i="50"/>
  <c r="H445" i="50" s="1"/>
  <c r="H443" i="50"/>
  <c r="D443" i="50"/>
  <c r="E443" i="50" s="1"/>
  <c r="H442" i="50"/>
  <c r="E442" i="50"/>
  <c r="D442" i="50"/>
  <c r="H441" i="50"/>
  <c r="D441" i="50"/>
  <c r="E441" i="50" s="1"/>
  <c r="H440" i="50"/>
  <c r="D440" i="50"/>
  <c r="E440" i="50" s="1"/>
  <c r="H439" i="50"/>
  <c r="D439" i="50"/>
  <c r="E439" i="50" s="1"/>
  <c r="H438" i="50"/>
  <c r="D438" i="50"/>
  <c r="E438" i="50" s="1"/>
  <c r="H437" i="50"/>
  <c r="D437" i="50"/>
  <c r="E437" i="50" s="1"/>
  <c r="H436" i="50"/>
  <c r="D436" i="50"/>
  <c r="E436" i="50" s="1"/>
  <c r="H435" i="50"/>
  <c r="D435" i="50"/>
  <c r="E435" i="50" s="1"/>
  <c r="H434" i="50"/>
  <c r="E434" i="50"/>
  <c r="D434" i="50"/>
  <c r="H433" i="50"/>
  <c r="D433" i="50"/>
  <c r="E433" i="50" s="1"/>
  <c r="H432" i="50"/>
  <c r="D432" i="50"/>
  <c r="E432" i="50" s="1"/>
  <c r="H431" i="50"/>
  <c r="D431" i="50"/>
  <c r="E431" i="50" s="1"/>
  <c r="H430" i="50"/>
  <c r="D430" i="50"/>
  <c r="E430" i="50" s="1"/>
  <c r="C429" i="50"/>
  <c r="H429" i="50" s="1"/>
  <c r="H428" i="50"/>
  <c r="D428" i="50"/>
  <c r="E428" i="50" s="1"/>
  <c r="H427" i="50"/>
  <c r="D427" i="50"/>
  <c r="E427" i="50" s="1"/>
  <c r="H426" i="50"/>
  <c r="D426" i="50"/>
  <c r="E426" i="50" s="1"/>
  <c r="H425" i="50"/>
  <c r="D425" i="50"/>
  <c r="E425" i="50" s="1"/>
  <c r="H424" i="50"/>
  <c r="D424" i="50"/>
  <c r="E424" i="50" s="1"/>
  <c r="H423" i="50"/>
  <c r="D423" i="50"/>
  <c r="E423" i="50" s="1"/>
  <c r="C422" i="50"/>
  <c r="H422" i="50" s="1"/>
  <c r="H421" i="50"/>
  <c r="D421" i="50"/>
  <c r="E421" i="50" s="1"/>
  <c r="H420" i="50"/>
  <c r="D420" i="50"/>
  <c r="E420" i="50" s="1"/>
  <c r="H419" i="50"/>
  <c r="D419" i="50"/>
  <c r="E419" i="50" s="1"/>
  <c r="H418" i="50"/>
  <c r="E418" i="50"/>
  <c r="D418" i="50"/>
  <c r="H417" i="50"/>
  <c r="D417" i="50"/>
  <c r="C416" i="50"/>
  <c r="H416" i="50" s="1"/>
  <c r="H415" i="50"/>
  <c r="D415" i="50"/>
  <c r="E415" i="50" s="1"/>
  <c r="H414" i="50"/>
  <c r="D414" i="50"/>
  <c r="E414" i="50" s="1"/>
  <c r="H413" i="50"/>
  <c r="D413" i="50"/>
  <c r="C412" i="50"/>
  <c r="H412" i="50" s="1"/>
  <c r="H411" i="50"/>
  <c r="D411" i="50"/>
  <c r="E411" i="50" s="1"/>
  <c r="H410" i="50"/>
  <c r="D410" i="50"/>
  <c r="C409" i="50"/>
  <c r="H409" i="50" s="1"/>
  <c r="H408" i="50"/>
  <c r="D408" i="50"/>
  <c r="E408" i="50" s="1"/>
  <c r="H407" i="50"/>
  <c r="D407" i="50"/>
  <c r="E407" i="50" s="1"/>
  <c r="H406" i="50"/>
  <c r="D406" i="50"/>
  <c r="E406" i="50" s="1"/>
  <c r="H405" i="50"/>
  <c r="D405" i="50"/>
  <c r="E405" i="50" s="1"/>
  <c r="C404" i="50"/>
  <c r="H404" i="50" s="1"/>
  <c r="H403" i="50"/>
  <c r="D403" i="50"/>
  <c r="E403" i="50" s="1"/>
  <c r="H402" i="50"/>
  <c r="D402" i="50"/>
  <c r="E402" i="50" s="1"/>
  <c r="H401" i="50"/>
  <c r="D401" i="50"/>
  <c r="E401" i="50" s="1"/>
  <c r="H400" i="50"/>
  <c r="D400" i="50"/>
  <c r="D399" i="50" s="1"/>
  <c r="C399" i="50"/>
  <c r="H399" i="50" s="1"/>
  <c r="H398" i="50"/>
  <c r="D398" i="50"/>
  <c r="E398" i="50" s="1"/>
  <c r="H397" i="50"/>
  <c r="D397" i="50"/>
  <c r="E397" i="50" s="1"/>
  <c r="H396" i="50"/>
  <c r="D396" i="50"/>
  <c r="C395" i="50"/>
  <c r="H395" i="50" s="1"/>
  <c r="H394" i="50"/>
  <c r="D394" i="50"/>
  <c r="E394" i="50" s="1"/>
  <c r="H393" i="50"/>
  <c r="D393" i="50"/>
  <c r="C392" i="50"/>
  <c r="H392" i="50" s="1"/>
  <c r="H391" i="50"/>
  <c r="D391" i="50"/>
  <c r="E391" i="50" s="1"/>
  <c r="H390" i="50"/>
  <c r="D390" i="50"/>
  <c r="E390" i="50" s="1"/>
  <c r="H389" i="50"/>
  <c r="D389" i="50"/>
  <c r="E389" i="50" s="1"/>
  <c r="E388" i="50" s="1"/>
  <c r="C388" i="50"/>
  <c r="H388" i="50" s="1"/>
  <c r="H387" i="50"/>
  <c r="D387" i="50"/>
  <c r="E387" i="50" s="1"/>
  <c r="H386" i="50"/>
  <c r="D386" i="50"/>
  <c r="E386" i="50" s="1"/>
  <c r="H385" i="50"/>
  <c r="D385" i="50"/>
  <c r="E385" i="50" s="1"/>
  <c r="H384" i="50"/>
  <c r="D384" i="50"/>
  <c r="E384" i="50" s="1"/>
  <c r="H383" i="50"/>
  <c r="D383" i="50"/>
  <c r="C382" i="50"/>
  <c r="H382" i="50" s="1"/>
  <c r="H381" i="50"/>
  <c r="D381" i="50"/>
  <c r="E381" i="50" s="1"/>
  <c r="H380" i="50"/>
  <c r="D380" i="50"/>
  <c r="E380" i="50" s="1"/>
  <c r="H379" i="50"/>
  <c r="D379" i="50"/>
  <c r="C378" i="50"/>
  <c r="H378" i="50" s="1"/>
  <c r="H377" i="50"/>
  <c r="D377" i="50"/>
  <c r="E377" i="50" s="1"/>
  <c r="H376" i="50"/>
  <c r="D376" i="50"/>
  <c r="E376" i="50" s="1"/>
  <c r="H375" i="50"/>
  <c r="D375" i="50"/>
  <c r="E375" i="50" s="1"/>
  <c r="H374" i="50"/>
  <c r="E374" i="50"/>
  <c r="D374" i="50"/>
  <c r="C373" i="50"/>
  <c r="H373" i="50" s="1"/>
  <c r="H372" i="50"/>
  <c r="D372" i="50"/>
  <c r="E372" i="50" s="1"/>
  <c r="H371" i="50"/>
  <c r="E371" i="50"/>
  <c r="D371" i="50"/>
  <c r="H370" i="50"/>
  <c r="D370" i="50"/>
  <c r="E370" i="50" s="1"/>
  <c r="H369" i="50"/>
  <c r="D369" i="50"/>
  <c r="E369" i="50" s="1"/>
  <c r="E368" i="50" s="1"/>
  <c r="C368" i="50"/>
  <c r="H368" i="50" s="1"/>
  <c r="H367" i="50"/>
  <c r="D367" i="50"/>
  <c r="E367" i="50" s="1"/>
  <c r="H366" i="50"/>
  <c r="E366" i="50"/>
  <c r="D366" i="50"/>
  <c r="H365" i="50"/>
  <c r="D365" i="50"/>
  <c r="E365" i="50" s="1"/>
  <c r="H364" i="50"/>
  <c r="D364" i="50"/>
  <c r="E364" i="50" s="1"/>
  <c r="H363" i="50"/>
  <c r="D363" i="50"/>
  <c r="C362" i="50"/>
  <c r="H362" i="50" s="1"/>
  <c r="H361" i="50"/>
  <c r="D361" i="50"/>
  <c r="E361" i="50" s="1"/>
  <c r="H360" i="50"/>
  <c r="D360" i="50"/>
  <c r="E360" i="50" s="1"/>
  <c r="H359" i="50"/>
  <c r="E359" i="50"/>
  <c r="D359" i="50"/>
  <c r="H358" i="50"/>
  <c r="D358" i="50"/>
  <c r="C357" i="50"/>
  <c r="H357" i="50" s="1"/>
  <c r="H356" i="50"/>
  <c r="D356" i="50"/>
  <c r="E356" i="50" s="1"/>
  <c r="H355" i="50"/>
  <c r="D355" i="50"/>
  <c r="E355" i="50" s="1"/>
  <c r="H354" i="50"/>
  <c r="E354" i="50"/>
  <c r="E353" i="50" s="1"/>
  <c r="D354" i="50"/>
  <c r="C353" i="50"/>
  <c r="H353" i="50" s="1"/>
  <c r="H352" i="50"/>
  <c r="D352" i="50"/>
  <c r="E352" i="50" s="1"/>
  <c r="H351" i="50"/>
  <c r="D351" i="50"/>
  <c r="E351" i="50" s="1"/>
  <c r="H350" i="50"/>
  <c r="D350" i="50"/>
  <c r="E350" i="50" s="1"/>
  <c r="H349" i="50"/>
  <c r="D349" i="50"/>
  <c r="E349" i="50" s="1"/>
  <c r="C348" i="50"/>
  <c r="H348" i="50" s="1"/>
  <c r="H347" i="50"/>
  <c r="D347" i="50"/>
  <c r="E347" i="50" s="1"/>
  <c r="H346" i="50"/>
  <c r="D346" i="50"/>
  <c r="E346" i="50" s="1"/>
  <c r="H345" i="50"/>
  <c r="D345" i="50"/>
  <c r="C344" i="50"/>
  <c r="H343" i="50"/>
  <c r="D343" i="50"/>
  <c r="E343" i="50" s="1"/>
  <c r="H342" i="50"/>
  <c r="D342" i="50"/>
  <c r="E342" i="50" s="1"/>
  <c r="H341" i="50"/>
  <c r="D341" i="50"/>
  <c r="E341" i="50" s="1"/>
  <c r="H338" i="50"/>
  <c r="D338" i="50"/>
  <c r="E338" i="50" s="1"/>
  <c r="H337" i="50"/>
  <c r="D337" i="50"/>
  <c r="E337" i="50" s="1"/>
  <c r="H336" i="50"/>
  <c r="D336" i="50"/>
  <c r="E336" i="50" s="1"/>
  <c r="H335" i="50"/>
  <c r="D335" i="50"/>
  <c r="E335" i="50" s="1"/>
  <c r="H334" i="50"/>
  <c r="E334" i="50"/>
  <c r="D334" i="50"/>
  <c r="H333" i="50"/>
  <c r="D333" i="50"/>
  <c r="E333" i="50" s="1"/>
  <c r="H332" i="50"/>
  <c r="D332" i="50"/>
  <c r="E332" i="50" s="1"/>
  <c r="C331" i="50"/>
  <c r="H331" i="50" s="1"/>
  <c r="H330" i="50"/>
  <c r="D330" i="50"/>
  <c r="E330" i="50" s="1"/>
  <c r="H329" i="50"/>
  <c r="D329" i="50"/>
  <c r="E329" i="50" s="1"/>
  <c r="E328" i="50" s="1"/>
  <c r="C328" i="50"/>
  <c r="H328" i="50" s="1"/>
  <c r="H327" i="50"/>
  <c r="D327" i="50"/>
  <c r="E327" i="50" s="1"/>
  <c r="H326" i="50"/>
  <c r="D326" i="50"/>
  <c r="E326" i="50" s="1"/>
  <c r="H325" i="50"/>
  <c r="H324" i="50"/>
  <c r="D324" i="50"/>
  <c r="E324" i="50" s="1"/>
  <c r="H323" i="50"/>
  <c r="D323" i="50"/>
  <c r="E323" i="50" s="1"/>
  <c r="H322" i="50"/>
  <c r="D322" i="50"/>
  <c r="E322" i="50" s="1"/>
  <c r="H321" i="50"/>
  <c r="D321" i="50"/>
  <c r="E321" i="50" s="1"/>
  <c r="H320" i="50"/>
  <c r="E320" i="50"/>
  <c r="D320" i="50"/>
  <c r="H319" i="50"/>
  <c r="D319" i="50"/>
  <c r="E319" i="50" s="1"/>
  <c r="H318" i="50"/>
  <c r="D318" i="50"/>
  <c r="E318" i="50" s="1"/>
  <c r="H317" i="50"/>
  <c r="D317" i="50"/>
  <c r="E317" i="50" s="1"/>
  <c r="H316" i="50"/>
  <c r="D316" i="50"/>
  <c r="E316" i="50" s="1"/>
  <c r="C315" i="50"/>
  <c r="H313" i="50"/>
  <c r="D313" i="50"/>
  <c r="E313" i="50" s="1"/>
  <c r="H312" i="50"/>
  <c r="D312" i="50"/>
  <c r="E312" i="50" s="1"/>
  <c r="H311" i="50"/>
  <c r="D311" i="50"/>
  <c r="E311" i="50" s="1"/>
  <c r="H310" i="50"/>
  <c r="D310" i="50"/>
  <c r="E310" i="50" s="1"/>
  <c r="H309" i="50"/>
  <c r="D309" i="50"/>
  <c r="H308" i="50"/>
  <c r="H307" i="50"/>
  <c r="D307" i="50"/>
  <c r="E307" i="50" s="1"/>
  <c r="H306" i="50"/>
  <c r="D306" i="50"/>
  <c r="E306" i="50" s="1"/>
  <c r="H305" i="50"/>
  <c r="H304" i="50"/>
  <c r="D304" i="50"/>
  <c r="E304" i="50" s="1"/>
  <c r="H303" i="50"/>
  <c r="D303" i="50"/>
  <c r="H302" i="50"/>
  <c r="H301" i="50"/>
  <c r="D301" i="50"/>
  <c r="E301" i="50" s="1"/>
  <c r="H300" i="50"/>
  <c r="D300" i="50"/>
  <c r="E300" i="50" s="1"/>
  <c r="H299" i="50"/>
  <c r="D299" i="50"/>
  <c r="H298" i="50"/>
  <c r="H297" i="50"/>
  <c r="D297" i="50"/>
  <c r="H296" i="50"/>
  <c r="H295" i="50"/>
  <c r="D295" i="50"/>
  <c r="E295" i="50" s="1"/>
  <c r="H294" i="50"/>
  <c r="D294" i="50"/>
  <c r="E294" i="50" s="1"/>
  <c r="H293" i="50"/>
  <c r="D293" i="50"/>
  <c r="E293" i="50" s="1"/>
  <c r="H292" i="50"/>
  <c r="D292" i="50"/>
  <c r="E292" i="50" s="1"/>
  <c r="H291" i="50"/>
  <c r="D291" i="50"/>
  <c r="E291" i="50" s="1"/>
  <c r="H290" i="50"/>
  <c r="D290" i="50"/>
  <c r="H289" i="50"/>
  <c r="H288" i="50"/>
  <c r="D288" i="50"/>
  <c r="E288" i="50" s="1"/>
  <c r="H287" i="50"/>
  <c r="D287" i="50"/>
  <c r="E287" i="50" s="1"/>
  <c r="H286" i="50"/>
  <c r="D286" i="50"/>
  <c r="E286" i="50" s="1"/>
  <c r="H285" i="50"/>
  <c r="D285" i="50"/>
  <c r="E285" i="50" s="1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D278" i="50"/>
  <c r="E278" i="50" s="1"/>
  <c r="H277" i="50"/>
  <c r="D277" i="50"/>
  <c r="E277" i="50" s="1"/>
  <c r="H276" i="50"/>
  <c r="D276" i="50"/>
  <c r="E276" i="50" s="1"/>
  <c r="H275" i="50"/>
  <c r="D275" i="50"/>
  <c r="E275" i="50" s="1"/>
  <c r="H274" i="50"/>
  <c r="D274" i="50"/>
  <c r="E274" i="50" s="1"/>
  <c r="H273" i="50"/>
  <c r="D273" i="50"/>
  <c r="E273" i="50" s="1"/>
  <c r="H272" i="50"/>
  <c r="D272" i="50"/>
  <c r="E272" i="50" s="1"/>
  <c r="H271" i="50"/>
  <c r="D271" i="50"/>
  <c r="E271" i="50" s="1"/>
  <c r="H270" i="50"/>
  <c r="E270" i="50"/>
  <c r="D270" i="50"/>
  <c r="H269" i="50"/>
  <c r="D269" i="50"/>
  <c r="E269" i="50" s="1"/>
  <c r="H268" i="50"/>
  <c r="D268" i="50"/>
  <c r="E268" i="50" s="1"/>
  <c r="H267" i="50"/>
  <c r="D267" i="50"/>
  <c r="E267" i="50" s="1"/>
  <c r="H266" i="50"/>
  <c r="D266" i="50"/>
  <c r="H265" i="50"/>
  <c r="H264" i="50"/>
  <c r="D264" i="50"/>
  <c r="E264" i="50" s="1"/>
  <c r="C263" i="50"/>
  <c r="H263" i="50" s="1"/>
  <c r="H262" i="50"/>
  <c r="D262" i="50"/>
  <c r="E262" i="50" s="1"/>
  <c r="H261" i="50"/>
  <c r="D261" i="50"/>
  <c r="E261" i="50" s="1"/>
  <c r="E260" i="50" s="1"/>
  <c r="C260" i="50"/>
  <c r="H260" i="50" s="1"/>
  <c r="D252" i="50"/>
  <c r="E252" i="50" s="1"/>
  <c r="D251" i="50"/>
  <c r="C250" i="50"/>
  <c r="E249" i="50"/>
  <c r="D249" i="50"/>
  <c r="D248" i="50"/>
  <c r="E248" i="50" s="1"/>
  <c r="D247" i="50"/>
  <c r="E247" i="50" s="1"/>
  <c r="D246" i="50"/>
  <c r="E246" i="50" s="1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E237" i="50"/>
  <c r="E236" i="50" s="1"/>
  <c r="E235" i="50" s="1"/>
  <c r="D237" i="50"/>
  <c r="D236" i="50"/>
  <c r="D235" i="50" s="1"/>
  <c r="C236" i="50"/>
  <c r="C235" i="50" s="1"/>
  <c r="D234" i="50"/>
  <c r="C233" i="50"/>
  <c r="D232" i="50"/>
  <c r="E232" i="50" s="1"/>
  <c r="D231" i="50"/>
  <c r="D230" i="50"/>
  <c r="E230" i="50" s="1"/>
  <c r="C229" i="50"/>
  <c r="D227" i="50"/>
  <c r="E227" i="50" s="1"/>
  <c r="D226" i="50"/>
  <c r="E226" i="50" s="1"/>
  <c r="D225" i="50"/>
  <c r="D224" i="50"/>
  <c r="E224" i="50" s="1"/>
  <c r="C223" i="50"/>
  <c r="C222" i="50" s="1"/>
  <c r="D221" i="50"/>
  <c r="E221" i="50" s="1"/>
  <c r="E220" i="50" s="1"/>
  <c r="C220" i="50"/>
  <c r="E219" i="50"/>
  <c r="D219" i="50"/>
  <c r="D218" i="50"/>
  <c r="E218" i="50" s="1"/>
  <c r="D217" i="50"/>
  <c r="E217" i="50" s="1"/>
  <c r="C216" i="50"/>
  <c r="C215" i="50" s="1"/>
  <c r="D214" i="50"/>
  <c r="D213" i="50" s="1"/>
  <c r="C213" i="50"/>
  <c r="D212" i="50"/>
  <c r="E212" i="50" s="1"/>
  <c r="E211" i="50" s="1"/>
  <c r="C211" i="50"/>
  <c r="D210" i="50"/>
  <c r="E210" i="50" s="1"/>
  <c r="D209" i="50"/>
  <c r="E209" i="50" s="1"/>
  <c r="D208" i="50"/>
  <c r="D207" i="50" s="1"/>
  <c r="C207" i="50"/>
  <c r="D206" i="50"/>
  <c r="D205" i="50"/>
  <c r="E205" i="50" s="1"/>
  <c r="C204" i="50"/>
  <c r="C203" i="50" s="1"/>
  <c r="D202" i="50"/>
  <c r="E202" i="50" s="1"/>
  <c r="E201" i="50" s="1"/>
  <c r="E200" i="50" s="1"/>
  <c r="C201" i="50"/>
  <c r="C200" i="50" s="1"/>
  <c r="D199" i="50"/>
  <c r="C198" i="50"/>
  <c r="C197" i="50"/>
  <c r="D196" i="50"/>
  <c r="E196" i="50" s="1"/>
  <c r="E195" i="50" s="1"/>
  <c r="C195" i="50"/>
  <c r="D194" i="50"/>
  <c r="D193" i="50" s="1"/>
  <c r="C193" i="50"/>
  <c r="D192" i="50"/>
  <c r="E192" i="50" s="1"/>
  <c r="D191" i="50"/>
  <c r="E191" i="50" s="1"/>
  <c r="D190" i="50"/>
  <c r="E190" i="50" s="1"/>
  <c r="C189" i="50"/>
  <c r="D187" i="50"/>
  <c r="E187" i="50" s="1"/>
  <c r="D186" i="50"/>
  <c r="E186" i="50" s="1"/>
  <c r="C185" i="50"/>
  <c r="C184" i="50"/>
  <c r="D183" i="50"/>
  <c r="E183" i="50" s="1"/>
  <c r="E182" i="50" s="1"/>
  <c r="C182" i="50"/>
  <c r="D181" i="50"/>
  <c r="C180" i="50"/>
  <c r="H176" i="50"/>
  <c r="D176" i="50"/>
  <c r="E176" i="50" s="1"/>
  <c r="H175" i="50"/>
  <c r="D175" i="50"/>
  <c r="D174" i="50" s="1"/>
  <c r="C174" i="50"/>
  <c r="H174" i="50" s="1"/>
  <c r="H173" i="50"/>
  <c r="D173" i="50"/>
  <c r="E173" i="50" s="1"/>
  <c r="H172" i="50"/>
  <c r="E172" i="50"/>
  <c r="E171" i="50" s="1"/>
  <c r="D172" i="50"/>
  <c r="D171" i="50" s="1"/>
  <c r="C171" i="50"/>
  <c r="H171" i="50" s="1"/>
  <c r="H169" i="50"/>
  <c r="D169" i="50"/>
  <c r="E169" i="50" s="1"/>
  <c r="H168" i="50"/>
  <c r="D168" i="50"/>
  <c r="E168" i="50" s="1"/>
  <c r="C167" i="50"/>
  <c r="H167" i="50" s="1"/>
  <c r="H166" i="50"/>
  <c r="D166" i="50"/>
  <c r="E166" i="50" s="1"/>
  <c r="H165" i="50"/>
  <c r="D165" i="50"/>
  <c r="E165" i="50" s="1"/>
  <c r="C164" i="50"/>
  <c r="H164" i="50" s="1"/>
  <c r="H162" i="50"/>
  <c r="D162" i="50"/>
  <c r="E162" i="50" s="1"/>
  <c r="H161" i="50"/>
  <c r="E161" i="50"/>
  <c r="D161" i="50"/>
  <c r="D160" i="50"/>
  <c r="C160" i="50"/>
  <c r="H160" i="50" s="1"/>
  <c r="H159" i="50"/>
  <c r="D159" i="50"/>
  <c r="E159" i="50" s="1"/>
  <c r="H158" i="50"/>
  <c r="E158" i="50"/>
  <c r="E157" i="50" s="1"/>
  <c r="D158" i="50"/>
  <c r="D157" i="50" s="1"/>
  <c r="C157" i="50"/>
  <c r="H157" i="50" s="1"/>
  <c r="H156" i="50"/>
  <c r="D156" i="50"/>
  <c r="E156" i="50" s="1"/>
  <c r="H155" i="50"/>
  <c r="D155" i="50"/>
  <c r="E155" i="50" s="1"/>
  <c r="E154" i="50" s="1"/>
  <c r="C154" i="50"/>
  <c r="H151" i="50"/>
  <c r="D151" i="50"/>
  <c r="E151" i="50" s="1"/>
  <c r="H150" i="50"/>
  <c r="D150" i="50"/>
  <c r="E150" i="50" s="1"/>
  <c r="H149" i="50"/>
  <c r="D149" i="50"/>
  <c r="C149" i="50"/>
  <c r="H148" i="50"/>
  <c r="D148" i="50"/>
  <c r="E148" i="50" s="1"/>
  <c r="H147" i="50"/>
  <c r="D147" i="50"/>
  <c r="E147" i="50" s="1"/>
  <c r="D146" i="50"/>
  <c r="C146" i="50"/>
  <c r="H146" i="50" s="1"/>
  <c r="H145" i="50"/>
  <c r="D145" i="50"/>
  <c r="E145" i="50" s="1"/>
  <c r="H144" i="50"/>
  <c r="D144" i="50"/>
  <c r="E144" i="50" s="1"/>
  <c r="E143" i="50" s="1"/>
  <c r="C143" i="50"/>
  <c r="H143" i="50" s="1"/>
  <c r="H142" i="50"/>
  <c r="D142" i="50"/>
  <c r="E142" i="50" s="1"/>
  <c r="H141" i="50"/>
  <c r="D141" i="50"/>
  <c r="E141" i="50" s="1"/>
  <c r="E140" i="50" s="1"/>
  <c r="H140" i="50"/>
  <c r="C140" i="50"/>
  <c r="H139" i="50"/>
  <c r="D139" i="50"/>
  <c r="E139" i="50" s="1"/>
  <c r="H138" i="50"/>
  <c r="D138" i="50"/>
  <c r="E138" i="50" s="1"/>
  <c r="H137" i="50"/>
  <c r="D137" i="50"/>
  <c r="E137" i="50" s="1"/>
  <c r="C136" i="50"/>
  <c r="H136" i="50" s="1"/>
  <c r="H134" i="50"/>
  <c r="D134" i="50"/>
  <c r="E134" i="50" s="1"/>
  <c r="H133" i="50"/>
  <c r="D133" i="50"/>
  <c r="E133" i="50" s="1"/>
  <c r="C132" i="50"/>
  <c r="H132" i="50" s="1"/>
  <c r="H131" i="50"/>
  <c r="D131" i="50"/>
  <c r="E131" i="50" s="1"/>
  <c r="H130" i="50"/>
  <c r="D130" i="50"/>
  <c r="E130" i="50" s="1"/>
  <c r="E129" i="50" s="1"/>
  <c r="H129" i="50"/>
  <c r="C129" i="50"/>
  <c r="H128" i="50"/>
  <c r="D128" i="50"/>
  <c r="E128" i="50" s="1"/>
  <c r="H127" i="50"/>
  <c r="D127" i="50"/>
  <c r="E127" i="50" s="1"/>
  <c r="H126" i="50"/>
  <c r="D126" i="50"/>
  <c r="C126" i="50"/>
  <c r="H125" i="50"/>
  <c r="D125" i="50"/>
  <c r="E125" i="50" s="1"/>
  <c r="H124" i="50"/>
  <c r="D124" i="50"/>
  <c r="E124" i="50" s="1"/>
  <c r="D123" i="50"/>
  <c r="C123" i="50"/>
  <c r="H123" i="50" s="1"/>
  <c r="H122" i="50"/>
  <c r="D122" i="50"/>
  <c r="E122" i="50" s="1"/>
  <c r="H121" i="50"/>
  <c r="D121" i="50"/>
  <c r="E121" i="50" s="1"/>
  <c r="C120" i="50"/>
  <c r="H120" i="50" s="1"/>
  <c r="H119" i="50"/>
  <c r="D119" i="50"/>
  <c r="E119" i="50" s="1"/>
  <c r="H118" i="50"/>
  <c r="D118" i="50"/>
  <c r="E118" i="50" s="1"/>
  <c r="E117" i="50" s="1"/>
  <c r="H117" i="50"/>
  <c r="C117" i="50"/>
  <c r="C116" i="50"/>
  <c r="H116" i="50" s="1"/>
  <c r="J116" i="50" s="1"/>
  <c r="H113" i="50"/>
  <c r="D113" i="50"/>
  <c r="E113" i="50" s="1"/>
  <c r="H112" i="50"/>
  <c r="D112" i="50"/>
  <c r="E112" i="50" s="1"/>
  <c r="H111" i="50"/>
  <c r="D111" i="50"/>
  <c r="E111" i="50" s="1"/>
  <c r="H110" i="50"/>
  <c r="D110" i="50"/>
  <c r="E110" i="50" s="1"/>
  <c r="H109" i="50"/>
  <c r="D109" i="50"/>
  <c r="E109" i="50" s="1"/>
  <c r="H108" i="50"/>
  <c r="D108" i="50"/>
  <c r="E108" i="50" s="1"/>
  <c r="H107" i="50"/>
  <c r="D107" i="50"/>
  <c r="E107" i="50" s="1"/>
  <c r="H106" i="50"/>
  <c r="D106" i="50"/>
  <c r="E106" i="50" s="1"/>
  <c r="H105" i="50"/>
  <c r="E105" i="50"/>
  <c r="D105" i="50"/>
  <c r="H104" i="50"/>
  <c r="D104" i="50"/>
  <c r="E104" i="50" s="1"/>
  <c r="H103" i="50"/>
  <c r="D103" i="50"/>
  <c r="E103" i="50" s="1"/>
  <c r="H102" i="50"/>
  <c r="D102" i="50"/>
  <c r="E102" i="50" s="1"/>
  <c r="H101" i="50"/>
  <c r="D101" i="50"/>
  <c r="E101" i="50" s="1"/>
  <c r="H100" i="50"/>
  <c r="D100" i="50"/>
  <c r="E100" i="50" s="1"/>
  <c r="H99" i="50"/>
  <c r="E99" i="50"/>
  <c r="D99" i="50"/>
  <c r="H98" i="50"/>
  <c r="D98" i="50"/>
  <c r="E98" i="50" s="1"/>
  <c r="H97" i="50"/>
  <c r="J97" i="50" s="1"/>
  <c r="C97" i="50"/>
  <c r="H96" i="50"/>
  <c r="D96" i="50"/>
  <c r="E96" i="50" s="1"/>
  <c r="H95" i="50"/>
  <c r="D95" i="50"/>
  <c r="E95" i="50" s="1"/>
  <c r="H94" i="50"/>
  <c r="D94" i="50"/>
  <c r="E94" i="50" s="1"/>
  <c r="H93" i="50"/>
  <c r="D93" i="50"/>
  <c r="E93" i="50" s="1"/>
  <c r="H92" i="50"/>
  <c r="D92" i="50"/>
  <c r="E92" i="50" s="1"/>
  <c r="H91" i="50"/>
  <c r="E91" i="50"/>
  <c r="D91" i="50"/>
  <c r="H90" i="50"/>
  <c r="D90" i="50"/>
  <c r="E90" i="50" s="1"/>
  <c r="H89" i="50"/>
  <c r="D89" i="50"/>
  <c r="E89" i="50" s="1"/>
  <c r="H88" i="50"/>
  <c r="D88" i="50"/>
  <c r="E88" i="50" s="1"/>
  <c r="H87" i="50"/>
  <c r="D87" i="50"/>
  <c r="E87" i="50" s="1"/>
  <c r="H86" i="50"/>
  <c r="D86" i="50"/>
  <c r="E86" i="50" s="1"/>
  <c r="H85" i="50"/>
  <c r="D85" i="50"/>
  <c r="E85" i="50" s="1"/>
  <c r="H84" i="50"/>
  <c r="D84" i="50"/>
  <c r="E84" i="50" s="1"/>
  <c r="H83" i="50"/>
  <c r="D83" i="50"/>
  <c r="E83" i="50" s="1"/>
  <c r="H82" i="50"/>
  <c r="D82" i="50"/>
  <c r="E82" i="50" s="1"/>
  <c r="H81" i="50"/>
  <c r="E81" i="50"/>
  <c r="D81" i="50"/>
  <c r="H80" i="50"/>
  <c r="D80" i="50"/>
  <c r="E80" i="50" s="1"/>
  <c r="H79" i="50"/>
  <c r="D79" i="50"/>
  <c r="E79" i="50" s="1"/>
  <c r="H78" i="50"/>
  <c r="D78" i="50"/>
  <c r="E78" i="50" s="1"/>
  <c r="H77" i="50"/>
  <c r="D77" i="50"/>
  <c r="E77" i="50" s="1"/>
  <c r="H76" i="50"/>
  <c r="D76" i="50"/>
  <c r="E76" i="50" s="1"/>
  <c r="H75" i="50"/>
  <c r="E75" i="50"/>
  <c r="D75" i="50"/>
  <c r="H74" i="50"/>
  <c r="D74" i="50"/>
  <c r="E74" i="50" s="1"/>
  <c r="H73" i="50"/>
  <c r="D73" i="50"/>
  <c r="E73" i="50" s="1"/>
  <c r="H72" i="50"/>
  <c r="D72" i="50"/>
  <c r="E72" i="50" s="1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H66" i="50"/>
  <c r="D66" i="50"/>
  <c r="E66" i="50" s="1"/>
  <c r="H65" i="50"/>
  <c r="E65" i="50"/>
  <c r="D65" i="50"/>
  <c r="H64" i="50"/>
  <c r="D64" i="50"/>
  <c r="E64" i="50" s="1"/>
  <c r="H63" i="50"/>
  <c r="D63" i="50"/>
  <c r="E63" i="50" s="1"/>
  <c r="H62" i="50"/>
  <c r="D62" i="50"/>
  <c r="C61" i="50"/>
  <c r="H61" i="50" s="1"/>
  <c r="J61" i="50" s="1"/>
  <c r="H60" i="50"/>
  <c r="D60" i="50"/>
  <c r="E60" i="50" s="1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D55" i="50"/>
  <c r="E55" i="50" s="1"/>
  <c r="H54" i="50"/>
  <c r="D54" i="50"/>
  <c r="E54" i="50" s="1"/>
  <c r="H53" i="50"/>
  <c r="D53" i="50"/>
  <c r="E53" i="50" s="1"/>
  <c r="H52" i="50"/>
  <c r="D52" i="50"/>
  <c r="E52" i="50" s="1"/>
  <c r="H51" i="50"/>
  <c r="D51" i="50"/>
  <c r="E51" i="50" s="1"/>
  <c r="H50" i="50"/>
  <c r="D50" i="50"/>
  <c r="E50" i="50" s="1"/>
  <c r="H49" i="50"/>
  <c r="D49" i="50"/>
  <c r="E49" i="50" s="1"/>
  <c r="H48" i="50"/>
  <c r="D48" i="50"/>
  <c r="E48" i="50" s="1"/>
  <c r="H47" i="50"/>
  <c r="D47" i="50"/>
  <c r="E47" i="50" s="1"/>
  <c r="H46" i="50"/>
  <c r="D46" i="50"/>
  <c r="E46" i="50" s="1"/>
  <c r="H45" i="50"/>
  <c r="D45" i="50"/>
  <c r="E45" i="50" s="1"/>
  <c r="H44" i="50"/>
  <c r="D44" i="50"/>
  <c r="E44" i="50" s="1"/>
  <c r="H43" i="50"/>
  <c r="D43" i="50"/>
  <c r="E43" i="50" s="1"/>
  <c r="H42" i="50"/>
  <c r="D42" i="50"/>
  <c r="E42" i="50" s="1"/>
  <c r="H41" i="50"/>
  <c r="D41" i="50"/>
  <c r="E41" i="50" s="1"/>
  <c r="H40" i="50"/>
  <c r="D40" i="50"/>
  <c r="E40" i="50" s="1"/>
  <c r="H39" i="50"/>
  <c r="D39" i="50"/>
  <c r="E39" i="50" s="1"/>
  <c r="C38" i="50"/>
  <c r="H38" i="50" s="1"/>
  <c r="J38" i="50" s="1"/>
  <c r="H37" i="50"/>
  <c r="D37" i="50"/>
  <c r="E37" i="50" s="1"/>
  <c r="H36" i="50"/>
  <c r="D36" i="50"/>
  <c r="E36" i="50" s="1"/>
  <c r="H35" i="50"/>
  <c r="D35" i="50"/>
  <c r="E35" i="50" s="1"/>
  <c r="H34" i="50"/>
  <c r="D34" i="50"/>
  <c r="E34" i="50" s="1"/>
  <c r="H33" i="50"/>
  <c r="D33" i="50"/>
  <c r="E33" i="50" s="1"/>
  <c r="H32" i="50"/>
  <c r="D32" i="50"/>
  <c r="E32" i="50" s="1"/>
  <c r="H31" i="50"/>
  <c r="D31" i="50"/>
  <c r="E31" i="50" s="1"/>
  <c r="H30" i="50"/>
  <c r="D30" i="50"/>
  <c r="E30" i="50" s="1"/>
  <c r="H29" i="50"/>
  <c r="D29" i="50"/>
  <c r="E29" i="50" s="1"/>
  <c r="H28" i="50"/>
  <c r="D28" i="50"/>
  <c r="E28" i="50" s="1"/>
  <c r="H27" i="50"/>
  <c r="D27" i="50"/>
  <c r="E27" i="50" s="1"/>
  <c r="H26" i="50"/>
  <c r="D26" i="50"/>
  <c r="E26" i="50" s="1"/>
  <c r="H25" i="50"/>
  <c r="E25" i="50"/>
  <c r="D25" i="50"/>
  <c r="H24" i="50"/>
  <c r="D24" i="50"/>
  <c r="E24" i="50" s="1"/>
  <c r="H23" i="50"/>
  <c r="E23" i="50"/>
  <c r="D23" i="50"/>
  <c r="H22" i="50"/>
  <c r="D22" i="50"/>
  <c r="E22" i="50" s="1"/>
  <c r="H21" i="50"/>
  <c r="D21" i="50"/>
  <c r="E21" i="50" s="1"/>
  <c r="H20" i="50"/>
  <c r="D20" i="50"/>
  <c r="E20" i="50" s="1"/>
  <c r="H19" i="50"/>
  <c r="D19" i="50"/>
  <c r="E19" i="50" s="1"/>
  <c r="H18" i="50"/>
  <c r="D18" i="50"/>
  <c r="E18" i="50" s="1"/>
  <c r="H17" i="50"/>
  <c r="D17" i="50"/>
  <c r="E17" i="50" s="1"/>
  <c r="H16" i="50"/>
  <c r="D16" i="50"/>
  <c r="E16" i="50" s="1"/>
  <c r="H15" i="50"/>
  <c r="D15" i="50"/>
  <c r="E15" i="50" s="1"/>
  <c r="H14" i="50"/>
  <c r="D14" i="50"/>
  <c r="E14" i="50" s="1"/>
  <c r="H13" i="50"/>
  <c r="D13" i="50"/>
  <c r="E13" i="50" s="1"/>
  <c r="H12" i="50"/>
  <c r="D12" i="50"/>
  <c r="C11" i="50"/>
  <c r="H11" i="50" s="1"/>
  <c r="J11" i="50" s="1"/>
  <c r="H10" i="50"/>
  <c r="D10" i="50"/>
  <c r="E10" i="50" s="1"/>
  <c r="H9" i="50"/>
  <c r="D9" i="50"/>
  <c r="E9" i="50" s="1"/>
  <c r="H8" i="50"/>
  <c r="D8" i="50"/>
  <c r="E8" i="50" s="1"/>
  <c r="H7" i="50"/>
  <c r="D7" i="50"/>
  <c r="E7" i="50" s="1"/>
  <c r="H6" i="50"/>
  <c r="D6" i="50"/>
  <c r="E6" i="50" s="1"/>
  <c r="H5" i="50"/>
  <c r="D5" i="50"/>
  <c r="E5" i="50" s="1"/>
  <c r="C4" i="50"/>
  <c r="H4" i="50" s="1"/>
  <c r="J4" i="50" s="1"/>
  <c r="E68" i="51" l="1"/>
  <c r="D120" i="50"/>
  <c r="E126" i="50"/>
  <c r="D143" i="50"/>
  <c r="E175" i="50"/>
  <c r="E174" i="50" s="1"/>
  <c r="C179" i="50"/>
  <c r="E214" i="50"/>
  <c r="E213" i="50" s="1"/>
  <c r="D348" i="50"/>
  <c r="D368" i="50"/>
  <c r="E582" i="50"/>
  <c r="E581" i="50" s="1"/>
  <c r="E610" i="50"/>
  <c r="D761" i="50"/>
  <c r="D760" i="50" s="1"/>
  <c r="D777" i="50"/>
  <c r="E38" i="51"/>
  <c r="H129" i="51"/>
  <c r="C116" i="51"/>
  <c r="H116" i="51" s="1"/>
  <c r="J116" i="51" s="1"/>
  <c r="D117" i="50"/>
  <c r="D129" i="50"/>
  <c r="D140" i="50"/>
  <c r="D154" i="50"/>
  <c r="E160" i="50"/>
  <c r="E153" i="50" s="1"/>
  <c r="D170" i="50"/>
  <c r="D189" i="50"/>
  <c r="E373" i="50"/>
  <c r="E404" i="50"/>
  <c r="D123" i="51"/>
  <c r="E124" i="51"/>
  <c r="D149" i="51"/>
  <c r="E150" i="51"/>
  <c r="E149" i="51" s="1"/>
  <c r="E164" i="50"/>
  <c r="E170" i="50"/>
  <c r="E185" i="50"/>
  <c r="E184" i="50" s="1"/>
  <c r="E494" i="50"/>
  <c r="E676" i="50"/>
  <c r="D727" i="50"/>
  <c r="D731" i="50"/>
  <c r="D730" i="50" s="1"/>
  <c r="E130" i="51"/>
  <c r="E531" i="50"/>
  <c r="E528" i="50" s="1"/>
  <c r="D552" i="50"/>
  <c r="D569" i="50"/>
  <c r="D638" i="50"/>
  <c r="D722" i="50"/>
  <c r="E587" i="51"/>
  <c r="H315" i="51"/>
  <c r="E358" i="51"/>
  <c r="E357" i="51" s="1"/>
  <c r="E653" i="51"/>
  <c r="E351" i="52"/>
  <c r="D348" i="52"/>
  <c r="E389" i="52"/>
  <c r="E388" i="52" s="1"/>
  <c r="D388" i="52"/>
  <c r="E400" i="52"/>
  <c r="E399" i="52" s="1"/>
  <c r="D399" i="52"/>
  <c r="D474" i="52"/>
  <c r="E475" i="52"/>
  <c r="E474" i="52" s="1"/>
  <c r="E639" i="52"/>
  <c r="D638" i="52"/>
  <c r="D739" i="52"/>
  <c r="E740" i="52"/>
  <c r="E739" i="52" s="1"/>
  <c r="E161" i="51"/>
  <c r="E196" i="51"/>
  <c r="E195" i="51" s="1"/>
  <c r="D250" i="51"/>
  <c r="D296" i="51"/>
  <c r="E308" i="51"/>
  <c r="E329" i="51"/>
  <c r="E345" i="51"/>
  <c r="E504" i="51"/>
  <c r="E523" i="51"/>
  <c r="C528" i="51"/>
  <c r="H528" i="51" s="1"/>
  <c r="D569" i="51"/>
  <c r="E592" i="51"/>
  <c r="D743" i="51"/>
  <c r="E61" i="52"/>
  <c r="D265" i="52"/>
  <c r="E266" i="52"/>
  <c r="D308" i="52"/>
  <c r="E309" i="52"/>
  <c r="E308" i="52" s="1"/>
  <c r="E381" i="52"/>
  <c r="D378" i="52"/>
  <c r="E430" i="52"/>
  <c r="D429" i="52"/>
  <c r="E445" i="52"/>
  <c r="D459" i="52"/>
  <c r="E460" i="52"/>
  <c r="E459" i="52" s="1"/>
  <c r="D592" i="52"/>
  <c r="E593" i="52"/>
  <c r="E592" i="52" s="1"/>
  <c r="E616" i="52"/>
  <c r="D213" i="51"/>
  <c r="C228" i="51"/>
  <c r="C178" i="51" s="1"/>
  <c r="E251" i="51"/>
  <c r="E250" i="51" s="1"/>
  <c r="E302" i="51"/>
  <c r="E325" i="51"/>
  <c r="C340" i="51"/>
  <c r="E429" i="51"/>
  <c r="E513" i="51"/>
  <c r="E509" i="51" s="1"/>
  <c r="E747" i="51"/>
  <c r="E746" i="51" s="1"/>
  <c r="E762" i="51"/>
  <c r="D157" i="52"/>
  <c r="C188" i="52"/>
  <c r="C178" i="52" s="1"/>
  <c r="D494" i="52"/>
  <c r="E495" i="52"/>
  <c r="E494" i="52" s="1"/>
  <c r="E685" i="52"/>
  <c r="D683" i="52"/>
  <c r="D700" i="52"/>
  <c r="E701" i="52"/>
  <c r="D229" i="51"/>
  <c r="D228" i="51" s="1"/>
  <c r="D298" i="51"/>
  <c r="E362" i="51"/>
  <c r="E468" i="51"/>
  <c r="D513" i="51"/>
  <c r="E569" i="51"/>
  <c r="D581" i="51"/>
  <c r="E374" i="52"/>
  <c r="E373" i="52" s="1"/>
  <c r="D373" i="52"/>
  <c r="H552" i="52"/>
  <c r="C551" i="52"/>
  <c r="D599" i="52"/>
  <c r="E600" i="52"/>
  <c r="E599" i="52" s="1"/>
  <c r="E723" i="52"/>
  <c r="E722" i="52" s="1"/>
  <c r="D722" i="52"/>
  <c r="D734" i="52"/>
  <c r="E735" i="52"/>
  <c r="E734" i="52" s="1"/>
  <c r="E733" i="52" s="1"/>
  <c r="C726" i="52"/>
  <c r="D746" i="52"/>
  <c r="E747" i="52"/>
  <c r="E746" i="52" s="1"/>
  <c r="E751" i="51"/>
  <c r="D756" i="51"/>
  <c r="D755" i="51" s="1"/>
  <c r="C203" i="52"/>
  <c r="E207" i="52"/>
  <c r="D220" i="52"/>
  <c r="D325" i="52"/>
  <c r="D353" i="52"/>
  <c r="E368" i="52"/>
  <c r="D395" i="52"/>
  <c r="D409" i="52"/>
  <c r="D416" i="52"/>
  <c r="E422" i="52"/>
  <c r="D756" i="52"/>
  <c r="D755" i="52" s="1"/>
  <c r="D765" i="52"/>
  <c r="D117" i="52"/>
  <c r="D182" i="52"/>
  <c r="D179" i="52" s="1"/>
  <c r="D198" i="52"/>
  <c r="D197" i="52" s="1"/>
  <c r="D204" i="52"/>
  <c r="D203" i="52" s="1"/>
  <c r="E305" i="52"/>
  <c r="E353" i="52"/>
  <c r="E409" i="52"/>
  <c r="E504" i="52"/>
  <c r="D587" i="52"/>
  <c r="E603" i="52"/>
  <c r="D743" i="52"/>
  <c r="E757" i="52"/>
  <c r="E756" i="52" s="1"/>
  <c r="E755" i="52" s="1"/>
  <c r="E117" i="52"/>
  <c r="E204" i="52"/>
  <c r="C215" i="52"/>
  <c r="E223" i="52"/>
  <c r="E222" i="52" s="1"/>
  <c r="E328" i="52"/>
  <c r="E348" i="52"/>
  <c r="E378" i="52"/>
  <c r="E404" i="52"/>
  <c r="E478" i="52"/>
  <c r="E477" i="52" s="1"/>
  <c r="D544" i="52"/>
  <c r="D538" i="52" s="1"/>
  <c r="E588" i="52"/>
  <c r="E587" i="52" s="1"/>
  <c r="E68" i="52"/>
  <c r="E38" i="52"/>
  <c r="H117" i="52"/>
  <c r="C116" i="52"/>
  <c r="C170" i="52"/>
  <c r="H170" i="52" s="1"/>
  <c r="J170" i="52" s="1"/>
  <c r="H174" i="52"/>
  <c r="E190" i="52"/>
  <c r="E189" i="52" s="1"/>
  <c r="E188" i="52" s="1"/>
  <c r="D189" i="52"/>
  <c r="D188" i="52" s="1"/>
  <c r="E319" i="52"/>
  <c r="D315" i="52"/>
  <c r="E11" i="52"/>
  <c r="D68" i="52"/>
  <c r="E97" i="52"/>
  <c r="E123" i="52"/>
  <c r="E144" i="52"/>
  <c r="E143" i="52" s="1"/>
  <c r="D143" i="52"/>
  <c r="C153" i="52"/>
  <c r="H157" i="52"/>
  <c r="E162" i="52"/>
  <c r="E160" i="52" s="1"/>
  <c r="E153" i="52" s="1"/>
  <c r="D160" i="52"/>
  <c r="D244" i="52"/>
  <c r="D243" i="52" s="1"/>
  <c r="E247" i="52"/>
  <c r="E244" i="52" s="1"/>
  <c r="E243" i="52" s="1"/>
  <c r="H331" i="52"/>
  <c r="C314" i="52"/>
  <c r="D463" i="52"/>
  <c r="E464" i="52"/>
  <c r="E463" i="52" s="1"/>
  <c r="E487" i="52"/>
  <c r="E486" i="52" s="1"/>
  <c r="D486" i="52"/>
  <c r="D529" i="52"/>
  <c r="E530" i="52"/>
  <c r="E529" i="52" s="1"/>
  <c r="D581" i="52"/>
  <c r="E582" i="52"/>
  <c r="E581" i="52" s="1"/>
  <c r="C3" i="52"/>
  <c r="E6" i="52"/>
  <c r="E4" i="52" s="1"/>
  <c r="D4" i="52"/>
  <c r="H97" i="52"/>
  <c r="J97" i="52" s="1"/>
  <c r="C67" i="52"/>
  <c r="H67" i="52" s="1"/>
  <c r="J67" i="52" s="1"/>
  <c r="E130" i="52"/>
  <c r="E129" i="52" s="1"/>
  <c r="D129" i="52"/>
  <c r="C135" i="52"/>
  <c r="H135" i="52" s="1"/>
  <c r="J135" i="52" s="1"/>
  <c r="E136" i="52"/>
  <c r="D146" i="52"/>
  <c r="E147" i="52"/>
  <c r="E146" i="52" s="1"/>
  <c r="D153" i="52"/>
  <c r="E203" i="52"/>
  <c r="D236" i="52"/>
  <c r="D235" i="52" s="1"/>
  <c r="E237" i="52"/>
  <c r="E236" i="52" s="1"/>
  <c r="E235" i="52" s="1"/>
  <c r="E262" i="52"/>
  <c r="E260" i="52" s="1"/>
  <c r="D260" i="52"/>
  <c r="E291" i="52"/>
  <c r="E289" i="52" s="1"/>
  <c r="D289" i="52"/>
  <c r="E297" i="52"/>
  <c r="E296" i="52" s="1"/>
  <c r="D296" i="52"/>
  <c r="E315" i="52"/>
  <c r="E510" i="52"/>
  <c r="D513" i="52"/>
  <c r="D509" i="52" s="1"/>
  <c r="E514" i="52"/>
  <c r="E513" i="52" s="1"/>
  <c r="E695" i="52"/>
  <c r="E694" i="52" s="1"/>
  <c r="D694" i="52"/>
  <c r="H726" i="52"/>
  <c r="J726" i="52" s="1"/>
  <c r="C725" i="52"/>
  <c r="H725" i="52" s="1"/>
  <c r="J725" i="52" s="1"/>
  <c r="D761" i="52"/>
  <c r="D760" i="52" s="1"/>
  <c r="E762" i="52"/>
  <c r="E761" i="52" s="1"/>
  <c r="E760" i="52" s="1"/>
  <c r="D11" i="52"/>
  <c r="D38" i="52"/>
  <c r="D97" i="52"/>
  <c r="D67" i="52" s="1"/>
  <c r="E174" i="52"/>
  <c r="E170" i="52" s="1"/>
  <c r="E179" i="52"/>
  <c r="E265" i="52"/>
  <c r="E331" i="52"/>
  <c r="D468" i="52"/>
  <c r="E469" i="52"/>
  <c r="E468" i="52" s="1"/>
  <c r="E416" i="52"/>
  <c r="E429" i="52"/>
  <c r="D551" i="52"/>
  <c r="D550" i="52" s="1"/>
  <c r="C645" i="52"/>
  <c r="H645" i="52" s="1"/>
  <c r="J645" i="52" s="1"/>
  <c r="H661" i="52"/>
  <c r="E165" i="52"/>
  <c r="E164" i="52" s="1"/>
  <c r="D164" i="52"/>
  <c r="D163" i="52" s="1"/>
  <c r="D216" i="52"/>
  <c r="D215" i="52" s="1"/>
  <c r="E229" i="52"/>
  <c r="E299" i="52"/>
  <c r="E298" i="52" s="1"/>
  <c r="D298" i="52"/>
  <c r="E498" i="52"/>
  <c r="E497" i="52" s="1"/>
  <c r="D497" i="52"/>
  <c r="D751" i="52"/>
  <c r="D750" i="52" s="1"/>
  <c r="E752" i="52"/>
  <c r="D136" i="52"/>
  <c r="E168" i="52"/>
  <c r="E167" i="52" s="1"/>
  <c r="D185" i="52"/>
  <c r="D184" i="52" s="1"/>
  <c r="E219" i="52"/>
  <c r="E216" i="52" s="1"/>
  <c r="E215" i="52" s="1"/>
  <c r="D229" i="52"/>
  <c r="D228" i="52" s="1"/>
  <c r="D239" i="52"/>
  <c r="D238" i="52" s="1"/>
  <c r="E264" i="52"/>
  <c r="H463" i="52"/>
  <c r="C444" i="52"/>
  <c r="H444" i="52" s="1"/>
  <c r="E531" i="52"/>
  <c r="H577" i="52"/>
  <c r="C561" i="52"/>
  <c r="D616" i="52"/>
  <c r="D642" i="52"/>
  <c r="E643" i="52"/>
  <c r="E642" i="52" s="1"/>
  <c r="E654" i="52"/>
  <c r="E653" i="52" s="1"/>
  <c r="D653" i="52"/>
  <c r="E682" i="52"/>
  <c r="E679" i="52" s="1"/>
  <c r="D679" i="52"/>
  <c r="E729" i="52"/>
  <c r="D772" i="52"/>
  <c r="D771" i="52" s="1"/>
  <c r="D61" i="52"/>
  <c r="D120" i="52"/>
  <c r="D126" i="52"/>
  <c r="D132" i="52"/>
  <c r="D140" i="52"/>
  <c r="D149" i="52"/>
  <c r="D223" i="52"/>
  <c r="D222" i="52" s="1"/>
  <c r="E234" i="52"/>
  <c r="E233" i="52" s="1"/>
  <c r="E242" i="52"/>
  <c r="E239" i="52" s="1"/>
  <c r="E238" i="52" s="1"/>
  <c r="D250" i="52"/>
  <c r="E303" i="52"/>
  <c r="E302" i="52" s="1"/>
  <c r="D302" i="52"/>
  <c r="H348" i="52"/>
  <c r="C340" i="52"/>
  <c r="E358" i="52"/>
  <c r="E357" i="52" s="1"/>
  <c r="D357" i="52"/>
  <c r="E363" i="52"/>
  <c r="E362" i="52" s="1"/>
  <c r="D362" i="52"/>
  <c r="E383" i="52"/>
  <c r="E382" i="52" s="1"/>
  <c r="D382" i="52"/>
  <c r="E393" i="52"/>
  <c r="E392" i="52" s="1"/>
  <c r="D392" i="52"/>
  <c r="D504" i="52"/>
  <c r="H513" i="52"/>
  <c r="C509" i="52"/>
  <c r="H509" i="52" s="1"/>
  <c r="D522" i="52"/>
  <c r="E523" i="52"/>
  <c r="E522" i="52" s="1"/>
  <c r="D531" i="52"/>
  <c r="E538" i="52"/>
  <c r="E549" i="52"/>
  <c r="E547" i="52" s="1"/>
  <c r="D547" i="52"/>
  <c r="E563" i="52"/>
  <c r="E562" i="52" s="1"/>
  <c r="D562" i="52"/>
  <c r="E571" i="52"/>
  <c r="E569" i="52" s="1"/>
  <c r="D569" i="52"/>
  <c r="E648" i="52"/>
  <c r="E646" i="52" s="1"/>
  <c r="D646" i="52"/>
  <c r="E672" i="52"/>
  <c r="E671" i="52" s="1"/>
  <c r="D671" i="52"/>
  <c r="E677" i="52"/>
  <c r="E676" i="52" s="1"/>
  <c r="D676" i="52"/>
  <c r="E700" i="52"/>
  <c r="H718" i="52"/>
  <c r="C717" i="52"/>
  <c r="E742" i="52"/>
  <c r="E741" i="52" s="1"/>
  <c r="D741" i="52"/>
  <c r="E745" i="52"/>
  <c r="E744" i="52" s="1"/>
  <c r="E743" i="52" s="1"/>
  <c r="E751" i="52"/>
  <c r="E750" i="52" s="1"/>
  <c r="E772" i="52"/>
  <c r="E771" i="52" s="1"/>
  <c r="C484" i="52"/>
  <c r="E596" i="52"/>
  <c r="E595" i="52" s="1"/>
  <c r="D595" i="52"/>
  <c r="E629" i="52"/>
  <c r="E628" i="52" s="1"/>
  <c r="D628" i="52"/>
  <c r="E662" i="52"/>
  <c r="E661" i="52" s="1"/>
  <c r="D661" i="52"/>
  <c r="D733" i="52"/>
  <c r="D726" i="52" s="1"/>
  <c r="D725" i="52" s="1"/>
  <c r="D328" i="52"/>
  <c r="D412" i="52"/>
  <c r="D422" i="52"/>
  <c r="D445" i="52"/>
  <c r="D450" i="52"/>
  <c r="D455" i="52"/>
  <c r="E492" i="52"/>
  <c r="E491" i="52" s="1"/>
  <c r="D491" i="52"/>
  <c r="C528" i="52"/>
  <c r="H528" i="52" s="1"/>
  <c r="E578" i="52"/>
  <c r="E577" i="52" s="1"/>
  <c r="E638" i="52"/>
  <c r="E683" i="52"/>
  <c r="E719" i="52"/>
  <c r="E718" i="52" s="1"/>
  <c r="E717" i="52" s="1"/>
  <c r="E716" i="52" s="1"/>
  <c r="D718" i="52"/>
  <c r="D717" i="52" s="1"/>
  <c r="D716" i="52" s="1"/>
  <c r="E727" i="52"/>
  <c r="E611" i="52"/>
  <c r="E610" i="52" s="1"/>
  <c r="D610" i="52"/>
  <c r="E688" i="52"/>
  <c r="E687" i="52" s="1"/>
  <c r="D687" i="52"/>
  <c r="H4" i="51"/>
  <c r="J4" i="51" s="1"/>
  <c r="C3" i="51"/>
  <c r="D61" i="51"/>
  <c r="E64" i="51"/>
  <c r="E61" i="51" s="1"/>
  <c r="D157" i="51"/>
  <c r="D153" i="51" s="1"/>
  <c r="E159" i="51"/>
  <c r="H340" i="51"/>
  <c r="D120" i="51"/>
  <c r="D116" i="51" s="1"/>
  <c r="E122" i="51"/>
  <c r="E97" i="51"/>
  <c r="E67" i="51" s="1"/>
  <c r="E120" i="51"/>
  <c r="E123" i="51"/>
  <c r="D132" i="51"/>
  <c r="E134" i="51"/>
  <c r="E132" i="51" s="1"/>
  <c r="E137" i="51"/>
  <c r="E136" i="51" s="1"/>
  <c r="D136" i="51"/>
  <c r="D140" i="51"/>
  <c r="E142" i="51"/>
  <c r="E154" i="51"/>
  <c r="D182" i="51"/>
  <c r="D179" i="51" s="1"/>
  <c r="E183" i="51"/>
  <c r="E182" i="51" s="1"/>
  <c r="E179" i="51" s="1"/>
  <c r="E189" i="51"/>
  <c r="E188" i="51" s="1"/>
  <c r="E204" i="51"/>
  <c r="E209" i="51"/>
  <c r="E207" i="51" s="1"/>
  <c r="D207" i="51"/>
  <c r="D203" i="51" s="1"/>
  <c r="E140" i="51"/>
  <c r="D174" i="51"/>
  <c r="D170" i="51" s="1"/>
  <c r="E176" i="51"/>
  <c r="E174" i="51" s="1"/>
  <c r="E170" i="51" s="1"/>
  <c r="E215" i="51"/>
  <c r="E6" i="51"/>
  <c r="E4" i="51" s="1"/>
  <c r="D4" i="51"/>
  <c r="D126" i="51"/>
  <c r="E128" i="51"/>
  <c r="E11" i="51"/>
  <c r="E126" i="51"/>
  <c r="E129" i="51"/>
  <c r="H136" i="51"/>
  <c r="C135" i="51"/>
  <c r="H135" i="51" s="1"/>
  <c r="J135" i="51" s="1"/>
  <c r="D146" i="51"/>
  <c r="E148" i="51"/>
  <c r="E146" i="51" s="1"/>
  <c r="E157" i="51"/>
  <c r="E160" i="51"/>
  <c r="E168" i="51"/>
  <c r="E167" i="51" s="1"/>
  <c r="E163" i="51" s="1"/>
  <c r="D167" i="51"/>
  <c r="D185" i="51"/>
  <c r="D184" i="51" s="1"/>
  <c r="E186" i="51"/>
  <c r="E185" i="51" s="1"/>
  <c r="E184" i="51" s="1"/>
  <c r="D189" i="51"/>
  <c r="D188" i="51" s="1"/>
  <c r="E413" i="51"/>
  <c r="E412" i="51" s="1"/>
  <c r="D412" i="51"/>
  <c r="E697" i="51"/>
  <c r="E694" i="51" s="1"/>
  <c r="D694" i="51"/>
  <c r="D700" i="51"/>
  <c r="E702" i="51"/>
  <c r="E700" i="51" s="1"/>
  <c r="D38" i="51"/>
  <c r="D68" i="51"/>
  <c r="D67" i="51" s="1"/>
  <c r="D164" i="51"/>
  <c r="D216" i="51"/>
  <c r="D215" i="51" s="1"/>
  <c r="E234" i="51"/>
  <c r="E233" i="51" s="1"/>
  <c r="D236" i="51"/>
  <c r="D235" i="51" s="1"/>
  <c r="E290" i="51"/>
  <c r="E289" i="51" s="1"/>
  <c r="D289" i="51"/>
  <c r="E300" i="51"/>
  <c r="E298" i="51" s="1"/>
  <c r="D308" i="51"/>
  <c r="E354" i="51"/>
  <c r="E353" i="51" s="1"/>
  <c r="D353" i="51"/>
  <c r="D362" i="51"/>
  <c r="E369" i="51"/>
  <c r="E368" i="51" s="1"/>
  <c r="D368" i="51"/>
  <c r="E382" i="51"/>
  <c r="D416" i="51"/>
  <c r="E418" i="51"/>
  <c r="C444" i="51"/>
  <c r="H444" i="51" s="1"/>
  <c r="E451" i="51"/>
  <c r="E450" i="51" s="1"/>
  <c r="D450" i="51"/>
  <c r="E522" i="51"/>
  <c r="E548" i="51"/>
  <c r="E547" i="51" s="1"/>
  <c r="D547" i="51"/>
  <c r="E679" i="51"/>
  <c r="D765" i="51"/>
  <c r="E766" i="51"/>
  <c r="E765" i="51" s="1"/>
  <c r="C484" i="51"/>
  <c r="H486" i="51"/>
  <c r="E492" i="51"/>
  <c r="E491" i="51" s="1"/>
  <c r="D491" i="51"/>
  <c r="C538" i="51"/>
  <c r="H538" i="51" s="1"/>
  <c r="H544" i="51"/>
  <c r="E624" i="51"/>
  <c r="D616" i="51"/>
  <c r="C67" i="51"/>
  <c r="H67" i="51" s="1"/>
  <c r="J67" i="51" s="1"/>
  <c r="C115" i="51"/>
  <c r="C163" i="51"/>
  <c r="H163" i="51" s="1"/>
  <c r="J163" i="51" s="1"/>
  <c r="D223" i="51"/>
  <c r="D222" i="51" s="1"/>
  <c r="E231" i="51"/>
  <c r="E229" i="51" s="1"/>
  <c r="E228" i="51" s="1"/>
  <c r="D239" i="51"/>
  <c r="D238" i="51" s="1"/>
  <c r="E244" i="51"/>
  <c r="E243" i="51" s="1"/>
  <c r="E261" i="51"/>
  <c r="E260" i="51" s="1"/>
  <c r="D260" i="51"/>
  <c r="E332" i="51"/>
  <c r="E331" i="51" s="1"/>
  <c r="D331" i="51"/>
  <c r="E349" i="51"/>
  <c r="E348" i="51" s="1"/>
  <c r="D348" i="51"/>
  <c r="E416" i="51"/>
  <c r="E446" i="51"/>
  <c r="E445" i="51" s="1"/>
  <c r="D445" i="51"/>
  <c r="E456" i="51"/>
  <c r="E455" i="51" s="1"/>
  <c r="D455" i="51"/>
  <c r="D459" i="51"/>
  <c r="E461" i="51"/>
  <c r="E459" i="51" s="1"/>
  <c r="E487" i="51"/>
  <c r="E486" i="51" s="1"/>
  <c r="D486" i="51"/>
  <c r="E498" i="51"/>
  <c r="E497" i="51" s="1"/>
  <c r="D497" i="51"/>
  <c r="E557" i="51"/>
  <c r="E556" i="51" s="1"/>
  <c r="D556" i="51"/>
  <c r="E564" i="51"/>
  <c r="E562" i="51" s="1"/>
  <c r="D562" i="51"/>
  <c r="H726" i="51"/>
  <c r="J726" i="51" s="1"/>
  <c r="C725" i="51"/>
  <c r="H725" i="51" s="1"/>
  <c r="J725" i="51" s="1"/>
  <c r="E239" i="51"/>
  <c r="E238" i="51" s="1"/>
  <c r="D552" i="51"/>
  <c r="E553" i="51"/>
  <c r="E552" i="51" s="1"/>
  <c r="E551" i="51" s="1"/>
  <c r="E550" i="51" s="1"/>
  <c r="E226" i="51"/>
  <c r="E223" i="51" s="1"/>
  <c r="E222" i="51" s="1"/>
  <c r="D244" i="51"/>
  <c r="D243" i="51" s="1"/>
  <c r="C259" i="51"/>
  <c r="E266" i="51"/>
  <c r="E265" i="51" s="1"/>
  <c r="D265" i="51"/>
  <c r="D263" i="51" s="1"/>
  <c r="E306" i="51"/>
  <c r="E305" i="51" s="1"/>
  <c r="D305" i="51"/>
  <c r="E316" i="51"/>
  <c r="E315" i="51" s="1"/>
  <c r="E314" i="51" s="1"/>
  <c r="D315" i="51"/>
  <c r="D314" i="51" s="1"/>
  <c r="E328" i="51"/>
  <c r="E344" i="51"/>
  <c r="E392" i="51"/>
  <c r="D395" i="51"/>
  <c r="E397" i="51"/>
  <c r="E395" i="51" s="1"/>
  <c r="E423" i="51"/>
  <c r="E422" i="51" s="1"/>
  <c r="D422" i="51"/>
  <c r="D474" i="51"/>
  <c r="E476" i="51"/>
  <c r="E474" i="51" s="1"/>
  <c r="D531" i="51"/>
  <c r="E533" i="51"/>
  <c r="E531" i="51" s="1"/>
  <c r="E528" i="51" s="1"/>
  <c r="H595" i="51"/>
  <c r="C561" i="51"/>
  <c r="E662" i="51"/>
  <c r="E661" i="51" s="1"/>
  <c r="D661" i="51"/>
  <c r="H671" i="51"/>
  <c r="C645" i="51"/>
  <c r="H645" i="51" s="1"/>
  <c r="J645" i="51" s="1"/>
  <c r="H718" i="51"/>
  <c r="C717" i="51"/>
  <c r="D373" i="51"/>
  <c r="D378" i="51"/>
  <c r="D388" i="51"/>
  <c r="D399" i="51"/>
  <c r="D404" i="51"/>
  <c r="D409" i="51"/>
  <c r="D429" i="51"/>
  <c r="D463" i="51"/>
  <c r="D468" i="51"/>
  <c r="D494" i="51"/>
  <c r="D504" i="51"/>
  <c r="D509" i="51"/>
  <c r="D529" i="51"/>
  <c r="E545" i="51"/>
  <c r="E544" i="51" s="1"/>
  <c r="E538" i="51" s="1"/>
  <c r="D544" i="51"/>
  <c r="D538" i="51" s="1"/>
  <c r="D638" i="51"/>
  <c r="E642" i="51"/>
  <c r="D665" i="51"/>
  <c r="E667" i="51"/>
  <c r="E665" i="51" s="1"/>
  <c r="E677" i="51"/>
  <c r="E676" i="51" s="1"/>
  <c r="D676" i="51"/>
  <c r="E688" i="51"/>
  <c r="E687" i="51" s="1"/>
  <c r="D687" i="51"/>
  <c r="D727" i="51"/>
  <c r="E728" i="51"/>
  <c r="E727" i="51" s="1"/>
  <c r="D734" i="51"/>
  <c r="D733" i="51" s="1"/>
  <c r="E761" i="51"/>
  <c r="E760" i="51" s="1"/>
  <c r="D768" i="51"/>
  <c r="D767" i="51" s="1"/>
  <c r="E769" i="51"/>
  <c r="E768" i="51" s="1"/>
  <c r="E767" i="51" s="1"/>
  <c r="D772" i="51"/>
  <c r="D771" i="51" s="1"/>
  <c r="H551" i="51"/>
  <c r="J551" i="51" s="1"/>
  <c r="C550" i="51"/>
  <c r="H550" i="51" s="1"/>
  <c r="J550" i="51" s="1"/>
  <c r="E596" i="51"/>
  <c r="E595" i="51" s="1"/>
  <c r="D595" i="51"/>
  <c r="D599" i="51"/>
  <c r="E601" i="51"/>
  <c r="E599" i="51" s="1"/>
  <c r="E616" i="51"/>
  <c r="E638" i="51"/>
  <c r="D646" i="51"/>
  <c r="E648" i="51"/>
  <c r="E646" i="51" s="1"/>
  <c r="E645" i="51" s="1"/>
  <c r="E672" i="51"/>
  <c r="E671" i="51" s="1"/>
  <c r="D671" i="51"/>
  <c r="E719" i="51"/>
  <c r="E718" i="51" s="1"/>
  <c r="D718" i="51"/>
  <c r="D722" i="51"/>
  <c r="E724" i="51"/>
  <c r="E722" i="51" s="1"/>
  <c r="E734" i="51"/>
  <c r="E733" i="51" s="1"/>
  <c r="D750" i="51"/>
  <c r="E756" i="51"/>
  <c r="E755" i="51" s="1"/>
  <c r="E611" i="51"/>
  <c r="E610" i="51" s="1"/>
  <c r="D610" i="51"/>
  <c r="E629" i="51"/>
  <c r="E628" i="51" s="1"/>
  <c r="D628" i="51"/>
  <c r="E743" i="51"/>
  <c r="E750" i="51"/>
  <c r="D577" i="51"/>
  <c r="D587" i="51"/>
  <c r="D592" i="51"/>
  <c r="D603" i="51"/>
  <c r="D679" i="51"/>
  <c r="D777" i="51"/>
  <c r="D132" i="50"/>
  <c r="E216" i="50"/>
  <c r="E410" i="50"/>
  <c r="E409" i="50" s="1"/>
  <c r="D409" i="50"/>
  <c r="E603" i="50"/>
  <c r="D616" i="50"/>
  <c r="E617" i="50"/>
  <c r="E616" i="50" s="1"/>
  <c r="D665" i="50"/>
  <c r="E666" i="50"/>
  <c r="E665" i="50" s="1"/>
  <c r="E38" i="50"/>
  <c r="D97" i="50"/>
  <c r="D116" i="50"/>
  <c r="E123" i="50"/>
  <c r="E149" i="50"/>
  <c r="C153" i="50"/>
  <c r="H153" i="50" s="1"/>
  <c r="J153" i="50" s="1"/>
  <c r="H154" i="50"/>
  <c r="C170" i="50"/>
  <c r="H170" i="50" s="1"/>
  <c r="J170" i="50" s="1"/>
  <c r="D180" i="50"/>
  <c r="E181" i="50"/>
  <c r="E180" i="50" s="1"/>
  <c r="E194" i="50"/>
  <c r="E193" i="50" s="1"/>
  <c r="E208" i="50"/>
  <c r="E207" i="50" s="1"/>
  <c r="E231" i="50"/>
  <c r="E229" i="50" s="1"/>
  <c r="D229" i="50"/>
  <c r="D233" i="50"/>
  <c r="E234" i="50"/>
  <c r="E233" i="50" s="1"/>
  <c r="D265" i="50"/>
  <c r="E266" i="50"/>
  <c r="E400" i="50"/>
  <c r="E399" i="50" s="1"/>
  <c r="E422" i="50"/>
  <c r="C484" i="50"/>
  <c r="D486" i="50"/>
  <c r="D522" i="50"/>
  <c r="E587" i="50"/>
  <c r="D599" i="50"/>
  <c r="E600" i="50"/>
  <c r="E599" i="50" s="1"/>
  <c r="D653" i="50"/>
  <c r="E656" i="50"/>
  <c r="E62" i="50"/>
  <c r="D61" i="50"/>
  <c r="E120" i="50"/>
  <c r="E146" i="50"/>
  <c r="D153" i="50"/>
  <c r="C188" i="50"/>
  <c r="C178" i="50" s="1"/>
  <c r="C177" i="50" s="1"/>
  <c r="H177" i="50" s="1"/>
  <c r="J177" i="50" s="1"/>
  <c r="E206" i="50"/>
  <c r="D204" i="50"/>
  <c r="D244" i="50"/>
  <c r="D243" i="50" s="1"/>
  <c r="D289" i="50"/>
  <c r="E290" i="50"/>
  <c r="E325" i="50"/>
  <c r="E331" i="50"/>
  <c r="E552" i="50"/>
  <c r="C561" i="50"/>
  <c r="H561" i="50" s="1"/>
  <c r="J561" i="50" s="1"/>
  <c r="E647" i="50"/>
  <c r="D646" i="50"/>
  <c r="E753" i="50"/>
  <c r="E751" i="50" s="1"/>
  <c r="D751" i="50"/>
  <c r="D750" i="50" s="1"/>
  <c r="E12" i="50"/>
  <c r="D11" i="50"/>
  <c r="E242" i="50"/>
  <c r="E239" i="50" s="1"/>
  <c r="E238" i="50" s="1"/>
  <c r="D239" i="50"/>
  <c r="D238" i="50" s="1"/>
  <c r="C314" i="50"/>
  <c r="H315" i="50"/>
  <c r="E4" i="50"/>
  <c r="D182" i="50"/>
  <c r="D185" i="50"/>
  <c r="D184" i="50" s="1"/>
  <c r="E199" i="50"/>
  <c r="E198" i="50" s="1"/>
  <c r="E197" i="50" s="1"/>
  <c r="D198" i="50"/>
  <c r="D197" i="50" s="1"/>
  <c r="D216" i="50"/>
  <c r="E225" i="50"/>
  <c r="E223" i="50" s="1"/>
  <c r="E222" i="50" s="1"/>
  <c r="D223" i="50"/>
  <c r="D222" i="50" s="1"/>
  <c r="D378" i="50"/>
  <c r="E379" i="50"/>
  <c r="E429" i="50"/>
  <c r="E473" i="50"/>
  <c r="D468" i="50"/>
  <c r="H661" i="50"/>
  <c r="C645" i="50"/>
  <c r="E684" i="50"/>
  <c r="E683" i="50" s="1"/>
  <c r="D683" i="50"/>
  <c r="E747" i="50"/>
  <c r="E746" i="50" s="1"/>
  <c r="D746" i="50"/>
  <c r="D743" i="50" s="1"/>
  <c r="C726" i="50"/>
  <c r="C725" i="50" s="1"/>
  <c r="H725" i="50" s="1"/>
  <c r="J725" i="50" s="1"/>
  <c r="C228" i="50"/>
  <c r="E251" i="50"/>
  <c r="E250" i="50" s="1"/>
  <c r="D250" i="50"/>
  <c r="E445" i="50"/>
  <c r="E547" i="50"/>
  <c r="D562" i="50"/>
  <c r="E569" i="50"/>
  <c r="E643" i="50"/>
  <c r="E642" i="50" s="1"/>
  <c r="D642" i="50"/>
  <c r="E740" i="50"/>
  <c r="E739" i="50" s="1"/>
  <c r="D739" i="50"/>
  <c r="E750" i="50"/>
  <c r="E757" i="50"/>
  <c r="E756" i="50" s="1"/>
  <c r="E755" i="50" s="1"/>
  <c r="D756" i="50"/>
  <c r="D755" i="50" s="1"/>
  <c r="E773" i="50"/>
  <c r="D772" i="50"/>
  <c r="D771" i="50" s="1"/>
  <c r="E743" i="50"/>
  <c r="E760" i="50"/>
  <c r="E167" i="50"/>
  <c r="E163" i="50" s="1"/>
  <c r="E215" i="50"/>
  <c r="E244" i="50"/>
  <c r="E243" i="50" s="1"/>
  <c r="E305" i="50"/>
  <c r="D315" i="50"/>
  <c r="E413" i="50"/>
  <c r="E412" i="50" s="1"/>
  <c r="D412" i="50"/>
  <c r="E513" i="50"/>
  <c r="E509" i="50" s="1"/>
  <c r="E522" i="50"/>
  <c r="H529" i="50"/>
  <c r="C528" i="50"/>
  <c r="H528" i="50" s="1"/>
  <c r="D531" i="50"/>
  <c r="E563" i="50"/>
  <c r="E562" i="50" s="1"/>
  <c r="E577" i="50"/>
  <c r="E628" i="50"/>
  <c r="E701" i="50"/>
  <c r="E700" i="50" s="1"/>
  <c r="D700" i="50"/>
  <c r="E722" i="50"/>
  <c r="E770" i="50"/>
  <c r="E768" i="50" s="1"/>
  <c r="E767" i="50" s="1"/>
  <c r="D768" i="50"/>
  <c r="D767" i="50" s="1"/>
  <c r="E486" i="50"/>
  <c r="E544" i="50"/>
  <c r="E556" i="50"/>
  <c r="E679" i="50"/>
  <c r="E491" i="50"/>
  <c r="E497" i="50"/>
  <c r="E132" i="50"/>
  <c r="E116" i="50" s="1"/>
  <c r="E11" i="50"/>
  <c r="E61" i="50"/>
  <c r="E68" i="50"/>
  <c r="E97" i="50"/>
  <c r="E136" i="50"/>
  <c r="E135" i="50" s="1"/>
  <c r="E179" i="50"/>
  <c r="E189" i="50"/>
  <c r="E303" i="50"/>
  <c r="E302" i="50" s="1"/>
  <c r="D302" i="50"/>
  <c r="E309" i="50"/>
  <c r="E308" i="50" s="1"/>
  <c r="D308" i="50"/>
  <c r="H344" i="50"/>
  <c r="C340" i="50"/>
  <c r="E345" i="50"/>
  <c r="E344" i="50" s="1"/>
  <c r="D344" i="50"/>
  <c r="E383" i="50"/>
  <c r="E382" i="50" s="1"/>
  <c r="D382" i="50"/>
  <c r="E396" i="50"/>
  <c r="E395" i="50" s="1"/>
  <c r="D395" i="50"/>
  <c r="E417" i="50"/>
  <c r="E416" i="50" s="1"/>
  <c r="D416" i="50"/>
  <c r="E478" i="50"/>
  <c r="E477" i="50" s="1"/>
  <c r="D477" i="50"/>
  <c r="E297" i="50"/>
  <c r="E296" i="50" s="1"/>
  <c r="D296" i="50"/>
  <c r="E299" i="50"/>
  <c r="E298" i="50" s="1"/>
  <c r="D298" i="50"/>
  <c r="E358" i="50"/>
  <c r="E357" i="50" s="1"/>
  <c r="D357" i="50"/>
  <c r="E363" i="50"/>
  <c r="E362" i="50" s="1"/>
  <c r="D362" i="50"/>
  <c r="E393" i="50"/>
  <c r="E392" i="50" s="1"/>
  <c r="D392" i="50"/>
  <c r="H459" i="50"/>
  <c r="C444" i="50"/>
  <c r="H444" i="50" s="1"/>
  <c r="E460" i="50"/>
  <c r="E459" i="50" s="1"/>
  <c r="D459" i="50"/>
  <c r="E475" i="50"/>
  <c r="E474" i="50" s="1"/>
  <c r="D474" i="50"/>
  <c r="H484" i="50"/>
  <c r="E485" i="50"/>
  <c r="E484" i="50" s="1"/>
  <c r="C3" i="50"/>
  <c r="D4" i="50"/>
  <c r="D38" i="50"/>
  <c r="C67" i="50"/>
  <c r="H67" i="50" s="1"/>
  <c r="J67" i="50" s="1"/>
  <c r="D68" i="50"/>
  <c r="D67" i="50" s="1"/>
  <c r="C135" i="50"/>
  <c r="H135" i="50" s="1"/>
  <c r="J135" i="50" s="1"/>
  <c r="D136" i="50"/>
  <c r="D135" i="50" s="1"/>
  <c r="C163" i="50"/>
  <c r="H163" i="50" s="1"/>
  <c r="J163" i="50" s="1"/>
  <c r="D164" i="50"/>
  <c r="D167" i="50"/>
  <c r="D195" i="50"/>
  <c r="D188" i="50" s="1"/>
  <c r="D201" i="50"/>
  <c r="D200" i="50" s="1"/>
  <c r="E204" i="50"/>
  <c r="D211" i="50"/>
  <c r="D203" i="50" s="1"/>
  <c r="D220" i="50"/>
  <c r="D215" i="50" s="1"/>
  <c r="D260" i="50"/>
  <c r="E265" i="50"/>
  <c r="E289" i="50"/>
  <c r="D305" i="50"/>
  <c r="E315" i="50"/>
  <c r="D325" i="50"/>
  <c r="D328" i="50"/>
  <c r="D331" i="50"/>
  <c r="E348" i="50"/>
  <c r="D353" i="50"/>
  <c r="D373" i="50"/>
  <c r="E378" i="50"/>
  <c r="D388" i="50"/>
  <c r="D404" i="50"/>
  <c r="D422" i="50"/>
  <c r="D429" i="50"/>
  <c r="D445" i="50"/>
  <c r="E450" i="50"/>
  <c r="D455" i="50"/>
  <c r="D463" i="50"/>
  <c r="E468" i="50"/>
  <c r="E504" i="50"/>
  <c r="E538" i="50"/>
  <c r="E595" i="50"/>
  <c r="E638" i="50"/>
  <c r="E646" i="50"/>
  <c r="E653" i="50"/>
  <c r="E661" i="50"/>
  <c r="E671" i="50"/>
  <c r="E687" i="50"/>
  <c r="E694" i="50"/>
  <c r="E718" i="50"/>
  <c r="E734" i="50"/>
  <c r="E733" i="50" s="1"/>
  <c r="E772" i="50"/>
  <c r="E771" i="50" s="1"/>
  <c r="D491" i="50"/>
  <c r="D494" i="50"/>
  <c r="D497" i="50"/>
  <c r="D504" i="50"/>
  <c r="D509" i="50"/>
  <c r="D529" i="50"/>
  <c r="C538" i="50"/>
  <c r="H538" i="50" s="1"/>
  <c r="D544" i="50"/>
  <c r="D538" i="50" s="1"/>
  <c r="D547" i="50"/>
  <c r="C550" i="50"/>
  <c r="H550" i="50" s="1"/>
  <c r="J550" i="50" s="1"/>
  <c r="D556" i="50"/>
  <c r="D551" i="50" s="1"/>
  <c r="D550" i="50" s="1"/>
  <c r="D577" i="50"/>
  <c r="D587" i="50"/>
  <c r="D592" i="50"/>
  <c r="D595" i="50"/>
  <c r="D603" i="50"/>
  <c r="D610" i="50"/>
  <c r="D628" i="50"/>
  <c r="D661" i="50"/>
  <c r="D671" i="50"/>
  <c r="D676" i="50"/>
  <c r="D679" i="50"/>
  <c r="D687" i="50"/>
  <c r="D694" i="50"/>
  <c r="C717" i="50"/>
  <c r="D718" i="50"/>
  <c r="D717" i="50" s="1"/>
  <c r="D716" i="50" s="1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C762" i="49"/>
  <c r="C761" i="49" s="1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1" i="49"/>
  <c r="D750" i="49"/>
  <c r="E750" i="49" s="1"/>
  <c r="D749" i="49"/>
  <c r="E749" i="49" s="1"/>
  <c r="D748" i="49"/>
  <c r="E748" i="49" s="1"/>
  <c r="E747" i="49" s="1"/>
  <c r="C747" i="49"/>
  <c r="D746" i="49"/>
  <c r="E746" i="49" s="1"/>
  <c r="E745" i="49" s="1"/>
  <c r="C745" i="49"/>
  <c r="D743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C735" i="49"/>
  <c r="C734" i="49" s="1"/>
  <c r="D733" i="49"/>
  <c r="D732" i="49" s="1"/>
  <c r="D731" i="49" s="1"/>
  <c r="C732" i="49"/>
  <c r="C731" i="49" s="1"/>
  <c r="D730" i="49"/>
  <c r="E730" i="49" s="1"/>
  <c r="D729" i="49"/>
  <c r="E729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D712" i="49"/>
  <c r="E712" i="49" s="1"/>
  <c r="D711" i="49"/>
  <c r="E711" i="49" s="1"/>
  <c r="D710" i="49"/>
  <c r="E710" i="49" s="1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C695" i="49"/>
  <c r="D694" i="49"/>
  <c r="E694" i="49" s="1"/>
  <c r="D693" i="49"/>
  <c r="E693" i="49" s="1"/>
  <c r="D692" i="49"/>
  <c r="E692" i="49" s="1"/>
  <c r="D691" i="49"/>
  <c r="E691" i="49" s="1"/>
  <c r="D690" i="49"/>
  <c r="E690" i="49" s="1"/>
  <c r="D689" i="49"/>
  <c r="E689" i="49" s="1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C680" i="49"/>
  <c r="D679" i="49"/>
  <c r="E679" i="49" s="1"/>
  <c r="D678" i="49"/>
  <c r="E678" i="49" s="1"/>
  <c r="C677" i="49"/>
  <c r="D676" i="49"/>
  <c r="E676" i="49" s="1"/>
  <c r="D675" i="49"/>
  <c r="E675" i="49" s="1"/>
  <c r="D674" i="49"/>
  <c r="E674" i="49" s="1"/>
  <c r="D673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C666" i="49"/>
  <c r="D665" i="49"/>
  <c r="E665" i="49" s="1"/>
  <c r="D664" i="49"/>
  <c r="E664" i="49" s="1"/>
  <c r="D663" i="49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D650" i="49"/>
  <c r="E650" i="49" s="1"/>
  <c r="D649" i="49"/>
  <c r="E649" i="49" s="1"/>
  <c r="D648" i="49"/>
  <c r="C647" i="49"/>
  <c r="J646" i="49"/>
  <c r="D645" i="49"/>
  <c r="E645" i="49" s="1"/>
  <c r="D644" i="49"/>
  <c r="J643" i="49"/>
  <c r="C643" i="49"/>
  <c r="D642" i="49"/>
  <c r="E642" i="49" s="1"/>
  <c r="D641" i="49"/>
  <c r="E641" i="49" s="1"/>
  <c r="E640" i="49"/>
  <c r="D640" i="49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C604" i="49"/>
  <c r="D603" i="49"/>
  <c r="E603" i="49" s="1"/>
  <c r="D602" i="49"/>
  <c r="D601" i="49"/>
  <c r="E601" i="49" s="1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C593" i="49"/>
  <c r="D592" i="49"/>
  <c r="E592" i="49" s="1"/>
  <c r="D591" i="49"/>
  <c r="E591" i="49" s="1"/>
  <c r="D590" i="49"/>
  <c r="E590" i="49" s="1"/>
  <c r="D589" i="49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D572" i="49"/>
  <c r="E572" i="49" s="1"/>
  <c r="D571" i="49"/>
  <c r="E571" i="49" s="1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J562" i="49"/>
  <c r="J561" i="49"/>
  <c r="J560" i="49"/>
  <c r="D559" i="49"/>
  <c r="E559" i="49" s="1"/>
  <c r="D558" i="49"/>
  <c r="E558" i="49" s="1"/>
  <c r="C557" i="49"/>
  <c r="D556" i="49"/>
  <c r="E556" i="49" s="1"/>
  <c r="D555" i="49"/>
  <c r="E555" i="49" s="1"/>
  <c r="D554" i="49"/>
  <c r="E554" i="49" s="1"/>
  <c r="C553" i="49"/>
  <c r="J552" i="49"/>
  <c r="J551" i="49"/>
  <c r="D550" i="49"/>
  <c r="E550" i="49" s="1"/>
  <c r="D549" i="49"/>
  <c r="E549" i="49" s="1"/>
  <c r="J548" i="49"/>
  <c r="C548" i="49"/>
  <c r="D547" i="49"/>
  <c r="D546" i="49"/>
  <c r="E546" i="49" s="1"/>
  <c r="C545" i="49"/>
  <c r="C539" i="49" s="1"/>
  <c r="D544" i="49"/>
  <c r="E544" i="49" s="1"/>
  <c r="D543" i="49"/>
  <c r="E543" i="49" s="1"/>
  <c r="D542" i="49"/>
  <c r="E542" i="49" s="1"/>
  <c r="D541" i="49"/>
  <c r="E541" i="49" s="1"/>
  <c r="D540" i="49"/>
  <c r="E540" i="49" s="1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C532" i="49"/>
  <c r="D531" i="49"/>
  <c r="E531" i="49" s="1"/>
  <c r="E530" i="49" s="1"/>
  <c r="C530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D496" i="49"/>
  <c r="E496" i="49" s="1"/>
  <c r="D495" i="49"/>
  <c r="E495" i="49" s="1"/>
  <c r="D493" i="49"/>
  <c r="E493" i="49" s="1"/>
  <c r="D492" i="49"/>
  <c r="E492" i="49" s="1"/>
  <c r="C491" i="49"/>
  <c r="C484" i="49" s="1"/>
  <c r="D490" i="49"/>
  <c r="E490" i="49" s="1"/>
  <c r="D489" i="49"/>
  <c r="E489" i="49" s="1"/>
  <c r="D488" i="49"/>
  <c r="E488" i="49" s="1"/>
  <c r="D487" i="49"/>
  <c r="E487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C468" i="49"/>
  <c r="D467" i="49"/>
  <c r="E467" i="49" s="1"/>
  <c r="D466" i="49"/>
  <c r="E466" i="49" s="1"/>
  <c r="D465" i="49"/>
  <c r="E465" i="49" s="1"/>
  <c r="D464" i="49"/>
  <c r="E464" i="49" s="1"/>
  <c r="C463" i="49"/>
  <c r="D462" i="49"/>
  <c r="E462" i="49" s="1"/>
  <c r="D461" i="49"/>
  <c r="E461" i="49" s="1"/>
  <c r="D460" i="49"/>
  <c r="E460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C445" i="49"/>
  <c r="D443" i="49"/>
  <c r="E443" i="49" s="1"/>
  <c r="D442" i="49"/>
  <c r="E442" i="49" s="1"/>
  <c r="D441" i="49"/>
  <c r="E441" i="49" s="1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D419" i="49"/>
  <c r="E419" i="49" s="1"/>
  <c r="D418" i="49"/>
  <c r="E418" i="49" s="1"/>
  <c r="D417" i="49"/>
  <c r="E417" i="49" s="1"/>
  <c r="D415" i="49"/>
  <c r="E415" i="49" s="1"/>
  <c r="D414" i="49"/>
  <c r="E414" i="49" s="1"/>
  <c r="D413" i="49"/>
  <c r="E413" i="49" s="1"/>
  <c r="C412" i="49"/>
  <c r="E411" i="49"/>
  <c r="D411" i="49"/>
  <c r="D410" i="49"/>
  <c r="E410" i="49" s="1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D402" i="49"/>
  <c r="E402" i="49" s="1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C382" i="49"/>
  <c r="D381" i="49"/>
  <c r="E381" i="49" s="1"/>
  <c r="D380" i="49"/>
  <c r="E380" i="49" s="1"/>
  <c r="D379" i="49"/>
  <c r="E379" i="49" s="1"/>
  <c r="C378" i="49"/>
  <c r="D377" i="49"/>
  <c r="E377" i="49" s="1"/>
  <c r="D376" i="49"/>
  <c r="E376" i="49" s="1"/>
  <c r="D375" i="49"/>
  <c r="E375" i="49" s="1"/>
  <c r="D374" i="49"/>
  <c r="C373" i="49"/>
  <c r="D372" i="49"/>
  <c r="E372" i="49" s="1"/>
  <c r="D371" i="49"/>
  <c r="E371" i="49" s="1"/>
  <c r="D370" i="49"/>
  <c r="E370" i="49" s="1"/>
  <c r="D369" i="49"/>
  <c r="E369" i="49" s="1"/>
  <c r="C368" i="49"/>
  <c r="D367" i="49"/>
  <c r="E367" i="49" s="1"/>
  <c r="D366" i="49"/>
  <c r="E366" i="49" s="1"/>
  <c r="D365" i="49"/>
  <c r="E365" i="49" s="1"/>
  <c r="D364" i="49"/>
  <c r="E364" i="49" s="1"/>
  <c r="D363" i="49"/>
  <c r="E363" i="49" s="1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C353" i="49"/>
  <c r="D352" i="49"/>
  <c r="E352" i="49" s="1"/>
  <c r="D351" i="49"/>
  <c r="E351" i="49" s="1"/>
  <c r="D350" i="49"/>
  <c r="E350" i="49" s="1"/>
  <c r="D349" i="49"/>
  <c r="E349" i="49" s="1"/>
  <c r="C348" i="49"/>
  <c r="D347" i="49"/>
  <c r="E347" i="49" s="1"/>
  <c r="D346" i="49"/>
  <c r="E346" i="49" s="1"/>
  <c r="D345" i="49"/>
  <c r="E345" i="49" s="1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D329" i="49"/>
  <c r="E329" i="49" s="1"/>
  <c r="C328" i="49"/>
  <c r="D327" i="49"/>
  <c r="E327" i="49" s="1"/>
  <c r="D326" i="49"/>
  <c r="C325" i="49"/>
  <c r="D324" i="49"/>
  <c r="E324" i="49" s="1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C315" i="49"/>
  <c r="D313" i="49"/>
  <c r="E313" i="49" s="1"/>
  <c r="D312" i="49"/>
  <c r="E312" i="49" s="1"/>
  <c r="D311" i="49"/>
  <c r="E311" i="49" s="1"/>
  <c r="D310" i="49"/>
  <c r="E310" i="49" s="1"/>
  <c r="D309" i="49"/>
  <c r="C308" i="49"/>
  <c r="D307" i="49"/>
  <c r="E307" i="49" s="1"/>
  <c r="D306" i="49"/>
  <c r="E306" i="49" s="1"/>
  <c r="C305" i="49"/>
  <c r="D304" i="49"/>
  <c r="E304" i="49" s="1"/>
  <c r="D303" i="49"/>
  <c r="E303" i="49" s="1"/>
  <c r="C302" i="49"/>
  <c r="D301" i="49"/>
  <c r="E301" i="49" s="1"/>
  <c r="D300" i="49"/>
  <c r="E300" i="49" s="1"/>
  <c r="D299" i="49"/>
  <c r="E299" i="49" s="1"/>
  <c r="C298" i="49"/>
  <c r="D297" i="49"/>
  <c r="E297" i="49" s="1"/>
  <c r="E296" i="49" s="1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D274" i="49"/>
  <c r="E274" i="49" s="1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D237" i="49"/>
  <c r="C236" i="49"/>
  <c r="C235" i="49" s="1"/>
  <c r="D234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D225" i="49"/>
  <c r="E225" i="49" s="1"/>
  <c r="D224" i="49"/>
  <c r="E224" i="49" s="1"/>
  <c r="C223" i="49"/>
  <c r="C222" i="49" s="1"/>
  <c r="D221" i="49"/>
  <c r="E221" i="49" s="1"/>
  <c r="E220" i="49" s="1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C207" i="49"/>
  <c r="D206" i="49"/>
  <c r="E206" i="49" s="1"/>
  <c r="D205" i="49"/>
  <c r="C204" i="49"/>
  <c r="D202" i="49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C189" i="49"/>
  <c r="D187" i="49"/>
  <c r="E187" i="49" s="1"/>
  <c r="D186" i="49"/>
  <c r="E186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C171" i="49"/>
  <c r="J170" i="49"/>
  <c r="D169" i="49"/>
  <c r="E169" i="49" s="1"/>
  <c r="D168" i="49"/>
  <c r="E168" i="49" s="1"/>
  <c r="C167" i="49"/>
  <c r="D166" i="49"/>
  <c r="E166" i="49" s="1"/>
  <c r="D165" i="49"/>
  <c r="E165" i="49" s="1"/>
  <c r="C164" i="49"/>
  <c r="J163" i="49"/>
  <c r="D162" i="49"/>
  <c r="E162" i="49" s="1"/>
  <c r="D161" i="49"/>
  <c r="E161" i="49" s="1"/>
  <c r="C160" i="49"/>
  <c r="D159" i="49"/>
  <c r="E159" i="49" s="1"/>
  <c r="D158" i="49"/>
  <c r="E158" i="49" s="1"/>
  <c r="C157" i="49"/>
  <c r="D156" i="49"/>
  <c r="E156" i="49" s="1"/>
  <c r="D155" i="49"/>
  <c r="C154" i="49"/>
  <c r="J153" i="49"/>
  <c r="J152" i="49"/>
  <c r="D151" i="49"/>
  <c r="E151" i="49" s="1"/>
  <c r="D150" i="49"/>
  <c r="E150" i="49" s="1"/>
  <c r="C149" i="49"/>
  <c r="D148" i="49"/>
  <c r="E148" i="49" s="1"/>
  <c r="D147" i="49"/>
  <c r="C146" i="49"/>
  <c r="D145" i="49"/>
  <c r="E145" i="49" s="1"/>
  <c r="D144" i="49"/>
  <c r="E144" i="49" s="1"/>
  <c r="C143" i="49"/>
  <c r="D142" i="49"/>
  <c r="E142" i="49" s="1"/>
  <c r="D141" i="49"/>
  <c r="E141" i="49" s="1"/>
  <c r="C140" i="49"/>
  <c r="D139" i="49"/>
  <c r="E139" i="49" s="1"/>
  <c r="D138" i="49"/>
  <c r="E138" i="49" s="1"/>
  <c r="D137" i="49"/>
  <c r="E137" i="49" s="1"/>
  <c r="C136" i="49"/>
  <c r="J135" i="49"/>
  <c r="D134" i="49"/>
  <c r="E134" i="49" s="1"/>
  <c r="D133" i="49"/>
  <c r="E133" i="49" s="1"/>
  <c r="C132" i="49"/>
  <c r="D131" i="49"/>
  <c r="E131" i="49" s="1"/>
  <c r="D130" i="49"/>
  <c r="E130" i="49" s="1"/>
  <c r="C129" i="49"/>
  <c r="D128" i="49"/>
  <c r="E128" i="49" s="1"/>
  <c r="D127" i="49"/>
  <c r="E127" i="49" s="1"/>
  <c r="C126" i="49"/>
  <c r="D125" i="49"/>
  <c r="E125" i="49" s="1"/>
  <c r="D124" i="49"/>
  <c r="E124" i="49" s="1"/>
  <c r="C123" i="49"/>
  <c r="D122" i="49"/>
  <c r="E122" i="49" s="1"/>
  <c r="D121" i="49"/>
  <c r="E121" i="49" s="1"/>
  <c r="C120" i="49"/>
  <c r="D119" i="49"/>
  <c r="E119" i="49" s="1"/>
  <c r="D118" i="49"/>
  <c r="C117" i="49"/>
  <c r="J116" i="49"/>
  <c r="J115" i="49"/>
  <c r="J114" i="49"/>
  <c r="D113" i="49"/>
  <c r="E113" i="49" s="1"/>
  <c r="D112" i="49"/>
  <c r="E112" i="49" s="1"/>
  <c r="D111" i="49"/>
  <c r="E111" i="49" s="1"/>
  <c r="D110" i="49"/>
  <c r="E110" i="49" s="1"/>
  <c r="D109" i="49"/>
  <c r="E109" i="49" s="1"/>
  <c r="D108" i="49"/>
  <c r="E108" i="49" s="1"/>
  <c r="D107" i="49"/>
  <c r="E107" i="49" s="1"/>
  <c r="D106" i="49"/>
  <c r="E106" i="49" s="1"/>
  <c r="D105" i="49"/>
  <c r="E105" i="49" s="1"/>
  <c r="D104" i="49"/>
  <c r="E104" i="49" s="1"/>
  <c r="D103" i="49"/>
  <c r="E103" i="49" s="1"/>
  <c r="D102" i="49"/>
  <c r="E102" i="49" s="1"/>
  <c r="D101" i="49"/>
  <c r="E101" i="49" s="1"/>
  <c r="D100" i="49"/>
  <c r="E100" i="49" s="1"/>
  <c r="D99" i="49"/>
  <c r="E99" i="49" s="1"/>
  <c r="D98" i="49"/>
  <c r="E98" i="49" s="1"/>
  <c r="J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D79" i="49"/>
  <c r="E79" i="49" s="1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C68" i="49"/>
  <c r="J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D55" i="49"/>
  <c r="E55" i="49" s="1"/>
  <c r="D54" i="49"/>
  <c r="E54" i="49" s="1"/>
  <c r="D53" i="49"/>
  <c r="E53" i="49" s="1"/>
  <c r="D52" i="49"/>
  <c r="E52" i="49" s="1"/>
  <c r="D51" i="49"/>
  <c r="E51" i="49" s="1"/>
  <c r="D50" i="49"/>
  <c r="E50" i="49" s="1"/>
  <c r="D49" i="49"/>
  <c r="E49" i="49" s="1"/>
  <c r="D48" i="49"/>
  <c r="E48" i="49" s="1"/>
  <c r="D47" i="49"/>
  <c r="E47" i="49" s="1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D40" i="49"/>
  <c r="E40" i="49" s="1"/>
  <c r="D39" i="49"/>
  <c r="E39" i="49" s="1"/>
  <c r="J38" i="49"/>
  <c r="C38" i="49"/>
  <c r="D37" i="49"/>
  <c r="E37" i="49" s="1"/>
  <c r="D36" i="49"/>
  <c r="E36" i="49" s="1"/>
  <c r="D35" i="49"/>
  <c r="E35" i="49" s="1"/>
  <c r="D34" i="49"/>
  <c r="E34" i="49" s="1"/>
  <c r="D33" i="49"/>
  <c r="E33" i="49" s="1"/>
  <c r="D32" i="49"/>
  <c r="E32" i="49" s="1"/>
  <c r="D31" i="49"/>
  <c r="E31" i="49" s="1"/>
  <c r="D30" i="49"/>
  <c r="E30" i="49" s="1"/>
  <c r="D29" i="49"/>
  <c r="E29" i="49" s="1"/>
  <c r="D28" i="49"/>
  <c r="E28" i="49" s="1"/>
  <c r="D27" i="49"/>
  <c r="E27" i="49" s="1"/>
  <c r="D26" i="49"/>
  <c r="E26" i="49" s="1"/>
  <c r="D25" i="49"/>
  <c r="E25" i="49" s="1"/>
  <c r="D24" i="49"/>
  <c r="E24" i="49" s="1"/>
  <c r="D23" i="49"/>
  <c r="E23" i="49" s="1"/>
  <c r="D22" i="49"/>
  <c r="E22" i="49" s="1"/>
  <c r="D21" i="49"/>
  <c r="E21" i="49" s="1"/>
  <c r="D20" i="49"/>
  <c r="E20" i="49" s="1"/>
  <c r="D19" i="49"/>
  <c r="E19" i="49" s="1"/>
  <c r="D18" i="49"/>
  <c r="E18" i="49" s="1"/>
  <c r="D17" i="49"/>
  <c r="E17" i="49" s="1"/>
  <c r="D16" i="49"/>
  <c r="E16" i="49" s="1"/>
  <c r="D15" i="49"/>
  <c r="E15" i="49" s="1"/>
  <c r="D14" i="49"/>
  <c r="E14" i="49" s="1"/>
  <c r="D13" i="49"/>
  <c r="E13" i="49" s="1"/>
  <c r="D12" i="49"/>
  <c r="E12" i="49" s="1"/>
  <c r="J11" i="49"/>
  <c r="C11" i="49"/>
  <c r="D10" i="49"/>
  <c r="E10" i="49" s="1"/>
  <c r="D9" i="49"/>
  <c r="E9" i="49" s="1"/>
  <c r="D8" i="49"/>
  <c r="E8" i="49" s="1"/>
  <c r="D7" i="49"/>
  <c r="E7" i="49" s="1"/>
  <c r="D6" i="49"/>
  <c r="E6" i="49" s="1"/>
  <c r="D5" i="49"/>
  <c r="E5" i="49" s="1"/>
  <c r="J4" i="49"/>
  <c r="C4" i="49"/>
  <c r="J3" i="49"/>
  <c r="J2" i="49"/>
  <c r="J1" i="49"/>
  <c r="D779" i="48"/>
  <c r="D778" i="48" s="1"/>
  <c r="C778" i="48"/>
  <c r="D777" i="48"/>
  <c r="E777" i="48" s="1"/>
  <c r="E776" i="48"/>
  <c r="D776" i="48"/>
  <c r="D775" i="48"/>
  <c r="E775" i="48" s="1"/>
  <c r="E774" i="48"/>
  <c r="D774" i="48"/>
  <c r="C773" i="48"/>
  <c r="C772" i="48" s="1"/>
  <c r="D771" i="48"/>
  <c r="E771" i="48" s="1"/>
  <c r="D770" i="48"/>
  <c r="C769" i="48"/>
  <c r="C768" i="48" s="1"/>
  <c r="D767" i="48"/>
  <c r="E767" i="48" s="1"/>
  <c r="E766" i="48" s="1"/>
  <c r="C766" i="48"/>
  <c r="D765" i="48"/>
  <c r="E765" i="48" s="1"/>
  <c r="D764" i="48"/>
  <c r="E764" i="48" s="1"/>
  <c r="D763" i="48"/>
  <c r="C762" i="48"/>
  <c r="C761" i="48" s="1"/>
  <c r="D760" i="48"/>
  <c r="E760" i="48" s="1"/>
  <c r="D759" i="48"/>
  <c r="E759" i="48" s="1"/>
  <c r="D758" i="48"/>
  <c r="E758" i="48" s="1"/>
  <c r="C757" i="48"/>
  <c r="C756" i="48" s="1"/>
  <c r="D755" i="48"/>
  <c r="E755" i="48" s="1"/>
  <c r="D754" i="48"/>
  <c r="E754" i="48" s="1"/>
  <c r="D753" i="48"/>
  <c r="E753" i="48" s="1"/>
  <c r="C752" i="48"/>
  <c r="C751" i="48" s="1"/>
  <c r="D750" i="48"/>
  <c r="E750" i="48" s="1"/>
  <c r="D749" i="48"/>
  <c r="E749" i="48" s="1"/>
  <c r="D748" i="48"/>
  <c r="E748" i="48" s="1"/>
  <c r="E747" i="48" s="1"/>
  <c r="C747" i="48"/>
  <c r="E746" i="48"/>
  <c r="E745" i="48" s="1"/>
  <c r="D746" i="48"/>
  <c r="D745" i="48" s="1"/>
  <c r="C745" i="48"/>
  <c r="D743" i="48"/>
  <c r="C742" i="48"/>
  <c r="D741" i="48"/>
  <c r="D740" i="48" s="1"/>
  <c r="C740" i="48"/>
  <c r="D739" i="48"/>
  <c r="E739" i="48" s="1"/>
  <c r="D738" i="48"/>
  <c r="E738" i="48" s="1"/>
  <c r="E737" i="48"/>
  <c r="D737" i="48"/>
  <c r="D736" i="48"/>
  <c r="C735" i="48"/>
  <c r="C734" i="48" s="1"/>
  <c r="D733" i="48"/>
  <c r="C732" i="48"/>
  <c r="C731" i="48" s="1"/>
  <c r="D730" i="48"/>
  <c r="D729" i="48"/>
  <c r="E729" i="48" s="1"/>
  <c r="C728" i="48"/>
  <c r="J727" i="48"/>
  <c r="J726" i="48"/>
  <c r="D725" i="48"/>
  <c r="D724" i="48"/>
  <c r="E724" i="48" s="1"/>
  <c r="C723" i="48"/>
  <c r="E722" i="48"/>
  <c r="D722" i="48"/>
  <c r="D721" i="48"/>
  <c r="E721" i="48" s="1"/>
  <c r="D720" i="48"/>
  <c r="D719" i="48" s="1"/>
  <c r="C719" i="48"/>
  <c r="C718" i="48" s="1"/>
  <c r="C717" i="48" s="1"/>
  <c r="J718" i="48"/>
  <c r="J717" i="48"/>
  <c r="D716" i="48"/>
  <c r="E716" i="48" s="1"/>
  <c r="D715" i="48"/>
  <c r="E715" i="48" s="1"/>
  <c r="D714" i="48"/>
  <c r="E714" i="48" s="1"/>
  <c r="D713" i="48"/>
  <c r="E713" i="48" s="1"/>
  <c r="D712" i="48"/>
  <c r="E712" i="48" s="1"/>
  <c r="D711" i="48"/>
  <c r="E711" i="48" s="1"/>
  <c r="D710" i="48"/>
  <c r="E710" i="48" s="1"/>
  <c r="D709" i="48"/>
  <c r="E709" i="48" s="1"/>
  <c r="D708" i="48"/>
  <c r="E708" i="48" s="1"/>
  <c r="D707" i="48"/>
  <c r="E707" i="48" s="1"/>
  <c r="D706" i="48"/>
  <c r="E706" i="48" s="1"/>
  <c r="D705" i="48"/>
  <c r="E705" i="48" s="1"/>
  <c r="D704" i="48"/>
  <c r="D703" i="48"/>
  <c r="E703" i="48" s="1"/>
  <c r="D702" i="48"/>
  <c r="E702" i="48" s="1"/>
  <c r="C701" i="48"/>
  <c r="D700" i="48"/>
  <c r="E700" i="48" s="1"/>
  <c r="D699" i="48"/>
  <c r="D698" i="48"/>
  <c r="E698" i="48" s="1"/>
  <c r="D697" i="48"/>
  <c r="E697" i="48" s="1"/>
  <c r="D696" i="48"/>
  <c r="E696" i="48" s="1"/>
  <c r="C695" i="48"/>
  <c r="D694" i="48"/>
  <c r="E694" i="48" s="1"/>
  <c r="D693" i="48"/>
  <c r="E693" i="48" s="1"/>
  <c r="D692" i="48"/>
  <c r="E692" i="48" s="1"/>
  <c r="D691" i="48"/>
  <c r="E691" i="48" s="1"/>
  <c r="D690" i="48"/>
  <c r="D689" i="48"/>
  <c r="E689" i="48" s="1"/>
  <c r="C688" i="48"/>
  <c r="D687" i="48"/>
  <c r="E687" i="48" s="1"/>
  <c r="E686" i="48"/>
  <c r="D686" i="48"/>
  <c r="D685" i="48"/>
  <c r="E685" i="48" s="1"/>
  <c r="E684" i="48" s="1"/>
  <c r="D684" i="48"/>
  <c r="C684" i="48"/>
  <c r="D683" i="48"/>
  <c r="E683" i="48" s="1"/>
  <c r="D682" i="48"/>
  <c r="E682" i="48" s="1"/>
  <c r="D681" i="48"/>
  <c r="E681" i="48" s="1"/>
  <c r="C680" i="48"/>
  <c r="D679" i="48"/>
  <c r="E679" i="48" s="1"/>
  <c r="D678" i="48"/>
  <c r="C677" i="48"/>
  <c r="D676" i="48"/>
  <c r="E676" i="48" s="1"/>
  <c r="D675" i="48"/>
  <c r="D674" i="48"/>
  <c r="E674" i="48" s="1"/>
  <c r="D673" i="48"/>
  <c r="E673" i="48" s="1"/>
  <c r="C672" i="48"/>
  <c r="D671" i="48"/>
  <c r="E671" i="48" s="1"/>
  <c r="D670" i="48"/>
  <c r="E670" i="48" s="1"/>
  <c r="D669" i="48"/>
  <c r="E669" i="48" s="1"/>
  <c r="D668" i="48"/>
  <c r="E668" i="48" s="1"/>
  <c r="D667" i="48"/>
  <c r="D666" i="48" s="1"/>
  <c r="C666" i="48"/>
  <c r="D665" i="48"/>
  <c r="E665" i="48" s="1"/>
  <c r="D664" i="48"/>
  <c r="E664" i="48" s="1"/>
  <c r="D663" i="48"/>
  <c r="C662" i="48"/>
  <c r="D661" i="48"/>
  <c r="E661" i="48" s="1"/>
  <c r="D660" i="48"/>
  <c r="E660" i="48" s="1"/>
  <c r="D659" i="48"/>
  <c r="D658" i="48"/>
  <c r="E658" i="48" s="1"/>
  <c r="D657" i="48"/>
  <c r="E657" i="48" s="1"/>
  <c r="D656" i="48"/>
  <c r="E656" i="48" s="1"/>
  <c r="D655" i="48"/>
  <c r="E655" i="48" s="1"/>
  <c r="C654" i="48"/>
  <c r="D653" i="48"/>
  <c r="E653" i="48" s="1"/>
  <c r="D652" i="48"/>
  <c r="E652" i="48" s="1"/>
  <c r="D651" i="48"/>
  <c r="E651" i="48" s="1"/>
  <c r="D650" i="48"/>
  <c r="E650" i="48" s="1"/>
  <c r="D649" i="48"/>
  <c r="D648" i="48"/>
  <c r="E648" i="48" s="1"/>
  <c r="C647" i="48"/>
  <c r="J646" i="48"/>
  <c r="D645" i="48"/>
  <c r="E645" i="48" s="1"/>
  <c r="D644" i="48"/>
  <c r="J643" i="48"/>
  <c r="C643" i="48"/>
  <c r="E642" i="48"/>
  <c r="D642" i="48"/>
  <c r="D641" i="48"/>
  <c r="E641" i="48" s="1"/>
  <c r="E640" i="48"/>
  <c r="D640" i="48"/>
  <c r="D639" i="48" s="1"/>
  <c r="J639" i="48"/>
  <c r="C639" i="48"/>
  <c r="D638" i="48"/>
  <c r="E638" i="48" s="1"/>
  <c r="E637" i="48"/>
  <c r="D637" i="48"/>
  <c r="D636" i="48"/>
  <c r="E636" i="48" s="1"/>
  <c r="D635" i="48"/>
  <c r="E635" i="48" s="1"/>
  <c r="D634" i="48"/>
  <c r="D633" i="48"/>
  <c r="E633" i="48" s="1"/>
  <c r="D632" i="48"/>
  <c r="E632" i="48" s="1"/>
  <c r="D631" i="48"/>
  <c r="E631" i="48" s="1"/>
  <c r="D630" i="48"/>
  <c r="E630" i="48" s="1"/>
  <c r="C629" i="48"/>
  <c r="D628" i="48"/>
  <c r="E628" i="48" s="1"/>
  <c r="D627" i="48"/>
  <c r="E627" i="48" s="1"/>
  <c r="D626" i="48"/>
  <c r="E626" i="48" s="1"/>
  <c r="D625" i="48"/>
  <c r="E625" i="48" s="1"/>
  <c r="D624" i="48"/>
  <c r="E624" i="48" s="1"/>
  <c r="D623" i="48"/>
  <c r="E623" i="48" s="1"/>
  <c r="D622" i="48"/>
  <c r="E622" i="48" s="1"/>
  <c r="D621" i="48"/>
  <c r="E621" i="48" s="1"/>
  <c r="D620" i="48"/>
  <c r="E620" i="48" s="1"/>
  <c r="D619" i="48"/>
  <c r="D618" i="48"/>
  <c r="E618" i="48" s="1"/>
  <c r="C617" i="48"/>
  <c r="D616" i="48"/>
  <c r="E616" i="48" s="1"/>
  <c r="D615" i="48"/>
  <c r="E615" i="48" s="1"/>
  <c r="D614" i="48"/>
  <c r="E614" i="48" s="1"/>
  <c r="D613" i="48"/>
  <c r="E613" i="48" s="1"/>
  <c r="D612" i="48"/>
  <c r="C611" i="48"/>
  <c r="D610" i="48"/>
  <c r="E610" i="48" s="1"/>
  <c r="D609" i="48"/>
  <c r="E609" i="48" s="1"/>
  <c r="D608" i="48"/>
  <c r="E608" i="48" s="1"/>
  <c r="D607" i="48"/>
  <c r="E607" i="48" s="1"/>
  <c r="D606" i="48"/>
  <c r="D605" i="48"/>
  <c r="E605" i="48" s="1"/>
  <c r="C604" i="48"/>
  <c r="D603" i="48"/>
  <c r="E603" i="48" s="1"/>
  <c r="D602" i="48"/>
  <c r="E602" i="48" s="1"/>
  <c r="D601" i="48"/>
  <c r="C600" i="48"/>
  <c r="D599" i="48"/>
  <c r="E599" i="48" s="1"/>
  <c r="D598" i="48"/>
  <c r="D597" i="48"/>
  <c r="E597" i="48" s="1"/>
  <c r="C596" i="48"/>
  <c r="D595" i="48"/>
  <c r="E595" i="48" s="1"/>
  <c r="D594" i="48"/>
  <c r="C593" i="48"/>
  <c r="D592" i="48"/>
  <c r="E592" i="48" s="1"/>
  <c r="D591" i="48"/>
  <c r="E591" i="48" s="1"/>
  <c r="D590" i="48"/>
  <c r="E590" i="48" s="1"/>
  <c r="D589" i="48"/>
  <c r="C588" i="48"/>
  <c r="D587" i="48"/>
  <c r="E587" i="48" s="1"/>
  <c r="D586" i="48"/>
  <c r="E586" i="48" s="1"/>
  <c r="E585" i="48"/>
  <c r="D585" i="48"/>
  <c r="D584" i="48"/>
  <c r="E584" i="48" s="1"/>
  <c r="D583" i="48"/>
  <c r="C582" i="48"/>
  <c r="D581" i="48"/>
  <c r="E581" i="48" s="1"/>
  <c r="D580" i="48"/>
  <c r="E580" i="48" s="1"/>
  <c r="D579" i="48"/>
  <c r="C578" i="48"/>
  <c r="D577" i="48"/>
  <c r="E577" i="48" s="1"/>
  <c r="D576" i="48"/>
  <c r="E576" i="48" s="1"/>
  <c r="D575" i="48"/>
  <c r="E575" i="48" s="1"/>
  <c r="E574" i="48"/>
  <c r="D574" i="48"/>
  <c r="D573" i="48"/>
  <c r="E573" i="48" s="1"/>
  <c r="D572" i="48"/>
  <c r="E571" i="48"/>
  <c r="D571" i="48"/>
  <c r="C570" i="48"/>
  <c r="D569" i="48"/>
  <c r="E569" i="48" s="1"/>
  <c r="D568" i="48"/>
  <c r="E568" i="48" s="1"/>
  <c r="D567" i="48"/>
  <c r="E567" i="48" s="1"/>
  <c r="D566" i="48"/>
  <c r="E566" i="48" s="1"/>
  <c r="D565" i="48"/>
  <c r="D564" i="48"/>
  <c r="E564" i="48" s="1"/>
  <c r="C563" i="48"/>
  <c r="J562" i="48"/>
  <c r="J561" i="48"/>
  <c r="J560" i="48"/>
  <c r="D559" i="48"/>
  <c r="E559" i="48" s="1"/>
  <c r="D558" i="48"/>
  <c r="E558" i="48" s="1"/>
  <c r="C557" i="48"/>
  <c r="D556" i="48"/>
  <c r="E556" i="48" s="1"/>
  <c r="D555" i="48"/>
  <c r="E555" i="48" s="1"/>
  <c r="D554" i="48"/>
  <c r="C553" i="48"/>
  <c r="J552" i="48"/>
  <c r="J551" i="48"/>
  <c r="D550" i="48"/>
  <c r="E550" i="48" s="1"/>
  <c r="D549" i="48"/>
  <c r="E549" i="48" s="1"/>
  <c r="J548" i="48"/>
  <c r="C548" i="48"/>
  <c r="E547" i="48"/>
  <c r="D547" i="48"/>
  <c r="D546" i="48"/>
  <c r="E546" i="48" s="1"/>
  <c r="E545" i="48" s="1"/>
  <c r="C545" i="48"/>
  <c r="C539" i="48" s="1"/>
  <c r="D544" i="48"/>
  <c r="E544" i="48" s="1"/>
  <c r="D543" i="48"/>
  <c r="E543" i="48" s="1"/>
  <c r="D542" i="48"/>
  <c r="E542" i="48" s="1"/>
  <c r="D541" i="48"/>
  <c r="E541" i="48" s="1"/>
  <c r="D540" i="48"/>
  <c r="E540" i="48" s="1"/>
  <c r="D538" i="48"/>
  <c r="E538" i="48" s="1"/>
  <c r="D537" i="48"/>
  <c r="E537" i="48" s="1"/>
  <c r="D536" i="48"/>
  <c r="E536" i="48" s="1"/>
  <c r="D535" i="48"/>
  <c r="E535" i="48" s="1"/>
  <c r="D534" i="48"/>
  <c r="E534" i="48" s="1"/>
  <c r="D533" i="48"/>
  <c r="C532" i="48"/>
  <c r="D531" i="48"/>
  <c r="E531" i="48" s="1"/>
  <c r="E530" i="48" s="1"/>
  <c r="C530" i="48"/>
  <c r="D528" i="48"/>
  <c r="E528" i="48" s="1"/>
  <c r="D527" i="48"/>
  <c r="E527" i="48" s="1"/>
  <c r="D526" i="48"/>
  <c r="E526" i="48" s="1"/>
  <c r="D525" i="48"/>
  <c r="E525" i="48" s="1"/>
  <c r="D524" i="48"/>
  <c r="E524" i="48" s="1"/>
  <c r="C523" i="48"/>
  <c r="D522" i="48"/>
  <c r="E522" i="48" s="1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C514" i="48"/>
  <c r="D513" i="48"/>
  <c r="E513" i="48" s="1"/>
  <c r="D512" i="48"/>
  <c r="E512" i="48" s="1"/>
  <c r="D511" i="48"/>
  <c r="E511" i="48" s="1"/>
  <c r="C510" i="48"/>
  <c r="D509" i="48"/>
  <c r="E509" i="48" s="1"/>
  <c r="D508" i="48"/>
  <c r="E508" i="48" s="1"/>
  <c r="D507" i="48"/>
  <c r="E507" i="48" s="1"/>
  <c r="D506" i="48"/>
  <c r="D505" i="48"/>
  <c r="E505" i="48" s="1"/>
  <c r="C504" i="48"/>
  <c r="D503" i="48"/>
  <c r="E503" i="48" s="1"/>
  <c r="D502" i="48"/>
  <c r="E502" i="48" s="1"/>
  <c r="D501" i="48"/>
  <c r="E501" i="48" s="1"/>
  <c r="D500" i="48"/>
  <c r="E500" i="48" s="1"/>
  <c r="E499" i="48"/>
  <c r="D499" i="48"/>
  <c r="D498" i="48"/>
  <c r="C497" i="48"/>
  <c r="D496" i="48"/>
  <c r="D495" i="48"/>
  <c r="E495" i="48" s="1"/>
  <c r="C494" i="48"/>
  <c r="D493" i="48"/>
  <c r="D492" i="48"/>
  <c r="E492" i="48" s="1"/>
  <c r="C491" i="48"/>
  <c r="D490" i="48"/>
  <c r="E490" i="48" s="1"/>
  <c r="D489" i="48"/>
  <c r="E489" i="48" s="1"/>
  <c r="D488" i="48"/>
  <c r="E488" i="48" s="1"/>
  <c r="D487" i="48"/>
  <c r="C486" i="48"/>
  <c r="D485" i="48"/>
  <c r="E485" i="48" s="1"/>
  <c r="J483" i="48"/>
  <c r="D481" i="48"/>
  <c r="E481" i="48" s="1"/>
  <c r="D480" i="48"/>
  <c r="E480" i="48" s="1"/>
  <c r="E479" i="48"/>
  <c r="D479" i="48"/>
  <c r="D478" i="48"/>
  <c r="E478" i="48" s="1"/>
  <c r="C477" i="48"/>
  <c r="D476" i="48"/>
  <c r="E476" i="48" s="1"/>
  <c r="D475" i="48"/>
  <c r="E475" i="48" s="1"/>
  <c r="C474" i="48"/>
  <c r="D473" i="48"/>
  <c r="E473" i="48" s="1"/>
  <c r="D472" i="48"/>
  <c r="E472" i="48" s="1"/>
  <c r="E471" i="48"/>
  <c r="D471" i="48"/>
  <c r="D470" i="48"/>
  <c r="E470" i="48" s="1"/>
  <c r="D469" i="48"/>
  <c r="E469" i="48" s="1"/>
  <c r="C468" i="48"/>
  <c r="D467" i="48"/>
  <c r="E467" i="48" s="1"/>
  <c r="D466" i="48"/>
  <c r="E466" i="48" s="1"/>
  <c r="D465" i="48"/>
  <c r="E465" i="48" s="1"/>
  <c r="D464" i="48"/>
  <c r="E464" i="48" s="1"/>
  <c r="C463" i="48"/>
  <c r="D462" i="48"/>
  <c r="E462" i="48" s="1"/>
  <c r="D461" i="48"/>
  <c r="E461" i="48" s="1"/>
  <c r="D460" i="48"/>
  <c r="E460" i="48" s="1"/>
  <c r="C459" i="48"/>
  <c r="D458" i="48"/>
  <c r="E458" i="48" s="1"/>
  <c r="D457" i="48"/>
  <c r="D456" i="48"/>
  <c r="E456" i="48" s="1"/>
  <c r="C455" i="48"/>
  <c r="D454" i="48"/>
  <c r="E454" i="48" s="1"/>
  <c r="D453" i="48"/>
  <c r="E453" i="48" s="1"/>
  <c r="D452" i="48"/>
  <c r="D451" i="48"/>
  <c r="E451" i="48" s="1"/>
  <c r="C450" i="48"/>
  <c r="D449" i="48"/>
  <c r="E449" i="48" s="1"/>
  <c r="D448" i="48"/>
  <c r="E448" i="48" s="1"/>
  <c r="D447" i="48"/>
  <c r="E447" i="48" s="1"/>
  <c r="D446" i="48"/>
  <c r="C445" i="48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E430" i="48" s="1"/>
  <c r="C429" i="48"/>
  <c r="D428" i="48"/>
  <c r="E428" i="48" s="1"/>
  <c r="D427" i="48"/>
  <c r="E427" i="48" s="1"/>
  <c r="D426" i="48"/>
  <c r="E426" i="48" s="1"/>
  <c r="D425" i="48"/>
  <c r="E425" i="48" s="1"/>
  <c r="D424" i="48"/>
  <c r="E424" i="48" s="1"/>
  <c r="D423" i="48"/>
  <c r="E423" i="48" s="1"/>
  <c r="C422" i="48"/>
  <c r="D421" i="48"/>
  <c r="E421" i="48" s="1"/>
  <c r="D420" i="48"/>
  <c r="E420" i="48" s="1"/>
  <c r="D419" i="48"/>
  <c r="E419" i="48" s="1"/>
  <c r="D418" i="48"/>
  <c r="E418" i="48" s="1"/>
  <c r="D417" i="48"/>
  <c r="E417" i="48" s="1"/>
  <c r="C416" i="48"/>
  <c r="D415" i="48"/>
  <c r="E415" i="48" s="1"/>
  <c r="D414" i="48"/>
  <c r="E414" i="48" s="1"/>
  <c r="D413" i="48"/>
  <c r="C412" i="48"/>
  <c r="D411" i="48"/>
  <c r="E411" i="48" s="1"/>
  <c r="D410" i="48"/>
  <c r="E410" i="48" s="1"/>
  <c r="D409" i="48"/>
  <c r="C409" i="48"/>
  <c r="D408" i="48"/>
  <c r="E408" i="48" s="1"/>
  <c r="D407" i="48"/>
  <c r="E407" i="48" s="1"/>
  <c r="D406" i="48"/>
  <c r="E406" i="48" s="1"/>
  <c r="D405" i="48"/>
  <c r="C404" i="48"/>
  <c r="D403" i="48"/>
  <c r="E403" i="48" s="1"/>
  <c r="D402" i="48"/>
  <c r="E402" i="48" s="1"/>
  <c r="E401" i="48"/>
  <c r="D401" i="48"/>
  <c r="D400" i="48"/>
  <c r="E400" i="48" s="1"/>
  <c r="C399" i="48"/>
  <c r="D398" i="48"/>
  <c r="E398" i="48" s="1"/>
  <c r="D397" i="48"/>
  <c r="E397" i="48" s="1"/>
  <c r="D396" i="48"/>
  <c r="C395" i="48"/>
  <c r="D394" i="48"/>
  <c r="E394" i="48" s="1"/>
  <c r="D393" i="48"/>
  <c r="E393" i="48" s="1"/>
  <c r="C392" i="48"/>
  <c r="D391" i="48"/>
  <c r="E391" i="48" s="1"/>
  <c r="D390" i="48"/>
  <c r="E390" i="48" s="1"/>
  <c r="D389" i="48"/>
  <c r="C388" i="48"/>
  <c r="D387" i="48"/>
  <c r="E387" i="48" s="1"/>
  <c r="D386" i="48"/>
  <c r="E386" i="48" s="1"/>
  <c r="D385" i="48"/>
  <c r="E385" i="48" s="1"/>
  <c r="D384" i="48"/>
  <c r="E384" i="48" s="1"/>
  <c r="D383" i="48"/>
  <c r="C382" i="48"/>
  <c r="D381" i="48"/>
  <c r="E381" i="48" s="1"/>
  <c r="D380" i="48"/>
  <c r="E380" i="48" s="1"/>
  <c r="D379" i="48"/>
  <c r="E379" i="48" s="1"/>
  <c r="C378" i="48"/>
  <c r="D377" i="48"/>
  <c r="E377" i="48" s="1"/>
  <c r="D376" i="48"/>
  <c r="E376" i="48" s="1"/>
  <c r="D375" i="48"/>
  <c r="D374" i="48"/>
  <c r="E374" i="48" s="1"/>
  <c r="C373" i="48"/>
  <c r="D372" i="48"/>
  <c r="E372" i="48" s="1"/>
  <c r="D371" i="48"/>
  <c r="E371" i="48" s="1"/>
  <c r="D370" i="48"/>
  <c r="E370" i="48" s="1"/>
  <c r="D369" i="48"/>
  <c r="E369" i="48" s="1"/>
  <c r="C368" i="48"/>
  <c r="D367" i="48"/>
  <c r="E367" i="48" s="1"/>
  <c r="D366" i="48"/>
  <c r="E366" i="48" s="1"/>
  <c r="D365" i="48"/>
  <c r="E365" i="48" s="1"/>
  <c r="D364" i="48"/>
  <c r="E364" i="48" s="1"/>
  <c r="D363" i="48"/>
  <c r="E363" i="48" s="1"/>
  <c r="C362" i="48"/>
  <c r="D361" i="48"/>
  <c r="E361" i="48" s="1"/>
  <c r="D360" i="48"/>
  <c r="E360" i="48" s="1"/>
  <c r="D359" i="48"/>
  <c r="E359" i="48" s="1"/>
  <c r="D358" i="48"/>
  <c r="C357" i="48"/>
  <c r="D356" i="48"/>
  <c r="E356" i="48" s="1"/>
  <c r="D355" i="48"/>
  <c r="D354" i="48"/>
  <c r="E354" i="48" s="1"/>
  <c r="C353" i="48"/>
  <c r="D352" i="48"/>
  <c r="E352" i="48" s="1"/>
  <c r="D351" i="48"/>
  <c r="E351" i="48" s="1"/>
  <c r="D350" i="48"/>
  <c r="E350" i="48" s="1"/>
  <c r="D349" i="48"/>
  <c r="C348" i="48"/>
  <c r="D347" i="48"/>
  <c r="E347" i="48" s="1"/>
  <c r="D346" i="48"/>
  <c r="D345" i="48"/>
  <c r="E345" i="48" s="1"/>
  <c r="C344" i="48"/>
  <c r="D343" i="48"/>
  <c r="E343" i="48" s="1"/>
  <c r="D342" i="48"/>
  <c r="E342" i="48" s="1"/>
  <c r="D341" i="48"/>
  <c r="E341" i="48" s="1"/>
  <c r="J339" i="48"/>
  <c r="D338" i="48"/>
  <c r="E338" i="48" s="1"/>
  <c r="D337" i="48"/>
  <c r="E337" i="48" s="1"/>
  <c r="D336" i="48"/>
  <c r="E336" i="48" s="1"/>
  <c r="D335" i="48"/>
  <c r="E335" i="48" s="1"/>
  <c r="E334" i="48"/>
  <c r="D334" i="48"/>
  <c r="D333" i="48"/>
  <c r="E333" i="48" s="1"/>
  <c r="D332" i="48"/>
  <c r="C331" i="48"/>
  <c r="D330" i="48"/>
  <c r="E330" i="48" s="1"/>
  <c r="D329" i="48"/>
  <c r="E329" i="48" s="1"/>
  <c r="E328" i="48" s="1"/>
  <c r="D328" i="48"/>
  <c r="C328" i="48"/>
  <c r="D327" i="48"/>
  <c r="E327" i="48" s="1"/>
  <c r="D326" i="48"/>
  <c r="D325" i="48" s="1"/>
  <c r="C325" i="48"/>
  <c r="D324" i="48"/>
  <c r="E324" i="48" s="1"/>
  <c r="D323" i="48"/>
  <c r="E323" i="48" s="1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D316" i="48"/>
  <c r="E316" i="48" s="1"/>
  <c r="C315" i="48"/>
  <c r="D313" i="48"/>
  <c r="E313" i="48" s="1"/>
  <c r="D312" i="48"/>
  <c r="E312" i="48" s="1"/>
  <c r="E311" i="48"/>
  <c r="D311" i="48"/>
  <c r="D310" i="48"/>
  <c r="D309" i="48"/>
  <c r="E309" i="48" s="1"/>
  <c r="C308" i="48"/>
  <c r="D307" i="48"/>
  <c r="E307" i="48" s="1"/>
  <c r="D306" i="48"/>
  <c r="C305" i="48"/>
  <c r="D304" i="48"/>
  <c r="D303" i="48"/>
  <c r="E303" i="48" s="1"/>
  <c r="C302" i="48"/>
  <c r="D301" i="48"/>
  <c r="E301" i="48" s="1"/>
  <c r="D300" i="48"/>
  <c r="E300" i="48" s="1"/>
  <c r="D299" i="48"/>
  <c r="C298" i="48"/>
  <c r="D297" i="48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C289" i="48"/>
  <c r="D288" i="48"/>
  <c r="E288" i="48" s="1"/>
  <c r="D287" i="48"/>
  <c r="E287" i="48" s="1"/>
  <c r="D286" i="48"/>
  <c r="E286" i="48" s="1"/>
  <c r="D285" i="48"/>
  <c r="E285" i="48" s="1"/>
  <c r="D284" i="48"/>
  <c r="E284" i="48" s="1"/>
  <c r="D283" i="48"/>
  <c r="E283" i="48" s="1"/>
  <c r="D282" i="48"/>
  <c r="E282" i="48" s="1"/>
  <c r="D281" i="48"/>
  <c r="E281" i="48" s="1"/>
  <c r="D280" i="48"/>
  <c r="E280" i="48" s="1"/>
  <c r="E279" i="48"/>
  <c r="D279" i="48"/>
  <c r="D278" i="48"/>
  <c r="E278" i="48" s="1"/>
  <c r="D277" i="48"/>
  <c r="E277" i="48" s="1"/>
  <c r="D276" i="48"/>
  <c r="E276" i="48" s="1"/>
  <c r="D275" i="48"/>
  <c r="E275" i="48" s="1"/>
  <c r="D274" i="48"/>
  <c r="E274" i="48" s="1"/>
  <c r="D273" i="48"/>
  <c r="E273" i="48" s="1"/>
  <c r="D272" i="48"/>
  <c r="E272" i="48" s="1"/>
  <c r="D271" i="48"/>
  <c r="E271" i="48" s="1"/>
  <c r="D270" i="48"/>
  <c r="E270" i="48" s="1"/>
  <c r="D269" i="48"/>
  <c r="E269" i="48" s="1"/>
  <c r="D268" i="48"/>
  <c r="E268" i="48" s="1"/>
  <c r="D267" i="48"/>
  <c r="E267" i="48" s="1"/>
  <c r="D266" i="48"/>
  <c r="C265" i="48"/>
  <c r="D264" i="48"/>
  <c r="E264" i="48" s="1"/>
  <c r="D262" i="48"/>
  <c r="E262" i="48" s="1"/>
  <c r="D261" i="48"/>
  <c r="E261" i="48" s="1"/>
  <c r="C260" i="48"/>
  <c r="J259" i="48"/>
  <c r="J258" i="48"/>
  <c r="J257" i="48"/>
  <c r="J256" i="48"/>
  <c r="D252" i="48"/>
  <c r="E252" i="48" s="1"/>
  <c r="D251" i="48"/>
  <c r="E251" i="48" s="1"/>
  <c r="C250" i="48"/>
  <c r="D249" i="48"/>
  <c r="E249" i="48" s="1"/>
  <c r="D248" i="48"/>
  <c r="E248" i="48" s="1"/>
  <c r="D247" i="48"/>
  <c r="E247" i="48" s="1"/>
  <c r="D246" i="48"/>
  <c r="D245" i="48"/>
  <c r="E245" i="48" s="1"/>
  <c r="C244" i="48"/>
  <c r="C243" i="48" s="1"/>
  <c r="D242" i="48"/>
  <c r="E242" i="48" s="1"/>
  <c r="D241" i="48"/>
  <c r="D240" i="48"/>
  <c r="E240" i="48" s="1"/>
  <c r="C239" i="48"/>
  <c r="C238" i="48" s="1"/>
  <c r="D237" i="48"/>
  <c r="C236" i="48"/>
  <c r="C235" i="48" s="1"/>
  <c r="D234" i="48"/>
  <c r="C233" i="48"/>
  <c r="D232" i="48"/>
  <c r="E232" i="48" s="1"/>
  <c r="D231" i="48"/>
  <c r="D230" i="48"/>
  <c r="E230" i="48" s="1"/>
  <c r="C229" i="48"/>
  <c r="D227" i="48"/>
  <c r="E227" i="48" s="1"/>
  <c r="E226" i="48"/>
  <c r="D226" i="48"/>
  <c r="D225" i="48"/>
  <c r="E225" i="48" s="1"/>
  <c r="E224" i="48"/>
  <c r="D224" i="48"/>
  <c r="C223" i="48"/>
  <c r="C222" i="48" s="1"/>
  <c r="D221" i="48"/>
  <c r="C220" i="48"/>
  <c r="D219" i="48"/>
  <c r="E219" i="48" s="1"/>
  <c r="D218" i="48"/>
  <c r="D217" i="48"/>
  <c r="E217" i="48" s="1"/>
  <c r="C216" i="48"/>
  <c r="D214" i="48"/>
  <c r="E214" i="48" s="1"/>
  <c r="E213" i="48" s="1"/>
  <c r="C213" i="48"/>
  <c r="D212" i="48"/>
  <c r="C211" i="48"/>
  <c r="D210" i="48"/>
  <c r="D209" i="48"/>
  <c r="E209" i="48" s="1"/>
  <c r="D208" i="48"/>
  <c r="E208" i="48" s="1"/>
  <c r="C207" i="48"/>
  <c r="D206" i="48"/>
  <c r="E206" i="48" s="1"/>
  <c r="D205" i="48"/>
  <c r="E205" i="48" s="1"/>
  <c r="C204" i="48"/>
  <c r="D202" i="48"/>
  <c r="C201" i="48"/>
  <c r="C200" i="48"/>
  <c r="D199" i="48"/>
  <c r="C198" i="48"/>
  <c r="C197" i="48" s="1"/>
  <c r="D196" i="48"/>
  <c r="E196" i="48" s="1"/>
  <c r="E195" i="48" s="1"/>
  <c r="C195" i="48"/>
  <c r="D194" i="48"/>
  <c r="C193" i="48"/>
  <c r="D192" i="48"/>
  <c r="E192" i="48" s="1"/>
  <c r="D191" i="48"/>
  <c r="E191" i="48" s="1"/>
  <c r="D190" i="48"/>
  <c r="E190" i="48" s="1"/>
  <c r="C189" i="48"/>
  <c r="D187" i="48"/>
  <c r="E187" i="48" s="1"/>
  <c r="D186" i="48"/>
  <c r="C185" i="48"/>
  <c r="C184" i="48" s="1"/>
  <c r="D183" i="48"/>
  <c r="E183" i="48" s="1"/>
  <c r="E182" i="48" s="1"/>
  <c r="D182" i="48"/>
  <c r="D181" i="48"/>
  <c r="E181" i="48" s="1"/>
  <c r="E180" i="48" s="1"/>
  <c r="C179" i="48"/>
  <c r="J178" i="48"/>
  <c r="J177" i="48"/>
  <c r="D176" i="48"/>
  <c r="E176" i="48" s="1"/>
  <c r="D175" i="48"/>
  <c r="C174" i="48"/>
  <c r="D173" i="48"/>
  <c r="E173" i="48" s="1"/>
  <c r="D172" i="48"/>
  <c r="C171" i="48"/>
  <c r="C170" i="48" s="1"/>
  <c r="J170" i="48"/>
  <c r="D169" i="48"/>
  <c r="D168" i="48"/>
  <c r="E168" i="48" s="1"/>
  <c r="C167" i="48"/>
  <c r="D166" i="48"/>
  <c r="D165" i="48"/>
  <c r="E165" i="48" s="1"/>
  <c r="C164" i="48"/>
  <c r="C163" i="48" s="1"/>
  <c r="J163" i="48"/>
  <c r="D162" i="48"/>
  <c r="E162" i="48" s="1"/>
  <c r="D161" i="48"/>
  <c r="D160" i="48" s="1"/>
  <c r="C160" i="48"/>
  <c r="D159" i="48"/>
  <c r="E159" i="48" s="1"/>
  <c r="D158" i="48"/>
  <c r="E158" i="48" s="1"/>
  <c r="D157" i="48"/>
  <c r="C157" i="48"/>
  <c r="D156" i="48"/>
  <c r="E156" i="48" s="1"/>
  <c r="D155" i="48"/>
  <c r="E155" i="48" s="1"/>
  <c r="C154" i="48"/>
  <c r="C153" i="48" s="1"/>
  <c r="J153" i="48"/>
  <c r="J152" i="48"/>
  <c r="D151" i="48"/>
  <c r="E151" i="48" s="1"/>
  <c r="D150" i="48"/>
  <c r="C149" i="48"/>
  <c r="D148" i="48"/>
  <c r="E148" i="48" s="1"/>
  <c r="D147" i="48"/>
  <c r="C146" i="48"/>
  <c r="D145" i="48"/>
  <c r="E145" i="48" s="1"/>
  <c r="E144" i="48"/>
  <c r="D144" i="48"/>
  <c r="C143" i="48"/>
  <c r="D142" i="48"/>
  <c r="E142" i="48" s="1"/>
  <c r="D141" i="48"/>
  <c r="C140" i="48"/>
  <c r="D139" i="48"/>
  <c r="E139" i="48" s="1"/>
  <c r="D138" i="48"/>
  <c r="E138" i="48" s="1"/>
  <c r="D137" i="48"/>
  <c r="C136" i="48"/>
  <c r="J135" i="48"/>
  <c r="D134" i="48"/>
  <c r="E134" i="48" s="1"/>
  <c r="D133" i="48"/>
  <c r="E133" i="48" s="1"/>
  <c r="C132" i="48"/>
  <c r="D131" i="48"/>
  <c r="E131" i="48" s="1"/>
  <c r="D130" i="48"/>
  <c r="C129" i="48"/>
  <c r="D128" i="48"/>
  <c r="E128" i="48" s="1"/>
  <c r="D127" i="48"/>
  <c r="C126" i="48"/>
  <c r="D125" i="48"/>
  <c r="D124" i="48"/>
  <c r="E124" i="48" s="1"/>
  <c r="C123" i="48"/>
  <c r="D122" i="48"/>
  <c r="D121" i="48"/>
  <c r="E121" i="48" s="1"/>
  <c r="C120" i="48"/>
  <c r="D119" i="48"/>
  <c r="E119" i="48" s="1"/>
  <c r="D118" i="48"/>
  <c r="E118" i="48" s="1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E104" i="48"/>
  <c r="D104" i="48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E77" i="48"/>
  <c r="D77" i="48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D66" i="48"/>
  <c r="E66" i="48" s="1"/>
  <c r="D65" i="48"/>
  <c r="E65" i="48" s="1"/>
  <c r="D64" i="48"/>
  <c r="E64" i="48" s="1"/>
  <c r="D63" i="48"/>
  <c r="E63" i="48" s="1"/>
  <c r="D62" i="48"/>
  <c r="J61" i="48"/>
  <c r="C61" i="48"/>
  <c r="E60" i="48"/>
  <c r="D60" i="48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E43" i="48"/>
  <c r="D43" i="48"/>
  <c r="D42" i="48"/>
  <c r="E42" i="48" s="1"/>
  <c r="D41" i="48"/>
  <c r="E41" i="48" s="1"/>
  <c r="D40" i="48"/>
  <c r="E40" i="48" s="1"/>
  <c r="D39" i="48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E30" i="48"/>
  <c r="D30" i="48"/>
  <c r="D29" i="48"/>
  <c r="E29" i="48" s="1"/>
  <c r="D28" i="48"/>
  <c r="E28" i="48" s="1"/>
  <c r="D27" i="48"/>
  <c r="E27" i="48" s="1"/>
  <c r="E26" i="48"/>
  <c r="D26" i="48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J11" i="48"/>
  <c r="C11" i="48"/>
  <c r="D10" i="48"/>
  <c r="E10" i="48" s="1"/>
  <c r="D9" i="48"/>
  <c r="E9" i="48" s="1"/>
  <c r="D8" i="48"/>
  <c r="E8" i="48" s="1"/>
  <c r="E7" i="48"/>
  <c r="D7" i="48"/>
  <c r="D6" i="48"/>
  <c r="E6" i="48" s="1"/>
  <c r="D5" i="48"/>
  <c r="J4" i="48"/>
  <c r="C4" i="48"/>
  <c r="J3" i="48"/>
  <c r="J2" i="48"/>
  <c r="J1" i="48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 s="1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D758" i="45"/>
  <c r="C757" i="45"/>
  <c r="C756" i="45" s="1"/>
  <c r="D755" i="45"/>
  <c r="E755" i="45" s="1"/>
  <c r="D754" i="45"/>
  <c r="E754" i="45" s="1"/>
  <c r="D753" i="45"/>
  <c r="C752" i="45"/>
  <c r="C751" i="45" s="1"/>
  <c r="D750" i="45"/>
  <c r="E750" i="45" s="1"/>
  <c r="D749" i="45"/>
  <c r="E749" i="45" s="1"/>
  <c r="E748" i="45"/>
  <c r="E747" i="45" s="1"/>
  <c r="D748" i="45"/>
  <c r="D747" i="45" s="1"/>
  <c r="C747" i="45"/>
  <c r="D746" i="45"/>
  <c r="E746" i="45" s="1"/>
  <c r="E745" i="45" s="1"/>
  <c r="C745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 s="1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D715" i="45"/>
  <c r="E715" i="45" s="1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D693" i="45"/>
  <c r="E693" i="45" s="1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C684" i="45"/>
  <c r="D683" i="45"/>
  <c r="E683" i="45" s="1"/>
  <c r="D682" i="45"/>
  <c r="E682" i="45" s="1"/>
  <c r="D681" i="45"/>
  <c r="E681" i="45" s="1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C611" i="45"/>
  <c r="D610" i="45"/>
  <c r="E610" i="45" s="1"/>
  <c r="D609" i="45"/>
  <c r="E609" i="45" s="1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D589" i="45"/>
  <c r="E589" i="45" s="1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E567" i="45"/>
  <c r="D567" i="45"/>
  <c r="D566" i="45"/>
  <c r="E566" i="45" s="1"/>
  <c r="D565" i="45"/>
  <c r="E565" i="45" s="1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D555" i="45"/>
  <c r="E555" i="45" s="1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C539" i="45" s="1"/>
  <c r="D544" i="45"/>
  <c r="E544" i="45" s="1"/>
  <c r="D543" i="45"/>
  <c r="E543" i="45" s="1"/>
  <c r="D542" i="45"/>
  <c r="E542" i="45" s="1"/>
  <c r="D541" i="45"/>
  <c r="E541" i="45" s="1"/>
  <c r="D540" i="45"/>
  <c r="E540" i="45" s="1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C510" i="45" s="1"/>
  <c r="D513" i="45"/>
  <c r="E513" i="45" s="1"/>
  <c r="D512" i="45"/>
  <c r="E512" i="45" s="1"/>
  <c r="D511" i="45"/>
  <c r="E511" i="45" s="1"/>
  <c r="D509" i="45"/>
  <c r="E509" i="45" s="1"/>
  <c r="D508" i="45"/>
  <c r="E508" i="45" s="1"/>
  <c r="D507" i="45"/>
  <c r="E507" i="45" s="1"/>
  <c r="D506" i="45"/>
  <c r="E506" i="45" s="1"/>
  <c r="D505" i="45"/>
  <c r="C504" i="45"/>
  <c r="D503" i="45"/>
  <c r="E503" i="45" s="1"/>
  <c r="D502" i="45"/>
  <c r="E502" i="45" s="1"/>
  <c r="D501" i="45"/>
  <c r="E501" i="45" s="1"/>
  <c r="D500" i="45"/>
  <c r="E500" i="45" s="1"/>
  <c r="D499" i="45"/>
  <c r="E499" i="45" s="1"/>
  <c r="D498" i="45"/>
  <c r="C497" i="45"/>
  <c r="D496" i="45"/>
  <c r="E496" i="45" s="1"/>
  <c r="D495" i="45"/>
  <c r="E495" i="45" s="1"/>
  <c r="C494" i="45"/>
  <c r="D493" i="45"/>
  <c r="E493" i="45" s="1"/>
  <c r="D492" i="45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E447" i="45"/>
  <c r="D447" i="45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D438" i="45"/>
  <c r="E438" i="45" s="1"/>
  <c r="D437" i="45"/>
  <c r="E437" i="45" s="1"/>
  <c r="E436" i="45"/>
  <c r="D436" i="45"/>
  <c r="D435" i="45"/>
  <c r="E435" i="45" s="1"/>
  <c r="D434" i="45"/>
  <c r="E434" i="45" s="1"/>
  <c r="D433" i="45"/>
  <c r="E433" i="45" s="1"/>
  <c r="E432" i="45"/>
  <c r="D432" i="45"/>
  <c r="D431" i="45"/>
  <c r="E431" i="45" s="1"/>
  <c r="D430" i="45"/>
  <c r="E430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C416" i="45"/>
  <c r="D415" i="45"/>
  <c r="E415" i="45" s="1"/>
  <c r="D414" i="45"/>
  <c r="E414" i="45" s="1"/>
  <c r="D413" i="45"/>
  <c r="C412" i="45"/>
  <c r="D411" i="45"/>
  <c r="E411" i="45" s="1"/>
  <c r="D410" i="45"/>
  <c r="C409" i="45"/>
  <c r="D408" i="45"/>
  <c r="E408" i="45" s="1"/>
  <c r="D407" i="45"/>
  <c r="E407" i="45" s="1"/>
  <c r="D406" i="45"/>
  <c r="E406" i="45" s="1"/>
  <c r="D405" i="45"/>
  <c r="E405" i="45" s="1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C378" i="45"/>
  <c r="D377" i="45"/>
  <c r="E377" i="45" s="1"/>
  <c r="E376" i="45"/>
  <c r="D376" i="45"/>
  <c r="D375" i="45"/>
  <c r="E375" i="45" s="1"/>
  <c r="D374" i="45"/>
  <c r="D373" i="45" s="1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D347" i="45"/>
  <c r="E347" i="45" s="1"/>
  <c r="D346" i="45"/>
  <c r="E346" i="45" s="1"/>
  <c r="E345" i="45"/>
  <c r="D345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D292" i="45"/>
  <c r="E292" i="45" s="1"/>
  <c r="D291" i="45"/>
  <c r="E291" i="45" s="1"/>
  <c r="E290" i="45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C265" i="45"/>
  <c r="D264" i="45"/>
  <c r="E264" i="45" s="1"/>
  <c r="D262" i="45"/>
  <c r="E262" i="45" s="1"/>
  <c r="D261" i="45"/>
  <c r="E261" i="45" s="1"/>
  <c r="E260" i="45" s="1"/>
  <c r="C260" i="45"/>
  <c r="J259" i="45"/>
  <c r="J258" i="45"/>
  <c r="J257" i="45"/>
  <c r="J256" i="45"/>
  <c r="D252" i="45"/>
  <c r="E252" i="45" s="1"/>
  <c r="D251" i="45"/>
  <c r="E251" i="45" s="1"/>
  <c r="C250" i="45"/>
  <c r="E249" i="45"/>
  <c r="D249" i="45"/>
  <c r="D248" i="45"/>
  <c r="E248" i="45" s="1"/>
  <c r="D247" i="45"/>
  <c r="E247" i="45" s="1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C239" i="45"/>
  <c r="C238" i="45" s="1"/>
  <c r="D237" i="45"/>
  <c r="E237" i="45" s="1"/>
  <c r="E236" i="45" s="1"/>
  <c r="E235" i="45" s="1"/>
  <c r="C236" i="45"/>
  <c r="C235" i="45" s="1"/>
  <c r="D234" i="45"/>
  <c r="C233" i="45"/>
  <c r="D232" i="45"/>
  <c r="E232" i="45" s="1"/>
  <c r="D231" i="45"/>
  <c r="E231" i="45" s="1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 s="1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C213" i="45"/>
  <c r="D212" i="45"/>
  <c r="E212" i="45" s="1"/>
  <c r="E211" i="45" s="1"/>
  <c r="C211" i="45"/>
  <c r="E210" i="45"/>
  <c r="D210" i="45"/>
  <c r="D209" i="45"/>
  <c r="E209" i="45" s="1"/>
  <c r="D208" i="45"/>
  <c r="E208" i="45" s="1"/>
  <c r="C207" i="45"/>
  <c r="D206" i="45"/>
  <c r="E206" i="45" s="1"/>
  <c r="D205" i="45"/>
  <c r="E205" i="45" s="1"/>
  <c r="C204" i="45"/>
  <c r="D202" i="45"/>
  <c r="E202" i="45" s="1"/>
  <c r="E201" i="45" s="1"/>
  <c r="E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C195" i="45"/>
  <c r="D194" i="45"/>
  <c r="D193" i="45" s="1"/>
  <c r="C193" i="45"/>
  <c r="D192" i="45"/>
  <c r="E192" i="45" s="1"/>
  <c r="D191" i="45"/>
  <c r="E191" i="45" s="1"/>
  <c r="D190" i="45"/>
  <c r="E190" i="45" s="1"/>
  <c r="C189" i="45"/>
  <c r="C188" i="45" s="1"/>
  <c r="D187" i="45"/>
  <c r="E187" i="45" s="1"/>
  <c r="D186" i="45"/>
  <c r="E186" i="45" s="1"/>
  <c r="C185" i="45"/>
  <c r="C184" i="45" s="1"/>
  <c r="D183" i="45"/>
  <c r="E183" i="45" s="1"/>
  <c r="E182" i="45" s="1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E168" i="45"/>
  <c r="D168" i="45"/>
  <c r="C167" i="45"/>
  <c r="D166" i="45"/>
  <c r="E166" i="45" s="1"/>
  <c r="D165" i="45"/>
  <c r="C164" i="45"/>
  <c r="J163" i="45"/>
  <c r="D162" i="45"/>
  <c r="D160" i="45" s="1"/>
  <c r="D161" i="45"/>
  <c r="E161" i="45" s="1"/>
  <c r="C160" i="45"/>
  <c r="D159" i="45"/>
  <c r="E159" i="45" s="1"/>
  <c r="D158" i="45"/>
  <c r="E158" i="45" s="1"/>
  <c r="C157" i="45"/>
  <c r="D156" i="45"/>
  <c r="E156" i="45" s="1"/>
  <c r="D155" i="45"/>
  <c r="C154" i="45"/>
  <c r="C153" i="45" s="1"/>
  <c r="J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D141" i="45"/>
  <c r="E141" i="45" s="1"/>
  <c r="D140" i="45"/>
  <c r="C140" i="45"/>
  <c r="D139" i="45"/>
  <c r="E139" i="45" s="1"/>
  <c r="D138" i="45"/>
  <c r="E138" i="45" s="1"/>
  <c r="D137" i="45"/>
  <c r="C136" i="45"/>
  <c r="J135" i="45"/>
  <c r="D134" i="45"/>
  <c r="E134" i="45" s="1"/>
  <c r="D133" i="45"/>
  <c r="C132" i="45"/>
  <c r="D131" i="45"/>
  <c r="E131" i="45" s="1"/>
  <c r="D130" i="45"/>
  <c r="E130" i="45" s="1"/>
  <c r="E129" i="45" s="1"/>
  <c r="C129" i="45"/>
  <c r="D128" i="45"/>
  <c r="E128" i="45" s="1"/>
  <c r="D127" i="45"/>
  <c r="E127" i="45" s="1"/>
  <c r="C126" i="45"/>
  <c r="D125" i="45"/>
  <c r="E125" i="45" s="1"/>
  <c r="D124" i="45"/>
  <c r="E124" i="45" s="1"/>
  <c r="C123" i="45"/>
  <c r="D122" i="45"/>
  <c r="E122" i="45" s="1"/>
  <c r="D121" i="45"/>
  <c r="D120" i="45" s="1"/>
  <c r="C120" i="45"/>
  <c r="D119" i="45"/>
  <c r="E119" i="45" s="1"/>
  <c r="D118" i="45"/>
  <c r="C117" i="45"/>
  <c r="J116" i="45"/>
  <c r="J115" i="45"/>
  <c r="J114" i="45"/>
  <c r="D113" i="45"/>
  <c r="E113" i="45" s="1"/>
  <c r="D112" i="45"/>
  <c r="E112" i="45" s="1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D104" i="45"/>
  <c r="E104" i="45" s="1"/>
  <c r="D103" i="45"/>
  <c r="E103" i="45" s="1"/>
  <c r="E102" i="45"/>
  <c r="D102" i="45"/>
  <c r="D101" i="45"/>
  <c r="E101" i="45" s="1"/>
  <c r="D100" i="45"/>
  <c r="D97" i="45" s="1"/>
  <c r="D99" i="45"/>
  <c r="E99" i="45" s="1"/>
  <c r="D98" i="45"/>
  <c r="E98" i="45" s="1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D83" i="45"/>
  <c r="E83" i="45" s="1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D75" i="45"/>
  <c r="E75" i="45" s="1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C67" i="45" s="1"/>
  <c r="J67" i="45"/>
  <c r="D66" i="45"/>
  <c r="E66" i="45" s="1"/>
  <c r="D65" i="45"/>
  <c r="E65" i="45" s="1"/>
  <c r="E64" i="45"/>
  <c r="D64" i="45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E56" i="45"/>
  <c r="D56" i="45"/>
  <c r="D55" i="45"/>
  <c r="E55" i="45" s="1"/>
  <c r="D54" i="45"/>
  <c r="E54" i="45" s="1"/>
  <c r="D53" i="45"/>
  <c r="E53" i="45" s="1"/>
  <c r="E52" i="45"/>
  <c r="D52" i="45"/>
  <c r="D51" i="45"/>
  <c r="E51" i="45" s="1"/>
  <c r="D50" i="45"/>
  <c r="E50" i="45" s="1"/>
  <c r="D49" i="45"/>
  <c r="E49" i="45" s="1"/>
  <c r="D48" i="45"/>
  <c r="E48" i="45" s="1"/>
  <c r="D47" i="45"/>
  <c r="E47" i="45" s="1"/>
  <c r="D46" i="45"/>
  <c r="E46" i="45" s="1"/>
  <c r="D45" i="45"/>
  <c r="E45" i="45" s="1"/>
  <c r="D44" i="45"/>
  <c r="E44" i="45" s="1"/>
  <c r="D43" i="45"/>
  <c r="E43" i="45" s="1"/>
  <c r="D42" i="45"/>
  <c r="E42" i="45" s="1"/>
  <c r="D41" i="45"/>
  <c r="E41" i="45" s="1"/>
  <c r="E40" i="45"/>
  <c r="D40" i="45"/>
  <c r="D39" i="45"/>
  <c r="J38" i="45"/>
  <c r="C38" i="45"/>
  <c r="D37" i="45"/>
  <c r="E37" i="45" s="1"/>
  <c r="D36" i="45"/>
  <c r="E36" i="45" s="1"/>
  <c r="D35" i="45"/>
  <c r="E35" i="45" s="1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D21" i="45"/>
  <c r="E21" i="45" s="1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E9" i="45"/>
  <c r="D9" i="45"/>
  <c r="D8" i="45"/>
  <c r="E8" i="45" s="1"/>
  <c r="D7" i="45"/>
  <c r="D6" i="45"/>
  <c r="E6" i="45" s="1"/>
  <c r="E5" i="45"/>
  <c r="D5" i="45"/>
  <c r="J4" i="45"/>
  <c r="C4" i="45"/>
  <c r="J3" i="45"/>
  <c r="J2" i="45"/>
  <c r="J1" i="45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I67" i="35"/>
  <c r="H67" i="35"/>
  <c r="G67" i="35"/>
  <c r="F67" i="35"/>
  <c r="E67" i="35"/>
  <c r="D67" i="35"/>
  <c r="I64" i="35"/>
  <c r="H64" i="35"/>
  <c r="G64" i="35"/>
  <c r="F64" i="35"/>
  <c r="E64" i="35"/>
  <c r="D64" i="35"/>
  <c r="D63" i="35" s="1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D48" i="35"/>
  <c r="I33" i="35"/>
  <c r="H33" i="35"/>
  <c r="G33" i="35"/>
  <c r="F33" i="35"/>
  <c r="E33" i="35"/>
  <c r="D33" i="35"/>
  <c r="I29" i="35"/>
  <c r="H29" i="35"/>
  <c r="G29" i="35"/>
  <c r="F29" i="35"/>
  <c r="E29" i="35"/>
  <c r="D29" i="35"/>
  <c r="I26" i="35"/>
  <c r="H26" i="35"/>
  <c r="G26" i="35"/>
  <c r="F26" i="35"/>
  <c r="E26" i="35"/>
  <c r="D26" i="35"/>
  <c r="I22" i="35"/>
  <c r="H22" i="35"/>
  <c r="G22" i="35"/>
  <c r="F22" i="35"/>
  <c r="E22" i="35"/>
  <c r="D22" i="35"/>
  <c r="I19" i="35"/>
  <c r="H19" i="35"/>
  <c r="G19" i="35"/>
  <c r="F19" i="35"/>
  <c r="E19" i="35"/>
  <c r="D19" i="35"/>
  <c r="I16" i="35"/>
  <c r="H16" i="35"/>
  <c r="G16" i="35"/>
  <c r="F16" i="35"/>
  <c r="E16" i="35"/>
  <c r="D16" i="35"/>
  <c r="I13" i="35"/>
  <c r="H13" i="35"/>
  <c r="G13" i="35"/>
  <c r="F13" i="35"/>
  <c r="E13" i="35"/>
  <c r="D13" i="35"/>
  <c r="I10" i="35"/>
  <c r="H10" i="35"/>
  <c r="G10" i="35"/>
  <c r="F10" i="35"/>
  <c r="E10" i="35"/>
  <c r="D10" i="35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H178" i="52" l="1"/>
  <c r="J178" i="52" s="1"/>
  <c r="C177" i="52"/>
  <c r="H177" i="52" s="1"/>
  <c r="J177" i="52" s="1"/>
  <c r="H178" i="51"/>
  <c r="J178" i="51" s="1"/>
  <c r="C177" i="51"/>
  <c r="H177" i="51" s="1"/>
  <c r="J177" i="51" s="1"/>
  <c r="D4" i="45"/>
  <c r="D182" i="45"/>
  <c r="E204" i="45"/>
  <c r="D211" i="45"/>
  <c r="D239" i="45"/>
  <c r="D238" i="45" s="1"/>
  <c r="D344" i="45"/>
  <c r="E557" i="45"/>
  <c r="E680" i="45"/>
  <c r="D223" i="48"/>
  <c r="D222" i="48" s="1"/>
  <c r="C484" i="48"/>
  <c r="C529" i="48"/>
  <c r="C646" i="48"/>
  <c r="E667" i="48"/>
  <c r="D747" i="48"/>
  <c r="D766" i="48"/>
  <c r="E773" i="48"/>
  <c r="E772" i="48" s="1"/>
  <c r="E203" i="50"/>
  <c r="C115" i="50"/>
  <c r="E115" i="50"/>
  <c r="E152" i="50"/>
  <c r="D551" i="51"/>
  <c r="D550" i="51" s="1"/>
  <c r="D340" i="52"/>
  <c r="D116" i="52"/>
  <c r="D135" i="52"/>
  <c r="D263" i="52"/>
  <c r="E484" i="52"/>
  <c r="D38" i="45"/>
  <c r="E126" i="45"/>
  <c r="D167" i="45"/>
  <c r="E229" i="45"/>
  <c r="E250" i="45"/>
  <c r="D416" i="45"/>
  <c r="C562" i="45"/>
  <c r="D611" i="45"/>
  <c r="E477" i="48"/>
  <c r="D553" i="48"/>
  <c r="D629" i="49"/>
  <c r="H178" i="50"/>
  <c r="J178" i="50" s="1"/>
  <c r="D726" i="50"/>
  <c r="D725" i="50" s="1"/>
  <c r="E561" i="51"/>
  <c r="E560" i="51" s="1"/>
  <c r="E484" i="51"/>
  <c r="E483" i="51" s="1"/>
  <c r="D178" i="51"/>
  <c r="D177" i="51" s="1"/>
  <c r="E340" i="52"/>
  <c r="E339" i="52" s="1"/>
  <c r="E314" i="52"/>
  <c r="E444" i="52"/>
  <c r="E116" i="52"/>
  <c r="D314" i="52"/>
  <c r="C228" i="45"/>
  <c r="E167" i="45"/>
  <c r="D409" i="45"/>
  <c r="D468" i="48"/>
  <c r="D752" i="48"/>
  <c r="E129" i="49"/>
  <c r="E717" i="50"/>
  <c r="E716" i="50" s="1"/>
  <c r="H726" i="50"/>
  <c r="J726" i="50" s="1"/>
  <c r="E153" i="51"/>
  <c r="E152" i="51" s="1"/>
  <c r="D178" i="52"/>
  <c r="D177" i="52" s="1"/>
  <c r="H551" i="52"/>
  <c r="J551" i="52" s="1"/>
  <c r="C550" i="52"/>
  <c r="H550" i="52" s="1"/>
  <c r="J550" i="52" s="1"/>
  <c r="D726" i="51"/>
  <c r="D725" i="51" s="1"/>
  <c r="D340" i="51"/>
  <c r="E3" i="51"/>
  <c r="E2" i="51" s="1"/>
  <c r="D484" i="52"/>
  <c r="D773" i="48"/>
  <c r="D772" i="48" s="1"/>
  <c r="C744" i="48"/>
  <c r="C727" i="48" s="1"/>
  <c r="C726" i="48" s="1"/>
  <c r="E720" i="48"/>
  <c r="E719" i="48" s="1"/>
  <c r="E554" i="48"/>
  <c r="D548" i="48"/>
  <c r="E416" i="48"/>
  <c r="E392" i="48"/>
  <c r="C340" i="48"/>
  <c r="C263" i="48"/>
  <c r="C203" i="48"/>
  <c r="C67" i="48"/>
  <c r="C116" i="49"/>
  <c r="D123" i="49"/>
  <c r="E149" i="49"/>
  <c r="D160" i="49"/>
  <c r="C188" i="49"/>
  <c r="E557" i="49"/>
  <c r="D588" i="49"/>
  <c r="D688" i="49"/>
  <c r="D189" i="49"/>
  <c r="E409" i="49"/>
  <c r="D412" i="49"/>
  <c r="C552" i="49"/>
  <c r="C551" i="49" s="1"/>
  <c r="E733" i="49"/>
  <c r="E732" i="49" s="1"/>
  <c r="E731" i="49" s="1"/>
  <c r="D154" i="49"/>
  <c r="D153" i="49" s="1"/>
  <c r="C163" i="49"/>
  <c r="C170" i="49"/>
  <c r="E185" i="49"/>
  <c r="E184" i="49" s="1"/>
  <c r="E298" i="49"/>
  <c r="D302" i="49"/>
  <c r="E305" i="49"/>
  <c r="D325" i="49"/>
  <c r="D373" i="49"/>
  <c r="D762" i="49"/>
  <c r="D761" i="49" s="1"/>
  <c r="C744" i="49"/>
  <c r="E639" i="49"/>
  <c r="D639" i="49"/>
  <c r="E617" i="49"/>
  <c r="E589" i="49"/>
  <c r="E588" i="49" s="1"/>
  <c r="D578" i="49"/>
  <c r="C153" i="49"/>
  <c r="C152" i="49" s="1"/>
  <c r="C67" i="49"/>
  <c r="D68" i="49"/>
  <c r="C3" i="49"/>
  <c r="H717" i="52"/>
  <c r="J717" i="52" s="1"/>
  <c r="C716" i="52"/>
  <c r="H716" i="52" s="1"/>
  <c r="J716" i="52" s="1"/>
  <c r="E645" i="52"/>
  <c r="E561" i="52"/>
  <c r="D152" i="52"/>
  <c r="H561" i="52"/>
  <c r="J561" i="52" s="1"/>
  <c r="C560" i="52"/>
  <c r="E163" i="52"/>
  <c r="E152" i="52" s="1"/>
  <c r="D3" i="52"/>
  <c r="D2" i="52" s="1"/>
  <c r="H116" i="52"/>
  <c r="J116" i="52" s="1"/>
  <c r="C115" i="52"/>
  <c r="D444" i="52"/>
  <c r="D339" i="52" s="1"/>
  <c r="H484" i="52"/>
  <c r="C483" i="52"/>
  <c r="H483" i="52" s="1"/>
  <c r="J483" i="52" s="1"/>
  <c r="C339" i="52"/>
  <c r="H339" i="52" s="1"/>
  <c r="J339" i="52" s="1"/>
  <c r="H340" i="52"/>
  <c r="E263" i="52"/>
  <c r="E259" i="52" s="1"/>
  <c r="E228" i="52"/>
  <c r="E178" i="52" s="1"/>
  <c r="E177" i="52" s="1"/>
  <c r="E509" i="52"/>
  <c r="D259" i="52"/>
  <c r="E528" i="52"/>
  <c r="H314" i="52"/>
  <c r="C259" i="52"/>
  <c r="C152" i="52"/>
  <c r="H152" i="52" s="1"/>
  <c r="J152" i="52" s="1"/>
  <c r="H153" i="52"/>
  <c r="J153" i="52" s="1"/>
  <c r="E67" i="52"/>
  <c r="E726" i="52"/>
  <c r="E725" i="52" s="1"/>
  <c r="D645" i="52"/>
  <c r="D561" i="52"/>
  <c r="E135" i="52"/>
  <c r="E115" i="52" s="1"/>
  <c r="H3" i="52"/>
  <c r="J3" i="52" s="1"/>
  <c r="C2" i="52"/>
  <c r="D528" i="52"/>
  <c r="D483" i="52" s="1"/>
  <c r="E3" i="52"/>
  <c r="E2" i="52" s="1"/>
  <c r="E340" i="51"/>
  <c r="E116" i="51"/>
  <c r="D339" i="51"/>
  <c r="E444" i="51"/>
  <c r="E135" i="51"/>
  <c r="C339" i="51"/>
  <c r="H339" i="51" s="1"/>
  <c r="J339" i="51" s="1"/>
  <c r="D717" i="51"/>
  <c r="D716" i="51" s="1"/>
  <c r="E726" i="51"/>
  <c r="E725" i="51" s="1"/>
  <c r="D528" i="51"/>
  <c r="D561" i="51"/>
  <c r="D560" i="51" s="1"/>
  <c r="D559" i="51" s="1"/>
  <c r="D444" i="51"/>
  <c r="D3" i="51"/>
  <c r="D2" i="51" s="1"/>
  <c r="D135" i="51"/>
  <c r="D115" i="51" s="1"/>
  <c r="H717" i="51"/>
  <c r="J717" i="51" s="1"/>
  <c r="C716" i="51"/>
  <c r="H716" i="51" s="1"/>
  <c r="J716" i="51" s="1"/>
  <c r="D645" i="51"/>
  <c r="E263" i="51"/>
  <c r="E259" i="51" s="1"/>
  <c r="D484" i="51"/>
  <c r="D483" i="51" s="1"/>
  <c r="C152" i="51"/>
  <c r="H152" i="51" s="1"/>
  <c r="J152" i="51" s="1"/>
  <c r="D163" i="51"/>
  <c r="D152" i="51" s="1"/>
  <c r="E717" i="51"/>
  <c r="E716" i="51" s="1"/>
  <c r="C483" i="51"/>
  <c r="H483" i="51" s="1"/>
  <c r="J483" i="51" s="1"/>
  <c r="H484" i="51"/>
  <c r="H3" i="51"/>
  <c r="J3" i="51" s="1"/>
  <c r="C2" i="51"/>
  <c r="C560" i="51"/>
  <c r="H561" i="51"/>
  <c r="J561" i="51" s="1"/>
  <c r="H259" i="51"/>
  <c r="J259" i="51" s="1"/>
  <c r="D259" i="51"/>
  <c r="C114" i="51"/>
  <c r="H114" i="51" s="1"/>
  <c r="J114" i="51" s="1"/>
  <c r="H115" i="51"/>
  <c r="J115" i="51" s="1"/>
  <c r="E203" i="51"/>
  <c r="E178" i="51" s="1"/>
  <c r="E177" i="51" s="1"/>
  <c r="E685" i="45"/>
  <c r="D684" i="45"/>
  <c r="E396" i="48"/>
  <c r="E395" i="48" s="1"/>
  <c r="D395" i="48"/>
  <c r="E496" i="48"/>
  <c r="D494" i="48"/>
  <c r="D742" i="48"/>
  <c r="E743" i="48"/>
  <c r="E742" i="48" s="1"/>
  <c r="D117" i="49"/>
  <c r="E118" i="49"/>
  <c r="E117" i="49" s="1"/>
  <c r="E389" i="49"/>
  <c r="D388" i="49"/>
  <c r="E736" i="49"/>
  <c r="D735" i="49"/>
  <c r="D734" i="49" s="1"/>
  <c r="F25" i="35"/>
  <c r="C64" i="35"/>
  <c r="H63" i="35"/>
  <c r="C70" i="35"/>
  <c r="E7" i="45"/>
  <c r="E100" i="45"/>
  <c r="E97" i="45" s="1"/>
  <c r="E121" i="45"/>
  <c r="E120" i="45" s="1"/>
  <c r="D123" i="45"/>
  <c r="D126" i="45"/>
  <c r="D129" i="45"/>
  <c r="E140" i="45"/>
  <c r="E162" i="45"/>
  <c r="E160" i="45" s="1"/>
  <c r="D185" i="45"/>
  <c r="D184" i="45" s="1"/>
  <c r="D195" i="45"/>
  <c r="C203" i="45"/>
  <c r="D207" i="45"/>
  <c r="D236" i="45"/>
  <c r="D235" i="45" s="1"/>
  <c r="D260" i="45"/>
  <c r="D296" i="45"/>
  <c r="E344" i="45"/>
  <c r="E374" i="45"/>
  <c r="E396" i="45"/>
  <c r="E395" i="45" s="1"/>
  <c r="D395" i="45"/>
  <c r="D491" i="45"/>
  <c r="E492" i="45"/>
  <c r="E491" i="45" s="1"/>
  <c r="D752" i="45"/>
  <c r="D751" i="45" s="1"/>
  <c r="E753" i="45"/>
  <c r="E752" i="45" s="1"/>
  <c r="E758" i="45"/>
  <c r="E757" i="45" s="1"/>
  <c r="E756" i="45" s="1"/>
  <c r="D757" i="45"/>
  <c r="D756" i="45" s="1"/>
  <c r="C152" i="48"/>
  <c r="D236" i="48"/>
  <c r="D235" i="48" s="1"/>
  <c r="E237" i="48"/>
  <c r="E236" i="48" s="1"/>
  <c r="E235" i="48" s="1"/>
  <c r="D302" i="48"/>
  <c r="E304" i="48"/>
  <c r="E493" i="48"/>
  <c r="D491" i="48"/>
  <c r="E619" i="48"/>
  <c r="D617" i="48"/>
  <c r="D643" i="48"/>
  <c r="E644" i="48"/>
  <c r="E643" i="48" s="1"/>
  <c r="E763" i="48"/>
  <c r="E762" i="48" s="1"/>
  <c r="E761" i="48" s="1"/>
  <c r="D762" i="48"/>
  <c r="D761" i="48" s="1"/>
  <c r="D201" i="49"/>
  <c r="D200" i="49" s="1"/>
  <c r="E202" i="49"/>
  <c r="E201" i="49" s="1"/>
  <c r="E200" i="49" s="1"/>
  <c r="D233" i="49"/>
  <c r="E234" i="49"/>
  <c r="E233" i="49" s="1"/>
  <c r="C529" i="49"/>
  <c r="C483" i="49" s="1"/>
  <c r="D672" i="49"/>
  <c r="E673" i="49"/>
  <c r="E672" i="49" s="1"/>
  <c r="E346" i="48"/>
  <c r="E344" i="48" s="1"/>
  <c r="D344" i="48"/>
  <c r="E25" i="35"/>
  <c r="E4" i="35" s="1"/>
  <c r="E63" i="35"/>
  <c r="E32" i="35" s="1"/>
  <c r="C3" i="45"/>
  <c r="C2" i="45" s="1"/>
  <c r="E68" i="45"/>
  <c r="D229" i="45"/>
  <c r="D265" i="45"/>
  <c r="C263" i="45"/>
  <c r="C314" i="45"/>
  <c r="C259" i="45" s="1"/>
  <c r="D404" i="45"/>
  <c r="E505" i="45"/>
  <c r="D504" i="45"/>
  <c r="C744" i="45"/>
  <c r="C727" i="45" s="1"/>
  <c r="C726" i="45" s="1"/>
  <c r="E383" i="48"/>
  <c r="E382" i="48" s="1"/>
  <c r="D382" i="48"/>
  <c r="D11" i="49"/>
  <c r="D308" i="49"/>
  <c r="E309" i="49"/>
  <c r="E308" i="49" s="1"/>
  <c r="E644" i="49"/>
  <c r="E643" i="49" s="1"/>
  <c r="D643" i="49"/>
  <c r="C646" i="49"/>
  <c r="E701" i="49"/>
  <c r="D528" i="50"/>
  <c r="E207" i="45"/>
  <c r="I25" i="35"/>
  <c r="I63" i="35"/>
  <c r="I32" i="35" s="1"/>
  <c r="C10" i="35"/>
  <c r="C16" i="35"/>
  <c r="C22" i="35"/>
  <c r="C116" i="45"/>
  <c r="E157" i="45"/>
  <c r="E194" i="45"/>
  <c r="E193" i="45" s="1"/>
  <c r="D201" i="45"/>
  <c r="D200" i="45" s="1"/>
  <c r="D213" i="45"/>
  <c r="E379" i="45"/>
  <c r="D378" i="45"/>
  <c r="E413" i="45"/>
  <c r="E412" i="45" s="1"/>
  <c r="D412" i="45"/>
  <c r="D497" i="45"/>
  <c r="E498" i="45"/>
  <c r="E497" i="45" s="1"/>
  <c r="D680" i="45"/>
  <c r="D677" i="48"/>
  <c r="E678" i="48"/>
  <c r="E677" i="48" s="1"/>
  <c r="E690" i="48"/>
  <c r="D688" i="48"/>
  <c r="E725" i="48"/>
  <c r="E723" i="48" s="1"/>
  <c r="E718" i="48" s="1"/>
  <c r="E717" i="48" s="1"/>
  <c r="D723" i="48"/>
  <c r="D97" i="49"/>
  <c r="D204" i="49"/>
  <c r="E205" i="49"/>
  <c r="E204" i="49" s="1"/>
  <c r="D236" i="49"/>
  <c r="D235" i="49" s="1"/>
  <c r="E237" i="49"/>
  <c r="E236" i="49" s="1"/>
  <c r="E235" i="49" s="1"/>
  <c r="E354" i="49"/>
  <c r="D353" i="49"/>
  <c r="E486" i="49"/>
  <c r="E602" i="49"/>
  <c r="D600" i="49"/>
  <c r="E743" i="49"/>
  <c r="E742" i="49" s="1"/>
  <c r="D742" i="49"/>
  <c r="H645" i="50"/>
  <c r="J645" i="50" s="1"/>
  <c r="C560" i="50"/>
  <c r="H560" i="50" s="1"/>
  <c r="J560" i="50" s="1"/>
  <c r="E404" i="45"/>
  <c r="C484" i="45"/>
  <c r="D578" i="45"/>
  <c r="D672" i="45"/>
  <c r="E154" i="48"/>
  <c r="E157" i="48"/>
  <c r="D180" i="48"/>
  <c r="D179" i="48" s="1"/>
  <c r="D195" i="48"/>
  <c r="C215" i="48"/>
  <c r="D260" i="48"/>
  <c r="D362" i="48"/>
  <c r="E368" i="48"/>
  <c r="D429" i="48"/>
  <c r="D523" i="48"/>
  <c r="D530" i="48"/>
  <c r="C552" i="48"/>
  <c r="C551" i="48" s="1"/>
  <c r="D680" i="48"/>
  <c r="E126" i="49"/>
  <c r="D146" i="49"/>
  <c r="D207" i="49"/>
  <c r="D220" i="49"/>
  <c r="D289" i="49"/>
  <c r="D296" i="49"/>
  <c r="E302" i="49"/>
  <c r="D328" i="49"/>
  <c r="D344" i="49"/>
  <c r="C340" i="49"/>
  <c r="E368" i="49"/>
  <c r="E382" i="49"/>
  <c r="D416" i="49"/>
  <c r="D429" i="49"/>
  <c r="E459" i="49"/>
  <c r="D463" i="49"/>
  <c r="E468" i="49"/>
  <c r="D486" i="49"/>
  <c r="E504" i="49"/>
  <c r="D532" i="49"/>
  <c r="D545" i="49"/>
  <c r="D539" i="49" s="1"/>
  <c r="D553" i="49"/>
  <c r="D647" i="49"/>
  <c r="D662" i="49"/>
  <c r="E666" i="49"/>
  <c r="D677" i="49"/>
  <c r="D680" i="49"/>
  <c r="D695" i="49"/>
  <c r="D747" i="49"/>
  <c r="D561" i="50"/>
  <c r="D484" i="50"/>
  <c r="D483" i="50" s="1"/>
  <c r="D115" i="50"/>
  <c r="E3" i="50"/>
  <c r="H314" i="50"/>
  <c r="C259" i="50"/>
  <c r="H259" i="50" s="1"/>
  <c r="J259" i="50" s="1"/>
  <c r="D228" i="50"/>
  <c r="C135" i="48"/>
  <c r="D149" i="48"/>
  <c r="C188" i="48"/>
  <c r="C314" i="48"/>
  <c r="C259" i="48" s="1"/>
  <c r="D388" i="48"/>
  <c r="D404" i="48"/>
  <c r="D582" i="48"/>
  <c r="D769" i="48"/>
  <c r="D768" i="48" s="1"/>
  <c r="C135" i="49"/>
  <c r="E160" i="49"/>
  <c r="E167" i="49"/>
  <c r="C562" i="49"/>
  <c r="E728" i="49"/>
  <c r="D645" i="50"/>
  <c r="E561" i="50"/>
  <c r="E444" i="50"/>
  <c r="D314" i="50"/>
  <c r="E263" i="50"/>
  <c r="E188" i="50"/>
  <c r="E178" i="50" s="1"/>
  <c r="E177" i="50" s="1"/>
  <c r="E114" i="50" s="1"/>
  <c r="E67" i="50"/>
  <c r="E228" i="50"/>
  <c r="D179" i="50"/>
  <c r="E416" i="45"/>
  <c r="E494" i="45"/>
  <c r="D553" i="45"/>
  <c r="C116" i="48"/>
  <c r="D136" i="48"/>
  <c r="E150" i="48"/>
  <c r="E149" i="48" s="1"/>
  <c r="E302" i="48"/>
  <c r="E389" i="48"/>
  <c r="E388" i="48" s="1"/>
  <c r="E405" i="48"/>
  <c r="E404" i="48" s="1"/>
  <c r="C562" i="48"/>
  <c r="C561" i="48" s="1"/>
  <c r="E583" i="48"/>
  <c r="E582" i="48" s="1"/>
  <c r="E617" i="48"/>
  <c r="E666" i="48"/>
  <c r="D718" i="48"/>
  <c r="D717" i="48" s="1"/>
  <c r="E770" i="48"/>
  <c r="E769" i="48" s="1"/>
  <c r="E768" i="48" s="1"/>
  <c r="D38" i="49"/>
  <c r="E132" i="49"/>
  <c r="E140" i="49"/>
  <c r="E164" i="49"/>
  <c r="E171" i="49"/>
  <c r="C263" i="49"/>
  <c r="D315" i="49"/>
  <c r="D445" i="49"/>
  <c r="D593" i="49"/>
  <c r="D604" i="49"/>
  <c r="E744" i="49"/>
  <c r="E726" i="50"/>
  <c r="E725" i="50" s="1"/>
  <c r="E340" i="50"/>
  <c r="E314" i="50"/>
  <c r="D3" i="50"/>
  <c r="D2" i="50" s="1"/>
  <c r="D263" i="50"/>
  <c r="D259" i="50" s="1"/>
  <c r="E551" i="50"/>
  <c r="E550" i="50" s="1"/>
  <c r="D178" i="50"/>
  <c r="D177" i="50" s="1"/>
  <c r="H717" i="50"/>
  <c r="J717" i="50" s="1"/>
  <c r="C716" i="50"/>
  <c r="H716" i="50" s="1"/>
  <c r="J716" i="50" s="1"/>
  <c r="C559" i="50"/>
  <c r="H559" i="50" s="1"/>
  <c r="J559" i="50" s="1"/>
  <c r="H115" i="50"/>
  <c r="J115" i="50" s="1"/>
  <c r="H340" i="50"/>
  <c r="C339" i="50"/>
  <c r="E645" i="50"/>
  <c r="E560" i="50" s="1"/>
  <c r="E559" i="50" s="1"/>
  <c r="C483" i="50"/>
  <c r="H483" i="50" s="1"/>
  <c r="J483" i="50" s="1"/>
  <c r="D340" i="50"/>
  <c r="H3" i="50"/>
  <c r="J3" i="50" s="1"/>
  <c r="C2" i="50"/>
  <c r="D444" i="50"/>
  <c r="D163" i="50"/>
  <c r="D152" i="50" s="1"/>
  <c r="C152" i="50"/>
  <c r="H152" i="50" s="1"/>
  <c r="J152" i="50" s="1"/>
  <c r="E483" i="50"/>
  <c r="E67" i="34"/>
  <c r="E39" i="34" s="1"/>
  <c r="I67" i="34"/>
  <c r="I39" i="34" s="1"/>
  <c r="G67" i="34"/>
  <c r="G32" i="34"/>
  <c r="D4" i="34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D486" i="45"/>
  <c r="E547" i="45"/>
  <c r="D545" i="45"/>
  <c r="D539" i="45" s="1"/>
  <c r="E583" i="45"/>
  <c r="D582" i="45"/>
  <c r="E597" i="45"/>
  <c r="E596" i="45" s="1"/>
  <c r="D596" i="45"/>
  <c r="D778" i="45"/>
  <c r="E779" i="45"/>
  <c r="E778" i="45" s="1"/>
  <c r="E358" i="48"/>
  <c r="D357" i="48"/>
  <c r="E533" i="48"/>
  <c r="D532" i="48"/>
  <c r="D529" i="48" s="1"/>
  <c r="F4" i="35"/>
  <c r="C13" i="35"/>
  <c r="D11" i="45"/>
  <c r="D61" i="45"/>
  <c r="E62" i="45"/>
  <c r="E61" i="45" s="1"/>
  <c r="D233" i="45"/>
  <c r="D228" i="45" s="1"/>
  <c r="E234" i="45"/>
  <c r="E233" i="45" s="1"/>
  <c r="E228" i="45" s="1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122" i="48"/>
  <c r="D120" i="48"/>
  <c r="E125" i="48"/>
  <c r="E123" i="48" s="1"/>
  <c r="D123" i="48"/>
  <c r="E179" i="48"/>
  <c r="E218" i="48"/>
  <c r="E216" i="48" s="1"/>
  <c r="E215" i="48" s="1"/>
  <c r="D216" i="48"/>
  <c r="D220" i="48"/>
  <c r="E221" i="48"/>
  <c r="E220" i="48" s="1"/>
  <c r="E299" i="48"/>
  <c r="E298" i="48" s="1"/>
  <c r="D298" i="48"/>
  <c r="E355" i="48"/>
  <c r="E353" i="48" s="1"/>
  <c r="D353" i="48"/>
  <c r="E413" i="48"/>
  <c r="E412" i="48" s="1"/>
  <c r="D412" i="48"/>
  <c r="D216" i="45"/>
  <c r="E309" i="45"/>
  <c r="E308" i="45" s="1"/>
  <c r="D308" i="45"/>
  <c r="D348" i="45"/>
  <c r="E393" i="45"/>
  <c r="E392" i="45" s="1"/>
  <c r="D392" i="45"/>
  <c r="E429" i="45"/>
  <c r="E476" i="45"/>
  <c r="D474" i="45"/>
  <c r="E657" i="45"/>
  <c r="E654" i="45" s="1"/>
  <c r="D654" i="45"/>
  <c r="E664" i="45"/>
  <c r="E662" i="45" s="1"/>
  <c r="D662" i="45"/>
  <c r="D97" i="48"/>
  <c r="E98" i="48"/>
  <c r="E97" i="48" s="1"/>
  <c r="E141" i="48"/>
  <c r="E140" i="48" s="1"/>
  <c r="D140" i="48"/>
  <c r="D611" i="48"/>
  <c r="E612" i="48"/>
  <c r="E611" i="48" s="1"/>
  <c r="D735" i="48"/>
  <c r="D734" i="48" s="1"/>
  <c r="E736" i="48"/>
  <c r="E735" i="48" s="1"/>
  <c r="E734" i="48" s="1"/>
  <c r="C26" i="35"/>
  <c r="C48" i="35"/>
  <c r="C54" i="35"/>
  <c r="C60" i="35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D530" i="45"/>
  <c r="C646" i="45"/>
  <c r="C561" i="45" s="1"/>
  <c r="E720" i="45"/>
  <c r="E719" i="45" s="1"/>
  <c r="E718" i="45" s="1"/>
  <c r="E717" i="45" s="1"/>
  <c r="D719" i="45"/>
  <c r="D723" i="45"/>
  <c r="D766" i="45"/>
  <c r="D769" i="45"/>
  <c r="D768" i="45" s="1"/>
  <c r="D265" i="48"/>
  <c r="E266" i="48"/>
  <c r="E265" i="48" s="1"/>
  <c r="E532" i="48"/>
  <c r="D593" i="48"/>
  <c r="E594" i="48"/>
  <c r="E593" i="48" s="1"/>
  <c r="E598" i="48"/>
  <c r="E596" i="48" s="1"/>
  <c r="D596" i="48"/>
  <c r="E649" i="48"/>
  <c r="E647" i="48" s="1"/>
  <c r="D647" i="48"/>
  <c r="E659" i="48"/>
  <c r="E654" i="48" s="1"/>
  <c r="D654" i="48"/>
  <c r="E699" i="48"/>
  <c r="E695" i="48" s="1"/>
  <c r="D695" i="48"/>
  <c r="E181" i="45"/>
  <c r="E180" i="45" s="1"/>
  <c r="D180" i="45"/>
  <c r="D179" i="45" s="1"/>
  <c r="E244" i="45"/>
  <c r="E243" i="45" s="1"/>
  <c r="E298" i="45"/>
  <c r="E360" i="45"/>
  <c r="E357" i="45" s="1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69" i="48"/>
  <c r="E167" i="48" s="1"/>
  <c r="D167" i="48"/>
  <c r="E172" i="48"/>
  <c r="E171" i="48" s="1"/>
  <c r="D171" i="48"/>
  <c r="E210" i="48"/>
  <c r="D207" i="48"/>
  <c r="E231" i="48"/>
  <c r="D229" i="48"/>
  <c r="E246" i="48"/>
  <c r="E244" i="48" s="1"/>
  <c r="E243" i="48" s="1"/>
  <c r="D244" i="48"/>
  <c r="D243" i="48" s="1"/>
  <c r="C483" i="48"/>
  <c r="E565" i="48"/>
  <c r="E563" i="48" s="1"/>
  <c r="D563" i="48"/>
  <c r="E572" i="48"/>
  <c r="E570" i="48" s="1"/>
  <c r="D570" i="48"/>
  <c r="I4" i="35"/>
  <c r="E4" i="45"/>
  <c r="D68" i="45"/>
  <c r="D67" i="45" s="1"/>
  <c r="E203" i="45"/>
  <c r="D244" i="45"/>
  <c r="D243" i="45" s="1"/>
  <c r="D289" i="45"/>
  <c r="E329" i="45"/>
  <c r="E328" i="45" s="1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12" i="48"/>
  <c r="D11" i="48"/>
  <c r="E68" i="48"/>
  <c r="E166" i="48"/>
  <c r="E164" i="48" s="1"/>
  <c r="D164" i="48"/>
  <c r="E199" i="48"/>
  <c r="E198" i="48" s="1"/>
  <c r="E197" i="48" s="1"/>
  <c r="D198" i="48"/>
  <c r="D197" i="48" s="1"/>
  <c r="E457" i="48"/>
  <c r="E455" i="48" s="1"/>
  <c r="D455" i="48"/>
  <c r="D497" i="48"/>
  <c r="E498" i="48"/>
  <c r="E497" i="48" s="1"/>
  <c r="E601" i="48"/>
  <c r="D600" i="48"/>
  <c r="E634" i="48"/>
  <c r="D629" i="48"/>
  <c r="G4" i="34"/>
  <c r="C19" i="35"/>
  <c r="D25" i="35"/>
  <c r="C33" i="35"/>
  <c r="C51" i="35"/>
  <c r="C57" i="35"/>
  <c r="F63" i="35"/>
  <c r="C67" i="35"/>
  <c r="D132" i="45"/>
  <c r="E133" i="45"/>
  <c r="E132" i="45" s="1"/>
  <c r="D146" i="45"/>
  <c r="E172" i="45"/>
  <c r="E171" i="45" s="1"/>
  <c r="E170" i="45" s="1"/>
  <c r="D171" i="45"/>
  <c r="E39" i="48"/>
  <c r="D38" i="48"/>
  <c r="E297" i="48"/>
  <c r="E296" i="48" s="1"/>
  <c r="D296" i="48"/>
  <c r="E310" i="48"/>
  <c r="E308" i="48" s="1"/>
  <c r="D308" i="48"/>
  <c r="C444" i="48"/>
  <c r="E452" i="48"/>
  <c r="E450" i="48" s="1"/>
  <c r="D450" i="48"/>
  <c r="E506" i="48"/>
  <c r="D504" i="48"/>
  <c r="E663" i="48"/>
  <c r="E662" i="48" s="1"/>
  <c r="D662" i="48"/>
  <c r="E675" i="48"/>
  <c r="D672" i="48"/>
  <c r="E704" i="48"/>
  <c r="D701" i="48"/>
  <c r="D732" i="48"/>
  <c r="D731" i="48" s="1"/>
  <c r="E733" i="48"/>
  <c r="E732" i="48" s="1"/>
  <c r="E731" i="48" s="1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39" i="45"/>
  <c r="E38" i="45" s="1"/>
  <c r="E118" i="45"/>
  <c r="E117" i="45" s="1"/>
  <c r="D117" i="45"/>
  <c r="C135" i="45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E5" i="48"/>
  <c r="E4" i="48" s="1"/>
  <c r="D4" i="48"/>
  <c r="E38" i="48"/>
  <c r="E127" i="48"/>
  <c r="E126" i="48" s="1"/>
  <c r="D126" i="48"/>
  <c r="E137" i="48"/>
  <c r="E136" i="48" s="1"/>
  <c r="E147" i="48"/>
  <c r="E146" i="48" s="1"/>
  <c r="D146" i="48"/>
  <c r="E194" i="48"/>
  <c r="E193" i="48" s="1"/>
  <c r="D193" i="48"/>
  <c r="E234" i="48"/>
  <c r="E233" i="48" s="1"/>
  <c r="D233" i="48"/>
  <c r="E241" i="48"/>
  <c r="E239" i="48" s="1"/>
  <c r="E238" i="48" s="1"/>
  <c r="D239" i="48"/>
  <c r="D238" i="48" s="1"/>
  <c r="E317" i="48"/>
  <c r="D315" i="48"/>
  <c r="D331" i="48"/>
  <c r="E332" i="48"/>
  <c r="E331" i="48" s="1"/>
  <c r="E375" i="48"/>
  <c r="E373" i="48" s="1"/>
  <c r="D373" i="48"/>
  <c r="E378" i="48"/>
  <c r="D445" i="48"/>
  <c r="E446" i="48"/>
  <c r="E445" i="48" s="1"/>
  <c r="E589" i="48"/>
  <c r="E588" i="48" s="1"/>
  <c r="D588" i="48"/>
  <c r="C163" i="45"/>
  <c r="C152" i="45" s="1"/>
  <c r="D429" i="45"/>
  <c r="C444" i="45"/>
  <c r="C529" i="45"/>
  <c r="C483" i="45" s="1"/>
  <c r="D588" i="45"/>
  <c r="E744" i="45"/>
  <c r="C3" i="48"/>
  <c r="C2" i="48" s="1"/>
  <c r="E62" i="48"/>
  <c r="E61" i="48" s="1"/>
  <c r="D61" i="48"/>
  <c r="E130" i="48"/>
  <c r="D129" i="48"/>
  <c r="E143" i="48"/>
  <c r="E202" i="48"/>
  <c r="E201" i="48" s="1"/>
  <c r="E200" i="48" s="1"/>
  <c r="D201" i="48"/>
  <c r="D200" i="48" s="1"/>
  <c r="E207" i="48"/>
  <c r="E223" i="48"/>
  <c r="E222" i="48" s="1"/>
  <c r="E290" i="48"/>
  <c r="E289" i="48" s="1"/>
  <c r="D289" i="48"/>
  <c r="D348" i="48"/>
  <c r="E349" i="48"/>
  <c r="E348" i="48" s="1"/>
  <c r="E487" i="48"/>
  <c r="E486" i="48" s="1"/>
  <c r="D486" i="48"/>
  <c r="E514" i="48"/>
  <c r="E510" i="48" s="1"/>
  <c r="E606" i="48"/>
  <c r="E604" i="48" s="1"/>
  <c r="D604" i="48"/>
  <c r="E629" i="48"/>
  <c r="E730" i="48"/>
  <c r="E728" i="48" s="1"/>
  <c r="D728" i="48"/>
  <c r="E416" i="49"/>
  <c r="D143" i="48"/>
  <c r="E186" i="48"/>
  <c r="E185" i="48" s="1"/>
  <c r="E184" i="48" s="1"/>
  <c r="D185" i="48"/>
  <c r="D184" i="48" s="1"/>
  <c r="E212" i="48"/>
  <c r="E211" i="48" s="1"/>
  <c r="D211" i="48"/>
  <c r="E250" i="48"/>
  <c r="E315" i="48"/>
  <c r="D416" i="48"/>
  <c r="E422" i="48"/>
  <c r="E539" i="48"/>
  <c r="E548" i="48"/>
  <c r="E579" i="48"/>
  <c r="E578" i="48" s="1"/>
  <c r="D578" i="48"/>
  <c r="E639" i="48"/>
  <c r="E680" i="48"/>
  <c r="D174" i="48"/>
  <c r="C228" i="48"/>
  <c r="D305" i="48"/>
  <c r="D459" i="48"/>
  <c r="E557" i="48"/>
  <c r="D744" i="48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D157" i="49"/>
  <c r="E196" i="49"/>
  <c r="E195" i="49" s="1"/>
  <c r="C203" i="49"/>
  <c r="D213" i="49"/>
  <c r="D216" i="49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E374" i="49"/>
  <c r="E373" i="49" s="1"/>
  <c r="D382" i="49"/>
  <c r="D392" i="49"/>
  <c r="D399" i="49"/>
  <c r="D404" i="49"/>
  <c r="C444" i="49"/>
  <c r="D450" i="49"/>
  <c r="D459" i="49"/>
  <c r="D504" i="49"/>
  <c r="D523" i="49"/>
  <c r="E547" i="49"/>
  <c r="E545" i="49" s="1"/>
  <c r="E539" i="49" s="1"/>
  <c r="E548" i="49"/>
  <c r="D563" i="49"/>
  <c r="D570" i="49"/>
  <c r="E570" i="49"/>
  <c r="E578" i="49"/>
  <c r="E594" i="49"/>
  <c r="E593" i="49" s="1"/>
  <c r="E605" i="49"/>
  <c r="D617" i="49"/>
  <c r="E648" i="49"/>
  <c r="E647" i="49" s="1"/>
  <c r="D654" i="49"/>
  <c r="E663" i="49"/>
  <c r="E662" i="49" s="1"/>
  <c r="D684" i="49"/>
  <c r="D701" i="49"/>
  <c r="D728" i="49"/>
  <c r="D757" i="49"/>
  <c r="D756" i="49" s="1"/>
  <c r="D766" i="49"/>
  <c r="D773" i="49"/>
  <c r="D772" i="49" s="1"/>
  <c r="E11" i="49"/>
  <c r="E38" i="49"/>
  <c r="E68" i="49"/>
  <c r="D211" i="49"/>
  <c r="D362" i="49"/>
  <c r="D455" i="49"/>
  <c r="D474" i="49"/>
  <c r="D596" i="49"/>
  <c r="D611" i="49"/>
  <c r="E688" i="49"/>
  <c r="C727" i="49"/>
  <c r="C726" i="49" s="1"/>
  <c r="D4" i="49"/>
  <c r="D126" i="49"/>
  <c r="D129" i="49"/>
  <c r="D132" i="49"/>
  <c r="D149" i="49"/>
  <c r="D164" i="49"/>
  <c r="D167" i="49"/>
  <c r="D171" i="49"/>
  <c r="D174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D548" i="49"/>
  <c r="E630" i="49"/>
  <c r="E629" i="49" s="1"/>
  <c r="D666" i="49"/>
  <c r="E695" i="49"/>
  <c r="E719" i="49"/>
  <c r="D723" i="49"/>
  <c r="D752" i="49"/>
  <c r="D751" i="49" s="1"/>
  <c r="D120" i="49"/>
  <c r="D188" i="49"/>
  <c r="E362" i="49"/>
  <c r="E553" i="49"/>
  <c r="E757" i="49"/>
  <c r="E756" i="49" s="1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136" i="49"/>
  <c r="E157" i="49"/>
  <c r="E392" i="49"/>
  <c r="E404" i="49"/>
  <c r="E563" i="49"/>
  <c r="E654" i="49"/>
  <c r="E684" i="49"/>
  <c r="E773" i="49"/>
  <c r="E772" i="49" s="1"/>
  <c r="E4" i="49"/>
  <c r="E179" i="49"/>
  <c r="E388" i="49"/>
  <c r="E395" i="49"/>
  <c r="E455" i="49"/>
  <c r="E582" i="49"/>
  <c r="E596" i="49"/>
  <c r="E604" i="49"/>
  <c r="E677" i="49"/>
  <c r="E752" i="49"/>
  <c r="E751" i="49" s="1"/>
  <c r="E769" i="49"/>
  <c r="E768" i="49" s="1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147" i="49"/>
  <c r="E146" i="49" s="1"/>
  <c r="E194" i="49"/>
  <c r="E193" i="49" s="1"/>
  <c r="E208" i="49"/>
  <c r="E207" i="49" s="1"/>
  <c r="D250" i="49"/>
  <c r="D260" i="49"/>
  <c r="E326" i="49"/>
  <c r="E325" i="49" s="1"/>
  <c r="D494" i="49"/>
  <c r="D514" i="49"/>
  <c r="D510" i="49" s="1"/>
  <c r="D557" i="49"/>
  <c r="D582" i="49"/>
  <c r="D719" i="49"/>
  <c r="E724" i="49"/>
  <c r="E723" i="49" s="1"/>
  <c r="E741" i="49"/>
  <c r="E740" i="49" s="1"/>
  <c r="D769" i="49"/>
  <c r="D768" i="49" s="1"/>
  <c r="E779" i="49"/>
  <c r="E778" i="49" s="1"/>
  <c r="D140" i="49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1" i="48"/>
  <c r="E117" i="48"/>
  <c r="E120" i="48"/>
  <c r="E132" i="48"/>
  <c r="E189" i="48"/>
  <c r="E204" i="48"/>
  <c r="E468" i="48"/>
  <c r="E474" i="48"/>
  <c r="E504" i="48"/>
  <c r="E523" i="48"/>
  <c r="E529" i="48"/>
  <c r="E688" i="48"/>
  <c r="E229" i="48"/>
  <c r="E260" i="48"/>
  <c r="E362" i="48"/>
  <c r="E399" i="48"/>
  <c r="E409" i="48"/>
  <c r="E429" i="48"/>
  <c r="E491" i="48"/>
  <c r="E494" i="48"/>
  <c r="E553" i="48"/>
  <c r="E600" i="48"/>
  <c r="E744" i="48"/>
  <c r="E752" i="48"/>
  <c r="E751" i="48" s="1"/>
  <c r="E757" i="48"/>
  <c r="E756" i="48" s="1"/>
  <c r="E129" i="48"/>
  <c r="E357" i="48"/>
  <c r="E459" i="48"/>
  <c r="E463" i="48"/>
  <c r="E672" i="48"/>
  <c r="E701" i="48"/>
  <c r="D68" i="48"/>
  <c r="D117" i="48"/>
  <c r="E161" i="48"/>
  <c r="E160" i="48" s="1"/>
  <c r="E153" i="48" s="1"/>
  <c r="E175" i="48"/>
  <c r="E174" i="48" s="1"/>
  <c r="E170" i="48" s="1"/>
  <c r="D189" i="48"/>
  <c r="D250" i="48"/>
  <c r="E306" i="48"/>
  <c r="E305" i="48" s="1"/>
  <c r="E326" i="48"/>
  <c r="E325" i="48" s="1"/>
  <c r="D378" i="48"/>
  <c r="D514" i="48"/>
  <c r="D510" i="48" s="1"/>
  <c r="D545" i="48"/>
  <c r="D539" i="48" s="1"/>
  <c r="D557" i="48"/>
  <c r="E741" i="48"/>
  <c r="E740" i="48" s="1"/>
  <c r="D751" i="48"/>
  <c r="E779" i="48"/>
  <c r="E778" i="48" s="1"/>
  <c r="D132" i="48"/>
  <c r="D154" i="48"/>
  <c r="D153" i="48" s="1"/>
  <c r="D213" i="48"/>
  <c r="D392" i="48"/>
  <c r="D399" i="48"/>
  <c r="D463" i="48"/>
  <c r="D474" i="48"/>
  <c r="D757" i="48"/>
  <c r="D756" i="48" s="1"/>
  <c r="D204" i="48"/>
  <c r="D368" i="48"/>
  <c r="D422" i="48"/>
  <c r="D477" i="48"/>
  <c r="E123" i="45"/>
  <c r="E185" i="45"/>
  <c r="E184" i="45" s="1"/>
  <c r="E189" i="45"/>
  <c r="E188" i="45" s="1"/>
  <c r="E302" i="45"/>
  <c r="E348" i="45"/>
  <c r="E422" i="45"/>
  <c r="E468" i="45"/>
  <c r="E504" i="45"/>
  <c r="E570" i="45"/>
  <c r="E629" i="45"/>
  <c r="E643" i="45"/>
  <c r="E684" i="45"/>
  <c r="E735" i="45"/>
  <c r="E734" i="45" s="1"/>
  <c r="E600" i="45"/>
  <c r="E639" i="45"/>
  <c r="E149" i="45"/>
  <c r="E164" i="45"/>
  <c r="E163" i="45" s="1"/>
  <c r="E179" i="45"/>
  <c r="E223" i="45"/>
  <c r="E222" i="45" s="1"/>
  <c r="E265" i="45"/>
  <c r="E378" i="45"/>
  <c r="E459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250" i="45"/>
  <c r="D494" i="45"/>
  <c r="D557" i="45"/>
  <c r="D552" i="45" s="1"/>
  <c r="D551" i="45" s="1"/>
  <c r="D548" i="45"/>
  <c r="D639" i="45"/>
  <c r="D143" i="45"/>
  <c r="D157" i="45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C259" i="49" l="1"/>
  <c r="D215" i="49"/>
  <c r="E339" i="50"/>
  <c r="E258" i="50" s="1"/>
  <c r="E257" i="50" s="1"/>
  <c r="E170" i="49"/>
  <c r="E559" i="51"/>
  <c r="E115" i="51"/>
  <c r="C178" i="49"/>
  <c r="C177" i="49" s="1"/>
  <c r="C114" i="49" s="1"/>
  <c r="D115" i="52"/>
  <c r="D114" i="52" s="1"/>
  <c r="E116" i="45"/>
  <c r="D552" i="48"/>
  <c r="D551" i="48" s="1"/>
  <c r="E203" i="49"/>
  <c r="E178" i="49" s="1"/>
  <c r="E177" i="49" s="1"/>
  <c r="D484" i="45"/>
  <c r="E259" i="50"/>
  <c r="E67" i="45"/>
  <c r="E483" i="52"/>
  <c r="E258" i="52" s="1"/>
  <c r="E257" i="52" s="1"/>
  <c r="C115" i="45"/>
  <c r="D718" i="45"/>
  <c r="D717" i="45" s="1"/>
  <c r="E529" i="45"/>
  <c r="E484" i="45"/>
  <c r="E483" i="45" s="1"/>
  <c r="D339" i="50"/>
  <c r="C560" i="48"/>
  <c r="C339" i="48"/>
  <c r="C258" i="48" s="1"/>
  <c r="C257" i="48" s="1"/>
  <c r="C178" i="48"/>
  <c r="C177" i="48" s="1"/>
  <c r="C115" i="48"/>
  <c r="E3" i="48"/>
  <c r="E163" i="49"/>
  <c r="D314" i="49"/>
  <c r="E552" i="49"/>
  <c r="E551" i="49" s="1"/>
  <c r="C561" i="49"/>
  <c r="C560" i="49"/>
  <c r="D552" i="49"/>
  <c r="D551" i="49" s="1"/>
  <c r="C339" i="49"/>
  <c r="C258" i="49" s="1"/>
  <c r="C257" i="49" s="1"/>
  <c r="D203" i="49"/>
  <c r="D67" i="49"/>
  <c r="C2" i="49"/>
  <c r="E114" i="52"/>
  <c r="H259" i="52"/>
  <c r="J259" i="52" s="1"/>
  <c r="C258" i="52"/>
  <c r="H115" i="52"/>
  <c r="J115" i="52" s="1"/>
  <c r="C114" i="52"/>
  <c r="H114" i="52" s="1"/>
  <c r="J114" i="52" s="1"/>
  <c r="H2" i="52"/>
  <c r="J2" i="52" s="1"/>
  <c r="D258" i="52"/>
  <c r="D257" i="52" s="1"/>
  <c r="H560" i="52"/>
  <c r="J560" i="52" s="1"/>
  <c r="C559" i="52"/>
  <c r="H559" i="52" s="1"/>
  <c r="J559" i="52" s="1"/>
  <c r="D560" i="52"/>
  <c r="D559" i="52" s="1"/>
  <c r="E560" i="52"/>
  <c r="E559" i="52" s="1"/>
  <c r="D114" i="51"/>
  <c r="D258" i="51"/>
  <c r="D257" i="51" s="1"/>
  <c r="C559" i="51"/>
  <c r="H559" i="51" s="1"/>
  <c r="J559" i="51" s="1"/>
  <c r="H560" i="51"/>
  <c r="J560" i="51" s="1"/>
  <c r="C258" i="51"/>
  <c r="H2" i="51"/>
  <c r="J2" i="51" s="1"/>
  <c r="H1" i="51"/>
  <c r="J1" i="51" s="1"/>
  <c r="E114" i="51"/>
  <c r="E339" i="51"/>
  <c r="E258" i="51" s="1"/>
  <c r="E257" i="51" s="1"/>
  <c r="D116" i="45"/>
  <c r="D188" i="45"/>
  <c r="D178" i="45" s="1"/>
  <c r="D177" i="45" s="1"/>
  <c r="D135" i="49"/>
  <c r="E718" i="49"/>
  <c r="E717" i="49" s="1"/>
  <c r="D116" i="49"/>
  <c r="D646" i="49"/>
  <c r="D314" i="48"/>
  <c r="D114" i="50"/>
  <c r="D560" i="50"/>
  <c r="D559" i="50" s="1"/>
  <c r="D562" i="45"/>
  <c r="D153" i="45"/>
  <c r="E228" i="48"/>
  <c r="E444" i="49"/>
  <c r="E3" i="49"/>
  <c r="E153" i="49"/>
  <c r="E152" i="49" s="1"/>
  <c r="C560" i="45"/>
  <c r="C339" i="45"/>
  <c r="C258" i="45" s="1"/>
  <c r="C257" i="45" s="1"/>
  <c r="D163" i="48"/>
  <c r="D258" i="50"/>
  <c r="D257" i="50" s="1"/>
  <c r="E2" i="50"/>
  <c r="D444" i="45"/>
  <c r="E340" i="45"/>
  <c r="E444" i="48"/>
  <c r="E188" i="48"/>
  <c r="E67" i="49"/>
  <c r="D135" i="48"/>
  <c r="E314" i="45"/>
  <c r="C63" i="35"/>
  <c r="E444" i="45"/>
  <c r="E339" i="45" s="1"/>
  <c r="E258" i="45" s="1"/>
  <c r="E257" i="45" s="1"/>
  <c r="E153" i="45"/>
  <c r="E152" i="45" s="1"/>
  <c r="D170" i="45"/>
  <c r="H2" i="50"/>
  <c r="J2" i="50" s="1"/>
  <c r="H339" i="50"/>
  <c r="J339" i="50" s="1"/>
  <c r="C258" i="50"/>
  <c r="C114" i="50"/>
  <c r="H114" i="50" s="1"/>
  <c r="J114" i="50" s="1"/>
  <c r="G39" i="34"/>
  <c r="E646" i="45"/>
  <c r="E135" i="48"/>
  <c r="C25" i="35"/>
  <c r="C4" i="35" s="1"/>
  <c r="D4" i="35"/>
  <c r="E3" i="45"/>
  <c r="E2" i="45" s="1"/>
  <c r="D646" i="48"/>
  <c r="E340" i="48"/>
  <c r="D74" i="35"/>
  <c r="C32" i="35"/>
  <c r="D203" i="48"/>
  <c r="E314" i="48"/>
  <c r="D727" i="49"/>
  <c r="D726" i="49" s="1"/>
  <c r="D263" i="48"/>
  <c r="D646" i="45"/>
  <c r="C114" i="45"/>
  <c r="D3" i="45"/>
  <c r="D2" i="45" s="1"/>
  <c r="F78" i="34"/>
  <c r="F74" i="35"/>
  <c r="D727" i="48"/>
  <c r="D726" i="48" s="1"/>
  <c r="E263" i="48"/>
  <c r="E646" i="48"/>
  <c r="E203" i="48"/>
  <c r="E116" i="49"/>
  <c r="D3" i="48"/>
  <c r="D228" i="48"/>
  <c r="D340" i="45"/>
  <c r="E178" i="45"/>
  <c r="E177" i="45" s="1"/>
  <c r="E484" i="48"/>
  <c r="E483" i="48" s="1"/>
  <c r="D263" i="49"/>
  <c r="D170" i="48"/>
  <c r="E163" i="48"/>
  <c r="E152" i="48" s="1"/>
  <c r="D484" i="48"/>
  <c r="D483" i="48" s="1"/>
  <c r="D529" i="45"/>
  <c r="D483" i="45" s="1"/>
  <c r="E178" i="48"/>
  <c r="E177" i="48" s="1"/>
  <c r="D263" i="45"/>
  <c r="D259" i="45" s="1"/>
  <c r="E727" i="45"/>
  <c r="E726" i="45" s="1"/>
  <c r="E263" i="45"/>
  <c r="E259" i="45" s="1"/>
  <c r="D444" i="48"/>
  <c r="D152" i="48"/>
  <c r="E727" i="48"/>
  <c r="E726" i="48" s="1"/>
  <c r="D340" i="48"/>
  <c r="D188" i="48"/>
  <c r="D67" i="48"/>
  <c r="E552" i="48"/>
  <c r="E551" i="48" s="1"/>
  <c r="E67" i="48"/>
  <c r="D444" i="49"/>
  <c r="D562" i="49"/>
  <c r="D561" i="49" s="1"/>
  <c r="E314" i="49"/>
  <c r="E188" i="49"/>
  <c r="D3" i="49"/>
  <c r="D562" i="48"/>
  <c r="D561" i="48" s="1"/>
  <c r="D215" i="48"/>
  <c r="E727" i="49"/>
  <c r="E726" i="49" s="1"/>
  <c r="E263" i="49"/>
  <c r="E259" i="49" s="1"/>
  <c r="E646" i="49"/>
  <c r="D163" i="49"/>
  <c r="D179" i="49"/>
  <c r="D718" i="49"/>
  <c r="D717" i="49" s="1"/>
  <c r="D484" i="49"/>
  <c r="D483" i="49" s="1"/>
  <c r="E484" i="49"/>
  <c r="E483" i="49" s="1"/>
  <c r="D170" i="49"/>
  <c r="D152" i="49" s="1"/>
  <c r="E340" i="49"/>
  <c r="D340" i="49"/>
  <c r="E135" i="49"/>
  <c r="E562" i="49"/>
  <c r="D116" i="48"/>
  <c r="E562" i="48"/>
  <c r="E116" i="48"/>
  <c r="D561" i="45"/>
  <c r="D135" i="45"/>
  <c r="D727" i="45"/>
  <c r="D726" i="45" s="1"/>
  <c r="E135" i="45"/>
  <c r="E115" i="45" s="1"/>
  <c r="E562" i="45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" i="49" l="1"/>
  <c r="D339" i="45"/>
  <c r="E561" i="49"/>
  <c r="E560" i="49" s="1"/>
  <c r="D152" i="45"/>
  <c r="D114" i="45" s="1"/>
  <c r="E259" i="48"/>
  <c r="H1" i="52"/>
  <c r="J1" i="52" s="1"/>
  <c r="C114" i="48"/>
  <c r="D259" i="48"/>
  <c r="E115" i="48"/>
  <c r="E114" i="48" s="1"/>
  <c r="E2" i="48"/>
  <c r="D2" i="48"/>
  <c r="D259" i="49"/>
  <c r="D560" i="49"/>
  <c r="E339" i="49"/>
  <c r="E258" i="49" s="1"/>
  <c r="E257" i="49" s="1"/>
  <c r="D178" i="49"/>
  <c r="D177" i="49" s="1"/>
  <c r="D115" i="49"/>
  <c r="E2" i="49"/>
  <c r="H258" i="52"/>
  <c r="J258" i="52" s="1"/>
  <c r="C257" i="52"/>
  <c r="H258" i="51"/>
  <c r="J258" i="51" s="1"/>
  <c r="C257" i="51"/>
  <c r="D353" i="26"/>
  <c r="D339" i="48"/>
  <c r="E561" i="45"/>
  <c r="E560" i="45" s="1"/>
  <c r="D115" i="45"/>
  <c r="E561" i="48"/>
  <c r="E560" i="48" s="1"/>
  <c r="D258" i="45"/>
  <c r="D257" i="45" s="1"/>
  <c r="E339" i="48"/>
  <c r="E258" i="48" s="1"/>
  <c r="E257" i="48" s="1"/>
  <c r="E183" i="26"/>
  <c r="E182" i="26" s="1"/>
  <c r="E114" i="45"/>
  <c r="D115" i="48"/>
  <c r="H258" i="50"/>
  <c r="J258" i="50" s="1"/>
  <c r="C257" i="50"/>
  <c r="H257" i="50" s="1"/>
  <c r="H1" i="50"/>
  <c r="J1" i="50" s="1"/>
  <c r="E115" i="49"/>
  <c r="E114" i="49" s="1"/>
  <c r="D560" i="48"/>
  <c r="D178" i="48"/>
  <c r="D177" i="48" s="1"/>
  <c r="D339" i="49"/>
  <c r="C74" i="35"/>
  <c r="D560" i="45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179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E167" i="26" s="1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15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58" i="49" l="1"/>
  <c r="D257" i="49" s="1"/>
  <c r="D258" i="48"/>
  <c r="D257" i="48" s="1"/>
  <c r="D114" i="48"/>
  <c r="D114" i="49"/>
  <c r="H257" i="52"/>
  <c r="J257" i="52" s="1"/>
  <c r="H256" i="52"/>
  <c r="J256" i="52" s="1"/>
  <c r="H257" i="51"/>
  <c r="J257" i="51" s="1"/>
  <c r="H256" i="51"/>
  <c r="J256" i="51" s="1"/>
  <c r="H256" i="50"/>
  <c r="J256" i="50" s="1"/>
  <c r="J257" i="50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E114" i="26" s="1"/>
  <c r="D2" i="26"/>
  <c r="D259" i="26"/>
  <c r="D560" i="26"/>
  <c r="E2" i="26"/>
  <c r="E259" i="26"/>
  <c r="E258" i="26" s="1"/>
  <c r="E257" i="26" s="1"/>
  <c r="E561" i="26"/>
  <c r="E560" i="26" s="1"/>
  <c r="D258" i="26" l="1"/>
  <c r="D257" i="26" s="1"/>
  <c r="C778" i="26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<sst xmlns="http://schemas.openxmlformats.org/spreadsheetml/2006/main" count="6315" uniqueCount="965">
  <si>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</si>
  <si>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</si>
  <si>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</si>
  <si>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</si>
  <si>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</si>
  <si>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</si>
  <si>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</si>
  <si>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</si>
  <si>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</si>
  <si>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</si>
  <si>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</si>
  <si>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</si>
  <si>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</si>
  <si>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</si>
  <si>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</si>
  <si>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</si>
  <si>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</si>
  <si>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</si>
  <si>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</si>
  <si>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</si>
  <si>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</si>
  <si>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</si>
  <si>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</si>
  <si>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</si>
  <si>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</si>
  <si>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</si>
  <si>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</si>
  <si>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</si>
  <si>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</si>
  <si>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</si>
  <si>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</si>
  <si>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</si>
  <si>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</si>
  <si>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</si>
  <si>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</si>
  <si>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</si>
  <si>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</si>
  <si>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</si>
  <si>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</si>
  <si>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</si>
  <si>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</si>
  <si>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</si>
  <si>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</si>
  <si>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</si>
  <si>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</si>
  <si>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</si>
  <si>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</si>
  <si>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</si>
  <si>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</si>
  <si>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</si>
  <si>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</si>
  <si>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</si>
  <si>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</si>
  <si>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</si>
  <si>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</si>
  <si>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</si>
  <si>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</si>
  <si>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</si>
  <si>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</si>
  <si>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</si>
  <si>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</si>
  <si>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</si>
  <si>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</si>
  <si>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</si>
  <si>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</si>
  <si>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</si>
  <si>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</si>
  <si>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</si>
  <si>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</si>
  <si>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</si>
  <si>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</si>
  <si>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</si>
  <si>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</si>
  <si>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</si>
  <si>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</si>
  <si>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</si>
  <si>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</si>
  <si>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</si>
  <si>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</si>
  <si>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</si>
  <si>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</si>
  <si>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</si>
  <si>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</si>
  <si>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</si>
  <si>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</si>
  <si>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</si>
  <si>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</si>
  <si>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</si>
  <si>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</si>
  <si>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</si>
  <si>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</si>
  <si>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</si>
  <si>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</si>
  <si>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</si>
  <si>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</si>
  <si>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</si>
  <si>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</si>
  <si>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</si>
  <si>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</si>
  <si>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</si>
  <si>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</si>
  <si>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</si>
  <si>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</si>
  <si>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</si>
  <si>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</si>
  <si>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</si>
  <si>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</si>
  <si>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</si>
  <si>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</si>
  <si>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</si>
  <si>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</si>
  <si>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</si>
  <si>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</si>
  <si>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</si>
  <si>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</si>
  <si>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</si>
  <si>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</si>
  <si>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</si>
  <si>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</si>
  <si>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</si>
  <si>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</si>
  <si>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</si>
  <si>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</si>
  <si>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</si>
  <si>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</si>
  <si>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</si>
  <si>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</si>
  <si>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</si>
  <si>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</si>
  <si>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</si>
  <si>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</si>
  <si>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</si>
  <si>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</si>
  <si>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</si>
  <si>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</si>
  <si>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</si>
  <si>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</si>
  <si>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</si>
  <si>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</si>
  <si>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</si>
  <si>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</si>
  <si>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</si>
  <si>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</si>
  <si>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</si>
  <si>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</si>
  <si>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</si>
  <si>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</si>
  <si>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</si>
  <si>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</si>
  <si>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</si>
  <si>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</si>
  <si>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</si>
  <si>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</si>
  <si>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</si>
  <si>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</si>
  <si>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</si>
  <si>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</si>
  <si>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</si>
  <si>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</si>
  <si>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</si>
  <si>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</si>
  <si>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</si>
  <si>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</si>
  <si>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</si>
  <si>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</si>
  <si>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</si>
  <si>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</si>
  <si>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</si>
  <si>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</si>
  <si>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</si>
  <si>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</si>
  <si>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</si>
  <si>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</si>
  <si>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</si>
  <si>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</si>
  <si>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</si>
  <si>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</si>
  <si>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</si>
  <si>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</si>
  <si>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</si>
  <si>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</si>
  <si>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</si>
  <si>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</si>
  <si>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</si>
  <si>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</si>
  <si>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</si>
  <si>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</si>
  <si>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</si>
  <si>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</si>
  <si>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</si>
  <si>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</si>
  <si>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</si>
  <si>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</si>
  <si>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</si>
  <si>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</si>
  <si>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</si>
  <si>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</si>
  <si>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</si>
  <si>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</si>
  <si>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</si>
  <si>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</si>
  <si>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</si>
  <si>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</si>
  <si>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</si>
  <si>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</si>
  <si>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</si>
  <si>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</si>
  <si>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</si>
  <si>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</si>
  <si>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</si>
  <si>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</si>
  <si>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</si>
  <si>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</si>
  <si>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</si>
  <si>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</si>
  <si>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</si>
  <si>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</si>
  <si>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</si>
  <si>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</si>
  <si>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</si>
  <si>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</si>
  <si>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</si>
  <si>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</si>
  <si>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</si>
  <si>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</si>
  <si>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</si>
  <si>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</si>
  <si>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</si>
  <si>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</si>
  <si>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</si>
  <si>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</si>
  <si>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</si>
  <si>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</si>
  <si>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</si>
  <si>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</si>
  <si>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</si>
  <si>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</si>
  <si>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</si>
  <si>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</si>
  <si>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</si>
  <si>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</si>
  <si>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</si>
  <si>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</si>
  <si>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</si>
  <si>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</si>
  <si>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</si>
  <si>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</si>
  <si>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</si>
  <si>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</si>
  <si>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</si>
  <si>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</si>
  <si>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</si>
  <si>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</si>
  <si>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</si>
  <si>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</si>
  <si>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</si>
  <si>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</si>
  <si>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</si>
  <si>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</si>
  <si>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</si>
  <si>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</si>
  <si>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</si>
  <si>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</si>
  <si>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</si>
  <si>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</si>
  <si>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</si>
  <si>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</si>
  <si>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</si>
  <si>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</si>
  <si>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</si>
  <si>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</si>
  <si>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</si>
  <si>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</si>
  <si>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</si>
  <si>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</si>
  <si>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</si>
  <si>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</si>
  <si>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</si>
  <si>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</si>
  <si>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</si>
  <si>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</si>
  <si>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</si>
  <si>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</si>
  <si>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</si>
  <si>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</si>
  <si>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</si>
  <si>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</si>
  <si>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</si>
  <si>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</si>
  <si>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</si>
  <si>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</si>
  <si>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</si>
  <si>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</si>
  <si>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</si>
  <si>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</si>
  <si>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</si>
  <si>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</si>
  <si>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</si>
  <si>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</si>
  <si>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</si>
  <si>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</si>
  <si>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</si>
  <si>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</si>
  <si>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</si>
  <si>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</si>
  <si>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</si>
  <si>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</si>
  <si>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</si>
  <si>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</si>
  <si>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</si>
  <si>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</si>
  <si>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</si>
  <si>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</si>
  <si>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</si>
  <si>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</si>
  <si>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</si>
  <si>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</si>
  <si>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</si>
  <si>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</si>
  <si>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</si>
  <si>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</si>
  <si>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</si>
  <si>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</si>
  <si>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</si>
  <si>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</si>
  <si>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</si>
  <si>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</si>
  <si>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</si>
  <si>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</si>
  <si>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</si>
  <si>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</si>
  <si>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</si>
  <si>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</si>
  <si>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</si>
  <si>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</si>
  <si>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</si>
  <si>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</si>
  <si>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</si>
  <si>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</si>
  <si>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</si>
  <si>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</si>
  <si>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</si>
  <si>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</si>
  <si>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</si>
  <si>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</si>
  <si>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</si>
  <si>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</si>
  <si>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</si>
  <si>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</si>
  <si>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</si>
  <si>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</si>
  <si>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</si>
  <si>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</si>
  <si>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</si>
  <si>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</si>
  <si>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</si>
  <si>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</si>
  <si>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</si>
  <si>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</si>
  <si>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</si>
  <si>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</si>
  <si>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</si>
  <si>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</si>
  <si>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</si>
  <si>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</si>
  <si>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</si>
  <si>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</si>
  <si>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</si>
  <si>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</si>
  <si>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</si>
  <si>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</si>
  <si>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</si>
  <si>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</si>
  <si>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</si>
  <si>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</si>
  <si>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</si>
  <si>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</si>
  <si>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</si>
  <si>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</si>
  <si>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</si>
  <si>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</si>
  <si>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</si>
  <si>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</si>
  <si>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</si>
  <si>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</si>
  <si>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</si>
  <si>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</si>
  <si>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</si>
  <si>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</si>
  <si>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</si>
  <si>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</si>
  <si>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</si>
  <si>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</si>
  <si>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</si>
  <si>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</si>
  <si>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</si>
  <si>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</si>
  <si>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</si>
  <si>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</si>
  <si>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</si>
  <si>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</si>
  <si>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</si>
  <si>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</si>
  <si>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</si>
  <si>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</si>
  <si>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</si>
  <si>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</si>
  <si>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</si>
  <si>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</si>
  <si>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</si>
  <si>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</si>
  <si>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</si>
  <si>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</si>
  <si>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</si>
  <si>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</si>
  <si>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</si>
  <si>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</si>
  <si>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</si>
  <si>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</si>
  <si>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</si>
  <si>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</si>
  <si>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</si>
  <si>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</si>
  <si>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</si>
  <si>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</si>
  <si>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</si>
  <si>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</si>
  <si>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</si>
  <si>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</si>
  <si>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</si>
  <si>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</si>
  <si>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</si>
  <si>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</si>
  <si>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</si>
  <si>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</si>
  <si>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</si>
  <si>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</si>
  <si>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</si>
  <si>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</si>
  <si>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</si>
  <si>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</si>
  <si>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</si>
  <si>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</si>
  <si>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</si>
  <si>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</si>
  <si>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</si>
  <si>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</si>
  <si>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</si>
  <si>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</si>
  <si>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</si>
  <si>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</si>
  <si>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</si>
  <si>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</si>
  <si>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</si>
  <si>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</si>
  <si>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</si>
  <si>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</si>
  <si>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</si>
  <si>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</si>
  <si>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</si>
  <si>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</si>
  <si>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</si>
  <si>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</si>
  <si>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</si>
  <si>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</si>
  <si>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</si>
  <si>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</si>
  <si>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</si>
  <si>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</si>
  <si>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</si>
  <si>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</si>
  <si>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</si>
  <si>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</si>
  <si>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</si>
  <si>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</si>
  <si>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</si>
  <si>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</si>
  <si>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</si>
  <si>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</si>
  <si>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</si>
  <si>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</si>
  <si>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</si>
  <si>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</si>
  <si>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</si>
  <si>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</si>
  <si>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</si>
  <si>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</si>
  <si>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</si>
  <si>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</si>
  <si>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</si>
  <si>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</si>
  <si>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</si>
  <si>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</si>
  <si>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</si>
  <si>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</si>
  <si>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</si>
  <si>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</si>
  <si>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</si>
  <si>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</si>
  <si>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</si>
  <si>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</si>
  <si>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</si>
  <si>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</si>
  <si>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</si>
  <si>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</si>
  <si>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</si>
  <si>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</si>
  <si>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</si>
  <si>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</si>
  <si>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</si>
  <si>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</si>
  <si>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</si>
  <si>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</si>
  <si>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</si>
  <si>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</si>
  <si>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</si>
  <si>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</si>
  <si>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</si>
  <si>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</si>
  <si>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</si>
  <si>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</si>
  <si>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</si>
  <si>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</si>
  <si>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</si>
  <si>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</si>
  <si>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</si>
  <si>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</si>
  <si>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</si>
  <si>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</si>
  <si>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</si>
  <si>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</si>
  <si>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</si>
  <si>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</si>
  <si>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</si>
  <si>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</si>
  <si>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</si>
  <si>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</si>
  <si>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</si>
  <si>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</si>
  <si>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</si>
  <si>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</si>
  <si>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</si>
  <si>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</si>
  <si>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</si>
  <si>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</si>
  <si>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</si>
  <si>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</si>
  <si>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</si>
  <si>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</si>
  <si>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</si>
  <si>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</si>
  <si>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</si>
  <si>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</si>
  <si>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</si>
  <si>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</si>
  <si>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</si>
  <si>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</si>
  <si>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</si>
  <si>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</si>
  <si>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</si>
  <si>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</si>
  <si>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</si>
  <si>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</si>
  <si>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</si>
  <si>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</si>
  <si>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</si>
  <si>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</si>
  <si>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</si>
  <si>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</si>
  <si>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</si>
  <si>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</si>
  <si>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</si>
  <si>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</si>
  <si>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</si>
  <si>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</si>
  <si>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</si>
  <si>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</si>
  <si>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</si>
  <si>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</si>
  <si>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</si>
  <si>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</si>
  <si>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</si>
  <si>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</si>
  <si>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</si>
  <si>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</si>
  <si>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</si>
  <si>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</si>
  <si>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</si>
  <si>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</si>
  <si>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</si>
  <si>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</si>
  <si>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</si>
  <si>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</si>
  <si>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</si>
  <si>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</si>
  <si>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</si>
  <si>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</si>
  <si>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</si>
  <si>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</si>
  <si>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</si>
  <si>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</si>
  <si>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</si>
  <si>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</si>
  <si>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</si>
  <si>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</si>
  <si>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</si>
  <si>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</si>
  <si>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</si>
  <si>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</si>
  <si>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</si>
  <si>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</si>
  <si>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</si>
  <si>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</si>
  <si>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</si>
  <si>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</si>
  <si>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</si>
  <si>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</si>
  <si>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</si>
  <si>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</si>
  <si>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</si>
  <si>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</si>
  <si>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</si>
  <si>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</si>
  <si>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</si>
  <si>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</si>
  <si>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</si>
  <si>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</si>
  <si>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</si>
  <si>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</si>
  <si>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</si>
  <si>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</si>
  <si>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</si>
  <si>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</si>
  <si>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</si>
  <si>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</si>
  <si>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</si>
  <si>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</si>
  <si>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</si>
  <si>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</si>
  <si>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</si>
  <si>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</si>
  <si>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</si>
  <si>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</si>
  <si>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</si>
  <si>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</si>
  <si>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</si>
  <si>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</si>
  <si>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</si>
  <si>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</si>
  <si>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</si>
  <si>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</si>
  <si>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</si>
  <si>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</si>
  <si>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</si>
  <si>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</si>
  <si>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</si>
  <si>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</si>
  <si>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</si>
  <si>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</si>
  <si>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</si>
  <si>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</si>
  <si>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</si>
  <si>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</si>
  <si>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</si>
  <si>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</si>
  <si>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</si>
  <si>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</si>
  <si>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</si>
  <si>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</si>
  <si>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</si>
  <si>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</si>
  <si>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</si>
  <si>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</si>
  <si>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</si>
  <si>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</si>
  <si>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</si>
  <si>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</si>
  <si>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</si>
  <si>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</si>
  <si>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</si>
  <si>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</si>
  <si>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</si>
  <si>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</si>
  <si>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</si>
  <si>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</si>
  <si>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</si>
  <si>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</si>
  <si>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</si>
  <si>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</si>
  <si>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</si>
  <si>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</si>
  <si>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</si>
  <si>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</si>
  <si>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</si>
  <si>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</si>
  <si>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</si>
  <si>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</si>
  <si>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</si>
  <si>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</si>
  <si>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</si>
  <si>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</si>
  <si>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</si>
  <si>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</si>
  <si>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</si>
  <si>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</si>
  <si>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</si>
  <si>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</si>
  <si>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</si>
  <si>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</si>
  <si>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</si>
  <si>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</si>
  <si>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</si>
  <si>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</si>
  <si>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</si>
  <si>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</si>
  <si>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</si>
  <si>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</si>
  <si>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</si>
  <si>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</si>
  <si>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</si>
  <si>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</si>
  <si>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</si>
  <si>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</si>
  <si>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</si>
  <si>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</si>
  <si>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</si>
  <si>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</si>
  <si>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</si>
  <si>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</si>
  <si>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</si>
  <si>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</si>
  <si>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</si>
  <si>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</si>
  <si>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</si>
  <si>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</si>
  <si>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</si>
  <si>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</si>
  <si>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</si>
  <si>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</si>
  <si>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</si>
  <si>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</si>
  <si>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</si>
  <si>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</si>
  <si>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</si>
  <si>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</si>
  <si>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</si>
  <si>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</si>
  <si>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</si>
  <si>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</si>
  <si>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</si>
  <si>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</si>
  <si>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</si>
  <si>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</si>
  <si>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</si>
  <si>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</si>
  <si>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</si>
  <si>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</si>
  <si>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</si>
  <si>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</si>
  <si>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</si>
  <si>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</si>
  <si>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</si>
  <si>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</si>
  <si>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</si>
  <si>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</si>
  <si>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</si>
  <si>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</si>
  <si>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</si>
  <si>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</si>
  <si>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</si>
  <si>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</si>
  <si>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</si>
  <si>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</si>
  <si>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</si>
  <si>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</si>
  <si>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</si>
  <si>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</si>
  <si>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</si>
  <si>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</si>
  <si>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</si>
  <si>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</si>
  <si>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</si>
  <si>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</si>
  <si>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</si>
  <si>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</si>
  <si>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</si>
  <si>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</si>
  <si>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</si>
  <si>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</si>
  <si>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</si>
  <si>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</si>
  <si>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</si>
  <si>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</si>
  <si>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</si>
  <si>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</si>
  <si>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</si>
  <si>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</si>
  <si>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</si>
  <si>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</si>
  <si>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</si>
  <si>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</si>
  <si>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</si>
  <si>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</si>
  <si>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</si>
  <si>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</si>
  <si>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</si>
  <si>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</si>
  <si>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</si>
  <si>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</si>
  <si>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</si>
  <si>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</si>
  <si>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</si>
  <si>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</si>
  <si>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</si>
  <si>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</si>
  <si>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</si>
  <si>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</si>
  <si>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</si>
  <si>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</si>
  <si>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</si>
  <si>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</si>
  <si>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</si>
  <si>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</si>
  <si>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</si>
  <si>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</si>
  <si>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</si>
  <si>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</si>
  <si>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</si>
  <si>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</si>
  <si>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</si>
  <si>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</si>
  <si>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</si>
  <si>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</si>
  <si>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</si>
  <si>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</si>
  <si>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</si>
  <si>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</si>
  <si>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</si>
  <si>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</si>
  <si>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</si>
  <si>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</si>
  <si>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</si>
  <si>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</si>
  <si>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</si>
  <si>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</si>
  <si>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</si>
  <si>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</si>
  <si>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</si>
  <si>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</si>
  <si>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</si>
  <si>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</si>
  <si>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</si>
  <si>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</si>
  <si>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</si>
  <si>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</si>
  <si>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</si>
  <si>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</si>
  <si>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</si>
  <si>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</si>
  <si>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</si>
  <si>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</si>
  <si>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</si>
  <si>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</si>
  <si>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</si>
  <si>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</si>
  <si>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</si>
  <si>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</si>
  <si>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</si>
  <si>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</si>
  <si>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</si>
  <si>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</si>
  <si>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</si>
  <si>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</si>
  <si>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</si>
  <si>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</si>
  <si>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</si>
  <si>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</si>
  <si>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</si>
  <si>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</si>
  <si>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</si>
  <si>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</si>
  <si>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</si>
  <si>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</si>
  <si>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</si>
  <si>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</si>
  <si>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</si>
  <si>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</si>
  <si>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</si>
  <si>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</si>
  <si>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</si>
  <si>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</si>
  <si>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</si>
  <si>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</si>
  <si>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</si>
  <si>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</si>
  <si>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</si>
  <si>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</si>
  <si>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</si>
  <si>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</si>
  <si>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</si>
  <si>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</si>
  <si>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</si>
  <si>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</si>
  <si>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</si>
  <si>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</si>
  <si>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</si>
  <si>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</si>
  <si>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</si>
  <si>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</si>
  <si>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</si>
  <si>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</si>
  <si>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</si>
  <si>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</si>
  <si>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</si>
  <si>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</si>
  <si>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</si>
  <si>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</si>
  <si>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</si>
  <si>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</si>
  <si>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</si>
  <si>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</si>
  <si>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</si>
  <si>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</si>
  <si>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</si>
  <si>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</si>
  <si>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</si>
  <si>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</si>
  <si>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</si>
  <si>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</si>
  <si>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</si>
  <si>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</si>
  <si>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</si>
  <si>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</si>
  <si>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</si>
  <si>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</si>
  <si>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</si>
  <si>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</si>
  <si>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</si>
  <si>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</si>
  <si>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</si>
  <si>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</si>
  <si>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</si>
  <si>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</si>
  <si>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</si>
  <si>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</si>
  <si>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</si>
  <si>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</si>
  <si>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</si>
  <si>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المصادقة على التشخيص الفني</t>
  </si>
  <si>
    <t xml:space="preserve">مسائل ادارية </t>
  </si>
  <si>
    <t>تعبيد وصيانة طرقات</t>
  </si>
  <si>
    <t>تمديد شبكة التنوير العمومي</t>
  </si>
  <si>
    <t>تهيئة مركز  الاقامة بدار الشباب سهلول</t>
  </si>
  <si>
    <t>وزارة الشباب والرياضة</t>
  </si>
  <si>
    <t>بناء دار الشباب المدينة</t>
  </si>
  <si>
    <t>تعشيب الملعب الفرعي بالعشب الاصطناعي</t>
  </si>
  <si>
    <t>تهيئة المستودع البلدي</t>
  </si>
  <si>
    <t>تصريف مياه الامطار في اطار الشراكة</t>
  </si>
  <si>
    <t>تجديد شبكة التنوير العمومي بالطريق السياحية</t>
  </si>
  <si>
    <t>وزارة السياحة</t>
  </si>
  <si>
    <t xml:space="preserve">دراسة مراجعة مثال التهيئة العمرانية </t>
  </si>
  <si>
    <t xml:space="preserve">تعبيد الطرقات </t>
  </si>
  <si>
    <t>تعبيد أرضية مستودعي الحجز والنظافة</t>
  </si>
  <si>
    <t>مسائل عمرانية</t>
  </si>
  <si>
    <t>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</si>
</sst>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9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19" fillId="15" borderId="11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43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947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9 J643 J717:J718 J646 J726:J727" xr:uid="{00000000-0002-0000-0000-000007000000}">
      <formula1>C640+C794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 J1:J4 J551:J552 J561:J562 J339 J548" xr:uid="{00000000-0002-0000-0000-00000A000000}">
      <formula1>C2+C114</formula1>
    </dataValidation>
    <dataValidation type="custom" allowBlank="1" showInputMessage="1" showErrorMessage="1" sqref="J560" xr:uid="{00000000-0002-0000-00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2" workbookViewId="0">
      <selection activeCell="C20" sqref="C20"/>
    </sheetView>
  </sheetViews>
  <sheetFormatPr defaultColWidth="9.1796875" defaultRowHeight="14.5"/>
  <cols>
    <col min="1" max="1" width="31.1796875" customWidth="1"/>
    <col min="2" max="2" width="23.1796875" customWidth="1"/>
    <col min="3" max="3" width="35.1796875" customWidth="1"/>
    <col min="4" max="4" width="30.7265625" customWidth="1"/>
    <col min="5" max="5" width="24.7265625" customWidth="1"/>
  </cols>
  <sheetData>
    <row r="1" spans="1:5">
      <c r="A1" s="149" t="s">
        <v>924</v>
      </c>
      <c r="B1" s="149" t="s">
        <v>925</v>
      </c>
      <c r="C1" s="149" t="s">
        <v>946</v>
      </c>
      <c r="D1" s="149" t="s">
        <v>926</v>
      </c>
      <c r="E1" s="149" t="s">
        <v>927</v>
      </c>
    </row>
    <row r="2" spans="1:5">
      <c r="A2" s="199" t="s">
        <v>928</v>
      </c>
      <c r="B2" s="150">
        <v>2011</v>
      </c>
      <c r="C2" s="151"/>
      <c r="D2" s="151"/>
      <c r="E2" s="151"/>
    </row>
    <row r="3" spans="1:5">
      <c r="A3" s="200"/>
      <c r="B3" s="150">
        <v>2012</v>
      </c>
      <c r="C3" s="151"/>
      <c r="D3" s="151"/>
      <c r="E3" s="151"/>
    </row>
    <row r="4" spans="1:5">
      <c r="A4" s="200"/>
      <c r="B4" s="150">
        <v>2013</v>
      </c>
      <c r="C4" s="151"/>
      <c r="D4" s="151"/>
      <c r="E4" s="151"/>
    </row>
    <row r="5" spans="1:5">
      <c r="A5" s="200"/>
      <c r="B5" s="150">
        <v>2014</v>
      </c>
      <c r="C5" s="151"/>
      <c r="D5" s="151"/>
      <c r="E5" s="151"/>
    </row>
    <row r="6" spans="1:5">
      <c r="A6" s="200"/>
      <c r="B6" s="150">
        <v>2015</v>
      </c>
      <c r="C6" s="151"/>
      <c r="D6" s="151"/>
      <c r="E6" s="151"/>
    </row>
    <row r="7" spans="1:5">
      <c r="A7" s="201"/>
      <c r="B7" s="150">
        <v>2016</v>
      </c>
      <c r="C7" s="151">
        <v>2033.643</v>
      </c>
      <c r="D7" s="151">
        <v>350.47500000000002</v>
      </c>
      <c r="E7" s="151"/>
    </row>
    <row r="8" spans="1:5">
      <c r="A8" s="202" t="s">
        <v>929</v>
      </c>
      <c r="B8" s="152">
        <v>2011</v>
      </c>
      <c r="C8" s="153"/>
      <c r="D8" s="153"/>
      <c r="E8" s="153"/>
    </row>
    <row r="9" spans="1:5">
      <c r="A9" s="203"/>
      <c r="B9" s="152">
        <v>2012</v>
      </c>
      <c r="C9" s="153"/>
      <c r="D9" s="153"/>
      <c r="E9" s="153"/>
    </row>
    <row r="10" spans="1:5">
      <c r="A10" s="203"/>
      <c r="B10" s="152">
        <v>2013</v>
      </c>
      <c r="C10" s="153"/>
      <c r="D10" s="153"/>
      <c r="E10" s="153"/>
    </row>
    <row r="11" spans="1:5">
      <c r="A11" s="203"/>
      <c r="B11" s="152">
        <v>2014</v>
      </c>
      <c r="C11" s="153"/>
      <c r="D11" s="153"/>
      <c r="E11" s="153"/>
    </row>
    <row r="12" spans="1:5">
      <c r="A12" s="203"/>
      <c r="B12" s="152">
        <v>2015</v>
      </c>
      <c r="C12" s="153"/>
      <c r="D12" s="153"/>
      <c r="E12" s="153"/>
    </row>
    <row r="13" spans="1:5">
      <c r="A13" s="204"/>
      <c r="B13" s="152">
        <v>2016</v>
      </c>
      <c r="C13" s="153">
        <v>1310.7809999999999</v>
      </c>
      <c r="D13" s="153">
        <v>149.86500000000001</v>
      </c>
      <c r="E13" s="153"/>
    </row>
    <row r="14" spans="1:5">
      <c r="A14" s="199" t="s">
        <v>123</v>
      </c>
      <c r="B14" s="150">
        <v>2011</v>
      </c>
      <c r="C14" s="151"/>
      <c r="D14" s="151"/>
      <c r="E14" s="151"/>
    </row>
    <row r="15" spans="1:5">
      <c r="A15" s="200"/>
      <c r="B15" s="150">
        <v>2012</v>
      </c>
      <c r="C15" s="151"/>
      <c r="D15" s="151"/>
      <c r="E15" s="151"/>
    </row>
    <row r="16" spans="1:5">
      <c r="A16" s="200"/>
      <c r="B16" s="150">
        <v>2013</v>
      </c>
      <c r="C16" s="151"/>
      <c r="D16" s="151"/>
      <c r="E16" s="151"/>
    </row>
    <row r="17" spans="1:5">
      <c r="A17" s="200"/>
      <c r="B17" s="150">
        <v>2014</v>
      </c>
      <c r="C17" s="151"/>
      <c r="D17" s="151"/>
      <c r="E17" s="151"/>
    </row>
    <row r="18" spans="1:5">
      <c r="A18" s="200"/>
      <c r="B18" s="150">
        <v>2015</v>
      </c>
      <c r="C18" s="151"/>
      <c r="D18" s="151"/>
      <c r="E18" s="151"/>
    </row>
    <row r="19" spans="1:5">
      <c r="A19" s="201"/>
      <c r="B19" s="150">
        <v>2016</v>
      </c>
      <c r="C19" s="151">
        <v>1200</v>
      </c>
      <c r="D19" s="151">
        <v>959.71900000000005</v>
      </c>
      <c r="E19" s="151"/>
    </row>
    <row r="20" spans="1:5">
      <c r="A20" s="205" t="s">
        <v>930</v>
      </c>
      <c r="B20" s="152">
        <v>2011</v>
      </c>
      <c r="C20" s="153"/>
      <c r="D20" s="153"/>
      <c r="E20" s="153"/>
    </row>
    <row r="21" spans="1:5">
      <c r="A21" s="206"/>
      <c r="B21" s="152">
        <v>2012</v>
      </c>
      <c r="C21" s="153"/>
      <c r="D21" s="153"/>
      <c r="E21" s="153"/>
    </row>
    <row r="22" spans="1:5">
      <c r="A22" s="206"/>
      <c r="B22" s="152">
        <v>2013</v>
      </c>
      <c r="C22" s="153"/>
      <c r="D22" s="153"/>
      <c r="E22" s="153"/>
    </row>
    <row r="23" spans="1:5">
      <c r="A23" s="206"/>
      <c r="B23" s="152">
        <v>2014</v>
      </c>
      <c r="C23" s="153"/>
      <c r="D23" s="153"/>
      <c r="E23" s="153"/>
    </row>
    <row r="24" spans="1:5">
      <c r="A24" s="206"/>
      <c r="B24" s="152">
        <v>2015</v>
      </c>
      <c r="C24" s="153"/>
      <c r="D24" s="153"/>
      <c r="E24" s="153"/>
    </row>
    <row r="25" spans="1:5">
      <c r="A25" s="207"/>
      <c r="B25" s="152">
        <v>2016</v>
      </c>
      <c r="C25" s="153">
        <v>1090.184</v>
      </c>
      <c r="D25" s="153"/>
      <c r="E25" s="153"/>
    </row>
    <row r="26" spans="1:5">
      <c r="A26" s="208" t="s">
        <v>931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9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9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9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9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10"/>
      <c r="B31" s="150">
        <v>2016</v>
      </c>
      <c r="C31" s="151">
        <f>C25+C19+C13+C7</f>
        <v>5634.6080000000002</v>
      </c>
      <c r="D31" s="151">
        <f t="shared" si="0"/>
        <v>1460.0590000000002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A5" sqref="A5"/>
    </sheetView>
  </sheetViews>
  <sheetFormatPr defaultColWidth="9.1796875" defaultRowHeight="14.5"/>
  <cols>
    <col min="1" max="1" width="53.54296875" customWidth="1"/>
    <col min="2" max="2" width="36.453125" customWidth="1"/>
    <col min="3" max="3" width="50.1796875" bestFit="1" customWidth="1"/>
    <col min="4" max="4" width="31.453125" customWidth="1"/>
  </cols>
  <sheetData>
    <row r="1" spans="1:4">
      <c r="A1" s="211" t="s">
        <v>932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4"/>
      <c r="B3" s="155" t="s">
        <v>933</v>
      </c>
      <c r="C3" s="156" t="s">
        <v>934</v>
      </c>
      <c r="D3" s="217" t="s">
        <v>935</v>
      </c>
    </row>
    <row r="4" spans="1:4">
      <c r="A4" s="157" t="s">
        <v>936</v>
      </c>
      <c r="B4" s="149" t="s">
        <v>937</v>
      </c>
      <c r="C4" s="149" t="s">
        <v>938</v>
      </c>
      <c r="D4" s="218"/>
    </row>
    <row r="5" spans="1:4">
      <c r="A5" s="149" t="s">
        <v>939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940</v>
      </c>
      <c r="B6" s="10"/>
      <c r="C6" s="10"/>
      <c r="D6" s="10"/>
    </row>
    <row r="7" spans="1:4">
      <c r="A7" s="149" t="s">
        <v>941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942</v>
      </c>
      <c r="B8" s="10"/>
      <c r="C8" s="10"/>
      <c r="D8" s="10"/>
    </row>
    <row r="9" spans="1:4">
      <c r="A9" s="149" t="s">
        <v>943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944</v>
      </c>
      <c r="B10" s="10"/>
      <c r="C10" s="10"/>
      <c r="D10" s="10"/>
    </row>
    <row r="11" spans="1:4">
      <c r="A11" s="149" t="s">
        <v>945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3"/>
  <sheetViews>
    <sheetView rightToLeft="1" topLeftCell="C12" zoomScale="130" zoomScaleNormal="130" workbookViewId="0">
      <selection activeCell="J26" sqref="J26:J2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38.453125" style="117" bestFit="1" customWidth="1"/>
    <col min="4" max="4" width="41.81640625" style="117" bestFit="1" customWidth="1"/>
    <col min="5" max="25" width="9.179687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topLeftCell="A4" workbookViewId="0">
      <selection activeCell="R23" sqref="R23:R25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activeCell="A18" sqref="A18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3" customFormat="1" ht="23.25" customHeight="1">
      <c r="A2" s="219"/>
      <c r="B2" s="219"/>
      <c r="C2" s="219"/>
      <c r="D2" s="221"/>
      <c r="E2" s="114" t="s">
        <v>788</v>
      </c>
      <c r="F2" s="114" t="s">
        <v>789</v>
      </c>
      <c r="G2" s="114" t="s">
        <v>790</v>
      </c>
      <c r="H2" s="114" t="s">
        <v>791</v>
      </c>
      <c r="I2" s="219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topLeftCell="A32" zoomScale="120" zoomScaleNormal="120" workbookViewId="0">
      <selection activeCell="A32" sqref="A32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3" customFormat="1" ht="23.25" customHeight="1">
      <c r="A2" s="219"/>
      <c r="B2" s="219"/>
      <c r="C2" s="219"/>
      <c r="D2" s="219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5" t="s">
        <v>780</v>
      </c>
      <c r="B6" s="225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2" t="s">
        <v>784</v>
      </c>
      <c r="B21" s="223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2" workbookViewId="0">
      <selection activeCell="B48" sqref="B48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E17" sqref="E17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C256" zoomScale="130" zoomScaleNormal="130" workbookViewId="0">
      <selection activeCell="H642" sqref="H642"/>
    </sheetView>
  </sheetViews>
  <sheetFormatPr defaultColWidth="9.1796875" defaultRowHeight="14.5" outlineLevelRow="3"/>
  <cols>
    <col min="1" max="1" width="7" bestFit="1" customWidth="1"/>
    <col min="2" max="2" width="31.54296875" customWidth="1"/>
    <col min="3" max="3" width="31.26953125" customWidth="1"/>
    <col min="4" max="4" width="21.7265625" customWidth="1"/>
    <col min="5" max="5" width="22" customWidth="1"/>
    <col min="7" max="7" width="15.54296875" bestFit="1" customWidth="1"/>
    <col min="8" max="8" width="24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8635391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6847000</v>
      </c>
      <c r="D2" s="26">
        <f>D3+D67</f>
        <v>6847000</v>
      </c>
      <c r="E2" s="26">
        <f>E3+E67</f>
        <v>6847000</v>
      </c>
      <c r="G2" s="39" t="s">
        <v>60</v>
      </c>
      <c r="H2" s="41">
        <f>C2</f>
        <v>6847000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5325050</v>
      </c>
      <c r="D3" s="23">
        <f>D4+D11+D38+D61</f>
        <v>5325050</v>
      </c>
      <c r="E3" s="23">
        <f>E4+E11+E38+E61</f>
        <v>5325050</v>
      </c>
      <c r="G3" s="39" t="s">
        <v>57</v>
      </c>
      <c r="H3" s="41">
        <f t="shared" ref="H3:H66" si="0">C3</f>
        <v>5325050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2505000</v>
      </c>
      <c r="D4" s="21">
        <f>SUM(D5:D10)</f>
        <v>2505000</v>
      </c>
      <c r="E4" s="21">
        <f>SUM(E5:E10)</f>
        <v>2505000</v>
      </c>
      <c r="F4" s="17"/>
      <c r="G4" s="39" t="s">
        <v>53</v>
      </c>
      <c r="H4" s="41">
        <f t="shared" si="0"/>
        <v>2505000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280000</v>
      </c>
      <c r="D5" s="2">
        <f>C5</f>
        <v>280000</v>
      </c>
      <c r="E5" s="2">
        <f>D5</f>
        <v>280000</v>
      </c>
      <c r="F5" s="17"/>
      <c r="G5" s="17"/>
      <c r="H5" s="41">
        <f t="shared" si="0"/>
        <v>280000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140000</v>
      </c>
      <c r="D6" s="2">
        <f t="shared" ref="D6:E10" si="1">C6</f>
        <v>140000</v>
      </c>
      <c r="E6" s="2">
        <f t="shared" si="1"/>
        <v>140000</v>
      </c>
      <c r="F6" s="17"/>
      <c r="G6" s="17"/>
      <c r="H6" s="41">
        <f t="shared" si="0"/>
        <v>140000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750000</v>
      </c>
      <c r="D7" s="2">
        <f t="shared" si="1"/>
        <v>750000</v>
      </c>
      <c r="E7" s="2">
        <f t="shared" si="1"/>
        <v>750000</v>
      </c>
      <c r="F7" s="17"/>
      <c r="G7" s="17"/>
      <c r="H7" s="41">
        <f t="shared" si="0"/>
        <v>750000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1300000</v>
      </c>
      <c r="D9" s="2">
        <f t="shared" si="1"/>
        <v>1300000</v>
      </c>
      <c r="E9" s="2">
        <f t="shared" si="1"/>
        <v>1300000</v>
      </c>
      <c r="F9" s="17"/>
      <c r="G9" s="17"/>
      <c r="H9" s="41">
        <f t="shared" si="0"/>
        <v>1300000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35000</v>
      </c>
      <c r="D10" s="2">
        <f t="shared" si="1"/>
        <v>35000</v>
      </c>
      <c r="E10" s="2">
        <f t="shared" si="1"/>
        <v>35000</v>
      </c>
      <c r="F10" s="17"/>
      <c r="G10" s="17"/>
      <c r="H10" s="41">
        <f t="shared" si="0"/>
        <v>35000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1891500</v>
      </c>
      <c r="D11" s="21">
        <f>SUM(D12:D37)</f>
        <v>1891500</v>
      </c>
      <c r="E11" s="21">
        <f>SUM(E12:E37)</f>
        <v>1891500</v>
      </c>
      <c r="F11" s="17"/>
      <c r="G11" s="39" t="s">
        <v>54</v>
      </c>
      <c r="H11" s="41">
        <f t="shared" si="0"/>
        <v>1891500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100000</v>
      </c>
      <c r="D12" s="2">
        <f>C12</f>
        <v>100000</v>
      </c>
      <c r="E12" s="2">
        <f>D12</f>
        <v>100000</v>
      </c>
      <c r="H12" s="41">
        <f t="shared" si="0"/>
        <v>100000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1500</v>
      </c>
      <c r="D18" s="2">
        <f t="shared" si="2"/>
        <v>1500</v>
      </c>
      <c r="E18" s="2">
        <f t="shared" si="2"/>
        <v>1500</v>
      </c>
      <c r="H18" s="41">
        <f t="shared" si="0"/>
        <v>1500</v>
      </c>
    </row>
    <row r="19" spans="1:8" hidden="1" outlineLevel="1">
      <c r="A19" s="3">
        <v>2204</v>
      </c>
      <c r="B19" s="1" t="s">
        <v>131</v>
      </c>
      <c r="C19" s="2">
        <v>100000</v>
      </c>
      <c r="D19" s="2">
        <f t="shared" si="2"/>
        <v>100000</v>
      </c>
      <c r="E19" s="2">
        <f t="shared" si="2"/>
        <v>100000</v>
      </c>
      <c r="H19" s="41">
        <f t="shared" si="0"/>
        <v>100000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540000</v>
      </c>
      <c r="D21" s="2">
        <f t="shared" si="2"/>
        <v>540000</v>
      </c>
      <c r="E21" s="2">
        <f t="shared" si="2"/>
        <v>540000</v>
      </c>
      <c r="H21" s="41">
        <f t="shared" si="0"/>
        <v>540000</v>
      </c>
    </row>
    <row r="22" spans="1:8" hidden="1" outlineLevel="1">
      <c r="A22" s="3">
        <v>2302</v>
      </c>
      <c r="B22" s="1" t="s">
        <v>134</v>
      </c>
      <c r="C22" s="2">
        <v>40000</v>
      </c>
      <c r="D22" s="2">
        <f t="shared" si="2"/>
        <v>40000</v>
      </c>
      <c r="E22" s="2">
        <f t="shared" si="2"/>
        <v>40000</v>
      </c>
      <c r="H22" s="41">
        <f t="shared" si="0"/>
        <v>40000</v>
      </c>
    </row>
    <row r="23" spans="1:8" hidden="1" outlineLevel="1">
      <c r="A23" s="3">
        <v>2303</v>
      </c>
      <c r="B23" s="1" t="s">
        <v>135</v>
      </c>
      <c r="C23" s="2">
        <v>320000</v>
      </c>
      <c r="D23" s="2">
        <f t="shared" si="2"/>
        <v>320000</v>
      </c>
      <c r="E23" s="2">
        <f t="shared" si="2"/>
        <v>320000</v>
      </c>
      <c r="H23" s="41">
        <f t="shared" si="0"/>
        <v>320000</v>
      </c>
    </row>
    <row r="24" spans="1:8" hidden="1" outlineLevel="1">
      <c r="A24" s="3">
        <v>2304</v>
      </c>
      <c r="B24" s="1" t="s">
        <v>136</v>
      </c>
      <c r="C24" s="2">
        <v>540000</v>
      </c>
      <c r="D24" s="2">
        <f t="shared" si="2"/>
        <v>540000</v>
      </c>
      <c r="E24" s="2">
        <f t="shared" si="2"/>
        <v>540000</v>
      </c>
      <c r="H24" s="41">
        <f t="shared" si="0"/>
        <v>540000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12000</v>
      </c>
      <c r="D29" s="2">
        <f t="shared" ref="D29:E37" si="3">C29</f>
        <v>12000</v>
      </c>
      <c r="E29" s="2">
        <f t="shared" si="3"/>
        <v>12000</v>
      </c>
      <c r="H29" s="41">
        <f t="shared" si="0"/>
        <v>12000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80000</v>
      </c>
      <c r="D32" s="2">
        <f t="shared" si="3"/>
        <v>80000</v>
      </c>
      <c r="E32" s="2">
        <f t="shared" si="3"/>
        <v>80000</v>
      </c>
      <c r="H32" s="41">
        <f t="shared" si="0"/>
        <v>80000</v>
      </c>
    </row>
    <row r="33" spans="1:10" hidden="1" outlineLevel="1">
      <c r="A33" s="3">
        <v>2403</v>
      </c>
      <c r="B33" s="1" t="s">
        <v>144</v>
      </c>
      <c r="C33" s="2">
        <v>8000</v>
      </c>
      <c r="D33" s="2">
        <f t="shared" si="3"/>
        <v>8000</v>
      </c>
      <c r="E33" s="2">
        <f t="shared" si="3"/>
        <v>8000</v>
      </c>
      <c r="H33" s="41">
        <f t="shared" si="0"/>
        <v>8000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50000</v>
      </c>
      <c r="D35" s="2">
        <f t="shared" si="3"/>
        <v>50000</v>
      </c>
      <c r="E35" s="2">
        <f t="shared" si="3"/>
        <v>50000</v>
      </c>
      <c r="H35" s="41">
        <f t="shared" si="0"/>
        <v>50000</v>
      </c>
    </row>
    <row r="36" spans="1:10" hidden="1" outlineLevel="1">
      <c r="A36" s="3">
        <v>2406</v>
      </c>
      <c r="B36" s="1" t="s">
        <v>9</v>
      </c>
      <c r="C36" s="2">
        <v>50000</v>
      </c>
      <c r="D36" s="2">
        <f t="shared" si="3"/>
        <v>50000</v>
      </c>
      <c r="E36" s="2">
        <f t="shared" si="3"/>
        <v>50000</v>
      </c>
      <c r="H36" s="41">
        <f t="shared" si="0"/>
        <v>50000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808250</v>
      </c>
      <c r="D38" s="21">
        <f>SUM(D39:D60)</f>
        <v>808250</v>
      </c>
      <c r="E38" s="21">
        <f>SUM(E39:E60)</f>
        <v>808250</v>
      </c>
      <c r="G38" s="39" t="s">
        <v>55</v>
      </c>
      <c r="H38" s="41">
        <f t="shared" si="0"/>
        <v>808250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70000</v>
      </c>
      <c r="D39" s="2">
        <f>C39</f>
        <v>70000</v>
      </c>
      <c r="E39" s="2">
        <f>D39</f>
        <v>70000</v>
      </c>
      <c r="H39" s="41">
        <f t="shared" si="0"/>
        <v>70000</v>
      </c>
    </row>
    <row r="40" spans="1:10" hidden="1" outlineLevel="1">
      <c r="A40" s="20">
        <v>3102</v>
      </c>
      <c r="B40" s="20" t="s">
        <v>12</v>
      </c>
      <c r="C40" s="2">
        <v>20000</v>
      </c>
      <c r="D40" s="2">
        <f t="shared" ref="D40:E55" si="4">C40</f>
        <v>20000</v>
      </c>
      <c r="E40" s="2">
        <f t="shared" si="4"/>
        <v>20000</v>
      </c>
      <c r="H40" s="41">
        <f t="shared" si="0"/>
        <v>20000</v>
      </c>
    </row>
    <row r="41" spans="1:10" hidden="1" outlineLevel="1">
      <c r="A41" s="20">
        <v>3103</v>
      </c>
      <c r="B41" s="20" t="s">
        <v>13</v>
      </c>
      <c r="C41" s="2">
        <v>14000</v>
      </c>
      <c r="D41" s="2">
        <f t="shared" si="4"/>
        <v>14000</v>
      </c>
      <c r="E41" s="2">
        <f t="shared" si="4"/>
        <v>14000</v>
      </c>
      <c r="H41" s="41">
        <f t="shared" si="0"/>
        <v>14000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hidden="1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hidden="1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80000</v>
      </c>
      <c r="D48" s="2">
        <f t="shared" si="4"/>
        <v>80000</v>
      </c>
      <c r="E48" s="2">
        <f t="shared" si="4"/>
        <v>80000</v>
      </c>
      <c r="H48" s="41">
        <f t="shared" si="0"/>
        <v>80000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850</v>
      </c>
      <c r="D50" s="2">
        <f t="shared" si="4"/>
        <v>850</v>
      </c>
      <c r="E50" s="2">
        <f t="shared" si="4"/>
        <v>850</v>
      </c>
      <c r="H50" s="41">
        <f t="shared" si="0"/>
        <v>850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25000</v>
      </c>
      <c r="D54" s="2">
        <f t="shared" si="4"/>
        <v>25000</v>
      </c>
      <c r="E54" s="2">
        <f t="shared" si="4"/>
        <v>25000</v>
      </c>
      <c r="H54" s="41">
        <f t="shared" si="0"/>
        <v>25000</v>
      </c>
    </row>
    <row r="55" spans="1:10" hidden="1" outlineLevel="1">
      <c r="A55" s="20">
        <v>3303</v>
      </c>
      <c r="B55" s="20" t="s">
        <v>153</v>
      </c>
      <c r="C55" s="2">
        <v>570000</v>
      </c>
      <c r="D55" s="2">
        <f t="shared" si="4"/>
        <v>570000</v>
      </c>
      <c r="E55" s="2">
        <f t="shared" si="4"/>
        <v>570000</v>
      </c>
      <c r="H55" s="41">
        <f t="shared" si="0"/>
        <v>570000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>
        <v>400</v>
      </c>
      <c r="D58" s="2">
        <f t="shared" si="5"/>
        <v>400</v>
      </c>
      <c r="E58" s="2">
        <f t="shared" si="5"/>
        <v>400</v>
      </c>
      <c r="H58" s="41">
        <f t="shared" si="0"/>
        <v>400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15000</v>
      </c>
      <c r="D60" s="2">
        <f t="shared" si="5"/>
        <v>15000</v>
      </c>
      <c r="E60" s="2">
        <f t="shared" si="5"/>
        <v>15000</v>
      </c>
      <c r="H60" s="41">
        <f t="shared" si="0"/>
        <v>15000</v>
      </c>
    </row>
    <row r="61" spans="1:10" collapsed="1">
      <c r="A61" s="167" t="s">
        <v>158</v>
      </c>
      <c r="B61" s="168"/>
      <c r="C61" s="22">
        <f>SUM(C62:C66)</f>
        <v>120300</v>
      </c>
      <c r="D61" s="22">
        <f>SUM(D62:D66)</f>
        <v>120300</v>
      </c>
      <c r="E61" s="22">
        <f>SUM(E62:E66)</f>
        <v>120300</v>
      </c>
      <c r="G61" s="39" t="s">
        <v>105</v>
      </c>
      <c r="H61" s="41">
        <f t="shared" si="0"/>
        <v>120300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50000</v>
      </c>
      <c r="D62" s="2">
        <f>C62</f>
        <v>50000</v>
      </c>
      <c r="E62" s="2">
        <f>D62</f>
        <v>50000</v>
      </c>
      <c r="H62" s="41">
        <f t="shared" si="0"/>
        <v>50000</v>
      </c>
    </row>
    <row r="63" spans="1:10" hidden="1" outlineLevel="1">
      <c r="A63" s="3">
        <v>4002</v>
      </c>
      <c r="B63" s="1" t="s">
        <v>160</v>
      </c>
      <c r="C63" s="2">
        <v>300</v>
      </c>
      <c r="D63" s="2">
        <f t="shared" ref="D63:E66" si="6">C63</f>
        <v>300</v>
      </c>
      <c r="E63" s="2">
        <f t="shared" si="6"/>
        <v>300</v>
      </c>
      <c r="H63" s="41">
        <f t="shared" si="0"/>
        <v>300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70000</v>
      </c>
      <c r="D65" s="2">
        <f t="shared" si="6"/>
        <v>70000</v>
      </c>
      <c r="E65" s="2">
        <f t="shared" si="6"/>
        <v>70000</v>
      </c>
      <c r="H65" s="41">
        <f t="shared" si="0"/>
        <v>70000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1521950</v>
      </c>
      <c r="D67" s="25">
        <f>D97+D68</f>
        <v>1521950</v>
      </c>
      <c r="E67" s="25">
        <f>E97+E68</f>
        <v>1521950</v>
      </c>
      <c r="G67" s="39" t="s">
        <v>59</v>
      </c>
      <c r="H67" s="41">
        <f t="shared" ref="H67:H130" si="7">C67</f>
        <v>1521950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328300</v>
      </c>
      <c r="D68" s="21">
        <f>SUM(D69:D96)</f>
        <v>328300</v>
      </c>
      <c r="E68" s="21">
        <f>SUM(E69:E96)</f>
        <v>328300</v>
      </c>
      <c r="G68" s="39" t="s">
        <v>56</v>
      </c>
      <c r="H68" s="41">
        <f t="shared" si="7"/>
        <v>328300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70000</v>
      </c>
      <c r="D69" s="2">
        <f>C69</f>
        <v>70000</v>
      </c>
      <c r="E69" s="2">
        <f>D69</f>
        <v>70000</v>
      </c>
      <c r="H69" s="41">
        <f t="shared" si="7"/>
        <v>70000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10000</v>
      </c>
      <c r="D76" s="2">
        <f t="shared" si="8"/>
        <v>10000</v>
      </c>
      <c r="E76" s="2">
        <f t="shared" si="8"/>
        <v>10000</v>
      </c>
      <c r="H76" s="41">
        <f t="shared" si="7"/>
        <v>10000</v>
      </c>
    </row>
    <row r="77" spans="1:10" ht="15" hidden="1" customHeight="1" outlineLevel="1">
      <c r="A77" s="3">
        <v>5107</v>
      </c>
      <c r="B77" s="2" t="s">
        <v>171</v>
      </c>
      <c r="C77" s="2">
        <v>1300</v>
      </c>
      <c r="D77" s="2">
        <f t="shared" si="8"/>
        <v>1300</v>
      </c>
      <c r="E77" s="2">
        <f t="shared" si="8"/>
        <v>1300</v>
      </c>
      <c r="H77" s="41">
        <f t="shared" si="7"/>
        <v>1300</v>
      </c>
    </row>
    <row r="78" spans="1:10" ht="15" hidden="1" customHeight="1" outlineLevel="1">
      <c r="A78" s="3">
        <v>5199</v>
      </c>
      <c r="B78" s="2" t="s">
        <v>173</v>
      </c>
      <c r="C78" s="2">
        <v>3000</v>
      </c>
      <c r="D78" s="2">
        <f t="shared" si="8"/>
        <v>3000</v>
      </c>
      <c r="E78" s="2">
        <f t="shared" si="8"/>
        <v>3000</v>
      </c>
      <c r="H78" s="41">
        <f t="shared" si="7"/>
        <v>3000</v>
      </c>
    </row>
    <row r="79" spans="1:10" ht="15" hidden="1" customHeight="1" outlineLevel="1">
      <c r="A79" s="3">
        <v>5201</v>
      </c>
      <c r="B79" s="2" t="s">
        <v>20</v>
      </c>
      <c r="C79" s="18">
        <v>140000</v>
      </c>
      <c r="D79" s="2">
        <f t="shared" si="8"/>
        <v>140000</v>
      </c>
      <c r="E79" s="2">
        <f t="shared" si="8"/>
        <v>140000</v>
      </c>
      <c r="H79" s="41">
        <f t="shared" si="7"/>
        <v>140000</v>
      </c>
    </row>
    <row r="80" spans="1:10" ht="15" hidden="1" customHeight="1" outlineLevel="1">
      <c r="A80" s="3">
        <v>5202</v>
      </c>
      <c r="B80" s="2" t="s">
        <v>172</v>
      </c>
      <c r="C80" s="2">
        <v>45000</v>
      </c>
      <c r="D80" s="2">
        <f t="shared" si="8"/>
        <v>45000</v>
      </c>
      <c r="E80" s="2">
        <f t="shared" si="8"/>
        <v>45000</v>
      </c>
      <c r="H80" s="41">
        <f t="shared" si="7"/>
        <v>45000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8"/>
        <v>1000</v>
      </c>
      <c r="E83" s="2">
        <f t="shared" si="8"/>
        <v>1000</v>
      </c>
      <c r="H83" s="41">
        <f t="shared" si="7"/>
        <v>1000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50000</v>
      </c>
      <c r="D94" s="2">
        <f t="shared" si="9"/>
        <v>50000</v>
      </c>
      <c r="E94" s="2">
        <f t="shared" si="9"/>
        <v>50000</v>
      </c>
      <c r="H94" s="41">
        <f t="shared" si="7"/>
        <v>50000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>
        <v>1000</v>
      </c>
      <c r="D96" s="2">
        <f t="shared" si="9"/>
        <v>1000</v>
      </c>
      <c r="E96" s="2">
        <f t="shared" si="9"/>
        <v>1000</v>
      </c>
      <c r="H96" s="41">
        <f t="shared" si="7"/>
        <v>1000</v>
      </c>
    </row>
    <row r="97" spans="1:10" collapsed="1">
      <c r="A97" s="19" t="s">
        <v>184</v>
      </c>
      <c r="B97" s="24"/>
      <c r="C97" s="21">
        <f>SUM(C98:C113)</f>
        <v>1193650</v>
      </c>
      <c r="D97" s="21">
        <f>SUM(D98:D113)</f>
        <v>1193650</v>
      </c>
      <c r="E97" s="21">
        <f>SUM(E98:E113)</f>
        <v>1193650</v>
      </c>
      <c r="G97" s="39" t="s">
        <v>58</v>
      </c>
      <c r="H97" s="41">
        <f t="shared" si="7"/>
        <v>1193650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1020000</v>
      </c>
      <c r="D98" s="2">
        <f>C98</f>
        <v>1020000</v>
      </c>
      <c r="E98" s="2">
        <f>D98</f>
        <v>1020000</v>
      </c>
      <c r="H98" s="41">
        <f t="shared" si="7"/>
        <v>1020000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1650</v>
      </c>
      <c r="D101" s="2">
        <f t="shared" si="10"/>
        <v>1650</v>
      </c>
      <c r="E101" s="2">
        <f t="shared" si="10"/>
        <v>1650</v>
      </c>
      <c r="H101" s="41">
        <f t="shared" si="7"/>
        <v>1650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6000</v>
      </c>
      <c r="D111" s="2">
        <f t="shared" si="10"/>
        <v>6000</v>
      </c>
      <c r="E111" s="2">
        <f t="shared" si="10"/>
        <v>6000</v>
      </c>
      <c r="H111" s="41">
        <f t="shared" si="7"/>
        <v>6000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160000</v>
      </c>
      <c r="D113" s="2">
        <f t="shared" si="10"/>
        <v>160000</v>
      </c>
      <c r="E113" s="2">
        <f t="shared" si="10"/>
        <v>160000</v>
      </c>
      <c r="H113" s="41">
        <f t="shared" si="7"/>
        <v>160000</v>
      </c>
    </row>
    <row r="114" spans="1:10" collapsed="1">
      <c r="A114" s="171" t="s">
        <v>62</v>
      </c>
      <c r="B114" s="172"/>
      <c r="C114" s="26">
        <f>C115+C152+C177</f>
        <v>1788391</v>
      </c>
      <c r="D114" s="26">
        <f>D115+D152+D177</f>
        <v>1788391</v>
      </c>
      <c r="E114" s="26">
        <f>E115+E152+E177</f>
        <v>1788391</v>
      </c>
      <c r="G114" s="39" t="s">
        <v>62</v>
      </c>
      <c r="H114" s="41">
        <f t="shared" si="7"/>
        <v>1788391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1390900</v>
      </c>
      <c r="D115" s="23">
        <f>D116+D135</f>
        <v>1390900</v>
      </c>
      <c r="E115" s="23">
        <f>E116+E135</f>
        <v>1390900</v>
      </c>
      <c r="G115" s="39" t="s">
        <v>61</v>
      </c>
      <c r="H115" s="41">
        <f t="shared" si="7"/>
        <v>1390900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391900</v>
      </c>
      <c r="D116" s="21">
        <f>D117+D120+D123+D126+D129+D132</f>
        <v>391900</v>
      </c>
      <c r="E116" s="21">
        <f>E117+E120+E123+E126+E129+E132</f>
        <v>391900</v>
      </c>
      <c r="G116" s="39" t="s">
        <v>583</v>
      </c>
      <c r="H116" s="41">
        <f t="shared" si="7"/>
        <v>391900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391900</v>
      </c>
      <c r="D117" s="2">
        <f>D118+D119</f>
        <v>391900</v>
      </c>
      <c r="E117" s="2">
        <f>E118+E119</f>
        <v>391900</v>
      </c>
      <c r="H117" s="41">
        <f t="shared" si="7"/>
        <v>391900</v>
      </c>
    </row>
    <row r="118" spans="1:10" ht="15" hidden="1" customHeight="1" outlineLevel="2">
      <c r="A118" s="131"/>
      <c r="B118" s="130" t="s">
        <v>855</v>
      </c>
      <c r="C118" s="129">
        <v>322000</v>
      </c>
      <c r="D118" s="129">
        <f>C118</f>
        <v>322000</v>
      </c>
      <c r="E118" s="129">
        <f>D118</f>
        <v>322000</v>
      </c>
      <c r="H118" s="41">
        <f t="shared" si="7"/>
        <v>322000</v>
      </c>
    </row>
    <row r="119" spans="1:10" ht="15" hidden="1" customHeight="1" outlineLevel="2">
      <c r="A119" s="131"/>
      <c r="B119" s="130" t="s">
        <v>860</v>
      </c>
      <c r="C119" s="129">
        <v>69900</v>
      </c>
      <c r="D119" s="129">
        <f>C119</f>
        <v>69900</v>
      </c>
      <c r="E119" s="129">
        <f>D119</f>
        <v>69900</v>
      </c>
      <c r="H119" s="41">
        <f t="shared" si="7"/>
        <v>69900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999000</v>
      </c>
      <c r="D135" s="21">
        <f>D136+D140+D143+D146+D149</f>
        <v>999000</v>
      </c>
      <c r="E135" s="21">
        <f>E136+E140+E143+E146+E149</f>
        <v>999000</v>
      </c>
      <c r="G135" s="39" t="s">
        <v>584</v>
      </c>
      <c r="H135" s="41">
        <f t="shared" si="11"/>
        <v>999000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999000</v>
      </c>
      <c r="D136" s="2">
        <f>D137+D138+D139</f>
        <v>999000</v>
      </c>
      <c r="E136" s="2">
        <f>E137+E138+E139</f>
        <v>999000</v>
      </c>
      <c r="H136" s="41">
        <f t="shared" si="11"/>
        <v>999000</v>
      </c>
    </row>
    <row r="137" spans="1:10" ht="15" hidden="1" customHeight="1" outlineLevel="2">
      <c r="A137" s="131"/>
      <c r="B137" s="130" t="s">
        <v>855</v>
      </c>
      <c r="C137" s="129">
        <v>830000</v>
      </c>
      <c r="D137" s="129">
        <f>C137</f>
        <v>830000</v>
      </c>
      <c r="E137" s="129">
        <f>D137</f>
        <v>830000</v>
      </c>
      <c r="H137" s="41">
        <f t="shared" si="11"/>
        <v>830000</v>
      </c>
    </row>
    <row r="138" spans="1:10" ht="15" hidden="1" customHeight="1" outlineLevel="2">
      <c r="A138" s="131"/>
      <c r="B138" s="130" t="s">
        <v>862</v>
      </c>
      <c r="C138" s="129">
        <v>60000</v>
      </c>
      <c r="D138" s="129">
        <f t="shared" ref="D138:E139" si="12">C138</f>
        <v>60000</v>
      </c>
      <c r="E138" s="129">
        <f t="shared" si="12"/>
        <v>60000</v>
      </c>
      <c r="H138" s="41">
        <f t="shared" si="11"/>
        <v>60000</v>
      </c>
    </row>
    <row r="139" spans="1:10" ht="15" hidden="1" customHeight="1" outlineLevel="2">
      <c r="A139" s="131"/>
      <c r="B139" s="130" t="s">
        <v>861</v>
      </c>
      <c r="C139" s="129">
        <v>109000</v>
      </c>
      <c r="D139" s="129">
        <f t="shared" si="12"/>
        <v>109000</v>
      </c>
      <c r="E139" s="129">
        <f t="shared" si="12"/>
        <v>109000</v>
      </c>
      <c r="H139" s="41">
        <f t="shared" si="11"/>
        <v>109000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397491</v>
      </c>
      <c r="D152" s="23">
        <f>D153+D163+D170</f>
        <v>397491</v>
      </c>
      <c r="E152" s="23">
        <f>E153+E163+E170</f>
        <v>397491</v>
      </c>
      <c r="G152" s="39" t="s">
        <v>66</v>
      </c>
      <c r="H152" s="41">
        <f t="shared" si="11"/>
        <v>397491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397491</v>
      </c>
      <c r="D153" s="21">
        <f>D154+D157+D160</f>
        <v>397491</v>
      </c>
      <c r="E153" s="21">
        <f>E154+E157+E160</f>
        <v>397491</v>
      </c>
      <c r="G153" s="39" t="s">
        <v>585</v>
      </c>
      <c r="H153" s="41">
        <f t="shared" si="11"/>
        <v>397491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397491</v>
      </c>
      <c r="D154" s="2">
        <f>D155+D156</f>
        <v>397491</v>
      </c>
      <c r="E154" s="2">
        <f>E155+E156</f>
        <v>397491</v>
      </c>
      <c r="H154" s="41">
        <f t="shared" si="11"/>
        <v>397491</v>
      </c>
    </row>
    <row r="155" spans="1:10" ht="15" hidden="1" customHeight="1" outlineLevel="2">
      <c r="A155" s="131"/>
      <c r="B155" s="130" t="s">
        <v>855</v>
      </c>
      <c r="C155" s="129">
        <v>135000</v>
      </c>
      <c r="D155" s="129">
        <f>C155</f>
        <v>135000</v>
      </c>
      <c r="E155" s="129">
        <f>D155</f>
        <v>135000</v>
      </c>
      <c r="H155" s="41">
        <f t="shared" si="11"/>
        <v>135000</v>
      </c>
    </row>
    <row r="156" spans="1:10" ht="15" hidden="1" customHeight="1" outlineLevel="2">
      <c r="A156" s="131"/>
      <c r="B156" s="130" t="s">
        <v>860</v>
      </c>
      <c r="C156" s="129">
        <v>262491</v>
      </c>
      <c r="D156" s="129">
        <f>C156</f>
        <v>262491</v>
      </c>
      <c r="E156" s="129">
        <f>D156</f>
        <v>262491</v>
      </c>
      <c r="H156" s="41">
        <f t="shared" si="11"/>
        <v>262491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8635391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6330000</v>
      </c>
      <c r="D257" s="37">
        <f>D258+D550</f>
        <v>4146436.7629999998</v>
      </c>
      <c r="E257" s="37">
        <f>E258+E550</f>
        <v>4146436.7629999998</v>
      </c>
      <c r="G257" s="39" t="s">
        <v>60</v>
      </c>
      <c r="H257" s="41">
        <f>C257</f>
        <v>6330000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6026000</v>
      </c>
      <c r="D258" s="36">
        <f>D259+D339+D483+D547</f>
        <v>3842436.7629999998</v>
      </c>
      <c r="E258" s="36">
        <f>E259+E339+E483+E547</f>
        <v>3842436.7629999998</v>
      </c>
      <c r="G258" s="39" t="s">
        <v>57</v>
      </c>
      <c r="H258" s="41">
        <f t="shared" ref="H258:H321" si="21">C258</f>
        <v>6026000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3775919.7420000006</v>
      </c>
      <c r="D259" s="33">
        <f>D260+D263+D314</f>
        <v>1592356.5050000001</v>
      </c>
      <c r="E259" s="33">
        <f>E260+E263+E314</f>
        <v>1592356.5050000001</v>
      </c>
      <c r="G259" s="39" t="s">
        <v>590</v>
      </c>
      <c r="H259" s="41">
        <f t="shared" si="21"/>
        <v>3775919.7420000006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37737.741999999998</v>
      </c>
      <c r="D260" s="32">
        <f>SUM(D261:D262)</f>
        <v>37737.741999999998</v>
      </c>
      <c r="E260" s="32">
        <f>SUM(E261:E262)</f>
        <v>37737.741999999998</v>
      </c>
      <c r="H260" s="41">
        <f t="shared" si="21"/>
        <v>37737.741999999998</v>
      </c>
    </row>
    <row r="261" spans="1:10" hidden="1" outlineLevel="2">
      <c r="A261" s="7">
        <v>1100</v>
      </c>
      <c r="B261" s="4" t="s">
        <v>32</v>
      </c>
      <c r="C261" s="5">
        <v>31497.741999999998</v>
      </c>
      <c r="D261" s="5">
        <f>C261</f>
        <v>31497.741999999998</v>
      </c>
      <c r="E261" s="5">
        <f>D261</f>
        <v>31497.741999999998</v>
      </c>
      <c r="H261" s="41">
        <f t="shared" si="21"/>
        <v>31497.741999999998</v>
      </c>
    </row>
    <row r="262" spans="1:10" hidden="1" outlineLevel="2">
      <c r="A262" s="6">
        <v>1100</v>
      </c>
      <c r="B262" s="4" t="s">
        <v>33</v>
      </c>
      <c r="C262" s="5">
        <v>6240</v>
      </c>
      <c r="D262" s="5">
        <f>C262</f>
        <v>6240</v>
      </c>
      <c r="E262" s="5">
        <f>D262</f>
        <v>6240</v>
      </c>
      <c r="H262" s="41">
        <f t="shared" si="21"/>
        <v>6240</v>
      </c>
    </row>
    <row r="263" spans="1:10" hidden="1" outlineLevel="1">
      <c r="A263" s="175" t="s">
        <v>269</v>
      </c>
      <c r="B263" s="176"/>
      <c r="C263" s="32">
        <f>C264+C265+C289+C296+C298+C302+C305+C308+C313</f>
        <v>3633982.0000000005</v>
      </c>
      <c r="D263" s="32">
        <f>D264+D265+D289+D296+D298+D302+D305+D308+D313</f>
        <v>1554618.763</v>
      </c>
      <c r="E263" s="32">
        <f>E264+E265+E289+E296+E298+E302+E305+E308+E313</f>
        <v>1554618.763</v>
      </c>
      <c r="H263" s="41">
        <f t="shared" si="21"/>
        <v>3633982.0000000005</v>
      </c>
    </row>
    <row r="264" spans="1:10" hidden="1" outlineLevel="2">
      <c r="A264" s="6">
        <v>1101</v>
      </c>
      <c r="B264" s="4" t="s">
        <v>34</v>
      </c>
      <c r="C264" s="5">
        <v>1554618.763</v>
      </c>
      <c r="D264" s="5">
        <f>C264</f>
        <v>1554618.763</v>
      </c>
      <c r="E264" s="5">
        <f>D264</f>
        <v>1554618.763</v>
      </c>
      <c r="H264" s="41">
        <f t="shared" si="21"/>
        <v>1554618.763</v>
      </c>
    </row>
    <row r="265" spans="1:10" hidden="1" outlineLevel="2">
      <c r="A265" s="6">
        <v>1101</v>
      </c>
      <c r="B265" s="4" t="s">
        <v>35</v>
      </c>
      <c r="C265" s="5">
        <v>1322908.7620000001</v>
      </c>
      <c r="D265" s="5">
        <f>SUM(D266:D288)</f>
        <v>0</v>
      </c>
      <c r="E265" s="5">
        <f>SUM(E266:E288)</f>
        <v>0</v>
      </c>
      <c r="H265" s="41">
        <f t="shared" si="21"/>
        <v>1322908.7620000001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24148.400000000001</v>
      </c>
      <c r="D289" s="5">
        <f>SUM(D290:D295)</f>
        <v>0</v>
      </c>
      <c r="E289" s="5">
        <f>SUM(E290:E295)</f>
        <v>0</v>
      </c>
      <c r="H289" s="41">
        <f t="shared" si="21"/>
        <v>24148.400000000001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2857.5</v>
      </c>
      <c r="D296" s="5">
        <f>SUM(D297)</f>
        <v>0</v>
      </c>
      <c r="E296" s="5">
        <f>SUM(E297)</f>
        <v>0</v>
      </c>
      <c r="H296" s="41">
        <f t="shared" si="21"/>
        <v>2857.5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107470.981</v>
      </c>
      <c r="D298" s="5">
        <f>SUM(D299:D301)</f>
        <v>0</v>
      </c>
      <c r="E298" s="5">
        <f>SUM(E299:E301)</f>
        <v>0</v>
      </c>
      <c r="H298" s="41">
        <f t="shared" si="21"/>
        <v>107470.981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36050</v>
      </c>
      <c r="D302" s="5">
        <f>SUM(D303:D304)</f>
        <v>0</v>
      </c>
      <c r="E302" s="5">
        <f>SUM(E303:E304)</f>
        <v>0</v>
      </c>
      <c r="H302" s="41">
        <f t="shared" si="21"/>
        <v>36050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50927.593999999997</v>
      </c>
      <c r="D305" s="5">
        <f>SUM(D306:D307)</f>
        <v>0</v>
      </c>
      <c r="E305" s="5">
        <f>SUM(E306:E307)</f>
        <v>0</v>
      </c>
      <c r="H305" s="41">
        <f t="shared" si="21"/>
        <v>50927.593999999997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535000</v>
      </c>
      <c r="D308" s="5">
        <f>SUM(D309:D312)</f>
        <v>0</v>
      </c>
      <c r="E308" s="5">
        <f>SUM(E309:E312)</f>
        <v>0</v>
      </c>
      <c r="H308" s="41">
        <f t="shared" si="21"/>
        <v>535000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104200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104200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93100</v>
      </c>
      <c r="D325" s="5">
        <f>SUM(D326:D327)</f>
        <v>0</v>
      </c>
      <c r="E325" s="5">
        <f>SUM(E326:E327)</f>
        <v>0</v>
      </c>
      <c r="H325" s="41">
        <f t="shared" si="28"/>
        <v>93100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v>314.85199999999998</v>
      </c>
      <c r="D328" s="5">
        <f>SUM(D329:D330)</f>
        <v>0</v>
      </c>
      <c r="E328" s="5">
        <f>SUM(E329:E330)</f>
        <v>0</v>
      </c>
      <c r="H328" s="41">
        <f t="shared" si="28"/>
        <v>314.85199999999998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10785.147999999999</v>
      </c>
      <c r="D331" s="5">
        <f>SUM(D332:D335)</f>
        <v>0</v>
      </c>
      <c r="E331" s="5">
        <f>SUM(E332:E335)</f>
        <v>0</v>
      </c>
      <c r="H331" s="41">
        <f t="shared" si="28"/>
        <v>10785.147999999999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1852318.1809999999</v>
      </c>
      <c r="D339" s="33">
        <f>D340+D444+D482</f>
        <v>1852318.1809999999</v>
      </c>
      <c r="E339" s="33">
        <f>E340+E444+E482</f>
        <v>1852318.1809999999</v>
      </c>
      <c r="G339" s="39" t="s">
        <v>591</v>
      </c>
      <c r="H339" s="41">
        <f t="shared" si="28"/>
        <v>1852318.1809999999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1679318.1809999999</v>
      </c>
      <c r="D340" s="32">
        <f>D341+D342+D343+D344+D347+D348+D353+D356+D357+D362+D367+BH290668+D371+D372+D373+D376+D377+D378+D382+D388+D391+D392+D395+D398+D399+D404+D407+D408+D409+D412+D415+D416+D419+D420+D421+D422+D429+D443</f>
        <v>1679318.1809999999</v>
      </c>
      <c r="E340" s="32">
        <f>E341+E342+E343+E344+E347+E348+E353+E356+E357+E362+E367+BI290668+E371+E372+E373+E376+E377+E378+E382+E388+E391+E392+E395+E398+E399+E404+E407+E408+E409+E412+E415+E416+E419+E420+E421+E422+E429+E443</f>
        <v>1679318.1809999999</v>
      </c>
      <c r="H340" s="41">
        <f t="shared" si="28"/>
        <v>1679318.1809999999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47500</v>
      </c>
      <c r="D342" s="5">
        <f t="shared" ref="D342:E343" si="31">C342</f>
        <v>47500</v>
      </c>
      <c r="E342" s="5">
        <f t="shared" si="31"/>
        <v>47500</v>
      </c>
      <c r="H342" s="41">
        <f t="shared" si="28"/>
        <v>47500</v>
      </c>
    </row>
    <row r="343" spans="1:10" hidden="1" outlineLevel="2">
      <c r="A343" s="6">
        <v>2201</v>
      </c>
      <c r="B343" s="4" t="s">
        <v>41</v>
      </c>
      <c r="C343" s="5">
        <v>821500</v>
      </c>
      <c r="D343" s="5">
        <f t="shared" si="31"/>
        <v>821500</v>
      </c>
      <c r="E343" s="5">
        <f t="shared" si="31"/>
        <v>821500</v>
      </c>
      <c r="H343" s="41">
        <f t="shared" si="28"/>
        <v>821500</v>
      </c>
    </row>
    <row r="344" spans="1:10" hidden="1" outlineLevel="2">
      <c r="A344" s="6">
        <v>2201</v>
      </c>
      <c r="B344" s="4" t="s">
        <v>273</v>
      </c>
      <c r="C344" s="5">
        <f>SUM(C345:C346)</f>
        <v>32400</v>
      </c>
      <c r="D344" s="5">
        <f>SUM(D345:D346)</f>
        <v>32400</v>
      </c>
      <c r="E344" s="5">
        <f>SUM(E345:E346)</f>
        <v>32400</v>
      </c>
      <c r="H344" s="41">
        <f t="shared" si="28"/>
        <v>32400</v>
      </c>
    </row>
    <row r="345" spans="1:10" hidden="1" outlineLevel="3">
      <c r="A345" s="29"/>
      <c r="B345" s="28" t="s">
        <v>274</v>
      </c>
      <c r="C345" s="30">
        <v>21000</v>
      </c>
      <c r="D345" s="30">
        <f t="shared" ref="D345:E347" si="32">C345</f>
        <v>21000</v>
      </c>
      <c r="E345" s="30">
        <f t="shared" si="32"/>
        <v>21000</v>
      </c>
      <c r="H345" s="41">
        <f t="shared" si="28"/>
        <v>21000</v>
      </c>
    </row>
    <row r="346" spans="1:10" hidden="1" outlineLevel="3">
      <c r="A346" s="29"/>
      <c r="B346" s="28" t="s">
        <v>275</v>
      </c>
      <c r="C346" s="30">
        <v>11400</v>
      </c>
      <c r="D346" s="30">
        <f t="shared" si="32"/>
        <v>11400</v>
      </c>
      <c r="E346" s="30">
        <f t="shared" si="32"/>
        <v>11400</v>
      </c>
      <c r="H346" s="41">
        <f t="shared" si="28"/>
        <v>11400</v>
      </c>
    </row>
    <row r="347" spans="1:10" hidden="1" outlineLevel="2">
      <c r="A347" s="6">
        <v>2201</v>
      </c>
      <c r="B347" s="4" t="s">
        <v>276</v>
      </c>
      <c r="C347" s="5">
        <v>7000</v>
      </c>
      <c r="D347" s="5">
        <f t="shared" si="32"/>
        <v>7000</v>
      </c>
      <c r="E347" s="5">
        <f t="shared" si="32"/>
        <v>7000</v>
      </c>
      <c r="H347" s="41">
        <f t="shared" si="28"/>
        <v>7000</v>
      </c>
    </row>
    <row r="348" spans="1:10" hidden="1" outlineLevel="2">
      <c r="A348" s="6">
        <v>2201</v>
      </c>
      <c r="B348" s="4" t="s">
        <v>277</v>
      </c>
      <c r="C348" s="5">
        <f>SUM(C349:C352)</f>
        <v>245000</v>
      </c>
      <c r="D348" s="5">
        <f>SUM(D349:D352)</f>
        <v>245000</v>
      </c>
      <c r="E348" s="5">
        <f>SUM(E349:E352)</f>
        <v>245000</v>
      </c>
      <c r="H348" s="41">
        <f t="shared" si="28"/>
        <v>245000</v>
      </c>
    </row>
    <row r="349" spans="1:10" hidden="1" outlineLevel="3">
      <c r="A349" s="29"/>
      <c r="B349" s="28" t="s">
        <v>278</v>
      </c>
      <c r="C349" s="30">
        <v>224000</v>
      </c>
      <c r="D349" s="30">
        <f>C349</f>
        <v>224000</v>
      </c>
      <c r="E349" s="30">
        <f>D349</f>
        <v>224000</v>
      </c>
      <c r="H349" s="41">
        <f t="shared" si="28"/>
        <v>224000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21000</v>
      </c>
      <c r="D351" s="30">
        <f t="shared" si="33"/>
        <v>21000</v>
      </c>
      <c r="E351" s="30">
        <f t="shared" si="33"/>
        <v>21000</v>
      </c>
      <c r="H351" s="41">
        <f t="shared" si="28"/>
        <v>21000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1100</v>
      </c>
      <c r="D356" s="5">
        <f t="shared" si="34"/>
        <v>1100</v>
      </c>
      <c r="E356" s="5">
        <f t="shared" si="34"/>
        <v>1100</v>
      </c>
      <c r="H356" s="41">
        <f t="shared" si="28"/>
        <v>1100</v>
      </c>
    </row>
    <row r="357" spans="1:8" hidden="1" outlineLevel="2">
      <c r="A357" s="6">
        <v>2201</v>
      </c>
      <c r="B357" s="4" t="s">
        <v>285</v>
      </c>
      <c r="C357" s="5">
        <f>SUM(C358:C361)</f>
        <v>34600</v>
      </c>
      <c r="D357" s="5">
        <f>SUM(D358:D361)</f>
        <v>34600</v>
      </c>
      <c r="E357" s="5">
        <f>SUM(E358:E361)</f>
        <v>34600</v>
      </c>
      <c r="H357" s="41">
        <f t="shared" si="28"/>
        <v>34600</v>
      </c>
    </row>
    <row r="358" spans="1:8" hidden="1" outlineLevel="3">
      <c r="A358" s="29"/>
      <c r="B358" s="28" t="s">
        <v>286</v>
      </c>
      <c r="C358" s="30">
        <v>25000</v>
      </c>
      <c r="D358" s="30">
        <f>C358</f>
        <v>25000</v>
      </c>
      <c r="E358" s="30">
        <f>D358</f>
        <v>25000</v>
      </c>
      <c r="H358" s="41">
        <f t="shared" si="28"/>
        <v>25000</v>
      </c>
    </row>
    <row r="359" spans="1:8" hidden="1" outlineLevel="3">
      <c r="A359" s="29"/>
      <c r="B359" s="28" t="s">
        <v>287</v>
      </c>
      <c r="C359" s="30">
        <v>600</v>
      </c>
      <c r="D359" s="30">
        <f t="shared" ref="D359:E361" si="35">C359</f>
        <v>600</v>
      </c>
      <c r="E359" s="30">
        <f t="shared" si="35"/>
        <v>600</v>
      </c>
      <c r="H359" s="41">
        <f t="shared" si="28"/>
        <v>600</v>
      </c>
    </row>
    <row r="360" spans="1:8" hidden="1" outlineLevel="3">
      <c r="A360" s="29"/>
      <c r="B360" s="28" t="s">
        <v>288</v>
      </c>
      <c r="C360" s="30">
        <v>9000</v>
      </c>
      <c r="D360" s="30">
        <f t="shared" si="35"/>
        <v>9000</v>
      </c>
      <c r="E360" s="30">
        <f t="shared" si="35"/>
        <v>9000</v>
      </c>
      <c r="H360" s="41">
        <f t="shared" si="28"/>
        <v>9000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278138.18099999998</v>
      </c>
      <c r="D362" s="5">
        <f>SUM(D363:D366)</f>
        <v>278138.18099999998</v>
      </c>
      <c r="E362" s="5">
        <f>SUM(E363:E366)</f>
        <v>278138.18099999998</v>
      </c>
      <c r="H362" s="41">
        <f t="shared" si="28"/>
        <v>278138.18099999998</v>
      </c>
    </row>
    <row r="363" spans="1:8" hidden="1" outlineLevel="3">
      <c r="A363" s="29"/>
      <c r="B363" s="28" t="s">
        <v>291</v>
      </c>
      <c r="C363" s="30">
        <v>30000</v>
      </c>
      <c r="D363" s="30">
        <f>C363</f>
        <v>30000</v>
      </c>
      <c r="E363" s="30">
        <f>D363</f>
        <v>30000</v>
      </c>
      <c r="H363" s="41">
        <f t="shared" si="28"/>
        <v>30000</v>
      </c>
    </row>
    <row r="364" spans="1:8" hidden="1" outlineLevel="3">
      <c r="A364" s="29"/>
      <c r="B364" s="28" t="s">
        <v>292</v>
      </c>
      <c r="C364" s="30">
        <v>242638.18100000001</v>
      </c>
      <c r="D364" s="30">
        <f t="shared" ref="D364:E366" si="36">C364</f>
        <v>242638.18100000001</v>
      </c>
      <c r="E364" s="30">
        <f t="shared" si="36"/>
        <v>242638.18100000001</v>
      </c>
      <c r="H364" s="41">
        <f t="shared" si="28"/>
        <v>242638.18100000001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2500</v>
      </c>
      <c r="D366" s="30">
        <f t="shared" si="36"/>
        <v>2500</v>
      </c>
      <c r="E366" s="30">
        <f t="shared" si="36"/>
        <v>2500</v>
      </c>
      <c r="H366" s="41">
        <f t="shared" si="28"/>
        <v>2500</v>
      </c>
    </row>
    <row r="367" spans="1:8" hidden="1" outlineLevel="2">
      <c r="A367" s="6">
        <v>2201</v>
      </c>
      <c r="B367" s="4" t="s">
        <v>43</v>
      </c>
      <c r="C367" s="5">
        <v>6000</v>
      </c>
      <c r="D367" s="5">
        <f>C367</f>
        <v>6000</v>
      </c>
      <c r="E367" s="5">
        <f>D367</f>
        <v>6000</v>
      </c>
      <c r="H367" s="41">
        <f t="shared" si="28"/>
        <v>6000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13000</v>
      </c>
      <c r="D371" s="5">
        <f t="shared" si="37"/>
        <v>13000</v>
      </c>
      <c r="E371" s="5">
        <f t="shared" si="37"/>
        <v>13000</v>
      </c>
      <c r="H371" s="41">
        <f t="shared" si="28"/>
        <v>13000</v>
      </c>
    </row>
    <row r="372" spans="1:8" hidden="1" outlineLevel="2">
      <c r="A372" s="6">
        <v>2201</v>
      </c>
      <c r="B372" s="4" t="s">
        <v>45</v>
      </c>
      <c r="C372" s="5">
        <v>15500</v>
      </c>
      <c r="D372" s="5">
        <f t="shared" si="37"/>
        <v>15500</v>
      </c>
      <c r="E372" s="5">
        <f t="shared" si="37"/>
        <v>15500</v>
      </c>
      <c r="H372" s="41">
        <f t="shared" si="28"/>
        <v>15500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1300</v>
      </c>
      <c r="D376" s="5">
        <f t="shared" si="38"/>
        <v>1300</v>
      </c>
      <c r="E376" s="5">
        <f t="shared" si="38"/>
        <v>1300</v>
      </c>
      <c r="H376" s="41">
        <f t="shared" si="28"/>
        <v>1300</v>
      </c>
    </row>
    <row r="377" spans="1:8" hidden="1" outlineLevel="2" collapsed="1">
      <c r="A377" s="6">
        <v>2201</v>
      </c>
      <c r="B377" s="4" t="s">
        <v>302</v>
      </c>
      <c r="C377" s="5">
        <v>2700</v>
      </c>
      <c r="D377" s="5">
        <f t="shared" si="38"/>
        <v>2700</v>
      </c>
      <c r="E377" s="5">
        <f t="shared" si="38"/>
        <v>2700</v>
      </c>
      <c r="H377" s="41">
        <f t="shared" si="28"/>
        <v>2700</v>
      </c>
    </row>
    <row r="378" spans="1:8" hidden="1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8"/>
        <v>3500</v>
      </c>
    </row>
    <row r="379" spans="1:8" hidden="1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6700</v>
      </c>
      <c r="D382" s="5">
        <f>SUM(D383:D387)</f>
        <v>6700</v>
      </c>
      <c r="E382" s="5">
        <f>SUM(E383:E387)</f>
        <v>6700</v>
      </c>
      <c r="H382" s="41">
        <f t="shared" si="28"/>
        <v>6700</v>
      </c>
    </row>
    <row r="383" spans="1:8" hidden="1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>
        <v>200</v>
      </c>
      <c r="D385" s="30">
        <f t="shared" si="40"/>
        <v>200</v>
      </c>
      <c r="E385" s="30">
        <f t="shared" si="40"/>
        <v>200</v>
      </c>
      <c r="H385" s="41">
        <f t="shared" si="28"/>
        <v>200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57000</v>
      </c>
      <c r="D392" s="5">
        <f>SUM(D393:D394)</f>
        <v>57000</v>
      </c>
      <c r="E392" s="5">
        <f>SUM(E393:E394)</f>
        <v>57000</v>
      </c>
      <c r="H392" s="41">
        <f t="shared" si="41"/>
        <v>57000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57000</v>
      </c>
      <c r="D394" s="30">
        <f>C394</f>
        <v>57000</v>
      </c>
      <c r="E394" s="30">
        <f>D394</f>
        <v>57000</v>
      </c>
      <c r="H394" s="41">
        <f t="shared" si="41"/>
        <v>57000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5500</v>
      </c>
      <c r="D404" s="5">
        <f>SUM(D405:D406)</f>
        <v>5500</v>
      </c>
      <c r="E404" s="5">
        <f>SUM(E405:E406)</f>
        <v>5500</v>
      </c>
      <c r="H404" s="41">
        <f t="shared" si="41"/>
        <v>5500</v>
      </c>
    </row>
    <row r="405" spans="1:8" hidden="1" outlineLevel="3">
      <c r="A405" s="29"/>
      <c r="B405" s="28" t="s">
        <v>323</v>
      </c>
      <c r="C405" s="30">
        <v>5000</v>
      </c>
      <c r="D405" s="30">
        <f t="shared" ref="D405:E408" si="45">C405</f>
        <v>5000</v>
      </c>
      <c r="E405" s="30">
        <f t="shared" si="45"/>
        <v>5000</v>
      </c>
      <c r="H405" s="41">
        <f t="shared" si="41"/>
        <v>5000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4500</v>
      </c>
      <c r="D408" s="5">
        <f t="shared" si="45"/>
        <v>4500</v>
      </c>
      <c r="E408" s="5">
        <f t="shared" si="45"/>
        <v>4500</v>
      </c>
      <c r="H408" s="41">
        <f t="shared" si="41"/>
        <v>4500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7000</v>
      </c>
      <c r="D412" s="5">
        <f>SUM(D413:D414)</f>
        <v>7000</v>
      </c>
      <c r="E412" s="5">
        <f>SUM(E413:E414)</f>
        <v>7000</v>
      </c>
      <c r="H412" s="41">
        <f t="shared" si="41"/>
        <v>7000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300</v>
      </c>
      <c r="D417" s="30">
        <f t="shared" ref="D417:E421" si="47">C417</f>
        <v>300</v>
      </c>
      <c r="E417" s="30">
        <f t="shared" si="47"/>
        <v>300</v>
      </c>
      <c r="H417" s="41">
        <f t="shared" si="41"/>
        <v>300</v>
      </c>
    </row>
    <row r="418" spans="1:8" hidden="1" outlineLevel="3">
      <c r="A418" s="29"/>
      <c r="B418" s="28" t="s">
        <v>331</v>
      </c>
      <c r="C418" s="30">
        <v>700</v>
      </c>
      <c r="D418" s="30">
        <f t="shared" si="47"/>
        <v>700</v>
      </c>
      <c r="E418" s="30">
        <f t="shared" si="47"/>
        <v>700</v>
      </c>
      <c r="H418" s="41">
        <f t="shared" si="41"/>
        <v>700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10000</v>
      </c>
      <c r="D420" s="5">
        <f t="shared" si="47"/>
        <v>10000</v>
      </c>
      <c r="E420" s="5">
        <f t="shared" si="47"/>
        <v>10000</v>
      </c>
      <c r="H420" s="41">
        <f t="shared" si="41"/>
        <v>10000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3180</v>
      </c>
      <c r="D422" s="5">
        <f>SUM(D423:D428)</f>
        <v>3180</v>
      </c>
      <c r="E422" s="5">
        <f>SUM(E423:E428)</f>
        <v>3180</v>
      </c>
      <c r="H422" s="41">
        <f t="shared" si="41"/>
        <v>3180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</v>
      </c>
      <c r="D424" s="30">
        <f t="shared" ref="D424:E428" si="48">C424</f>
        <v>100</v>
      </c>
      <c r="E424" s="30">
        <f t="shared" si="48"/>
        <v>100</v>
      </c>
      <c r="H424" s="41">
        <f t="shared" si="41"/>
        <v>100</v>
      </c>
    </row>
    <row r="425" spans="1:8" hidden="1" outlineLevel="3">
      <c r="A425" s="29"/>
      <c r="B425" s="28" t="s">
        <v>338</v>
      </c>
      <c r="C425" s="30">
        <v>2400</v>
      </c>
      <c r="D425" s="30">
        <f t="shared" si="48"/>
        <v>2400</v>
      </c>
      <c r="E425" s="30">
        <f t="shared" si="48"/>
        <v>2400</v>
      </c>
      <c r="H425" s="41">
        <f t="shared" si="41"/>
        <v>2400</v>
      </c>
    </row>
    <row r="426" spans="1:8" hidden="1" outlineLevel="3">
      <c r="A426" s="29"/>
      <c r="B426" s="28" t="s">
        <v>339</v>
      </c>
      <c r="C426" s="30">
        <v>500</v>
      </c>
      <c r="D426" s="30">
        <f t="shared" si="48"/>
        <v>500</v>
      </c>
      <c r="E426" s="30">
        <f t="shared" si="48"/>
        <v>500</v>
      </c>
      <c r="H426" s="41">
        <f t="shared" si="41"/>
        <v>500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64000</v>
      </c>
      <c r="D429" s="5">
        <f>SUM(D430:D442)</f>
        <v>64000</v>
      </c>
      <c r="E429" s="5">
        <f>SUM(E430:E442)</f>
        <v>64000</v>
      </c>
      <c r="H429" s="41">
        <f t="shared" si="41"/>
        <v>64000</v>
      </c>
    </row>
    <row r="430" spans="1:8" hidden="1" outlineLevel="3">
      <c r="A430" s="29"/>
      <c r="B430" s="28" t="s">
        <v>343</v>
      </c>
      <c r="C430" s="30">
        <v>25000</v>
      </c>
      <c r="D430" s="30">
        <f>C430</f>
        <v>25000</v>
      </c>
      <c r="E430" s="30">
        <f>D430</f>
        <v>25000</v>
      </c>
      <c r="H430" s="41">
        <f t="shared" si="41"/>
        <v>25000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5000</v>
      </c>
      <c r="D439" s="30">
        <f t="shared" si="49"/>
        <v>5000</v>
      </c>
      <c r="E439" s="30">
        <f t="shared" si="49"/>
        <v>5000</v>
      </c>
      <c r="H439" s="41">
        <f t="shared" si="41"/>
        <v>5000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4500</v>
      </c>
      <c r="D441" s="30">
        <f t="shared" si="49"/>
        <v>4500</v>
      </c>
      <c r="E441" s="30">
        <f t="shared" si="49"/>
        <v>4500</v>
      </c>
      <c r="H441" s="41">
        <f t="shared" si="41"/>
        <v>4500</v>
      </c>
    </row>
    <row r="442" spans="1:8" hidden="1" outlineLevel="3">
      <c r="A442" s="29"/>
      <c r="B442" s="28" t="s">
        <v>355</v>
      </c>
      <c r="C442" s="30">
        <v>22500</v>
      </c>
      <c r="D442" s="30">
        <f t="shared" si="49"/>
        <v>22500</v>
      </c>
      <c r="E442" s="30">
        <f t="shared" si="49"/>
        <v>22500</v>
      </c>
      <c r="H442" s="41">
        <f t="shared" si="41"/>
        <v>22500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173000</v>
      </c>
      <c r="D444" s="32">
        <f>D445+D454+D455+D459+D462+D463+D468+D474+D477+D480+D481+D450</f>
        <v>173000</v>
      </c>
      <c r="E444" s="32">
        <f>E445+E454+E455+E459+E462+E463+E468+E474+E477+E480+E481+E450</f>
        <v>173000</v>
      </c>
      <c r="H444" s="41">
        <f t="shared" si="41"/>
        <v>173000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87500</v>
      </c>
      <c r="D445" s="5">
        <f>SUM(D446:D449)</f>
        <v>87500</v>
      </c>
      <c r="E445" s="5">
        <f>SUM(E446:E449)</f>
        <v>87500</v>
      </c>
      <c r="H445" s="41">
        <f t="shared" si="41"/>
        <v>87500</v>
      </c>
    </row>
    <row r="446" spans="1:8" ht="15" hidden="1" customHeight="1" outlineLevel="3">
      <c r="A446" s="28"/>
      <c r="B446" s="28" t="s">
        <v>359</v>
      </c>
      <c r="C446" s="30">
        <v>4000</v>
      </c>
      <c r="D446" s="30">
        <f>C446</f>
        <v>4000</v>
      </c>
      <c r="E446" s="30">
        <f>D446</f>
        <v>4000</v>
      </c>
      <c r="H446" s="41">
        <f t="shared" si="41"/>
        <v>4000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1500</v>
      </c>
      <c r="D448" s="30">
        <f t="shared" si="50"/>
        <v>1500</v>
      </c>
      <c r="E448" s="30">
        <f t="shared" si="50"/>
        <v>1500</v>
      </c>
      <c r="H448" s="41">
        <f t="shared" si="41"/>
        <v>1500</v>
      </c>
    </row>
    <row r="449" spans="1:8" ht="15" hidden="1" customHeight="1" outlineLevel="3">
      <c r="A449" s="28"/>
      <c r="B449" s="28" t="s">
        <v>362</v>
      </c>
      <c r="C449" s="30">
        <v>80000</v>
      </c>
      <c r="D449" s="30">
        <f t="shared" si="50"/>
        <v>80000</v>
      </c>
      <c r="E449" s="30">
        <f t="shared" si="50"/>
        <v>80000</v>
      </c>
      <c r="H449" s="41">
        <f t="shared" si="41"/>
        <v>80000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56500</v>
      </c>
      <c r="D450" s="5">
        <f>SUM(D451:D453)</f>
        <v>56500</v>
      </c>
      <c r="E450" s="5">
        <f>SUM(E451:E453)</f>
        <v>56500</v>
      </c>
      <c r="H450" s="41">
        <f t="shared" ref="H450:H513" si="51">C450</f>
        <v>56500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56500</v>
      </c>
      <c r="D452" s="30">
        <f t="shared" ref="D452:E453" si="52">C452</f>
        <v>56500</v>
      </c>
      <c r="E452" s="30">
        <f t="shared" si="52"/>
        <v>56500</v>
      </c>
      <c r="H452" s="41">
        <f t="shared" si="51"/>
        <v>56500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</v>
      </c>
      <c r="D454" s="5">
        <f>C454</f>
        <v>500</v>
      </c>
      <c r="E454" s="5">
        <f>D454</f>
        <v>500</v>
      </c>
      <c r="H454" s="41">
        <f t="shared" si="51"/>
        <v>500</v>
      </c>
    </row>
    <row r="455" spans="1:8" hidden="1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hidden="1" customHeight="1" outlineLevel="3">
      <c r="A456" s="28"/>
      <c r="B456" s="28" t="s">
        <v>367</v>
      </c>
      <c r="C456" s="30">
        <v>3000</v>
      </c>
      <c r="D456" s="30">
        <f>C456</f>
        <v>3000</v>
      </c>
      <c r="E456" s="30">
        <f>D456</f>
        <v>3000</v>
      </c>
      <c r="H456" s="41">
        <f t="shared" si="51"/>
        <v>3000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2500</v>
      </c>
      <c r="D459" s="5">
        <f>SUM(D460:D461)</f>
        <v>2500</v>
      </c>
      <c r="E459" s="5">
        <f>SUM(E460:E461)</f>
        <v>2500</v>
      </c>
      <c r="H459" s="41">
        <f t="shared" si="51"/>
        <v>2500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500</v>
      </c>
      <c r="D461" s="30">
        <f t="shared" si="54"/>
        <v>500</v>
      </c>
      <c r="E461" s="30">
        <f t="shared" si="54"/>
        <v>500</v>
      </c>
      <c r="H461" s="41">
        <f t="shared" si="51"/>
        <v>500</v>
      </c>
    </row>
    <row r="462" spans="1:8" hidden="1" outlineLevel="2">
      <c r="A462" s="6">
        <v>2202</v>
      </c>
      <c r="B462" s="4" t="s">
        <v>371</v>
      </c>
      <c r="C462" s="5">
        <v>1000</v>
      </c>
      <c r="D462" s="5">
        <f t="shared" si="54"/>
        <v>1000</v>
      </c>
      <c r="E462" s="5">
        <f t="shared" si="54"/>
        <v>1000</v>
      </c>
      <c r="H462" s="41">
        <f t="shared" si="51"/>
        <v>1000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12000</v>
      </c>
      <c r="D474" s="5">
        <f>SUM(D475:D476)</f>
        <v>12000</v>
      </c>
      <c r="E474" s="5">
        <f>SUM(E475:E476)</f>
        <v>12000</v>
      </c>
      <c r="H474" s="41">
        <f t="shared" si="51"/>
        <v>12000</v>
      </c>
    </row>
    <row r="475" spans="1:8" ht="15" hidden="1" customHeight="1" outlineLevel="3">
      <c r="A475" s="28"/>
      <c r="B475" s="28" t="s">
        <v>383</v>
      </c>
      <c r="C475" s="30">
        <v>12000</v>
      </c>
      <c r="D475" s="30">
        <f>C475</f>
        <v>12000</v>
      </c>
      <c r="E475" s="30">
        <f>D475</f>
        <v>12000</v>
      </c>
      <c r="H475" s="41">
        <f t="shared" si="51"/>
        <v>12000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hidden="1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4000</v>
      </c>
      <c r="D480" s="5">
        <f t="shared" si="57"/>
        <v>4000</v>
      </c>
      <c r="E480" s="5">
        <f t="shared" si="57"/>
        <v>4000</v>
      </c>
      <c r="H480" s="41">
        <f t="shared" si="51"/>
        <v>4000</v>
      </c>
    </row>
    <row r="481" spans="1:10" hidden="1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397762.07699999999</v>
      </c>
      <c r="D483" s="35">
        <f>D484+D504+D509+D522+D528+D538</f>
        <v>397762.07699999999</v>
      </c>
      <c r="E483" s="35">
        <f>E484+E504+E509+E522+E528+E538</f>
        <v>397762.07699999999</v>
      </c>
      <c r="G483" s="39" t="s">
        <v>592</v>
      </c>
      <c r="H483" s="41">
        <f t="shared" si="51"/>
        <v>397762.07699999999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206462.07699999999</v>
      </c>
      <c r="D484" s="32">
        <f>D485+D486+D490+D491+D494+D497+D500+D501+D502+D503</f>
        <v>206462.07699999999</v>
      </c>
      <c r="E484" s="32">
        <f>E485+E486+E490+E491+E494+E497+E500+E501+E502+E503</f>
        <v>206462.07699999999</v>
      </c>
      <c r="H484" s="41">
        <f t="shared" si="51"/>
        <v>206462.07699999999</v>
      </c>
    </row>
    <row r="485" spans="1:10" hidden="1" outlineLevel="2">
      <c r="A485" s="6">
        <v>3302</v>
      </c>
      <c r="B485" s="4" t="s">
        <v>391</v>
      </c>
      <c r="C485" s="5">
        <v>52600</v>
      </c>
      <c r="D485" s="5">
        <f>C485</f>
        <v>52600</v>
      </c>
      <c r="E485" s="5">
        <f>D485</f>
        <v>52600</v>
      </c>
      <c r="H485" s="41">
        <f t="shared" si="51"/>
        <v>52600</v>
      </c>
    </row>
    <row r="486" spans="1:10" hidden="1" outlineLevel="2">
      <c r="A486" s="6">
        <v>3302</v>
      </c>
      <c r="B486" s="4" t="s">
        <v>392</v>
      </c>
      <c r="C486" s="5">
        <f>SUM(C487:C489)</f>
        <v>25362.076999999997</v>
      </c>
      <c r="D486" s="5">
        <f>SUM(D487:D489)</f>
        <v>25362.076999999997</v>
      </c>
      <c r="E486" s="5">
        <f>SUM(E487:E489)</f>
        <v>25362.076999999997</v>
      </c>
      <c r="H486" s="41">
        <f t="shared" si="51"/>
        <v>25362.076999999997</v>
      </c>
    </row>
    <row r="487" spans="1:10" ht="15" hidden="1" customHeight="1" outlineLevel="3">
      <c r="A487" s="28"/>
      <c r="B487" s="28" t="s">
        <v>393</v>
      </c>
      <c r="C487" s="30">
        <v>6113.6880000000001</v>
      </c>
      <c r="D487" s="30">
        <f>C487</f>
        <v>6113.6880000000001</v>
      </c>
      <c r="E487" s="30">
        <f>D487</f>
        <v>6113.6880000000001</v>
      </c>
      <c r="H487" s="41">
        <f t="shared" si="51"/>
        <v>6113.6880000000001</v>
      </c>
    </row>
    <row r="488" spans="1:10" ht="15" hidden="1" customHeight="1" outlineLevel="3">
      <c r="A488" s="28"/>
      <c r="B488" s="28" t="s">
        <v>394</v>
      </c>
      <c r="C488" s="30">
        <v>19248.388999999999</v>
      </c>
      <c r="D488" s="30">
        <f t="shared" ref="D488:E489" si="58">C488</f>
        <v>19248.388999999999</v>
      </c>
      <c r="E488" s="30">
        <f t="shared" si="58"/>
        <v>19248.388999999999</v>
      </c>
      <c r="H488" s="41">
        <f t="shared" si="51"/>
        <v>19248.388999999999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1500</v>
      </c>
      <c r="D494" s="5">
        <f>SUM(D495:D496)</f>
        <v>1500</v>
      </c>
      <c r="E494" s="5">
        <f>SUM(E495:E496)</f>
        <v>1500</v>
      </c>
      <c r="H494" s="41">
        <f t="shared" si="51"/>
        <v>1500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1000</v>
      </c>
      <c r="D498" s="30">
        <f t="shared" ref="D498:E503" si="59">C498</f>
        <v>1000</v>
      </c>
      <c r="E498" s="30">
        <f t="shared" si="59"/>
        <v>1000</v>
      </c>
      <c r="H498" s="41">
        <f t="shared" si="51"/>
        <v>1000</v>
      </c>
    </row>
    <row r="499" spans="1:12" ht="15" hidden="1" customHeight="1" outlineLevel="3">
      <c r="A499" s="28"/>
      <c r="B499" s="28" t="s">
        <v>405</v>
      </c>
      <c r="C499" s="30">
        <v>1000</v>
      </c>
      <c r="D499" s="30">
        <f t="shared" si="59"/>
        <v>1000</v>
      </c>
      <c r="E499" s="30">
        <f t="shared" si="59"/>
        <v>1000</v>
      </c>
      <c r="H499" s="41">
        <f t="shared" si="51"/>
        <v>1000</v>
      </c>
    </row>
    <row r="500" spans="1:12" hidden="1" outlineLevel="2">
      <c r="A500" s="6">
        <v>3302</v>
      </c>
      <c r="B500" s="4" t="s">
        <v>406</v>
      </c>
      <c r="C500" s="5">
        <v>33000</v>
      </c>
      <c r="D500" s="5">
        <f t="shared" si="59"/>
        <v>33000</v>
      </c>
      <c r="E500" s="5">
        <f t="shared" si="59"/>
        <v>33000</v>
      </c>
      <c r="H500" s="41">
        <f t="shared" si="51"/>
        <v>33000</v>
      </c>
    </row>
    <row r="501" spans="1:12" hidden="1" outlineLevel="2">
      <c r="A501" s="6">
        <v>3302</v>
      </c>
      <c r="B501" s="4" t="s">
        <v>407</v>
      </c>
      <c r="C501" s="5">
        <v>2000</v>
      </c>
      <c r="D501" s="5">
        <f t="shared" si="59"/>
        <v>2000</v>
      </c>
      <c r="E501" s="5">
        <f t="shared" si="59"/>
        <v>2000</v>
      </c>
      <c r="H501" s="41">
        <f t="shared" si="51"/>
        <v>2000</v>
      </c>
    </row>
    <row r="502" spans="1:12" hidden="1" outlineLevel="2">
      <c r="A502" s="6">
        <v>3302</v>
      </c>
      <c r="B502" s="4" t="s">
        <v>408</v>
      </c>
      <c r="C502" s="5">
        <v>90000</v>
      </c>
      <c r="D502" s="5">
        <f t="shared" si="59"/>
        <v>90000</v>
      </c>
      <c r="E502" s="5">
        <f t="shared" si="59"/>
        <v>90000</v>
      </c>
      <c r="H502" s="41">
        <f t="shared" si="51"/>
        <v>90000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13500</v>
      </c>
      <c r="D504" s="32">
        <f>SUM(D505:D508)</f>
        <v>13500</v>
      </c>
      <c r="E504" s="32">
        <f>SUM(E505:E508)</f>
        <v>13500</v>
      </c>
      <c r="H504" s="41">
        <f t="shared" si="51"/>
        <v>13500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3500</v>
      </c>
      <c r="D507" s="5">
        <f t="shared" si="60"/>
        <v>3500</v>
      </c>
      <c r="E507" s="5">
        <f t="shared" si="60"/>
        <v>3500</v>
      </c>
      <c r="H507" s="41">
        <f t="shared" si="51"/>
        <v>3500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174300</v>
      </c>
      <c r="D509" s="32">
        <f>D510+D511+D512+D513+D517+D518+D519+D520+D521</f>
        <v>174300</v>
      </c>
      <c r="E509" s="32">
        <f>E510+E511+E512+E513+E517+E518+E519+E520+E521</f>
        <v>174300</v>
      </c>
      <c r="F509" s="51"/>
      <c r="H509" s="41">
        <f t="shared" si="51"/>
        <v>174300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2500</v>
      </c>
      <c r="D510" s="5">
        <f>C510</f>
        <v>2500</v>
      </c>
      <c r="E510" s="5">
        <f>D510</f>
        <v>2500</v>
      </c>
      <c r="H510" s="41">
        <f t="shared" si="51"/>
        <v>2500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12500</v>
      </c>
      <c r="D513" s="5">
        <f>SUM(D514:D516)</f>
        <v>12500</v>
      </c>
      <c r="E513" s="5">
        <f>SUM(E514:E516)</f>
        <v>12500</v>
      </c>
      <c r="H513" s="41">
        <f t="shared" si="51"/>
        <v>12500</v>
      </c>
    </row>
    <row r="514" spans="1:8" ht="15" hidden="1" customHeight="1" outlineLevel="3">
      <c r="A514" s="29"/>
      <c r="B514" s="28" t="s">
        <v>419</v>
      </c>
      <c r="C514" s="30">
        <v>12500</v>
      </c>
      <c r="D514" s="30">
        <f t="shared" ref="D514:E521" si="62">C514</f>
        <v>12500</v>
      </c>
      <c r="E514" s="30">
        <f t="shared" si="62"/>
        <v>12500</v>
      </c>
      <c r="H514" s="41">
        <f t="shared" ref="H514:H577" si="63">C514</f>
        <v>12500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17300</v>
      </c>
      <c r="D517" s="5">
        <f t="shared" si="62"/>
        <v>17300</v>
      </c>
      <c r="E517" s="5">
        <f t="shared" si="62"/>
        <v>17300</v>
      </c>
      <c r="H517" s="41">
        <f t="shared" si="63"/>
        <v>17300</v>
      </c>
    </row>
    <row r="518" spans="1:8" hidden="1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hidden="1" outlineLevel="2">
      <c r="A519" s="6">
        <v>3305</v>
      </c>
      <c r="B519" s="4" t="s">
        <v>424</v>
      </c>
      <c r="C519" s="5">
        <v>2000</v>
      </c>
      <c r="D519" s="5">
        <f t="shared" si="62"/>
        <v>2000</v>
      </c>
      <c r="E519" s="5">
        <f t="shared" si="62"/>
        <v>2000</v>
      </c>
      <c r="H519" s="41">
        <f t="shared" si="63"/>
        <v>2000</v>
      </c>
    </row>
    <row r="520" spans="1:8" hidden="1" outlineLevel="2">
      <c r="A520" s="6">
        <v>3305</v>
      </c>
      <c r="B520" s="4" t="s">
        <v>425</v>
      </c>
      <c r="C520" s="5">
        <v>135000</v>
      </c>
      <c r="D520" s="5">
        <f t="shared" si="62"/>
        <v>135000</v>
      </c>
      <c r="E520" s="5">
        <f t="shared" si="62"/>
        <v>135000</v>
      </c>
      <c r="H520" s="41">
        <f t="shared" si="63"/>
        <v>135000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3500</v>
      </c>
      <c r="D538" s="32">
        <f>SUM(D539:D544)</f>
        <v>3500</v>
      </c>
      <c r="E538" s="32">
        <f>SUM(E539:E544)</f>
        <v>3500</v>
      </c>
      <c r="H538" s="41">
        <f t="shared" si="63"/>
        <v>3500</v>
      </c>
    </row>
    <row r="539" spans="1:8" hidden="1" outlineLevel="2" collapsed="1">
      <c r="A539" s="6">
        <v>3310</v>
      </c>
      <c r="B539" s="4" t="s">
        <v>443</v>
      </c>
      <c r="C539" s="5">
        <v>500</v>
      </c>
      <c r="D539" s="5">
        <f>C539</f>
        <v>500</v>
      </c>
      <c r="E539" s="5">
        <f>D539</f>
        <v>500</v>
      </c>
      <c r="H539" s="41">
        <f t="shared" si="63"/>
        <v>500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1000</v>
      </c>
      <c r="D541" s="5">
        <f t="shared" si="66"/>
        <v>1000</v>
      </c>
      <c r="E541" s="5">
        <f t="shared" si="66"/>
        <v>1000</v>
      </c>
      <c r="H541" s="41">
        <f t="shared" si="63"/>
        <v>1000</v>
      </c>
    </row>
    <row r="542" spans="1:8" hidden="1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hidden="1" outlineLevel="2" collapsed="1">
      <c r="A543" s="6">
        <v>3310</v>
      </c>
      <c r="B543" s="4" t="s">
        <v>442</v>
      </c>
      <c r="C543" s="5">
        <v>1000</v>
      </c>
      <c r="D543" s="5">
        <f t="shared" si="66"/>
        <v>1000</v>
      </c>
      <c r="E543" s="5">
        <f t="shared" si="66"/>
        <v>1000</v>
      </c>
      <c r="H543" s="41">
        <f t="shared" si="63"/>
        <v>1000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304000</v>
      </c>
      <c r="D550" s="36">
        <f>D551</f>
        <v>304000</v>
      </c>
      <c r="E550" s="36">
        <f>E551</f>
        <v>304000</v>
      </c>
      <c r="G550" s="39" t="s">
        <v>59</v>
      </c>
      <c r="H550" s="41">
        <f t="shared" si="63"/>
        <v>304000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304000</v>
      </c>
      <c r="D551" s="33">
        <f>D552+D556</f>
        <v>304000</v>
      </c>
      <c r="E551" s="33">
        <f>E552+E556</f>
        <v>304000</v>
      </c>
      <c r="G551" s="39" t="s">
        <v>594</v>
      </c>
      <c r="H551" s="41">
        <f t="shared" si="63"/>
        <v>304000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304000</v>
      </c>
      <c r="D552" s="32">
        <f>SUM(D553:D555)</f>
        <v>304000</v>
      </c>
      <c r="E552" s="32">
        <f>SUM(E553:E555)</f>
        <v>304000</v>
      </c>
      <c r="H552" s="41">
        <f t="shared" si="63"/>
        <v>304000</v>
      </c>
    </row>
    <row r="553" spans="1:10" hidden="1" outlineLevel="2" collapsed="1">
      <c r="A553" s="6">
        <v>5500</v>
      </c>
      <c r="B553" s="4" t="s">
        <v>458</v>
      </c>
      <c r="C553" s="5">
        <v>304000</v>
      </c>
      <c r="D553" s="5">
        <f t="shared" ref="D553:E555" si="67">C553</f>
        <v>304000</v>
      </c>
      <c r="E553" s="5">
        <f t="shared" si="67"/>
        <v>304000</v>
      </c>
      <c r="H553" s="41">
        <f t="shared" si="63"/>
        <v>304000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2305391</v>
      </c>
      <c r="D559" s="37">
        <f>D560+D716+D725</f>
        <v>2305391</v>
      </c>
      <c r="E559" s="37">
        <f>E560+E716+E725</f>
        <v>2305391</v>
      </c>
      <c r="G559" s="39" t="s">
        <v>62</v>
      </c>
      <c r="H559" s="41">
        <f t="shared" si="63"/>
        <v>2305391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1769391</v>
      </c>
      <c r="D560" s="36">
        <f>D561+D638+D642+D645</f>
        <v>1769391</v>
      </c>
      <c r="E560" s="36">
        <f>E561+E638+E642+E645</f>
        <v>1769391</v>
      </c>
      <c r="G560" s="39" t="s">
        <v>61</v>
      </c>
      <c r="H560" s="41">
        <f t="shared" si="63"/>
        <v>1769391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1768391</v>
      </c>
      <c r="D561" s="38">
        <f>D562+D567+D568+D569+D576+D577+D581+D584+D585+D586+D587+D592+D595+D599+D603+D610+D616+D628</f>
        <v>1768391</v>
      </c>
      <c r="E561" s="38">
        <f>E562+E567+E568+E569+E576+E577+E581+E584+E585+E586+E587+E592+E595+E599+E603+E610+E616+E628</f>
        <v>1768391</v>
      </c>
      <c r="G561" s="39" t="s">
        <v>595</v>
      </c>
      <c r="H561" s="41">
        <f t="shared" si="63"/>
        <v>1768391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30000</v>
      </c>
      <c r="D562" s="32">
        <f>SUM(D563:D566)</f>
        <v>30000</v>
      </c>
      <c r="E562" s="32">
        <f>SUM(E563:E566)</f>
        <v>30000</v>
      </c>
      <c r="H562" s="41">
        <f t="shared" si="63"/>
        <v>30000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30000</v>
      </c>
      <c r="D566" s="5">
        <f t="shared" si="68"/>
        <v>30000</v>
      </c>
      <c r="E566" s="5">
        <f t="shared" si="68"/>
        <v>30000</v>
      </c>
      <c r="H566" s="41">
        <f t="shared" si="63"/>
        <v>30000</v>
      </c>
    </row>
    <row r="567" spans="1:10" hidden="1" outlineLevel="1">
      <c r="A567" s="175" t="s">
        <v>467</v>
      </c>
      <c r="B567" s="176"/>
      <c r="C567" s="31">
        <v>250000</v>
      </c>
      <c r="D567" s="31">
        <f>C567</f>
        <v>250000</v>
      </c>
      <c r="E567" s="31">
        <f>D567</f>
        <v>250000</v>
      </c>
      <c r="H567" s="41">
        <f t="shared" si="63"/>
        <v>250000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166533</v>
      </c>
      <c r="D569" s="32">
        <f>SUM(D570:D575)</f>
        <v>166533</v>
      </c>
      <c r="E569" s="32">
        <f>SUM(E570:E575)</f>
        <v>166533</v>
      </c>
      <c r="H569" s="41">
        <f t="shared" si="63"/>
        <v>166533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131533</v>
      </c>
      <c r="D572" s="5">
        <f t="shared" si="69"/>
        <v>131533</v>
      </c>
      <c r="E572" s="5">
        <f t="shared" si="69"/>
        <v>131533</v>
      </c>
      <c r="H572" s="41">
        <f t="shared" si="63"/>
        <v>131533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35000</v>
      </c>
      <c r="D575" s="5">
        <f t="shared" si="69"/>
        <v>35000</v>
      </c>
      <c r="E575" s="5">
        <f t="shared" si="69"/>
        <v>35000</v>
      </c>
      <c r="H575" s="41">
        <f t="shared" si="63"/>
        <v>35000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25000</v>
      </c>
      <c r="D577" s="32">
        <f>SUM(D578:D580)</f>
        <v>25000</v>
      </c>
      <c r="E577" s="32">
        <f>SUM(E578:E580)</f>
        <v>25000</v>
      </c>
      <c r="H577" s="41">
        <f t="shared" si="63"/>
        <v>25000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25000</v>
      </c>
      <c r="D580" s="5">
        <f t="shared" si="70"/>
        <v>25000</v>
      </c>
      <c r="E580" s="5">
        <f t="shared" si="70"/>
        <v>25000</v>
      </c>
      <c r="H580" s="41">
        <f t="shared" si="71"/>
        <v>25000</v>
      </c>
    </row>
    <row r="581" spans="1:8" hidden="1" outlineLevel="1">
      <c r="A581" s="175" t="s">
        <v>485</v>
      </c>
      <c r="B581" s="176"/>
      <c r="C581" s="32">
        <f>SUM(C582:C583)</f>
        <v>412336</v>
      </c>
      <c r="D581" s="32">
        <f>SUM(D582:D583)</f>
        <v>412336</v>
      </c>
      <c r="E581" s="32">
        <f>SUM(E582:E583)</f>
        <v>412336</v>
      </c>
      <c r="H581" s="41">
        <f t="shared" si="71"/>
        <v>412336</v>
      </c>
    </row>
    <row r="582" spans="1:8" hidden="1" outlineLevel="2">
      <c r="A582" s="7">
        <v>6606</v>
      </c>
      <c r="B582" s="4" t="s">
        <v>486</v>
      </c>
      <c r="C582" s="5">
        <v>392336</v>
      </c>
      <c r="D582" s="5">
        <f t="shared" ref="D582:E586" si="72">C582</f>
        <v>392336</v>
      </c>
      <c r="E582" s="5">
        <f t="shared" si="72"/>
        <v>392336</v>
      </c>
      <c r="H582" s="41">
        <f t="shared" si="71"/>
        <v>392336</v>
      </c>
    </row>
    <row r="583" spans="1:8" hidden="1" outlineLevel="2">
      <c r="A583" s="7">
        <v>6606</v>
      </c>
      <c r="B583" s="4" t="s">
        <v>487</v>
      </c>
      <c r="C583" s="5">
        <v>20000</v>
      </c>
      <c r="D583" s="5">
        <f t="shared" si="72"/>
        <v>20000</v>
      </c>
      <c r="E583" s="5">
        <f t="shared" si="72"/>
        <v>20000</v>
      </c>
      <c r="H583" s="41">
        <f t="shared" si="71"/>
        <v>20000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191893</v>
      </c>
      <c r="D587" s="32">
        <f>SUM(D588:D591)</f>
        <v>191893</v>
      </c>
      <c r="E587" s="32">
        <f>SUM(E588:E591)</f>
        <v>191893</v>
      </c>
      <c r="H587" s="41">
        <f t="shared" si="71"/>
        <v>191893</v>
      </c>
    </row>
    <row r="588" spans="1:8" hidden="1" outlineLevel="2">
      <c r="A588" s="7">
        <v>6610</v>
      </c>
      <c r="B588" s="4" t="s">
        <v>492</v>
      </c>
      <c r="C588" s="5">
        <v>141893</v>
      </c>
      <c r="D588" s="5">
        <f>C588</f>
        <v>141893</v>
      </c>
      <c r="E588" s="5">
        <f>D588</f>
        <v>141893</v>
      </c>
      <c r="H588" s="41">
        <f t="shared" si="71"/>
        <v>141893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50000</v>
      </c>
      <c r="D591" s="5">
        <f t="shared" si="73"/>
        <v>50000</v>
      </c>
      <c r="E591" s="5">
        <f t="shared" si="73"/>
        <v>50000</v>
      </c>
      <c r="H591" s="41">
        <f t="shared" si="71"/>
        <v>50000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120000</v>
      </c>
      <c r="D595" s="32">
        <f>SUM(D596:D598)</f>
        <v>120000</v>
      </c>
      <c r="E595" s="32">
        <f>SUM(E596:E598)</f>
        <v>120000</v>
      </c>
      <c r="H595" s="41">
        <f t="shared" si="71"/>
        <v>120000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120000</v>
      </c>
      <c r="D597" s="5">
        <f t="shared" ref="D597:E598" si="74">C597</f>
        <v>120000</v>
      </c>
      <c r="E597" s="5">
        <f t="shared" si="74"/>
        <v>120000</v>
      </c>
      <c r="H597" s="41">
        <f t="shared" si="71"/>
        <v>120000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130000</v>
      </c>
      <c r="D599" s="32">
        <f>SUM(D600:D602)</f>
        <v>130000</v>
      </c>
      <c r="E599" s="32">
        <f>SUM(E600:E602)</f>
        <v>130000</v>
      </c>
      <c r="H599" s="41">
        <f t="shared" si="71"/>
        <v>130000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80000</v>
      </c>
      <c r="D601" s="5">
        <f t="shared" si="75"/>
        <v>80000</v>
      </c>
      <c r="E601" s="5">
        <f t="shared" si="75"/>
        <v>80000</v>
      </c>
      <c r="H601" s="41">
        <f t="shared" si="71"/>
        <v>80000</v>
      </c>
    </row>
    <row r="602" spans="1:8" hidden="1" outlineLevel="2">
      <c r="A602" s="7">
        <v>6613</v>
      </c>
      <c r="B602" s="4" t="s">
        <v>501</v>
      </c>
      <c r="C602" s="5">
        <v>50000</v>
      </c>
      <c r="D602" s="5">
        <f t="shared" si="75"/>
        <v>50000</v>
      </c>
      <c r="E602" s="5">
        <f t="shared" si="75"/>
        <v>50000</v>
      </c>
      <c r="H602" s="41">
        <f t="shared" si="71"/>
        <v>50000</v>
      </c>
    </row>
    <row r="603" spans="1:8" hidden="1" outlineLevel="1">
      <c r="A603" s="175" t="s">
        <v>506</v>
      </c>
      <c r="B603" s="176"/>
      <c r="C603" s="32">
        <f>SUM(C604:C609)</f>
        <v>60000</v>
      </c>
      <c r="D603" s="32">
        <f>SUM(D604:D609)</f>
        <v>60000</v>
      </c>
      <c r="E603" s="32">
        <f>SUM(E604:E609)</f>
        <v>60000</v>
      </c>
      <c r="H603" s="41">
        <f t="shared" si="71"/>
        <v>60000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2000</v>
      </c>
      <c r="D608" s="5">
        <f t="shared" si="76"/>
        <v>2000</v>
      </c>
      <c r="E608" s="5">
        <f t="shared" si="76"/>
        <v>2000</v>
      </c>
      <c r="H608" s="41">
        <f t="shared" si="71"/>
        <v>2000</v>
      </c>
    </row>
    <row r="609" spans="1:8" hidden="1" outlineLevel="2">
      <c r="A609" s="7">
        <v>6614</v>
      </c>
      <c r="B609" s="4" t="s">
        <v>512</v>
      </c>
      <c r="C609" s="5">
        <v>58000</v>
      </c>
      <c r="D609" s="5">
        <f t="shared" si="76"/>
        <v>58000</v>
      </c>
      <c r="E609" s="5">
        <f t="shared" si="76"/>
        <v>58000</v>
      </c>
      <c r="H609" s="41">
        <f t="shared" si="71"/>
        <v>58000</v>
      </c>
    </row>
    <row r="610" spans="1:8" hidden="1" outlineLevel="1">
      <c r="A610" s="175" t="s">
        <v>513</v>
      </c>
      <c r="B610" s="176"/>
      <c r="C610" s="32">
        <f>SUM(C611:C615)</f>
        <v>265872</v>
      </c>
      <c r="D610" s="32">
        <f>SUM(D611:D615)</f>
        <v>265872</v>
      </c>
      <c r="E610" s="32">
        <f>SUM(E611:E615)</f>
        <v>265872</v>
      </c>
      <c r="H610" s="41">
        <f t="shared" si="71"/>
        <v>265872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215872</v>
      </c>
      <c r="D613" s="5">
        <f t="shared" si="77"/>
        <v>215872</v>
      </c>
      <c r="E613" s="5">
        <f t="shared" si="77"/>
        <v>215872</v>
      </c>
      <c r="H613" s="41">
        <f t="shared" si="71"/>
        <v>215872</v>
      </c>
    </row>
    <row r="614" spans="1:8" hidden="1" outlineLevel="2">
      <c r="A614" s="7">
        <v>6615</v>
      </c>
      <c r="B614" s="4" t="s">
        <v>517</v>
      </c>
      <c r="C614" s="5">
        <v>50000</v>
      </c>
      <c r="D614" s="5">
        <f t="shared" si="77"/>
        <v>50000</v>
      </c>
      <c r="E614" s="5">
        <f t="shared" si="77"/>
        <v>50000</v>
      </c>
      <c r="H614" s="41">
        <f t="shared" si="71"/>
        <v>50000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81757</v>
      </c>
      <c r="D616" s="32">
        <f>SUM(D617:D627)</f>
        <v>81757</v>
      </c>
      <c r="E616" s="32">
        <f>SUM(E617:E627)</f>
        <v>81757</v>
      </c>
      <c r="H616" s="41">
        <f t="shared" si="71"/>
        <v>81757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31757</v>
      </c>
      <c r="D620" s="5">
        <f t="shared" si="78"/>
        <v>31757</v>
      </c>
      <c r="E620" s="5">
        <f t="shared" si="78"/>
        <v>31757</v>
      </c>
      <c r="H620" s="41">
        <f t="shared" si="71"/>
        <v>31757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50000</v>
      </c>
      <c r="D627" s="5">
        <f t="shared" si="78"/>
        <v>50000</v>
      </c>
      <c r="E627" s="5">
        <f t="shared" si="78"/>
        <v>50000</v>
      </c>
      <c r="H627" s="41">
        <f t="shared" si="71"/>
        <v>50000</v>
      </c>
    </row>
    <row r="628" spans="1:10" hidden="1" outlineLevel="1">
      <c r="A628" s="175" t="s">
        <v>531</v>
      </c>
      <c r="B628" s="176"/>
      <c r="C628" s="32">
        <f>SUM(C629:C637)</f>
        <v>30000</v>
      </c>
      <c r="D628" s="32">
        <f>SUM(D629:D637)</f>
        <v>30000</v>
      </c>
      <c r="E628" s="32">
        <f>SUM(E629:E637)</f>
        <v>30000</v>
      </c>
      <c r="H628" s="41">
        <f t="shared" si="71"/>
        <v>30000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30000</v>
      </c>
      <c r="D637" s="5">
        <f t="shared" si="79"/>
        <v>30000</v>
      </c>
      <c r="E637" s="5">
        <f t="shared" si="79"/>
        <v>30000</v>
      </c>
      <c r="H637" s="41">
        <f t="shared" si="71"/>
        <v>30000</v>
      </c>
    </row>
    <row r="638" spans="1:10" collapsed="1">
      <c r="A638" s="177" t="s">
        <v>541</v>
      </c>
      <c r="B638" s="178"/>
      <c r="C638" s="38">
        <f>C639+C640+C641</f>
        <v>1000</v>
      </c>
      <c r="D638" s="38">
        <f>D639+D640+D641</f>
        <v>1000</v>
      </c>
      <c r="E638" s="38">
        <f>E639+E640+E641</f>
        <v>1000</v>
      </c>
      <c r="G638" s="39" t="s">
        <v>596</v>
      </c>
      <c r="H638" s="41">
        <f t="shared" si="71"/>
        <v>1000</v>
      </c>
      <c r="I638" s="42"/>
      <c r="J638" s="40" t="b">
        <f>AND(H638=I638)</f>
        <v>0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1000</v>
      </c>
      <c r="D641" s="32">
        <f t="shared" si="80"/>
        <v>1000</v>
      </c>
      <c r="E641" s="32">
        <f t="shared" si="80"/>
        <v>1000</v>
      </c>
      <c r="H641" s="41">
        <f t="shared" si="71"/>
        <v>1000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536000</v>
      </c>
      <c r="D716" s="36">
        <f>D717</f>
        <v>536000</v>
      </c>
      <c r="E716" s="36">
        <f>E717</f>
        <v>536000</v>
      </c>
      <c r="G716" s="39" t="s">
        <v>66</v>
      </c>
      <c r="H716" s="41">
        <f t="shared" si="92"/>
        <v>536000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536000</v>
      </c>
      <c r="D717" s="33">
        <f>D718+D722</f>
        <v>536000</v>
      </c>
      <c r="E717" s="33">
        <f>E718+E722</f>
        <v>536000</v>
      </c>
      <c r="G717" s="39" t="s">
        <v>599</v>
      </c>
      <c r="H717" s="41">
        <f t="shared" si="92"/>
        <v>536000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536000</v>
      </c>
      <c r="D718" s="31">
        <f>SUM(D719:D721)</f>
        <v>536000</v>
      </c>
      <c r="E718" s="31">
        <f>SUM(E719:E721)</f>
        <v>536000</v>
      </c>
      <c r="H718" s="41">
        <f t="shared" si="92"/>
        <v>536000</v>
      </c>
    </row>
    <row r="719" spans="1:10" ht="15" hidden="1" customHeight="1" outlineLevel="2">
      <c r="A719" s="6">
        <v>10950</v>
      </c>
      <c r="B719" s="4" t="s">
        <v>572</v>
      </c>
      <c r="C719" s="5">
        <v>536000</v>
      </c>
      <c r="D719" s="5">
        <f>C719</f>
        <v>536000</v>
      </c>
      <c r="E719" s="5">
        <f>D719</f>
        <v>536000</v>
      </c>
      <c r="H719" s="41">
        <f t="shared" si="92"/>
        <v>536000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C2" sqref="C2"/>
    </sheetView>
  </sheetViews>
  <sheetFormatPr defaultColWidth="11.453125" defaultRowHeight="14.5"/>
  <cols>
    <col min="1" max="1" width="39.269531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>
        <v>42526</v>
      </c>
    </row>
    <row r="4" spans="1:2">
      <c r="A4" s="10" t="s">
        <v>99</v>
      </c>
      <c r="B4" s="12">
        <v>42587</v>
      </c>
    </row>
    <row r="5" spans="1:2">
      <c r="A5" s="10" t="s">
        <v>100</v>
      </c>
      <c r="B5" s="12">
        <v>42707</v>
      </c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42489</v>
      </c>
    </row>
    <row r="8" spans="1:2">
      <c r="A8" s="10" t="s">
        <v>102</v>
      </c>
      <c r="B8" s="12"/>
    </row>
    <row r="9" spans="1:2">
      <c r="A9" s="10" t="s">
        <v>99</v>
      </c>
      <c r="B9" s="12">
        <v>42550</v>
      </c>
    </row>
    <row r="10" spans="1:2">
      <c r="A10" s="10" t="s">
        <v>100</v>
      </c>
      <c r="B10" s="12">
        <v>42673</v>
      </c>
    </row>
    <row r="11" spans="1:2">
      <c r="A11" s="111" t="s">
        <v>103</v>
      </c>
      <c r="B11" s="160" t="s">
        <v>763</v>
      </c>
    </row>
    <row r="12" spans="1:2">
      <c r="A12" s="10" t="s">
        <v>948</v>
      </c>
      <c r="B12" s="12">
        <v>42673</v>
      </c>
    </row>
    <row r="13" spans="1:2">
      <c r="A13" s="10" t="s">
        <v>949</v>
      </c>
      <c r="B13" s="12">
        <v>42729</v>
      </c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A13" sqref="A13"/>
    </sheetView>
  </sheetViews>
  <sheetFormatPr defaultColWidth="11.453125" defaultRowHeight="14.5"/>
  <cols>
    <col min="1" max="1" width="28.54296875" customWidth="1"/>
    <col min="2" max="2" width="23.179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42766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 t="s">
        <v>963</v>
      </c>
      <c r="B12" s="12">
        <v>42778</v>
      </c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activeCell="G12" sqref="G1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  <c r="D2" s="10"/>
    </row>
    <row r="3" spans="1:12" ht="15.5">
      <c r="A3" s="13"/>
      <c r="D3" s="10"/>
      <c r="K3" s="117" t="s">
        <v>756</v>
      </c>
      <c r="L3" s="117" t="s">
        <v>758</v>
      </c>
    </row>
    <row r="4" spans="1:12" ht="15.5">
      <c r="A4" s="13"/>
      <c r="D4" s="10"/>
      <c r="K4" s="117" t="s">
        <v>757</v>
      </c>
      <c r="L4" s="117" t="s">
        <v>759</v>
      </c>
    </row>
    <row r="5" spans="1:12" ht="15.5">
      <c r="A5" s="13"/>
      <c r="D5" s="10"/>
      <c r="L5" s="117" t="s">
        <v>760</v>
      </c>
    </row>
    <row r="6" spans="1:12" ht="15.5">
      <c r="A6" s="13"/>
      <c r="D6" s="10"/>
      <c r="L6" s="117" t="s">
        <v>761</v>
      </c>
    </row>
    <row r="7" spans="1:12" ht="15.5">
      <c r="A7" s="13"/>
      <c r="D7" s="10"/>
    </row>
    <row r="8" spans="1:12" ht="15.5">
      <c r="A8" s="13"/>
      <c r="D8" s="10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activeCell="A15" sqref="A2:A15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F3" sqref="F3"/>
    </sheetView>
  </sheetViews>
  <sheetFormatPr defaultColWidth="9.1796875" defaultRowHeight="14.5"/>
  <cols>
    <col min="1" max="1" width="4" style="70" bestFit="1" customWidth="1"/>
    <col min="2" max="2" width="20.54296875" style="10" bestFit="1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179687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 xr:uid="{00000000-0002-0000-1800-000000000000}">
      <formula1>$BA:$BA</formula1>
    </dataValidation>
    <dataValidation type="list" allowBlank="1" showInputMessage="1" showErrorMessage="1" sqref="F1:F358" xr:uid="{00000000-0002-0000-1800-000001000000}">
      <formula1>$AQ$3:$AQ$4</formula1>
    </dataValidation>
    <dataValidation type="list" allowBlank="1" showInputMessage="1" showErrorMessage="1" sqref="E1:E358" xr:uid="{00000000-0002-0000-1800-000002000000}">
      <formula1>$AU$3:$AU$7</formula1>
    </dataValidation>
    <dataValidation type="list" allowBlank="1" showInputMessage="1" showErrorMessage="1" sqref="D1:D35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activeCell="I13" sqref="I13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 xr:uid="{00000000-0002-0000-1900-000000000000}">
      <formula1>$K:$K</formula1>
    </dataValidation>
    <dataValidation type="list" allowBlank="1" showInputMessage="1" showErrorMessage="1" sqref="A2:A11 A23:A27 A20:A21 A13 A29:A104857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6.1796875" bestFit="1" customWidth="1"/>
    <col min="2" max="2" width="22.453125" customWidth="1"/>
  </cols>
  <sheetData>
    <row r="1" spans="1:2" ht="15.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topLeftCell="A493" zoomScale="75" zoomScaleNormal="75" workbookViewId="0">
      <selection activeCell="B512" sqref="B512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947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0</v>
      </c>
      <c r="D550" s="32">
        <f>C550</f>
        <v>0</v>
      </c>
      <c r="E550" s="32">
        <f>D550</f>
        <v>0</v>
      </c>
    </row>
    <row r="551" spans="1:10">
      <c r="A551" s="181" t="s">
        <v>455</v>
      </c>
      <c r="B551" s="182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5" t="s">
        <v>467</v>
      </c>
      <c r="B568" s="176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5" t="s">
        <v>485</v>
      </c>
      <c r="B582" s="176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5" t="s">
        <v>506</v>
      </c>
      <c r="B604" s="176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5" t="s">
        <v>513</v>
      </c>
      <c r="B611" s="176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5" t="s">
        <v>531</v>
      </c>
      <c r="B629" s="176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9 J643 J717:J718 J646 J726:J727" xr:uid="{00000000-0002-0000-0200-000007000000}">
      <formula1>C640+C794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 J1:J4 J551:J552 J561:J562 J339 J548" xr:uid="{00000000-0002-0000-0200-00000A000000}">
      <formula1>C2+C114</formula1>
    </dataValidation>
    <dataValidation type="custom" allowBlank="1" showInputMessage="1" showErrorMessage="1" sqref="J560" xr:uid="{00000000-0002-0000-02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C1" zoomScale="150" zoomScaleNormal="150" workbookViewId="0">
      <selection activeCell="H1" sqref="H1"/>
    </sheetView>
  </sheetViews>
  <sheetFormatPr defaultColWidth="9.1796875" defaultRowHeight="14.5" outlineLevelRow="3"/>
  <cols>
    <col min="1" max="1" width="7" bestFit="1" customWidth="1"/>
    <col min="2" max="2" width="32.26953125" customWidth="1"/>
    <col min="3" max="3" width="20.7265625" customWidth="1"/>
    <col min="4" max="5" width="13.81640625" bestFit="1" customWidth="1"/>
    <col min="7" max="7" width="15.54296875" bestFit="1" customWidth="1"/>
    <col min="8" max="8" width="21.1796875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3" t="s">
        <v>853</v>
      </c>
      <c r="E1" s="163" t="s">
        <v>852</v>
      </c>
      <c r="G1" s="43" t="s">
        <v>31</v>
      </c>
      <c r="H1" s="44">
        <f>C2+C114</f>
        <v>9672374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8000000</v>
      </c>
      <c r="D2" s="26">
        <f>D3+D67</f>
        <v>8000000</v>
      </c>
      <c r="E2" s="26">
        <f>E3+E67</f>
        <v>8000000</v>
      </c>
      <c r="G2" s="39" t="s">
        <v>60</v>
      </c>
      <c r="H2" s="41">
        <f>C2</f>
        <v>8000000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5834000</v>
      </c>
      <c r="D3" s="23">
        <f>D4+D11+D38+D61</f>
        <v>5834000</v>
      </c>
      <c r="E3" s="23">
        <f>E4+E11+E38+E61</f>
        <v>5834000</v>
      </c>
      <c r="G3" s="39" t="s">
        <v>57</v>
      </c>
      <c r="H3" s="41">
        <f t="shared" ref="H3:H66" si="0">C3</f>
        <v>5834000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2660000</v>
      </c>
      <c r="D4" s="21">
        <f>SUM(D5:D10)</f>
        <v>2660000</v>
      </c>
      <c r="E4" s="21">
        <f>SUM(E5:E10)</f>
        <v>2660000</v>
      </c>
      <c r="F4" s="17"/>
      <c r="G4" s="39" t="s">
        <v>53</v>
      </c>
      <c r="H4" s="41">
        <f t="shared" si="0"/>
        <v>2660000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400000</v>
      </c>
      <c r="D5" s="2">
        <f>C5</f>
        <v>400000</v>
      </c>
      <c r="E5" s="2">
        <f>D5</f>
        <v>400000</v>
      </c>
      <c r="F5" s="17"/>
      <c r="G5" s="17"/>
      <c r="H5" s="41">
        <f t="shared" si="0"/>
        <v>400000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130000</v>
      </c>
      <c r="D6" s="2">
        <f t="shared" ref="D6:E10" si="1">C6</f>
        <v>130000</v>
      </c>
      <c r="E6" s="2">
        <f t="shared" si="1"/>
        <v>130000</v>
      </c>
      <c r="F6" s="17"/>
      <c r="G6" s="17"/>
      <c r="H6" s="41">
        <f t="shared" si="0"/>
        <v>130000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800000</v>
      </c>
      <c r="D7" s="2">
        <f t="shared" si="1"/>
        <v>800000</v>
      </c>
      <c r="E7" s="2">
        <f t="shared" si="1"/>
        <v>800000</v>
      </c>
      <c r="F7" s="17"/>
      <c r="G7" s="17"/>
      <c r="H7" s="41">
        <f t="shared" si="0"/>
        <v>800000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1300000</v>
      </c>
      <c r="D9" s="2">
        <f t="shared" si="1"/>
        <v>1300000</v>
      </c>
      <c r="E9" s="2">
        <f t="shared" si="1"/>
        <v>1300000</v>
      </c>
      <c r="F9" s="17"/>
      <c r="G9" s="17"/>
      <c r="H9" s="41">
        <f t="shared" si="0"/>
        <v>1300000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30000</v>
      </c>
      <c r="D10" s="2">
        <f t="shared" si="1"/>
        <v>30000</v>
      </c>
      <c r="E10" s="2">
        <f t="shared" si="1"/>
        <v>30000</v>
      </c>
      <c r="F10" s="17"/>
      <c r="G10" s="17"/>
      <c r="H10" s="41">
        <f t="shared" si="0"/>
        <v>30000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2171000</v>
      </c>
      <c r="D11" s="21">
        <f>SUM(D12:D37)</f>
        <v>2171000</v>
      </c>
      <c r="E11" s="21">
        <f>SUM(E12:E37)</f>
        <v>2171000</v>
      </c>
      <c r="F11" s="17"/>
      <c r="G11" s="39" t="s">
        <v>54</v>
      </c>
      <c r="H11" s="41">
        <f t="shared" si="0"/>
        <v>2171000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95000</v>
      </c>
      <c r="D12" s="2">
        <f>C12</f>
        <v>95000</v>
      </c>
      <c r="E12" s="2">
        <f>D12</f>
        <v>95000</v>
      </c>
      <c r="H12" s="41">
        <f t="shared" si="0"/>
        <v>95000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13000</v>
      </c>
      <c r="D18" s="2">
        <f t="shared" si="2"/>
        <v>13000</v>
      </c>
      <c r="E18" s="2">
        <f t="shared" si="2"/>
        <v>13000</v>
      </c>
      <c r="H18" s="41">
        <f t="shared" si="0"/>
        <v>13000</v>
      </c>
    </row>
    <row r="19" spans="1:8" hidden="1" outlineLevel="1">
      <c r="A19" s="3">
        <v>2204</v>
      </c>
      <c r="B19" s="1" t="s">
        <v>131</v>
      </c>
      <c r="C19" s="2">
        <v>221000</v>
      </c>
      <c r="D19" s="2">
        <f t="shared" si="2"/>
        <v>221000</v>
      </c>
      <c r="E19" s="2">
        <f t="shared" si="2"/>
        <v>221000</v>
      </c>
      <c r="H19" s="41">
        <f t="shared" si="0"/>
        <v>221000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580000</v>
      </c>
      <c r="D21" s="2">
        <f t="shared" si="2"/>
        <v>580000</v>
      </c>
      <c r="E21" s="2">
        <f t="shared" si="2"/>
        <v>580000</v>
      </c>
      <c r="H21" s="41">
        <f t="shared" si="0"/>
        <v>580000</v>
      </c>
    </row>
    <row r="22" spans="1:8" hidden="1" outlineLevel="1">
      <c r="A22" s="3">
        <v>2302</v>
      </c>
      <c r="B22" s="1" t="s">
        <v>134</v>
      </c>
      <c r="C22" s="2">
        <v>50000</v>
      </c>
      <c r="D22" s="2">
        <f t="shared" si="2"/>
        <v>50000</v>
      </c>
      <c r="E22" s="2">
        <f t="shared" si="2"/>
        <v>50000</v>
      </c>
      <c r="H22" s="41">
        <f t="shared" si="0"/>
        <v>50000</v>
      </c>
    </row>
    <row r="23" spans="1:8" hidden="1" outlineLevel="1">
      <c r="A23" s="3">
        <v>2303</v>
      </c>
      <c r="B23" s="1" t="s">
        <v>135</v>
      </c>
      <c r="C23" s="2">
        <v>335000</v>
      </c>
      <c r="D23" s="2">
        <f t="shared" si="2"/>
        <v>335000</v>
      </c>
      <c r="E23" s="2">
        <f t="shared" si="2"/>
        <v>335000</v>
      </c>
      <c r="H23" s="41">
        <f t="shared" si="0"/>
        <v>335000</v>
      </c>
    </row>
    <row r="24" spans="1:8" hidden="1" outlineLevel="1">
      <c r="A24" s="3">
        <v>2304</v>
      </c>
      <c r="B24" s="1" t="s">
        <v>136</v>
      </c>
      <c r="C24" s="2">
        <v>580000</v>
      </c>
      <c r="D24" s="2">
        <f t="shared" si="2"/>
        <v>580000</v>
      </c>
      <c r="E24" s="2">
        <f t="shared" si="2"/>
        <v>580000</v>
      </c>
      <c r="H24" s="41">
        <f t="shared" si="0"/>
        <v>580000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7000</v>
      </c>
      <c r="D29" s="2">
        <f t="shared" ref="D29:E37" si="3">C29</f>
        <v>7000</v>
      </c>
      <c r="E29" s="2">
        <f t="shared" si="3"/>
        <v>7000</v>
      </c>
      <c r="H29" s="41">
        <f t="shared" si="0"/>
        <v>7000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120000</v>
      </c>
      <c r="D32" s="2">
        <f t="shared" si="3"/>
        <v>120000</v>
      </c>
      <c r="E32" s="2">
        <f t="shared" si="3"/>
        <v>120000</v>
      </c>
      <c r="H32" s="41">
        <f t="shared" si="0"/>
        <v>120000</v>
      </c>
    </row>
    <row r="33" spans="1:10" hidden="1" outlineLevel="1">
      <c r="A33" s="3">
        <v>2403</v>
      </c>
      <c r="B33" s="1" t="s">
        <v>144</v>
      </c>
      <c r="C33" s="2">
        <v>5000</v>
      </c>
      <c r="D33" s="2">
        <f t="shared" si="3"/>
        <v>5000</v>
      </c>
      <c r="E33" s="2">
        <f t="shared" si="3"/>
        <v>5000</v>
      </c>
      <c r="H33" s="41">
        <f t="shared" si="0"/>
        <v>5000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140000</v>
      </c>
      <c r="D36" s="2">
        <f t="shared" si="3"/>
        <v>140000</v>
      </c>
      <c r="E36" s="2">
        <f t="shared" si="3"/>
        <v>140000</v>
      </c>
      <c r="H36" s="41">
        <f t="shared" si="0"/>
        <v>140000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809000</v>
      </c>
      <c r="D38" s="21">
        <f>SUM(D39:D60)</f>
        <v>809000</v>
      </c>
      <c r="E38" s="21">
        <f>SUM(E39:E60)</f>
        <v>809000</v>
      </c>
      <c r="G38" s="39" t="s">
        <v>55</v>
      </c>
      <c r="H38" s="41">
        <f t="shared" si="0"/>
        <v>809000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75000</v>
      </c>
      <c r="D39" s="2">
        <f>C39</f>
        <v>75000</v>
      </c>
      <c r="E39" s="2">
        <f>D39</f>
        <v>75000</v>
      </c>
      <c r="H39" s="41">
        <f t="shared" si="0"/>
        <v>75000</v>
      </c>
    </row>
    <row r="40" spans="1:10" hidden="1" outlineLevel="1">
      <c r="A40" s="20">
        <v>3102</v>
      </c>
      <c r="B40" s="20" t="s">
        <v>12</v>
      </c>
      <c r="C40" s="2">
        <v>15000</v>
      </c>
      <c r="D40" s="2">
        <f t="shared" ref="D40:E55" si="4">C40</f>
        <v>15000</v>
      </c>
      <c r="E40" s="2">
        <f t="shared" si="4"/>
        <v>15000</v>
      </c>
      <c r="H40" s="41">
        <f t="shared" si="0"/>
        <v>15000</v>
      </c>
    </row>
    <row r="41" spans="1:10" hidden="1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40000</v>
      </c>
      <c r="D48" s="2">
        <f t="shared" si="4"/>
        <v>40000</v>
      </c>
      <c r="E48" s="2">
        <f t="shared" si="4"/>
        <v>40000</v>
      </c>
      <c r="H48" s="41">
        <f t="shared" si="0"/>
        <v>40000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42000</v>
      </c>
      <c r="D54" s="2">
        <f t="shared" si="4"/>
        <v>42000</v>
      </c>
      <c r="E54" s="2">
        <f t="shared" si="4"/>
        <v>42000</v>
      </c>
      <c r="H54" s="41">
        <f t="shared" si="0"/>
        <v>42000</v>
      </c>
    </row>
    <row r="55" spans="1:10" hidden="1" outlineLevel="1">
      <c r="A55" s="20">
        <v>3303</v>
      </c>
      <c r="B55" s="20" t="s">
        <v>153</v>
      </c>
      <c r="C55" s="2">
        <v>400000</v>
      </c>
      <c r="D55" s="2">
        <f t="shared" si="4"/>
        <v>400000</v>
      </c>
      <c r="E55" s="2">
        <f t="shared" si="4"/>
        <v>400000</v>
      </c>
      <c r="H55" s="41">
        <f t="shared" si="0"/>
        <v>400000</v>
      </c>
    </row>
    <row r="56" spans="1:10" hidden="1" outlineLevel="1">
      <c r="A56" s="20">
        <v>3303</v>
      </c>
      <c r="B56" s="20" t="s">
        <v>154</v>
      </c>
      <c r="C56" s="2">
        <v>190000</v>
      </c>
      <c r="D56" s="2">
        <f t="shared" ref="D56:E60" si="5">C56</f>
        <v>190000</v>
      </c>
      <c r="E56" s="2">
        <f t="shared" si="5"/>
        <v>190000</v>
      </c>
      <c r="H56" s="41">
        <f t="shared" si="0"/>
        <v>190000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12000</v>
      </c>
      <c r="D60" s="2">
        <f t="shared" si="5"/>
        <v>12000</v>
      </c>
      <c r="E60" s="2">
        <f t="shared" si="5"/>
        <v>12000</v>
      </c>
      <c r="H60" s="41">
        <f t="shared" si="0"/>
        <v>12000</v>
      </c>
    </row>
    <row r="61" spans="1:10" collapsed="1">
      <c r="A61" s="167" t="s">
        <v>158</v>
      </c>
      <c r="B61" s="168"/>
      <c r="C61" s="22">
        <f>SUM(C62:C66)</f>
        <v>194000</v>
      </c>
      <c r="D61" s="22">
        <f>SUM(D62:D66)</f>
        <v>194000</v>
      </c>
      <c r="E61" s="22">
        <f>SUM(E62:E66)</f>
        <v>194000</v>
      </c>
      <c r="G61" s="39" t="s">
        <v>105</v>
      </c>
      <c r="H61" s="41">
        <f t="shared" si="0"/>
        <v>194000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120000</v>
      </c>
      <c r="D62" s="2">
        <f>C62</f>
        <v>120000</v>
      </c>
      <c r="E62" s="2">
        <f>D62</f>
        <v>120000</v>
      </c>
      <c r="H62" s="41">
        <f t="shared" si="0"/>
        <v>120000</v>
      </c>
    </row>
    <row r="63" spans="1:10" hidden="1" outlineLevel="1">
      <c r="A63" s="3">
        <v>4002</v>
      </c>
      <c r="B63" s="1" t="s">
        <v>160</v>
      </c>
      <c r="C63" s="2">
        <v>4000</v>
      </c>
      <c r="D63" s="2">
        <f t="shared" ref="D63:E66" si="6">C63</f>
        <v>4000</v>
      </c>
      <c r="E63" s="2">
        <f t="shared" si="6"/>
        <v>4000</v>
      </c>
      <c r="H63" s="41">
        <f t="shared" si="0"/>
        <v>4000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70000</v>
      </c>
      <c r="D65" s="2">
        <f t="shared" si="6"/>
        <v>70000</v>
      </c>
      <c r="E65" s="2">
        <f t="shared" si="6"/>
        <v>70000</v>
      </c>
      <c r="H65" s="41">
        <f t="shared" si="0"/>
        <v>70000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2166000</v>
      </c>
      <c r="D67" s="25">
        <f>D97+D68</f>
        <v>2166000</v>
      </c>
      <c r="E67" s="25">
        <f>E97+E68</f>
        <v>2166000</v>
      </c>
      <c r="G67" s="39" t="s">
        <v>59</v>
      </c>
      <c r="H67" s="41">
        <f t="shared" ref="H67:H130" si="7">C67</f>
        <v>2166000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347000</v>
      </c>
      <c r="D68" s="21">
        <f>SUM(D69:D96)</f>
        <v>347000</v>
      </c>
      <c r="E68" s="21">
        <f>SUM(E69:E96)</f>
        <v>347000</v>
      </c>
      <c r="G68" s="39" t="s">
        <v>56</v>
      </c>
      <c r="H68" s="41">
        <f t="shared" si="7"/>
        <v>347000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60000</v>
      </c>
      <c r="D69" s="2">
        <f>C69</f>
        <v>60000</v>
      </c>
      <c r="E69" s="2">
        <f>D69</f>
        <v>60000</v>
      </c>
      <c r="H69" s="41">
        <f t="shared" si="7"/>
        <v>60000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25000</v>
      </c>
      <c r="D76" s="2">
        <f t="shared" si="8"/>
        <v>25000</v>
      </c>
      <c r="E76" s="2">
        <f t="shared" si="8"/>
        <v>25000</v>
      </c>
      <c r="H76" s="41">
        <f t="shared" si="7"/>
        <v>25000</v>
      </c>
    </row>
    <row r="77" spans="1:10" ht="15" hidden="1" customHeight="1" outlineLevel="1">
      <c r="A77" s="3">
        <v>5107</v>
      </c>
      <c r="B77" s="2" t="s">
        <v>171</v>
      </c>
      <c r="C77" s="2">
        <v>2000</v>
      </c>
      <c r="D77" s="2">
        <f t="shared" si="8"/>
        <v>2000</v>
      </c>
      <c r="E77" s="2">
        <f t="shared" si="8"/>
        <v>2000</v>
      </c>
      <c r="H77" s="41">
        <f t="shared" si="7"/>
        <v>2000</v>
      </c>
    </row>
    <row r="78" spans="1:10" ht="15" hidden="1" customHeight="1" outlineLevel="1">
      <c r="A78" s="3">
        <v>5199</v>
      </c>
      <c r="B78" s="2" t="s">
        <v>173</v>
      </c>
      <c r="C78" s="2">
        <v>3000</v>
      </c>
      <c r="D78" s="2">
        <f t="shared" si="8"/>
        <v>3000</v>
      </c>
      <c r="E78" s="2">
        <f t="shared" si="8"/>
        <v>3000</v>
      </c>
      <c r="H78" s="41">
        <f t="shared" si="7"/>
        <v>3000</v>
      </c>
    </row>
    <row r="79" spans="1:10" ht="15" hidden="1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hidden="1" customHeight="1" outlineLevel="1">
      <c r="A80" s="3">
        <v>5202</v>
      </c>
      <c r="B80" s="2" t="s">
        <v>172</v>
      </c>
      <c r="C80" s="2">
        <v>50000</v>
      </c>
      <c r="D80" s="2">
        <f t="shared" si="8"/>
        <v>50000</v>
      </c>
      <c r="E80" s="2">
        <f t="shared" si="8"/>
        <v>50000</v>
      </c>
      <c r="H80" s="41">
        <f t="shared" si="7"/>
        <v>50000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8"/>
        <v>1000</v>
      </c>
      <c r="E83" s="2">
        <f t="shared" si="8"/>
        <v>1000</v>
      </c>
      <c r="H83" s="41">
        <f t="shared" si="7"/>
        <v>1000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24000</v>
      </c>
      <c r="D93" s="2">
        <f t="shared" si="9"/>
        <v>24000</v>
      </c>
      <c r="E93" s="2">
        <f t="shared" si="9"/>
        <v>24000</v>
      </c>
      <c r="H93" s="41">
        <f t="shared" si="7"/>
        <v>24000</v>
      </c>
    </row>
    <row r="94" spans="1:8" ht="15" hidden="1" customHeight="1" outlineLevel="1">
      <c r="A94" s="3">
        <v>5301</v>
      </c>
      <c r="B94" s="2" t="s">
        <v>109</v>
      </c>
      <c r="C94" s="2">
        <v>10000</v>
      </c>
      <c r="D94" s="2">
        <f t="shared" si="9"/>
        <v>10000</v>
      </c>
      <c r="E94" s="2">
        <f t="shared" si="9"/>
        <v>10000</v>
      </c>
      <c r="H94" s="41">
        <f t="shared" si="7"/>
        <v>10000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 collapsed="1">
      <c r="A97" s="19" t="s">
        <v>184</v>
      </c>
      <c r="B97" s="24"/>
      <c r="C97" s="21">
        <f>SUM(C98:C113)</f>
        <v>1819000</v>
      </c>
      <c r="D97" s="21">
        <f>SUM(D98:D113)</f>
        <v>1819000</v>
      </c>
      <c r="E97" s="21">
        <f>SUM(E98:E113)</f>
        <v>1819000</v>
      </c>
      <c r="G97" s="39" t="s">
        <v>58</v>
      </c>
      <c r="H97" s="41">
        <f t="shared" si="7"/>
        <v>1819000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1400000</v>
      </c>
      <c r="D98" s="2">
        <f>C98</f>
        <v>1400000</v>
      </c>
      <c r="E98" s="2">
        <f>D98</f>
        <v>1400000</v>
      </c>
      <c r="H98" s="41">
        <f t="shared" si="7"/>
        <v>1400000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45000</v>
      </c>
      <c r="D106" s="2">
        <f t="shared" si="10"/>
        <v>45000</v>
      </c>
      <c r="E106" s="2">
        <f t="shared" si="10"/>
        <v>45000</v>
      </c>
      <c r="H106" s="41">
        <f t="shared" si="7"/>
        <v>45000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9000</v>
      </c>
      <c r="D109" s="2">
        <f t="shared" si="10"/>
        <v>9000</v>
      </c>
      <c r="E109" s="2">
        <f t="shared" si="10"/>
        <v>9000</v>
      </c>
      <c r="H109" s="41">
        <f t="shared" si="7"/>
        <v>9000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8000</v>
      </c>
      <c r="D111" s="2">
        <f t="shared" si="10"/>
        <v>8000</v>
      </c>
      <c r="E111" s="2">
        <f t="shared" si="10"/>
        <v>8000</v>
      </c>
      <c r="H111" s="41">
        <f t="shared" si="7"/>
        <v>8000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350000</v>
      </c>
      <c r="D113" s="2">
        <f t="shared" si="10"/>
        <v>350000</v>
      </c>
      <c r="E113" s="2">
        <f t="shared" si="10"/>
        <v>350000</v>
      </c>
      <c r="H113" s="41">
        <f t="shared" si="7"/>
        <v>350000</v>
      </c>
    </row>
    <row r="114" spans="1:10" collapsed="1">
      <c r="A114" s="171" t="s">
        <v>62</v>
      </c>
      <c r="B114" s="172"/>
      <c r="C114" s="26">
        <f>C115+C152+C177</f>
        <v>1672374</v>
      </c>
      <c r="D114" s="26">
        <f>D115+D152+D177</f>
        <v>1672374</v>
      </c>
      <c r="E114" s="26">
        <f>E115+E152+E177</f>
        <v>1672374</v>
      </c>
      <c r="G114" s="39" t="s">
        <v>62</v>
      </c>
      <c r="H114" s="41">
        <f t="shared" si="7"/>
        <v>1672374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1155028</v>
      </c>
      <c r="D115" s="23">
        <f>D116+D135</f>
        <v>1155028</v>
      </c>
      <c r="E115" s="23">
        <f>E116+E135</f>
        <v>1155028</v>
      </c>
      <c r="G115" s="39" t="s">
        <v>61</v>
      </c>
      <c r="H115" s="41">
        <f t="shared" si="7"/>
        <v>1155028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224028</v>
      </c>
      <c r="D116" s="21">
        <f>D117+D120+D123+D126+D129+D132</f>
        <v>224028</v>
      </c>
      <c r="E116" s="21">
        <f>E117+E120+E123+E126+E129+E132</f>
        <v>224028</v>
      </c>
      <c r="G116" s="39" t="s">
        <v>583</v>
      </c>
      <c r="H116" s="41">
        <f t="shared" si="7"/>
        <v>224028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224028</v>
      </c>
      <c r="D117" s="2">
        <f>D118+D119</f>
        <v>224028</v>
      </c>
      <c r="E117" s="2">
        <f>E118+E119</f>
        <v>224028</v>
      </c>
      <c r="H117" s="41">
        <f t="shared" si="7"/>
        <v>224028</v>
      </c>
    </row>
    <row r="118" spans="1:10" ht="15" hidden="1" customHeight="1" outlineLevel="2">
      <c r="A118" s="131"/>
      <c r="B118" s="130" t="s">
        <v>855</v>
      </c>
      <c r="C118" s="129">
        <v>65000</v>
      </c>
      <c r="D118" s="129">
        <f>C118</f>
        <v>65000</v>
      </c>
      <c r="E118" s="129">
        <f>D118</f>
        <v>65000</v>
      </c>
      <c r="H118" s="41">
        <f t="shared" si="7"/>
        <v>65000</v>
      </c>
    </row>
    <row r="119" spans="1:10" ht="15" hidden="1" customHeight="1" outlineLevel="2">
      <c r="A119" s="131"/>
      <c r="B119" s="130" t="s">
        <v>860</v>
      </c>
      <c r="C119" s="129">
        <v>159028</v>
      </c>
      <c r="D119" s="129">
        <f>C119</f>
        <v>159028</v>
      </c>
      <c r="E119" s="129">
        <f>D119</f>
        <v>159028</v>
      </c>
      <c r="H119" s="41">
        <f t="shared" si="7"/>
        <v>159028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931000</v>
      </c>
      <c r="D135" s="21">
        <f>D136+D140+D143+D146+D149</f>
        <v>931000</v>
      </c>
      <c r="E135" s="21">
        <f>E136+E140+E143+E146+E149</f>
        <v>931000</v>
      </c>
      <c r="G135" s="39" t="s">
        <v>584</v>
      </c>
      <c r="H135" s="41">
        <f t="shared" si="11"/>
        <v>931000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931000</v>
      </c>
      <c r="D136" s="2">
        <f>D137+D138+D139</f>
        <v>931000</v>
      </c>
      <c r="E136" s="2">
        <f>E137+E138+E139</f>
        <v>931000</v>
      </c>
      <c r="H136" s="41">
        <f t="shared" si="11"/>
        <v>931000</v>
      </c>
    </row>
    <row r="137" spans="1:10" ht="15" hidden="1" customHeight="1" outlineLevel="2">
      <c r="A137" s="131"/>
      <c r="B137" s="130" t="s">
        <v>855</v>
      </c>
      <c r="C137" s="129">
        <v>540000</v>
      </c>
      <c r="D137" s="129">
        <f>C137</f>
        <v>540000</v>
      </c>
      <c r="E137" s="129">
        <f>D137</f>
        <v>540000</v>
      </c>
      <c r="H137" s="41">
        <f t="shared" si="11"/>
        <v>540000</v>
      </c>
    </row>
    <row r="138" spans="1:10" ht="15" hidden="1" customHeight="1" outlineLevel="2">
      <c r="A138" s="131"/>
      <c r="B138" s="130" t="s">
        <v>862</v>
      </c>
      <c r="C138" s="129">
        <v>319120</v>
      </c>
      <c r="D138" s="129">
        <f t="shared" ref="D138:E139" si="12">C138</f>
        <v>319120</v>
      </c>
      <c r="E138" s="129">
        <f t="shared" si="12"/>
        <v>319120</v>
      </c>
      <c r="H138" s="41">
        <f t="shared" si="11"/>
        <v>319120</v>
      </c>
    </row>
    <row r="139" spans="1:10" ht="15" hidden="1" customHeight="1" outlineLevel="2">
      <c r="A139" s="131"/>
      <c r="B139" s="130" t="s">
        <v>861</v>
      </c>
      <c r="C139" s="129">
        <v>71880</v>
      </c>
      <c r="D139" s="129">
        <f t="shared" si="12"/>
        <v>71880</v>
      </c>
      <c r="E139" s="129">
        <f t="shared" si="12"/>
        <v>71880</v>
      </c>
      <c r="H139" s="41">
        <f t="shared" si="11"/>
        <v>71880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517346</v>
      </c>
      <c r="D152" s="23">
        <f>D153+D163+D170</f>
        <v>517346</v>
      </c>
      <c r="E152" s="23">
        <f>E153+E163+E170</f>
        <v>517346</v>
      </c>
      <c r="G152" s="39" t="s">
        <v>66</v>
      </c>
      <c r="H152" s="41">
        <f t="shared" si="11"/>
        <v>517346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517346</v>
      </c>
      <c r="D153" s="21">
        <f>D154+D157+D160</f>
        <v>517346</v>
      </c>
      <c r="E153" s="21">
        <f>E154+E157+E160</f>
        <v>517346</v>
      </c>
      <c r="G153" s="39" t="s">
        <v>585</v>
      </c>
      <c r="H153" s="41">
        <f t="shared" si="11"/>
        <v>517346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517346</v>
      </c>
      <c r="D154" s="2">
        <f>D155+D156</f>
        <v>517346</v>
      </c>
      <c r="E154" s="2">
        <f>E155+E156</f>
        <v>517346</v>
      </c>
      <c r="H154" s="41">
        <f t="shared" si="11"/>
        <v>517346</v>
      </c>
    </row>
    <row r="155" spans="1:10" ht="15" hidden="1" customHeight="1" outlineLevel="2">
      <c r="A155" s="131"/>
      <c r="B155" s="130" t="s">
        <v>855</v>
      </c>
      <c r="C155" s="129">
        <v>61000</v>
      </c>
      <c r="D155" s="129">
        <f>C155</f>
        <v>61000</v>
      </c>
      <c r="E155" s="129">
        <f>D155</f>
        <v>61000</v>
      </c>
      <c r="H155" s="41">
        <f t="shared" si="11"/>
        <v>61000</v>
      </c>
    </row>
    <row r="156" spans="1:10" ht="15" hidden="1" customHeight="1" outlineLevel="2">
      <c r="A156" s="131"/>
      <c r="B156" s="130" t="s">
        <v>860</v>
      </c>
      <c r="C156" s="129">
        <v>456346</v>
      </c>
      <c r="D156" s="129">
        <f>C156</f>
        <v>456346</v>
      </c>
      <c r="E156" s="129">
        <f>D156</f>
        <v>456346</v>
      </c>
      <c r="H156" s="41">
        <f t="shared" si="11"/>
        <v>456346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3" t="s">
        <v>853</v>
      </c>
      <c r="E256" s="163" t="s">
        <v>852</v>
      </c>
      <c r="G256" s="47" t="s">
        <v>589</v>
      </c>
      <c r="H256" s="48">
        <f>C257+C559</f>
        <v>9672374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6753000</v>
      </c>
      <c r="D257" s="37">
        <f>D258+D550</f>
        <v>4334108</v>
      </c>
      <c r="E257" s="37">
        <f>E258+E550</f>
        <v>4334108</v>
      </c>
      <c r="G257" s="39" t="s">
        <v>60</v>
      </c>
      <c r="H257" s="41">
        <f>C257</f>
        <v>6753000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6498000</v>
      </c>
      <c r="D258" s="36">
        <f>D259+D339+D483+D547</f>
        <v>4079108</v>
      </c>
      <c r="E258" s="36">
        <f>E259+E339+E483+E547</f>
        <v>4079108</v>
      </c>
      <c r="G258" s="39" t="s">
        <v>57</v>
      </c>
      <c r="H258" s="41">
        <f t="shared" ref="H258:H321" si="21">C258</f>
        <v>6498000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3900000</v>
      </c>
      <c r="D259" s="33">
        <f>D260+D263+D314</f>
        <v>1481108</v>
      </c>
      <c r="E259" s="33">
        <f>E260+E263+E314</f>
        <v>1481108</v>
      </c>
      <c r="G259" s="39" t="s">
        <v>590</v>
      </c>
      <c r="H259" s="41">
        <f t="shared" si="21"/>
        <v>3900000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33500</v>
      </c>
      <c r="D260" s="32">
        <f>SUM(D261:D262)</f>
        <v>33500</v>
      </c>
      <c r="E260" s="32">
        <f>SUM(E261:E262)</f>
        <v>33500</v>
      </c>
      <c r="H260" s="41">
        <f t="shared" si="21"/>
        <v>33500</v>
      </c>
    </row>
    <row r="261" spans="1:10" hidden="1" outlineLevel="2">
      <c r="A261" s="7">
        <v>1100</v>
      </c>
      <c r="B261" s="4" t="s">
        <v>32</v>
      </c>
      <c r="C261" s="5">
        <v>27000</v>
      </c>
      <c r="D261" s="5">
        <f>C261</f>
        <v>27000</v>
      </c>
      <c r="E261" s="5">
        <f>D261</f>
        <v>27000</v>
      </c>
      <c r="H261" s="41">
        <f t="shared" si="21"/>
        <v>27000</v>
      </c>
    </row>
    <row r="262" spans="1:10" hidden="1" outlineLevel="2">
      <c r="A262" s="6">
        <v>1100</v>
      </c>
      <c r="B262" s="4" t="s">
        <v>33</v>
      </c>
      <c r="C262" s="5">
        <v>6500</v>
      </c>
      <c r="D262" s="5">
        <f>C262</f>
        <v>6500</v>
      </c>
      <c r="E262" s="5">
        <f>D262</f>
        <v>6500</v>
      </c>
      <c r="H262" s="41">
        <f t="shared" si="21"/>
        <v>6500</v>
      </c>
    </row>
    <row r="263" spans="1:10" hidden="1" outlineLevel="1">
      <c r="A263" s="175" t="s">
        <v>269</v>
      </c>
      <c r="B263" s="176"/>
      <c r="C263" s="32">
        <f>C264+C265+C289+C296+C298+C302+C305+C308+C313</f>
        <v>3816500</v>
      </c>
      <c r="D263" s="32">
        <f>D264+D265+D289+D296+D298+D302+D305+D308+D313</f>
        <v>1446608</v>
      </c>
      <c r="E263" s="32">
        <f>E264+E265+E289+E296+E298+E302+E305+E308+E313</f>
        <v>1446608</v>
      </c>
      <c r="H263" s="41">
        <f t="shared" si="21"/>
        <v>3816500</v>
      </c>
    </row>
    <row r="264" spans="1:10" hidden="1" outlineLevel="2">
      <c r="A264" s="6">
        <v>1101</v>
      </c>
      <c r="B264" s="4" t="s">
        <v>34</v>
      </c>
      <c r="C264" s="5">
        <v>1446608</v>
      </c>
      <c r="D264" s="5">
        <f>C264</f>
        <v>1446608</v>
      </c>
      <c r="E264" s="5">
        <f>D264</f>
        <v>1446608</v>
      </c>
      <c r="H264" s="41">
        <f t="shared" si="21"/>
        <v>1446608</v>
      </c>
    </row>
    <row r="265" spans="1:10" hidden="1" outlineLevel="2">
      <c r="A265" s="6">
        <v>1101</v>
      </c>
      <c r="B265" s="4" t="s">
        <v>35</v>
      </c>
      <c r="C265" s="5">
        <v>1539129</v>
      </c>
      <c r="D265" s="5">
        <f>SUM(D266:D288)</f>
        <v>0</v>
      </c>
      <c r="E265" s="5">
        <f>SUM(E266:E288)</f>
        <v>0</v>
      </c>
      <c r="H265" s="41">
        <f t="shared" si="21"/>
        <v>1539129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28063</v>
      </c>
      <c r="D289" s="5">
        <f>SUM(D290:D295)</f>
        <v>0</v>
      </c>
      <c r="E289" s="5">
        <f>SUM(E290:E295)</f>
        <v>0</v>
      </c>
      <c r="H289" s="41">
        <f t="shared" si="21"/>
        <v>28063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8000</v>
      </c>
      <c r="D296" s="5">
        <f>SUM(D297)</f>
        <v>0</v>
      </c>
      <c r="E296" s="5">
        <f>SUM(E297)</f>
        <v>0</v>
      </c>
      <c r="H296" s="41">
        <f t="shared" si="21"/>
        <v>8000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105000</v>
      </c>
      <c r="D298" s="5">
        <f>SUM(D299:D301)</f>
        <v>0</v>
      </c>
      <c r="E298" s="5">
        <f>SUM(E299:E301)</f>
        <v>0</v>
      </c>
      <c r="H298" s="41">
        <f t="shared" si="21"/>
        <v>105000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60000</v>
      </c>
      <c r="D302" s="5">
        <f>SUM(D303:D304)</f>
        <v>0</v>
      </c>
      <c r="E302" s="5">
        <f>SUM(E303:E304)</f>
        <v>0</v>
      </c>
      <c r="H302" s="41">
        <f t="shared" si="21"/>
        <v>60000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54000</v>
      </c>
      <c r="D305" s="5">
        <f>SUM(D306:D307)</f>
        <v>0</v>
      </c>
      <c r="E305" s="5">
        <f>SUM(E306:E307)</f>
        <v>0</v>
      </c>
      <c r="H305" s="41">
        <f t="shared" si="21"/>
        <v>54000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575700</v>
      </c>
      <c r="D308" s="5">
        <f>SUM(D309:D312)</f>
        <v>0</v>
      </c>
      <c r="E308" s="5">
        <f>SUM(E309:E312)</f>
        <v>0</v>
      </c>
      <c r="H308" s="41">
        <f t="shared" si="21"/>
        <v>575700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50000</v>
      </c>
      <c r="D314" s="32">
        <f>D315+D325+D331+D336+D337+D338+D328</f>
        <v>1000</v>
      </c>
      <c r="E314" s="32">
        <f>E315+E325+E331+E336+E337+E338+E328</f>
        <v>1000</v>
      </c>
      <c r="H314" s="41">
        <f t="shared" si="21"/>
        <v>50000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49000</v>
      </c>
      <c r="D325" s="5">
        <f>SUM(D326:D327)</f>
        <v>0</v>
      </c>
      <c r="E325" s="5">
        <f>SUM(E326:E327)</f>
        <v>0</v>
      </c>
      <c r="H325" s="41">
        <f t="shared" si="28"/>
        <v>49000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1000</v>
      </c>
      <c r="D336" s="5">
        <f>C336</f>
        <v>1000</v>
      </c>
      <c r="E336" s="5">
        <f>D336</f>
        <v>1000</v>
      </c>
      <c r="H336" s="41">
        <f t="shared" si="28"/>
        <v>1000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2132500</v>
      </c>
      <c r="D339" s="33">
        <f>D340+D444+D482</f>
        <v>2132500</v>
      </c>
      <c r="E339" s="33">
        <f>E340+E444+E482</f>
        <v>2132500</v>
      </c>
      <c r="G339" s="39" t="s">
        <v>591</v>
      </c>
      <c r="H339" s="41">
        <f t="shared" si="28"/>
        <v>2132500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1985000</v>
      </c>
      <c r="D340" s="32">
        <f>D341+D342+D343+D344+D347+D348+D353+D356+D357+D362+D367+BH290668+D371+D372+D373+D376+D377+D378+D382+D388+D391+D392+D395+D398+D399+D404+D407+D408+D409+D412+D415+D416+D419+D420+D421+D422+D429+D443</f>
        <v>1985000</v>
      </c>
      <c r="E340" s="32">
        <f>E341+E342+E343+E344+E347+E348+E353+E356+E357+E362+E367+BI290668+E371+E372+E373+E376+E377+E378+E382+E388+E391+E392+E395+E398+E399+E404+E407+E408+E409+E412+E415+E416+E419+E420+E421+E422+E429+E443</f>
        <v>1985000</v>
      </c>
      <c r="H340" s="41">
        <f t="shared" si="28"/>
        <v>1985000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67000</v>
      </c>
      <c r="D342" s="5">
        <f t="shared" ref="D342:E343" si="31">C342</f>
        <v>67000</v>
      </c>
      <c r="E342" s="5">
        <f t="shared" si="31"/>
        <v>67000</v>
      </c>
      <c r="H342" s="41">
        <f t="shared" si="28"/>
        <v>67000</v>
      </c>
    </row>
    <row r="343" spans="1:10" hidden="1" outlineLevel="2">
      <c r="A343" s="6">
        <v>2201</v>
      </c>
      <c r="B343" s="4" t="s">
        <v>41</v>
      </c>
      <c r="C343" s="5">
        <v>930000</v>
      </c>
      <c r="D343" s="5">
        <f t="shared" si="31"/>
        <v>930000</v>
      </c>
      <c r="E343" s="5">
        <f t="shared" si="31"/>
        <v>930000</v>
      </c>
      <c r="H343" s="41">
        <f t="shared" si="28"/>
        <v>930000</v>
      </c>
    </row>
    <row r="344" spans="1:10" hidden="1" outlineLevel="2">
      <c r="A344" s="6">
        <v>2201</v>
      </c>
      <c r="B344" s="4" t="s">
        <v>273</v>
      </c>
      <c r="C344" s="5">
        <f>SUM(C345:C346)</f>
        <v>33000</v>
      </c>
      <c r="D344" s="5">
        <f>SUM(D345:D346)</f>
        <v>33000</v>
      </c>
      <c r="E344" s="5">
        <f>SUM(E345:E346)</f>
        <v>33000</v>
      </c>
      <c r="H344" s="41">
        <f t="shared" si="28"/>
        <v>33000</v>
      </c>
    </row>
    <row r="345" spans="1:10" hidden="1" outlineLevel="3">
      <c r="A345" s="29"/>
      <c r="B345" s="28" t="s">
        <v>274</v>
      </c>
      <c r="C345" s="30">
        <v>22000</v>
      </c>
      <c r="D345" s="30">
        <f t="shared" ref="D345:E347" si="32">C345</f>
        <v>22000</v>
      </c>
      <c r="E345" s="30">
        <f t="shared" si="32"/>
        <v>22000</v>
      </c>
      <c r="H345" s="41">
        <f t="shared" si="28"/>
        <v>22000</v>
      </c>
    </row>
    <row r="346" spans="1:10" hidden="1" outlineLevel="3">
      <c r="A346" s="29"/>
      <c r="B346" s="28" t="s">
        <v>275</v>
      </c>
      <c r="C346" s="30">
        <v>11000</v>
      </c>
      <c r="D346" s="30">
        <f t="shared" si="32"/>
        <v>11000</v>
      </c>
      <c r="E346" s="30">
        <f t="shared" si="32"/>
        <v>11000</v>
      </c>
      <c r="H346" s="41">
        <f t="shared" si="28"/>
        <v>11000</v>
      </c>
    </row>
    <row r="347" spans="1:10" hidden="1" outlineLevel="2">
      <c r="A347" s="6">
        <v>2201</v>
      </c>
      <c r="B347" s="4" t="s">
        <v>276</v>
      </c>
      <c r="C347" s="5">
        <v>10000</v>
      </c>
      <c r="D347" s="5">
        <f t="shared" si="32"/>
        <v>10000</v>
      </c>
      <c r="E347" s="5">
        <f t="shared" si="32"/>
        <v>10000</v>
      </c>
      <c r="H347" s="41">
        <f t="shared" si="28"/>
        <v>10000</v>
      </c>
    </row>
    <row r="348" spans="1:10" hidden="1" outlineLevel="2">
      <c r="A348" s="6">
        <v>2201</v>
      </c>
      <c r="B348" s="4" t="s">
        <v>277</v>
      </c>
      <c r="C348" s="5">
        <f>SUM(C349:C352)</f>
        <v>255000</v>
      </c>
      <c r="D348" s="5">
        <f>SUM(D349:D352)</f>
        <v>255000</v>
      </c>
      <c r="E348" s="5">
        <f>SUM(E349:E352)</f>
        <v>255000</v>
      </c>
      <c r="H348" s="41">
        <f t="shared" si="28"/>
        <v>255000</v>
      </c>
    </row>
    <row r="349" spans="1:10" hidden="1" outlineLevel="3">
      <c r="A349" s="29"/>
      <c r="B349" s="28" t="s">
        <v>278</v>
      </c>
      <c r="C349" s="30">
        <v>230000</v>
      </c>
      <c r="D349" s="30">
        <f>C349</f>
        <v>230000</v>
      </c>
      <c r="E349" s="30">
        <f>D349</f>
        <v>230000</v>
      </c>
      <c r="H349" s="41">
        <f t="shared" si="28"/>
        <v>230000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700</v>
      </c>
      <c r="D353" s="5">
        <f>SUM(D354:D355)</f>
        <v>700</v>
      </c>
      <c r="E353" s="5">
        <f>SUM(E354:E355)</f>
        <v>700</v>
      </c>
      <c r="H353" s="41">
        <f t="shared" si="28"/>
        <v>700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34200</v>
      </c>
      <c r="D357" s="5">
        <f>SUM(D358:D361)</f>
        <v>34200</v>
      </c>
      <c r="E357" s="5">
        <f>SUM(E358:E361)</f>
        <v>34200</v>
      </c>
      <c r="H357" s="41">
        <f t="shared" si="28"/>
        <v>34200</v>
      </c>
    </row>
    <row r="358" spans="1:8" hidden="1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28"/>
        <v>22000</v>
      </c>
    </row>
    <row r="359" spans="1:8" hidden="1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hidden="1" outlineLevel="3">
      <c r="A360" s="29"/>
      <c r="B360" s="28" t="s">
        <v>288</v>
      </c>
      <c r="C360" s="30">
        <v>11500</v>
      </c>
      <c r="D360" s="30">
        <f t="shared" si="35"/>
        <v>11500</v>
      </c>
      <c r="E360" s="30">
        <f t="shared" si="35"/>
        <v>11500</v>
      </c>
      <c r="H360" s="41">
        <f t="shared" si="28"/>
        <v>11500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375500</v>
      </c>
      <c r="D362" s="5">
        <f>SUM(D363:D366)</f>
        <v>375500</v>
      </c>
      <c r="E362" s="5">
        <f>SUM(E363:E366)</f>
        <v>375500</v>
      </c>
      <c r="H362" s="41">
        <f t="shared" si="28"/>
        <v>375500</v>
      </c>
    </row>
    <row r="363" spans="1:8" hidden="1" outlineLevel="3">
      <c r="A363" s="29"/>
      <c r="B363" s="28" t="s">
        <v>291</v>
      </c>
      <c r="C363" s="30">
        <v>70000</v>
      </c>
      <c r="D363" s="30">
        <f>C363</f>
        <v>70000</v>
      </c>
      <c r="E363" s="30">
        <f>D363</f>
        <v>70000</v>
      </c>
      <c r="H363" s="41">
        <f t="shared" si="28"/>
        <v>70000</v>
      </c>
    </row>
    <row r="364" spans="1:8" hidden="1" outlineLevel="3">
      <c r="A364" s="29"/>
      <c r="B364" s="28" t="s">
        <v>292</v>
      </c>
      <c r="C364" s="30">
        <v>300000</v>
      </c>
      <c r="D364" s="30">
        <f t="shared" ref="D364:E366" si="36">C364</f>
        <v>300000</v>
      </c>
      <c r="E364" s="30">
        <f t="shared" si="36"/>
        <v>300000</v>
      </c>
      <c r="H364" s="41">
        <f t="shared" si="28"/>
        <v>300000</v>
      </c>
    </row>
    <row r="365" spans="1:8" hidden="1" outlineLevel="3">
      <c r="A365" s="29"/>
      <c r="B365" s="28" t="s">
        <v>293</v>
      </c>
      <c r="C365" s="30">
        <v>3000</v>
      </c>
      <c r="D365" s="30">
        <f t="shared" si="36"/>
        <v>3000</v>
      </c>
      <c r="E365" s="30">
        <f t="shared" si="36"/>
        <v>3000</v>
      </c>
      <c r="H365" s="41">
        <f t="shared" si="28"/>
        <v>3000</v>
      </c>
    </row>
    <row r="366" spans="1:8" hidden="1" outlineLevel="3">
      <c r="A366" s="29"/>
      <c r="B366" s="28" t="s">
        <v>294</v>
      </c>
      <c r="C366" s="30">
        <v>2500</v>
      </c>
      <c r="D366" s="30">
        <f t="shared" si="36"/>
        <v>2500</v>
      </c>
      <c r="E366" s="30">
        <f t="shared" si="36"/>
        <v>2500</v>
      </c>
      <c r="H366" s="41">
        <f t="shared" si="28"/>
        <v>2500</v>
      </c>
    </row>
    <row r="367" spans="1:8" hidden="1" outlineLevel="2">
      <c r="A367" s="6">
        <v>2201</v>
      </c>
      <c r="B367" s="4" t="s">
        <v>43</v>
      </c>
      <c r="C367" s="5">
        <v>5000</v>
      </c>
      <c r="D367" s="5">
        <f>C367</f>
        <v>5000</v>
      </c>
      <c r="E367" s="5">
        <f>D367</f>
        <v>5000</v>
      </c>
      <c r="H367" s="41">
        <f t="shared" si="28"/>
        <v>5000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13000</v>
      </c>
      <c r="D371" s="5">
        <f t="shared" si="37"/>
        <v>13000</v>
      </c>
      <c r="E371" s="5">
        <f t="shared" si="37"/>
        <v>13000</v>
      </c>
      <c r="H371" s="41">
        <f t="shared" si="28"/>
        <v>13000</v>
      </c>
    </row>
    <row r="372" spans="1:8" hidden="1" outlineLevel="2">
      <c r="A372" s="6">
        <v>2201</v>
      </c>
      <c r="B372" s="4" t="s">
        <v>45</v>
      </c>
      <c r="C372" s="5">
        <v>22000</v>
      </c>
      <c r="D372" s="5">
        <f t="shared" si="37"/>
        <v>22000</v>
      </c>
      <c r="E372" s="5">
        <f t="shared" si="37"/>
        <v>22000</v>
      </c>
      <c r="H372" s="41">
        <f t="shared" si="28"/>
        <v>22000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10500</v>
      </c>
      <c r="D378" s="5">
        <f>SUM(D379:D381)</f>
        <v>10500</v>
      </c>
      <c r="E378" s="5">
        <f>SUM(E379:E381)</f>
        <v>10500</v>
      </c>
      <c r="H378" s="41">
        <f t="shared" si="28"/>
        <v>10500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2500</v>
      </c>
      <c r="D381" s="30">
        <f t="shared" si="39"/>
        <v>2500</v>
      </c>
      <c r="E381" s="30">
        <f t="shared" si="39"/>
        <v>2500</v>
      </c>
      <c r="H381" s="41">
        <f t="shared" si="28"/>
        <v>2500</v>
      </c>
    </row>
    <row r="382" spans="1:8" hidden="1" outlineLevel="2">
      <c r="A382" s="6">
        <v>2201</v>
      </c>
      <c r="B382" s="4" t="s">
        <v>114</v>
      </c>
      <c r="C382" s="5">
        <f>SUM(C383:C387)</f>
        <v>13200</v>
      </c>
      <c r="D382" s="5">
        <f>SUM(D383:D387)</f>
        <v>13200</v>
      </c>
      <c r="E382" s="5">
        <f>SUM(E383:E387)</f>
        <v>13200</v>
      </c>
      <c r="H382" s="41">
        <f t="shared" si="28"/>
        <v>13200</v>
      </c>
    </row>
    <row r="383" spans="1:8" hidden="1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hidden="1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hidden="1" outlineLevel="3">
      <c r="A385" s="29"/>
      <c r="B385" s="28" t="s">
        <v>306</v>
      </c>
      <c r="C385" s="30">
        <v>200</v>
      </c>
      <c r="D385" s="30">
        <f t="shared" si="40"/>
        <v>200</v>
      </c>
      <c r="E385" s="30">
        <f t="shared" si="40"/>
        <v>200</v>
      </c>
      <c r="H385" s="41">
        <f t="shared" si="28"/>
        <v>200</v>
      </c>
    </row>
    <row r="386" spans="1:8" hidden="1" outlineLevel="3">
      <c r="A386" s="29"/>
      <c r="B386" s="28" t="s">
        <v>307</v>
      </c>
      <c r="C386" s="30">
        <v>5500</v>
      </c>
      <c r="D386" s="30">
        <f t="shared" si="40"/>
        <v>5500</v>
      </c>
      <c r="E386" s="30">
        <f t="shared" si="40"/>
        <v>5500</v>
      </c>
      <c r="H386" s="41">
        <f t="shared" ref="H386:H449" si="41">C386</f>
        <v>5500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7500</v>
      </c>
      <c r="D388" s="5">
        <f>SUM(D389:D390)</f>
        <v>7500</v>
      </c>
      <c r="E388" s="5">
        <f>SUM(E389:E390)</f>
        <v>7500</v>
      </c>
      <c r="H388" s="41">
        <f t="shared" si="41"/>
        <v>7500</v>
      </c>
    </row>
    <row r="389" spans="1:8" hidden="1" outlineLevel="3">
      <c r="A389" s="29"/>
      <c r="B389" s="28" t="s">
        <v>48</v>
      </c>
      <c r="C389" s="30">
        <v>5500</v>
      </c>
      <c r="D389" s="30">
        <f t="shared" ref="D389:E391" si="42">C389</f>
        <v>5500</v>
      </c>
      <c r="E389" s="30">
        <f t="shared" si="42"/>
        <v>5500</v>
      </c>
      <c r="H389" s="41">
        <f t="shared" si="41"/>
        <v>5500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46500</v>
      </c>
      <c r="D392" s="5">
        <f>SUM(D393:D394)</f>
        <v>46500</v>
      </c>
      <c r="E392" s="5">
        <f>SUM(E393:E394)</f>
        <v>46500</v>
      </c>
      <c r="H392" s="41">
        <f t="shared" si="41"/>
        <v>46500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46500</v>
      </c>
      <c r="D394" s="30">
        <f>C394</f>
        <v>46500</v>
      </c>
      <c r="E394" s="30">
        <f>D394</f>
        <v>46500</v>
      </c>
      <c r="H394" s="41">
        <f t="shared" si="41"/>
        <v>46500</v>
      </c>
    </row>
    <row r="395" spans="1:8" hidden="1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hidden="1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16500</v>
      </c>
      <c r="D404" s="5">
        <f>SUM(D405:D406)</f>
        <v>16500</v>
      </c>
      <c r="E404" s="5">
        <f>SUM(E405:E406)</f>
        <v>16500</v>
      </c>
      <c r="H404" s="41">
        <f t="shared" si="41"/>
        <v>16500</v>
      </c>
    </row>
    <row r="405" spans="1:8" hidden="1" outlineLevel="3">
      <c r="A405" s="29"/>
      <c r="B405" s="28" t="s">
        <v>323</v>
      </c>
      <c r="C405" s="30">
        <v>15000</v>
      </c>
      <c r="D405" s="30">
        <f t="shared" ref="D405:E408" si="45">C405</f>
        <v>15000</v>
      </c>
      <c r="E405" s="30">
        <f t="shared" si="45"/>
        <v>15000</v>
      </c>
      <c r="H405" s="41">
        <f t="shared" si="41"/>
        <v>15000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4500</v>
      </c>
      <c r="D408" s="5">
        <f t="shared" si="45"/>
        <v>4500</v>
      </c>
      <c r="E408" s="5">
        <f t="shared" si="45"/>
        <v>4500</v>
      </c>
      <c r="H408" s="41">
        <f t="shared" si="41"/>
        <v>4500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4000</v>
      </c>
      <c r="D409" s="5">
        <f>SUM(D410:D411)</f>
        <v>4000</v>
      </c>
      <c r="E409" s="5">
        <f>SUM(E410:E411)</f>
        <v>4000</v>
      </c>
      <c r="H409" s="41">
        <f t="shared" si="41"/>
        <v>4000</v>
      </c>
    </row>
    <row r="410" spans="1:8" hidden="1" outlineLevel="3" collapsed="1">
      <c r="A410" s="29"/>
      <c r="B410" s="28" t="s">
        <v>49</v>
      </c>
      <c r="C410" s="30">
        <v>4000</v>
      </c>
      <c r="D410" s="30">
        <f>C410</f>
        <v>4000</v>
      </c>
      <c r="E410" s="30">
        <f>D410</f>
        <v>4000</v>
      </c>
      <c r="H410" s="41">
        <f t="shared" si="41"/>
        <v>4000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64000</v>
      </c>
      <c r="D412" s="5">
        <f>SUM(D413:D414)</f>
        <v>64000</v>
      </c>
      <c r="E412" s="5">
        <f>SUM(E413:E414)</f>
        <v>64000</v>
      </c>
      <c r="H412" s="41">
        <f t="shared" si="41"/>
        <v>64000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58000</v>
      </c>
      <c r="D414" s="30">
        <f t="shared" si="46"/>
        <v>58000</v>
      </c>
      <c r="E414" s="30">
        <f t="shared" si="46"/>
        <v>58000</v>
      </c>
      <c r="H414" s="41">
        <f t="shared" si="41"/>
        <v>58000</v>
      </c>
    </row>
    <row r="415" spans="1:8" hidden="1" outlineLevel="2">
      <c r="A415" s="6">
        <v>2201</v>
      </c>
      <c r="B415" s="4" t="s">
        <v>118</v>
      </c>
      <c r="C415" s="5">
        <v>3500</v>
      </c>
      <c r="D415" s="5">
        <f t="shared" si="46"/>
        <v>3500</v>
      </c>
      <c r="E415" s="5">
        <f t="shared" si="46"/>
        <v>3500</v>
      </c>
      <c r="H415" s="41">
        <f t="shared" si="41"/>
        <v>3500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800</v>
      </c>
      <c r="D416" s="5">
        <f>SUM(D417:D418)</f>
        <v>800</v>
      </c>
      <c r="E416" s="5">
        <f>SUM(E417:E418)</f>
        <v>800</v>
      </c>
      <c r="H416" s="41">
        <f t="shared" si="41"/>
        <v>800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800</v>
      </c>
      <c r="D418" s="30">
        <f t="shared" si="47"/>
        <v>800</v>
      </c>
      <c r="E418" s="30">
        <f t="shared" si="47"/>
        <v>800</v>
      </c>
      <c r="H418" s="41">
        <f t="shared" si="41"/>
        <v>800</v>
      </c>
    </row>
    <row r="419" spans="1:8" hidden="1" outlineLevel="2">
      <c r="A419" s="6">
        <v>2201</v>
      </c>
      <c r="B419" s="4" t="s">
        <v>333</v>
      </c>
      <c r="C419" s="5">
        <v>1500</v>
      </c>
      <c r="D419" s="5">
        <f t="shared" si="47"/>
        <v>1500</v>
      </c>
      <c r="E419" s="5">
        <f t="shared" si="47"/>
        <v>1500</v>
      </c>
      <c r="H419" s="41">
        <f t="shared" si="41"/>
        <v>1500</v>
      </c>
    </row>
    <row r="420" spans="1:8" hidden="1" outlineLevel="2">
      <c r="A420" s="6">
        <v>2201</v>
      </c>
      <c r="B420" s="4" t="s">
        <v>334</v>
      </c>
      <c r="C420" s="5">
        <v>2500</v>
      </c>
      <c r="D420" s="5">
        <f t="shared" si="47"/>
        <v>2500</v>
      </c>
      <c r="E420" s="5">
        <f t="shared" si="47"/>
        <v>2500</v>
      </c>
      <c r="H420" s="41">
        <f t="shared" si="41"/>
        <v>2500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1100</v>
      </c>
      <c r="D422" s="5">
        <f>SUM(D423:D428)</f>
        <v>1100</v>
      </c>
      <c r="E422" s="5">
        <f>SUM(E423:E428)</f>
        <v>1100</v>
      </c>
      <c r="H422" s="41">
        <f t="shared" si="41"/>
        <v>1100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>
        <v>920</v>
      </c>
      <c r="D426" s="30">
        <f t="shared" si="48"/>
        <v>920</v>
      </c>
      <c r="E426" s="30">
        <f t="shared" si="48"/>
        <v>920</v>
      </c>
      <c r="H426" s="41">
        <f t="shared" si="41"/>
        <v>920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57000</v>
      </c>
      <c r="D429" s="5">
        <f>SUM(D430:D442)</f>
        <v>57000</v>
      </c>
      <c r="E429" s="5">
        <f>SUM(E430:E442)</f>
        <v>57000</v>
      </c>
      <c r="H429" s="41">
        <f t="shared" si="41"/>
        <v>57000</v>
      </c>
    </row>
    <row r="430" spans="1:8" hidden="1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20000</v>
      </c>
      <c r="D439" s="30">
        <f t="shared" si="49"/>
        <v>20000</v>
      </c>
      <c r="E439" s="30">
        <f t="shared" si="49"/>
        <v>20000</v>
      </c>
      <c r="H439" s="41">
        <f t="shared" si="41"/>
        <v>20000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12000</v>
      </c>
      <c r="D442" s="30">
        <f t="shared" si="49"/>
        <v>12000</v>
      </c>
      <c r="E442" s="30">
        <f t="shared" si="49"/>
        <v>12000</v>
      </c>
      <c r="H442" s="41">
        <f t="shared" si="41"/>
        <v>12000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147500</v>
      </c>
      <c r="D444" s="32">
        <f>D445+D454+D455+D459+D462+D463+D468+D474+D477+D480+D481+D450</f>
        <v>147500</v>
      </c>
      <c r="E444" s="32">
        <f>E445+E454+E455+E459+E462+E463+E468+E474+E477+E480+E481+E450</f>
        <v>147500</v>
      </c>
      <c r="H444" s="41">
        <f t="shared" si="41"/>
        <v>147500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98000</v>
      </c>
      <c r="D445" s="5">
        <f>SUM(D446:D449)</f>
        <v>98000</v>
      </c>
      <c r="E445" s="5">
        <f>SUM(E446:E449)</f>
        <v>98000</v>
      </c>
      <c r="H445" s="41">
        <f t="shared" si="41"/>
        <v>98000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90000</v>
      </c>
      <c r="D449" s="30">
        <f t="shared" si="50"/>
        <v>90000</v>
      </c>
      <c r="E449" s="30">
        <f t="shared" si="50"/>
        <v>90000</v>
      </c>
      <c r="H449" s="41">
        <f t="shared" si="41"/>
        <v>90000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17000</v>
      </c>
      <c r="D450" s="5">
        <f>SUM(D451:D453)</f>
        <v>17000</v>
      </c>
      <c r="E450" s="5">
        <f>SUM(E451:E453)</f>
        <v>17000</v>
      </c>
      <c r="H450" s="41">
        <f t="shared" ref="H450:H513" si="51">C450</f>
        <v>17000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17000</v>
      </c>
      <c r="D452" s="30">
        <f t="shared" ref="D452:E453" si="52">C452</f>
        <v>17000</v>
      </c>
      <c r="E452" s="30">
        <f t="shared" si="52"/>
        <v>17000</v>
      </c>
      <c r="H452" s="41">
        <f t="shared" si="51"/>
        <v>17000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3000</v>
      </c>
      <c r="D459" s="5">
        <f>SUM(D460:D461)</f>
        <v>3000</v>
      </c>
      <c r="E459" s="5">
        <f>SUM(E460:E461)</f>
        <v>3000</v>
      </c>
      <c r="H459" s="41">
        <f t="shared" si="51"/>
        <v>3000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hidden="1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2000</v>
      </c>
      <c r="D480" s="5">
        <f t="shared" si="57"/>
        <v>2000</v>
      </c>
      <c r="E480" s="5">
        <f t="shared" si="57"/>
        <v>2000</v>
      </c>
      <c r="H480" s="41">
        <f t="shared" si="51"/>
        <v>2000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465500</v>
      </c>
      <c r="D483" s="35">
        <f>D484+D504+D509+D522+D528+D538</f>
        <v>465500</v>
      </c>
      <c r="E483" s="35">
        <f>E484+E504+E509+E522+E528+E538</f>
        <v>465500</v>
      </c>
      <c r="G483" s="39" t="s">
        <v>592</v>
      </c>
      <c r="H483" s="41">
        <f t="shared" si="51"/>
        <v>465500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286000</v>
      </c>
      <c r="D484" s="32">
        <f>D485+D486+D490+D491+D494+D497+D500+D501+D502+D503</f>
        <v>286000</v>
      </c>
      <c r="E484" s="32">
        <f>E485+E486+E490+E491+E494+E497+E500+E501+E502+E503</f>
        <v>286000</v>
      </c>
      <c r="H484" s="41">
        <f t="shared" si="51"/>
        <v>286000</v>
      </c>
    </row>
    <row r="485" spans="1:10" hidden="1" outlineLevel="2">
      <c r="A485" s="6">
        <v>3302</v>
      </c>
      <c r="B485" s="4" t="s">
        <v>391</v>
      </c>
      <c r="C485" s="5">
        <v>93000</v>
      </c>
      <c r="D485" s="5">
        <f>C485</f>
        <v>93000</v>
      </c>
      <c r="E485" s="5">
        <f>D485</f>
        <v>93000</v>
      </c>
      <c r="H485" s="41">
        <f t="shared" si="51"/>
        <v>93000</v>
      </c>
    </row>
    <row r="486" spans="1:10" hidden="1" outlineLevel="2">
      <c r="A486" s="6">
        <v>3302</v>
      </c>
      <c r="B486" s="4" t="s">
        <v>392</v>
      </c>
      <c r="C486" s="5">
        <f>SUM(C487:C489)</f>
        <v>83000</v>
      </c>
      <c r="D486" s="5">
        <f>SUM(D487:D489)</f>
        <v>83000</v>
      </c>
      <c r="E486" s="5">
        <f>SUM(E487:E489)</f>
        <v>83000</v>
      </c>
      <c r="H486" s="41">
        <f t="shared" si="51"/>
        <v>83000</v>
      </c>
    </row>
    <row r="487" spans="1:10" ht="15" hidden="1" customHeight="1" outlineLevel="3">
      <c r="A487" s="28"/>
      <c r="B487" s="28" t="s">
        <v>393</v>
      </c>
      <c r="C487" s="30">
        <v>70500</v>
      </c>
      <c r="D487" s="30">
        <f>C487</f>
        <v>70500</v>
      </c>
      <c r="E487" s="30">
        <f>D487</f>
        <v>70500</v>
      </c>
      <c r="H487" s="41">
        <f t="shared" si="51"/>
        <v>70500</v>
      </c>
    </row>
    <row r="488" spans="1:10" ht="15" hidden="1" customHeight="1" outlineLevel="3">
      <c r="A488" s="28"/>
      <c r="B488" s="28" t="s">
        <v>394</v>
      </c>
      <c r="C488" s="30">
        <v>12500</v>
      </c>
      <c r="D488" s="30">
        <f t="shared" ref="D488:E489" si="58">C488</f>
        <v>12500</v>
      </c>
      <c r="E488" s="30">
        <f t="shared" si="58"/>
        <v>12500</v>
      </c>
      <c r="H488" s="41">
        <f t="shared" si="51"/>
        <v>12500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  <c r="H496" s="41">
        <f t="shared" si="51"/>
        <v>1000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6000</v>
      </c>
      <c r="D500" s="5">
        <f t="shared" si="59"/>
        <v>6000</v>
      </c>
      <c r="E500" s="5">
        <f t="shared" si="59"/>
        <v>6000</v>
      </c>
      <c r="H500" s="41">
        <f t="shared" si="51"/>
        <v>6000</v>
      </c>
    </row>
    <row r="501" spans="1:12" hidden="1" outlineLevel="2">
      <c r="A501" s="6">
        <v>3302</v>
      </c>
      <c r="B501" s="4" t="s">
        <v>407</v>
      </c>
      <c r="C501" s="5">
        <v>2000</v>
      </c>
      <c r="D501" s="5">
        <f t="shared" si="59"/>
        <v>2000</v>
      </c>
      <c r="E501" s="5">
        <f t="shared" si="59"/>
        <v>2000</v>
      </c>
      <c r="H501" s="41">
        <f t="shared" si="51"/>
        <v>2000</v>
      </c>
    </row>
    <row r="502" spans="1:12" hidden="1" outlineLevel="2">
      <c r="A502" s="6">
        <v>3302</v>
      </c>
      <c r="B502" s="4" t="s">
        <v>408</v>
      </c>
      <c r="C502" s="5">
        <v>100000</v>
      </c>
      <c r="D502" s="5">
        <f t="shared" si="59"/>
        <v>100000</v>
      </c>
      <c r="E502" s="5">
        <f t="shared" si="59"/>
        <v>100000</v>
      </c>
      <c r="H502" s="41">
        <f t="shared" si="51"/>
        <v>100000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13500</v>
      </c>
      <c r="D504" s="32">
        <f>SUM(D505:D508)</f>
        <v>13500</v>
      </c>
      <c r="E504" s="32">
        <f>SUM(E505:E508)</f>
        <v>13500</v>
      </c>
      <c r="H504" s="41">
        <f t="shared" si="51"/>
        <v>13500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3500</v>
      </c>
      <c r="D507" s="5">
        <f t="shared" si="60"/>
        <v>3500</v>
      </c>
      <c r="E507" s="5">
        <f t="shared" si="60"/>
        <v>3500</v>
      </c>
      <c r="H507" s="41">
        <f t="shared" si="51"/>
        <v>3500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160000</v>
      </c>
      <c r="D509" s="32">
        <f>D510+D511+D512+D513+D517+D518+D519+D520+D521</f>
        <v>160000</v>
      </c>
      <c r="E509" s="32">
        <f>E510+E511+E512+E513+E517+E518+E519+E520+E521</f>
        <v>160000</v>
      </c>
      <c r="F509" s="51"/>
      <c r="H509" s="41">
        <f t="shared" si="51"/>
        <v>160000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2000</v>
      </c>
      <c r="D510" s="5">
        <f>C510</f>
        <v>2000</v>
      </c>
      <c r="E510" s="5">
        <f>D510</f>
        <v>2000</v>
      </c>
      <c r="H510" s="41">
        <f t="shared" si="51"/>
        <v>2000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hidden="1" customHeight="1" outlineLevel="3">
      <c r="A514" s="29"/>
      <c r="B514" s="28" t="s">
        <v>419</v>
      </c>
      <c r="C514" s="30">
        <v>8000</v>
      </c>
      <c r="D514" s="30">
        <f t="shared" ref="D514:E521" si="62">C514</f>
        <v>8000</v>
      </c>
      <c r="E514" s="30">
        <f t="shared" si="62"/>
        <v>8000</v>
      </c>
      <c r="H514" s="41">
        <f t="shared" ref="H514:H577" si="63">C514</f>
        <v>8000</v>
      </c>
    </row>
    <row r="515" spans="1:8" ht="15" hidden="1" customHeight="1" outlineLevel="3">
      <c r="A515" s="29"/>
      <c r="B515" s="28" t="s">
        <v>420</v>
      </c>
      <c r="C515" s="30">
        <v>2000</v>
      </c>
      <c r="D515" s="30">
        <f t="shared" si="62"/>
        <v>2000</v>
      </c>
      <c r="E515" s="30">
        <f t="shared" si="62"/>
        <v>2000</v>
      </c>
      <c r="H515" s="41">
        <f t="shared" si="63"/>
        <v>2000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14000</v>
      </c>
      <c r="D517" s="5">
        <f t="shared" si="62"/>
        <v>14000</v>
      </c>
      <c r="E517" s="5">
        <f t="shared" si="62"/>
        <v>14000</v>
      </c>
      <c r="H517" s="41">
        <f t="shared" si="63"/>
        <v>14000</v>
      </c>
    </row>
    <row r="518" spans="1:8" hidden="1" outlineLevel="2">
      <c r="A518" s="6">
        <v>3305</v>
      </c>
      <c r="B518" s="4" t="s">
        <v>423</v>
      </c>
      <c r="C518" s="5">
        <v>6000</v>
      </c>
      <c r="D518" s="5">
        <f t="shared" si="62"/>
        <v>6000</v>
      </c>
      <c r="E518" s="5">
        <f t="shared" si="62"/>
        <v>6000</v>
      </c>
      <c r="H518" s="41">
        <f t="shared" si="63"/>
        <v>6000</v>
      </c>
    </row>
    <row r="519" spans="1:8" hidden="1" outlineLevel="2">
      <c r="A519" s="6">
        <v>3305</v>
      </c>
      <c r="B519" s="4" t="s">
        <v>424</v>
      </c>
      <c r="C519" s="5">
        <v>4000</v>
      </c>
      <c r="D519" s="5">
        <f t="shared" si="62"/>
        <v>4000</v>
      </c>
      <c r="E519" s="5">
        <f t="shared" si="62"/>
        <v>4000</v>
      </c>
      <c r="H519" s="41">
        <f t="shared" si="63"/>
        <v>4000</v>
      </c>
    </row>
    <row r="520" spans="1:8" hidden="1" outlineLevel="2">
      <c r="A520" s="6">
        <v>3305</v>
      </c>
      <c r="B520" s="4" t="s">
        <v>425</v>
      </c>
      <c r="C520" s="5">
        <v>124000</v>
      </c>
      <c r="D520" s="5">
        <f t="shared" si="62"/>
        <v>124000</v>
      </c>
      <c r="E520" s="5">
        <f t="shared" si="62"/>
        <v>124000</v>
      </c>
      <c r="H520" s="41">
        <f t="shared" si="63"/>
        <v>124000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6000</v>
      </c>
      <c r="D538" s="32">
        <f>SUM(D539:D544)</f>
        <v>6000</v>
      </c>
      <c r="E538" s="32">
        <f>SUM(E539:E544)</f>
        <v>6000</v>
      </c>
      <c r="H538" s="41">
        <f t="shared" si="63"/>
        <v>6000</v>
      </c>
    </row>
    <row r="539" spans="1:8" hidden="1" outlineLevel="2" collapsed="1">
      <c r="A539" s="6">
        <v>3310</v>
      </c>
      <c r="B539" s="4" t="s">
        <v>443</v>
      </c>
      <c r="C539" s="5">
        <v>3000</v>
      </c>
      <c r="D539" s="5">
        <f>C539</f>
        <v>3000</v>
      </c>
      <c r="E539" s="5">
        <f>D539</f>
        <v>3000</v>
      </c>
      <c r="H539" s="41">
        <f t="shared" si="63"/>
        <v>3000</v>
      </c>
    </row>
    <row r="540" spans="1:8" hidden="1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hidden="1" outlineLevel="2" collapsed="1">
      <c r="A541" s="6">
        <v>3310</v>
      </c>
      <c r="B541" s="4" t="s">
        <v>444</v>
      </c>
      <c r="C541" s="5">
        <v>1000</v>
      </c>
      <c r="D541" s="5">
        <f t="shared" si="66"/>
        <v>1000</v>
      </c>
      <c r="E541" s="5">
        <f t="shared" si="66"/>
        <v>1000</v>
      </c>
      <c r="H541" s="41">
        <f t="shared" si="63"/>
        <v>1000</v>
      </c>
    </row>
    <row r="542" spans="1:8" hidden="1" outlineLevel="2" collapsed="1">
      <c r="A542" s="6">
        <v>3310</v>
      </c>
      <c r="B542" s="4" t="s">
        <v>445</v>
      </c>
      <c r="C542" s="5">
        <v>1000</v>
      </c>
      <c r="D542" s="5">
        <f t="shared" si="66"/>
        <v>1000</v>
      </c>
      <c r="E542" s="5">
        <f t="shared" si="66"/>
        <v>1000</v>
      </c>
      <c r="H542" s="41">
        <f t="shared" si="63"/>
        <v>1000</v>
      </c>
    </row>
    <row r="543" spans="1:8" hidden="1" outlineLevel="2" collapsed="1">
      <c r="A543" s="6">
        <v>3310</v>
      </c>
      <c r="B543" s="4" t="s">
        <v>442</v>
      </c>
      <c r="C543" s="5">
        <v>1000</v>
      </c>
      <c r="D543" s="5">
        <f t="shared" si="66"/>
        <v>1000</v>
      </c>
      <c r="E543" s="5">
        <f t="shared" si="66"/>
        <v>1000</v>
      </c>
      <c r="H543" s="41">
        <f t="shared" si="63"/>
        <v>1000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255000</v>
      </c>
      <c r="D550" s="36">
        <f>D551</f>
        <v>255000</v>
      </c>
      <c r="E550" s="36">
        <f>E551</f>
        <v>255000</v>
      </c>
      <c r="G550" s="39" t="s">
        <v>59</v>
      </c>
      <c r="H550" s="41">
        <f t="shared" si="63"/>
        <v>255000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255000</v>
      </c>
      <c r="D551" s="33">
        <f>D552+D556</f>
        <v>255000</v>
      </c>
      <c r="E551" s="33">
        <f>E552+E556</f>
        <v>255000</v>
      </c>
      <c r="G551" s="39" t="s">
        <v>594</v>
      </c>
      <c r="H551" s="41">
        <f t="shared" si="63"/>
        <v>255000</v>
      </c>
      <c r="I551" s="42"/>
      <c r="J551" s="40" t="b">
        <f>AND(H551=I551)</f>
        <v>0</v>
      </c>
    </row>
    <row r="552" spans="1:10" hidden="1" outlineLevel="1">
      <c r="A552" s="175" t="s">
        <v>457</v>
      </c>
      <c r="B552" s="176"/>
      <c r="C552" s="32">
        <f>SUM(C553:C555)</f>
        <v>255000</v>
      </c>
      <c r="D552" s="32">
        <f>SUM(D553:D555)</f>
        <v>255000</v>
      </c>
      <c r="E552" s="32">
        <f>SUM(E553:E555)</f>
        <v>255000</v>
      </c>
      <c r="H552" s="41">
        <f t="shared" si="63"/>
        <v>255000</v>
      </c>
    </row>
    <row r="553" spans="1:10" hidden="1" outlineLevel="2" collapsed="1">
      <c r="A553" s="6">
        <v>5500</v>
      </c>
      <c r="B553" s="4" t="s">
        <v>458</v>
      </c>
      <c r="C553" s="5">
        <v>255000</v>
      </c>
      <c r="D553" s="5">
        <f t="shared" ref="D553:E555" si="67">C553</f>
        <v>255000</v>
      </c>
      <c r="E553" s="5">
        <f t="shared" si="67"/>
        <v>255000</v>
      </c>
      <c r="H553" s="41">
        <f t="shared" si="63"/>
        <v>255000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C560+C716+C725</f>
        <v>2919374</v>
      </c>
      <c r="D559" s="37">
        <f>D560+D716+D725</f>
        <v>2919374</v>
      </c>
      <c r="E559" s="37">
        <f>E560+E716+E725</f>
        <v>2919374</v>
      </c>
      <c r="G559" s="39" t="s">
        <v>62</v>
      </c>
      <c r="H559" s="41">
        <f t="shared" si="63"/>
        <v>2919374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2456374</v>
      </c>
      <c r="D560" s="36">
        <f>D561+D638+D642+D645</f>
        <v>2456374</v>
      </c>
      <c r="E560" s="36">
        <f>E561+E638+E642+E645</f>
        <v>2456374</v>
      </c>
      <c r="G560" s="39" t="s">
        <v>61</v>
      </c>
      <c r="H560" s="41">
        <f t="shared" si="63"/>
        <v>2456374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2455374</v>
      </c>
      <c r="D561" s="38">
        <f>D562+D567+D568+D569+D576+D577+D581+D584+D585+D586+D587+D592+D595+D599+D603+D610+D616+D628</f>
        <v>2455374</v>
      </c>
      <c r="E561" s="38">
        <f>E562+E567+E568+E569+E576+E577+E581+E584+E585+E586+E587+E592+E595+E599+E603+E610+E616+E628</f>
        <v>2455374</v>
      </c>
      <c r="G561" s="39" t="s">
        <v>595</v>
      </c>
      <c r="H561" s="41">
        <f t="shared" si="63"/>
        <v>2455374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35000</v>
      </c>
      <c r="D562" s="32">
        <f>SUM(D563:D566)</f>
        <v>35000</v>
      </c>
      <c r="E562" s="32">
        <f>SUM(E563:E566)</f>
        <v>35000</v>
      </c>
      <c r="H562" s="41">
        <f t="shared" si="63"/>
        <v>35000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35000</v>
      </c>
      <c r="D566" s="5">
        <f t="shared" si="68"/>
        <v>35000</v>
      </c>
      <c r="E566" s="5">
        <f t="shared" si="68"/>
        <v>35000</v>
      </c>
      <c r="H566" s="41">
        <f t="shared" si="63"/>
        <v>35000</v>
      </c>
    </row>
    <row r="567" spans="1:10" hidden="1" outlineLevel="1">
      <c r="A567" s="175" t="s">
        <v>467</v>
      </c>
      <c r="B567" s="176"/>
      <c r="C567" s="31">
        <v>219000</v>
      </c>
      <c r="D567" s="31">
        <f>C567</f>
        <v>219000</v>
      </c>
      <c r="E567" s="31">
        <f>D567</f>
        <v>219000</v>
      </c>
      <c r="H567" s="41">
        <f t="shared" si="63"/>
        <v>219000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430000</v>
      </c>
      <c r="D569" s="32">
        <f>SUM(D570:D575)</f>
        <v>430000</v>
      </c>
      <c r="E569" s="32">
        <f>SUM(E570:E575)</f>
        <v>430000</v>
      </c>
      <c r="H569" s="41">
        <f t="shared" si="63"/>
        <v>430000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350000</v>
      </c>
      <c r="D572" s="5">
        <f t="shared" si="69"/>
        <v>350000</v>
      </c>
      <c r="E572" s="5">
        <f t="shared" si="69"/>
        <v>350000</v>
      </c>
      <c r="H572" s="41">
        <f t="shared" si="63"/>
        <v>350000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80000</v>
      </c>
      <c r="D575" s="5">
        <f t="shared" si="69"/>
        <v>80000</v>
      </c>
      <c r="E575" s="5">
        <f t="shared" si="69"/>
        <v>80000</v>
      </c>
      <c r="H575" s="41">
        <f t="shared" si="63"/>
        <v>80000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75" t="s">
        <v>485</v>
      </c>
      <c r="B581" s="176"/>
      <c r="C581" s="32">
        <f>SUM(C582:C583)</f>
        <v>240000</v>
      </c>
      <c r="D581" s="32">
        <f>SUM(D582:D583)</f>
        <v>240000</v>
      </c>
      <c r="E581" s="32">
        <f>SUM(E582:E583)</f>
        <v>240000</v>
      </c>
      <c r="H581" s="41">
        <f t="shared" si="71"/>
        <v>240000</v>
      </c>
    </row>
    <row r="582" spans="1:8" hidden="1" outlineLevel="2">
      <c r="A582" s="7">
        <v>6606</v>
      </c>
      <c r="B582" s="4" t="s">
        <v>486</v>
      </c>
      <c r="C582" s="5">
        <v>200000</v>
      </c>
      <c r="D582" s="5">
        <f t="shared" ref="D582:E586" si="72">C582</f>
        <v>200000</v>
      </c>
      <c r="E582" s="5">
        <f t="shared" si="72"/>
        <v>200000</v>
      </c>
      <c r="H582" s="41">
        <f t="shared" si="71"/>
        <v>200000</v>
      </c>
    </row>
    <row r="583" spans="1:8" hidden="1" outlineLevel="2">
      <c r="A583" s="7">
        <v>6606</v>
      </c>
      <c r="B583" s="4" t="s">
        <v>487</v>
      </c>
      <c r="C583" s="5">
        <v>40000</v>
      </c>
      <c r="D583" s="5">
        <f t="shared" si="72"/>
        <v>40000</v>
      </c>
      <c r="E583" s="5">
        <f t="shared" si="72"/>
        <v>40000</v>
      </c>
      <c r="H583" s="41">
        <f t="shared" si="71"/>
        <v>40000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5000</v>
      </c>
      <c r="D585" s="32">
        <f t="shared" si="72"/>
        <v>5000</v>
      </c>
      <c r="E585" s="32">
        <f t="shared" si="72"/>
        <v>5000</v>
      </c>
      <c r="H585" s="41">
        <f t="shared" si="71"/>
        <v>5000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185710</v>
      </c>
      <c r="D587" s="32">
        <f>SUM(D588:D591)</f>
        <v>185710</v>
      </c>
      <c r="E587" s="32">
        <f>SUM(E588:E591)</f>
        <v>185710</v>
      </c>
      <c r="H587" s="41">
        <f t="shared" si="71"/>
        <v>185710</v>
      </c>
    </row>
    <row r="588" spans="1:8" hidden="1" outlineLevel="2">
      <c r="A588" s="7">
        <v>6610</v>
      </c>
      <c r="B588" s="4" t="s">
        <v>492</v>
      </c>
      <c r="C588" s="5">
        <v>105710</v>
      </c>
      <c r="D588" s="5">
        <f>C588</f>
        <v>105710</v>
      </c>
      <c r="E588" s="5">
        <f>D588</f>
        <v>105710</v>
      </c>
      <c r="H588" s="41">
        <f t="shared" si="71"/>
        <v>105710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145199</v>
      </c>
      <c r="D595" s="32">
        <f>SUM(D596:D598)</f>
        <v>145199</v>
      </c>
      <c r="E595" s="32">
        <f>SUM(E596:E598)</f>
        <v>145199</v>
      </c>
      <c r="H595" s="41">
        <f t="shared" si="71"/>
        <v>145199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145199</v>
      </c>
      <c r="D597" s="5">
        <f t="shared" ref="D597:E598" si="74">C597</f>
        <v>145199</v>
      </c>
      <c r="E597" s="5">
        <f t="shared" si="74"/>
        <v>145199</v>
      </c>
      <c r="H597" s="41">
        <f t="shared" si="71"/>
        <v>145199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853465</v>
      </c>
      <c r="D599" s="32">
        <f>SUM(D600:D602)</f>
        <v>853465</v>
      </c>
      <c r="E599" s="32">
        <f>SUM(E600:E602)</f>
        <v>853465</v>
      </c>
      <c r="H599" s="41">
        <f t="shared" si="71"/>
        <v>853465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793465</v>
      </c>
      <c r="D601" s="5">
        <f t="shared" si="75"/>
        <v>793465</v>
      </c>
      <c r="E601" s="5">
        <f t="shared" si="75"/>
        <v>793465</v>
      </c>
      <c r="H601" s="41">
        <f t="shared" si="71"/>
        <v>793465</v>
      </c>
    </row>
    <row r="602" spans="1:8" hidden="1" outlineLevel="2">
      <c r="A602" s="7">
        <v>6613</v>
      </c>
      <c r="B602" s="4" t="s">
        <v>501</v>
      </c>
      <c r="C602" s="5">
        <v>60000</v>
      </c>
      <c r="D602" s="5">
        <f t="shared" si="75"/>
        <v>60000</v>
      </c>
      <c r="E602" s="5">
        <f t="shared" si="75"/>
        <v>60000</v>
      </c>
      <c r="H602" s="41">
        <f t="shared" si="71"/>
        <v>60000</v>
      </c>
    </row>
    <row r="603" spans="1:8" hidden="1" outlineLevel="1">
      <c r="A603" s="175" t="s">
        <v>506</v>
      </c>
      <c r="B603" s="176"/>
      <c r="C603" s="32">
        <f>SUM(C604:C609)</f>
        <v>30000</v>
      </c>
      <c r="D603" s="32">
        <f>SUM(D604:D609)</f>
        <v>30000</v>
      </c>
      <c r="E603" s="32">
        <f>SUM(E604:E609)</f>
        <v>30000</v>
      </c>
      <c r="H603" s="41">
        <f t="shared" si="71"/>
        <v>30000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30000</v>
      </c>
      <c r="D609" s="5">
        <f t="shared" si="76"/>
        <v>30000</v>
      </c>
      <c r="E609" s="5">
        <f t="shared" si="76"/>
        <v>30000</v>
      </c>
      <c r="H609" s="41">
        <f t="shared" si="71"/>
        <v>30000</v>
      </c>
    </row>
    <row r="610" spans="1:8" hidden="1" outlineLevel="1">
      <c r="A610" s="175" t="s">
        <v>513</v>
      </c>
      <c r="B610" s="176"/>
      <c r="C610" s="32">
        <f>SUM(C611:C615)</f>
        <v>65000</v>
      </c>
      <c r="D610" s="32">
        <f>SUM(D611:D615)</f>
        <v>65000</v>
      </c>
      <c r="E610" s="32">
        <f>SUM(E611:E615)</f>
        <v>65000</v>
      </c>
      <c r="H610" s="41">
        <f t="shared" si="71"/>
        <v>65000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25000</v>
      </c>
      <c r="D613" s="5">
        <f t="shared" si="77"/>
        <v>25000</v>
      </c>
      <c r="E613" s="5">
        <f t="shared" si="77"/>
        <v>25000</v>
      </c>
      <c r="H613" s="41">
        <f t="shared" si="71"/>
        <v>25000</v>
      </c>
    </row>
    <row r="614" spans="1:8" hidden="1" outlineLevel="2">
      <c r="A614" s="7">
        <v>6615</v>
      </c>
      <c r="B614" s="4" t="s">
        <v>517</v>
      </c>
      <c r="C614" s="5">
        <v>40000</v>
      </c>
      <c r="D614" s="5">
        <f t="shared" si="77"/>
        <v>40000</v>
      </c>
      <c r="E614" s="5">
        <f t="shared" si="77"/>
        <v>40000</v>
      </c>
      <c r="H614" s="41">
        <f t="shared" si="71"/>
        <v>40000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125000</v>
      </c>
      <c r="D616" s="32">
        <f>SUM(D617:D627)</f>
        <v>125000</v>
      </c>
      <c r="E616" s="32">
        <f>SUM(E617:E627)</f>
        <v>125000</v>
      </c>
      <c r="H616" s="41">
        <f t="shared" si="71"/>
        <v>125000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75000</v>
      </c>
      <c r="D620" s="5">
        <f t="shared" si="78"/>
        <v>75000</v>
      </c>
      <c r="E620" s="5">
        <f t="shared" si="78"/>
        <v>75000</v>
      </c>
      <c r="H620" s="41">
        <f t="shared" si="71"/>
        <v>75000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15000</v>
      </c>
      <c r="D622" s="5">
        <f t="shared" si="78"/>
        <v>15000</v>
      </c>
      <c r="E622" s="5">
        <f t="shared" si="78"/>
        <v>15000</v>
      </c>
      <c r="H622" s="41">
        <f t="shared" si="71"/>
        <v>15000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35000</v>
      </c>
      <c r="D627" s="5">
        <f t="shared" si="78"/>
        <v>35000</v>
      </c>
      <c r="E627" s="5">
        <f t="shared" si="78"/>
        <v>35000</v>
      </c>
      <c r="H627" s="41">
        <f t="shared" si="71"/>
        <v>35000</v>
      </c>
    </row>
    <row r="628" spans="1:10" hidden="1" outlineLevel="1">
      <c r="A628" s="175" t="s">
        <v>531</v>
      </c>
      <c r="B628" s="176"/>
      <c r="C628" s="32">
        <f>SUM(C629:C637)</f>
        <v>92000</v>
      </c>
      <c r="D628" s="32">
        <f>SUM(D629:D637)</f>
        <v>92000</v>
      </c>
      <c r="E628" s="32">
        <f>SUM(E629:E637)</f>
        <v>92000</v>
      </c>
      <c r="H628" s="41">
        <f t="shared" si="71"/>
        <v>92000</v>
      </c>
    </row>
    <row r="629" spans="1:10" hidden="1" outlineLevel="2">
      <c r="A629" s="7">
        <v>6617</v>
      </c>
      <c r="B629" s="4" t="s">
        <v>532</v>
      </c>
      <c r="C629" s="5">
        <v>40000</v>
      </c>
      <c r="D629" s="5">
        <f>C629</f>
        <v>40000</v>
      </c>
      <c r="E629" s="5">
        <f>D629</f>
        <v>40000</v>
      </c>
      <c r="H629" s="41">
        <f t="shared" si="71"/>
        <v>40000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52000</v>
      </c>
      <c r="D637" s="5">
        <f t="shared" si="79"/>
        <v>52000</v>
      </c>
      <c r="E637" s="5">
        <f t="shared" si="79"/>
        <v>52000</v>
      </c>
      <c r="H637" s="41">
        <f t="shared" si="71"/>
        <v>52000</v>
      </c>
    </row>
    <row r="638" spans="1:10" collapsed="1">
      <c r="A638" s="177" t="s">
        <v>541</v>
      </c>
      <c r="B638" s="178"/>
      <c r="C638" s="38">
        <f>C639+C640+C641</f>
        <v>1000</v>
      </c>
      <c r="D638" s="38">
        <f>D639+D640+D641</f>
        <v>1000</v>
      </c>
      <c r="E638" s="38">
        <f>E639+E640+E641</f>
        <v>1000</v>
      </c>
      <c r="G638" s="39" t="s">
        <v>596</v>
      </c>
      <c r="H638" s="41">
        <f t="shared" si="71"/>
        <v>1000</v>
      </c>
      <c r="I638" s="42"/>
      <c r="J638" s="40" t="b">
        <f>AND(H638=I638)</f>
        <v>0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1000</v>
      </c>
      <c r="D641" s="32">
        <f t="shared" si="80"/>
        <v>1000</v>
      </c>
      <c r="E641" s="32">
        <f t="shared" si="80"/>
        <v>1000</v>
      </c>
      <c r="H641" s="41">
        <f t="shared" si="71"/>
        <v>1000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463000</v>
      </c>
      <c r="D716" s="36">
        <f>D717</f>
        <v>463000</v>
      </c>
      <c r="E716" s="36">
        <f>E717</f>
        <v>463000</v>
      </c>
      <c r="G716" s="39" t="s">
        <v>66</v>
      </c>
      <c r="H716" s="41">
        <f t="shared" si="92"/>
        <v>463000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463000</v>
      </c>
      <c r="D717" s="33">
        <f>D718+D722</f>
        <v>463000</v>
      </c>
      <c r="E717" s="33">
        <f>E718+E722</f>
        <v>463000</v>
      </c>
      <c r="G717" s="39" t="s">
        <v>599</v>
      </c>
      <c r="H717" s="41">
        <f t="shared" si="92"/>
        <v>463000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463000</v>
      </c>
      <c r="D718" s="31">
        <f>SUM(D719:D721)</f>
        <v>463000</v>
      </c>
      <c r="E718" s="31">
        <f>SUM(E719:E721)</f>
        <v>463000</v>
      </c>
      <c r="H718" s="41">
        <f t="shared" si="92"/>
        <v>463000</v>
      </c>
    </row>
    <row r="719" spans="1:10" ht="15" hidden="1" customHeight="1" outlineLevel="2">
      <c r="A719" s="6">
        <v>10950</v>
      </c>
      <c r="B719" s="4" t="s">
        <v>572</v>
      </c>
      <c r="C719" s="5">
        <v>463000</v>
      </c>
      <c r="D719" s="5">
        <f>C719</f>
        <v>463000</v>
      </c>
      <c r="E719" s="5">
        <f>D719</f>
        <v>463000</v>
      </c>
      <c r="H719" s="41">
        <f t="shared" si="92"/>
        <v>463000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170" zoomScale="170" zoomScaleNormal="170" workbookViewId="0">
      <selection activeCell="C550" sqref="C550"/>
    </sheetView>
  </sheetViews>
  <sheetFormatPr defaultColWidth="9.1796875" defaultRowHeight="14.5" outlineLevelRow="3"/>
  <cols>
    <col min="1" max="1" width="7" bestFit="1" customWidth="1"/>
    <col min="2" max="2" width="33.1796875" customWidth="1"/>
    <col min="3" max="3" width="23.7265625" customWidth="1"/>
    <col min="4" max="5" width="13.81640625" bestFit="1" customWidth="1"/>
    <col min="7" max="7" width="15.54296875" bestFit="1" customWidth="1"/>
    <col min="8" max="8" width="23.81640625" customWidth="1"/>
    <col min="9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2" t="s">
        <v>853</v>
      </c>
      <c r="E1" s="162" t="s">
        <v>852</v>
      </c>
      <c r="G1" s="43" t="s">
        <v>31</v>
      </c>
      <c r="H1" s="44">
        <f>C2+C114</f>
        <v>11193242.411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8600000</v>
      </c>
      <c r="D2" s="26">
        <f>D3+D67</f>
        <v>8600000</v>
      </c>
      <c r="E2" s="26">
        <f>E3+E67</f>
        <v>8600000</v>
      </c>
      <c r="G2" s="39" t="s">
        <v>60</v>
      </c>
      <c r="H2" s="41">
        <f>C2</f>
        <v>8600000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6312000</v>
      </c>
      <c r="D3" s="23">
        <f>D4+D11+D38+D61</f>
        <v>6312000</v>
      </c>
      <c r="E3" s="23">
        <f>E4+E11+E38+E61</f>
        <v>6312000</v>
      </c>
      <c r="G3" s="39" t="s">
        <v>57</v>
      </c>
      <c r="H3" s="41">
        <f t="shared" ref="H3:H66" si="0">C3</f>
        <v>6312000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3010000</v>
      </c>
      <c r="D4" s="21">
        <f>SUM(D5:D10)</f>
        <v>3010000</v>
      </c>
      <c r="E4" s="21">
        <f>SUM(E5:E10)</f>
        <v>3010000</v>
      </c>
      <c r="F4" s="17"/>
      <c r="G4" s="39" t="s">
        <v>53</v>
      </c>
      <c r="H4" s="41">
        <f t="shared" si="0"/>
        <v>3010000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450000</v>
      </c>
      <c r="D5" s="2">
        <f>C5</f>
        <v>450000</v>
      </c>
      <c r="E5" s="2">
        <f>D5</f>
        <v>450000</v>
      </c>
      <c r="F5" s="17"/>
      <c r="G5" s="17"/>
      <c r="H5" s="41">
        <f t="shared" si="0"/>
        <v>450000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140000</v>
      </c>
      <c r="D6" s="2">
        <f t="shared" ref="D6:E10" si="1">C6</f>
        <v>140000</v>
      </c>
      <c r="E6" s="2">
        <f t="shared" si="1"/>
        <v>140000</v>
      </c>
      <c r="F6" s="17"/>
      <c r="G6" s="17"/>
      <c r="H6" s="41">
        <f t="shared" si="0"/>
        <v>140000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870000</v>
      </c>
      <c r="D7" s="2">
        <f t="shared" si="1"/>
        <v>870000</v>
      </c>
      <c r="E7" s="2">
        <f t="shared" si="1"/>
        <v>870000</v>
      </c>
      <c r="F7" s="17"/>
      <c r="G7" s="17"/>
      <c r="H7" s="41">
        <f t="shared" si="0"/>
        <v>870000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100000</v>
      </c>
      <c r="D8" s="2">
        <f t="shared" si="1"/>
        <v>100000</v>
      </c>
      <c r="E8" s="2">
        <f t="shared" si="1"/>
        <v>100000</v>
      </c>
      <c r="F8" s="17"/>
      <c r="G8" s="17"/>
      <c r="H8" s="41">
        <f t="shared" si="0"/>
        <v>100000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1420000</v>
      </c>
      <c r="D9" s="2">
        <f t="shared" si="1"/>
        <v>1420000</v>
      </c>
      <c r="E9" s="2">
        <f t="shared" si="1"/>
        <v>1420000</v>
      </c>
      <c r="F9" s="17"/>
      <c r="G9" s="17"/>
      <c r="H9" s="41">
        <f t="shared" si="0"/>
        <v>1420000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30000</v>
      </c>
      <c r="D10" s="2">
        <f t="shared" si="1"/>
        <v>30000</v>
      </c>
      <c r="E10" s="2">
        <f t="shared" si="1"/>
        <v>30000</v>
      </c>
      <c r="F10" s="17"/>
      <c r="G10" s="17"/>
      <c r="H10" s="41">
        <f t="shared" si="0"/>
        <v>30000</v>
      </c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2453000</v>
      </c>
      <c r="D11" s="21">
        <f>SUM(D12:D37)</f>
        <v>2453000</v>
      </c>
      <c r="E11" s="21">
        <f>SUM(E12:E37)</f>
        <v>2453000</v>
      </c>
      <c r="F11" s="17"/>
      <c r="G11" s="39" t="s">
        <v>54</v>
      </c>
      <c r="H11" s="41">
        <f t="shared" si="0"/>
        <v>2453000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240000</v>
      </c>
      <c r="D12" s="2">
        <f>C12</f>
        <v>240000</v>
      </c>
      <c r="E12" s="2">
        <f>D12</f>
        <v>240000</v>
      </c>
      <c r="H12" s="41">
        <f t="shared" si="0"/>
        <v>240000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>
        <v>30000</v>
      </c>
      <c r="D18" s="2">
        <f t="shared" si="2"/>
        <v>30000</v>
      </c>
      <c r="E18" s="2">
        <f t="shared" si="2"/>
        <v>30000</v>
      </c>
      <c r="H18" s="41">
        <f t="shared" si="0"/>
        <v>30000</v>
      </c>
    </row>
    <row r="19" spans="1:8" hidden="1" outlineLevel="1">
      <c r="A19" s="3">
        <v>2204</v>
      </c>
      <c r="B19" s="1" t="s">
        <v>131</v>
      </c>
      <c r="C19" s="2">
        <v>221000</v>
      </c>
      <c r="D19" s="2">
        <f t="shared" si="2"/>
        <v>221000</v>
      </c>
      <c r="E19" s="2">
        <f t="shared" si="2"/>
        <v>221000</v>
      </c>
      <c r="H19" s="41">
        <f t="shared" si="0"/>
        <v>221000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600000</v>
      </c>
      <c r="D21" s="2">
        <f t="shared" si="2"/>
        <v>600000</v>
      </c>
      <c r="E21" s="2">
        <f t="shared" si="2"/>
        <v>600000</v>
      </c>
      <c r="H21" s="41">
        <f t="shared" si="0"/>
        <v>600000</v>
      </c>
    </row>
    <row r="22" spans="1:8" hidden="1" outlineLevel="1">
      <c r="A22" s="3">
        <v>2302</v>
      </c>
      <c r="B22" s="1" t="s">
        <v>134</v>
      </c>
      <c r="C22" s="2">
        <v>60000</v>
      </c>
      <c r="D22" s="2">
        <f t="shared" si="2"/>
        <v>60000</v>
      </c>
      <c r="E22" s="2">
        <f t="shared" si="2"/>
        <v>60000</v>
      </c>
      <c r="H22" s="41">
        <f t="shared" si="0"/>
        <v>60000</v>
      </c>
    </row>
    <row r="23" spans="1:8" hidden="1" outlineLevel="1">
      <c r="A23" s="3">
        <v>2303</v>
      </c>
      <c r="B23" s="1" t="s">
        <v>135</v>
      </c>
      <c r="C23" s="2">
        <v>380000</v>
      </c>
      <c r="D23" s="2">
        <f t="shared" si="2"/>
        <v>380000</v>
      </c>
      <c r="E23" s="2">
        <f t="shared" si="2"/>
        <v>380000</v>
      </c>
      <c r="H23" s="41">
        <f t="shared" si="0"/>
        <v>380000</v>
      </c>
    </row>
    <row r="24" spans="1:8" hidden="1" outlineLevel="1">
      <c r="A24" s="3">
        <v>2304</v>
      </c>
      <c r="B24" s="1" t="s">
        <v>136</v>
      </c>
      <c r="C24" s="2">
        <v>600000</v>
      </c>
      <c r="D24" s="2">
        <f t="shared" si="2"/>
        <v>600000</v>
      </c>
      <c r="E24" s="2">
        <f t="shared" si="2"/>
        <v>600000</v>
      </c>
      <c r="H24" s="41">
        <f t="shared" si="0"/>
        <v>600000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7000</v>
      </c>
      <c r="D29" s="2">
        <f t="shared" ref="D29:E37" si="3">C29</f>
        <v>7000</v>
      </c>
      <c r="E29" s="2">
        <f t="shared" si="3"/>
        <v>7000</v>
      </c>
      <c r="H29" s="41">
        <f t="shared" si="0"/>
        <v>7000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130000</v>
      </c>
      <c r="D32" s="2">
        <f t="shared" si="3"/>
        <v>130000</v>
      </c>
      <c r="E32" s="2">
        <f t="shared" si="3"/>
        <v>130000</v>
      </c>
      <c r="H32" s="41">
        <f t="shared" si="0"/>
        <v>130000</v>
      </c>
    </row>
    <row r="33" spans="1:10" hidden="1" outlineLevel="1">
      <c r="A33" s="3">
        <v>2403</v>
      </c>
      <c r="B33" s="1" t="s">
        <v>144</v>
      </c>
      <c r="C33" s="2">
        <v>10000</v>
      </c>
      <c r="D33" s="2">
        <f t="shared" si="3"/>
        <v>10000</v>
      </c>
      <c r="E33" s="2">
        <f t="shared" si="3"/>
        <v>10000</v>
      </c>
      <c r="H33" s="41">
        <f t="shared" si="0"/>
        <v>10000</v>
      </c>
    </row>
    <row r="34" spans="1:10" hidden="1" outlineLevel="1">
      <c r="A34" s="3">
        <v>2404</v>
      </c>
      <c r="B34" s="1" t="s">
        <v>7</v>
      </c>
      <c r="C34" s="2">
        <v>20000</v>
      </c>
      <c r="D34" s="2">
        <f t="shared" si="3"/>
        <v>20000</v>
      </c>
      <c r="E34" s="2">
        <f t="shared" si="3"/>
        <v>20000</v>
      </c>
      <c r="H34" s="41">
        <f t="shared" si="0"/>
        <v>20000</v>
      </c>
    </row>
    <row r="35" spans="1:10" hidden="1" outlineLevel="1">
      <c r="A35" s="3">
        <v>2405</v>
      </c>
      <c r="B35" s="1" t="s">
        <v>8</v>
      </c>
      <c r="C35" s="2">
        <v>5000</v>
      </c>
      <c r="D35" s="2">
        <f t="shared" si="3"/>
        <v>5000</v>
      </c>
      <c r="E35" s="2">
        <f t="shared" si="3"/>
        <v>5000</v>
      </c>
      <c r="H35" s="41">
        <f t="shared" si="0"/>
        <v>5000</v>
      </c>
    </row>
    <row r="36" spans="1:10" hidden="1" outlineLevel="1">
      <c r="A36" s="3">
        <v>2406</v>
      </c>
      <c r="B36" s="1" t="s">
        <v>9</v>
      </c>
      <c r="C36" s="2">
        <v>150000</v>
      </c>
      <c r="D36" s="2">
        <f t="shared" si="3"/>
        <v>150000</v>
      </c>
      <c r="E36" s="2">
        <f t="shared" si="3"/>
        <v>150000</v>
      </c>
      <c r="H36" s="41">
        <f t="shared" si="0"/>
        <v>150000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7" t="s">
        <v>145</v>
      </c>
      <c r="B38" s="168"/>
      <c r="C38" s="21">
        <f>SUM(C39:C60)</f>
        <v>685000</v>
      </c>
      <c r="D38" s="21">
        <f>SUM(D39:D60)</f>
        <v>685000</v>
      </c>
      <c r="E38" s="21">
        <f>SUM(E39:E60)</f>
        <v>685000</v>
      </c>
      <c r="G38" s="39" t="s">
        <v>55</v>
      </c>
      <c r="H38" s="41">
        <f t="shared" si="0"/>
        <v>685000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75000</v>
      </c>
      <c r="D39" s="2">
        <f>C39</f>
        <v>75000</v>
      </c>
      <c r="E39" s="2">
        <f>D39</f>
        <v>75000</v>
      </c>
      <c r="H39" s="41">
        <f t="shared" si="0"/>
        <v>75000</v>
      </c>
    </row>
    <row r="40" spans="1:10" hidden="1" outlineLevel="1">
      <c r="A40" s="20">
        <v>3102</v>
      </c>
      <c r="B40" s="20" t="s">
        <v>12</v>
      </c>
      <c r="C40" s="2">
        <v>19000</v>
      </c>
      <c r="D40" s="2">
        <f t="shared" ref="D40:E55" si="4">C40</f>
        <v>19000</v>
      </c>
      <c r="E40" s="2">
        <f t="shared" si="4"/>
        <v>19000</v>
      </c>
      <c r="H40" s="41">
        <f t="shared" si="0"/>
        <v>19000</v>
      </c>
    </row>
    <row r="41" spans="1:10" hidden="1" outlineLevel="1">
      <c r="A41" s="20">
        <v>3103</v>
      </c>
      <c r="B41" s="20" t="s">
        <v>13</v>
      </c>
      <c r="C41" s="2">
        <v>20000</v>
      </c>
      <c r="D41" s="2">
        <f t="shared" si="4"/>
        <v>20000</v>
      </c>
      <c r="E41" s="2">
        <f t="shared" si="4"/>
        <v>20000</v>
      </c>
      <c r="H41" s="41">
        <f t="shared" si="0"/>
        <v>20000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hidden="1" outlineLevel="1">
      <c r="A45" s="20">
        <v>3203</v>
      </c>
      <c r="B45" s="20" t="s">
        <v>16</v>
      </c>
      <c r="C45" s="2">
        <v>10000</v>
      </c>
      <c r="D45" s="2">
        <f t="shared" si="4"/>
        <v>10000</v>
      </c>
      <c r="E45" s="2">
        <f t="shared" si="4"/>
        <v>10000</v>
      </c>
      <c r="H45" s="41">
        <f t="shared" si="0"/>
        <v>10000</v>
      </c>
    </row>
    <row r="46" spans="1:10" hidden="1" outlineLevel="1">
      <c r="A46" s="20">
        <v>3204</v>
      </c>
      <c r="B46" s="20" t="s">
        <v>147</v>
      </c>
      <c r="C46" s="2">
        <v>2000</v>
      </c>
      <c r="D46" s="2">
        <f t="shared" si="4"/>
        <v>2000</v>
      </c>
      <c r="E46" s="2">
        <f t="shared" si="4"/>
        <v>2000</v>
      </c>
      <c r="H46" s="41">
        <f t="shared" si="0"/>
        <v>2000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50000</v>
      </c>
      <c r="D48" s="2">
        <f t="shared" si="4"/>
        <v>50000</v>
      </c>
      <c r="E48" s="2">
        <f t="shared" si="4"/>
        <v>50000</v>
      </c>
      <c r="H48" s="41">
        <f t="shared" si="0"/>
        <v>50000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>
        <v>1000</v>
      </c>
      <c r="D53" s="2">
        <f t="shared" si="4"/>
        <v>1000</v>
      </c>
      <c r="E53" s="2">
        <f t="shared" si="4"/>
        <v>1000</v>
      </c>
      <c r="H53" s="41">
        <f t="shared" si="0"/>
        <v>1000</v>
      </c>
    </row>
    <row r="54" spans="1:10" hidden="1" outlineLevel="1">
      <c r="A54" s="20">
        <v>3302</v>
      </c>
      <c r="B54" s="20" t="s">
        <v>19</v>
      </c>
      <c r="C54" s="2">
        <v>42000</v>
      </c>
      <c r="D54" s="2">
        <f t="shared" si="4"/>
        <v>42000</v>
      </c>
      <c r="E54" s="2">
        <f t="shared" si="4"/>
        <v>42000</v>
      </c>
      <c r="H54" s="41">
        <f t="shared" si="0"/>
        <v>42000</v>
      </c>
    </row>
    <row r="55" spans="1:10" hidden="1" outlineLevel="1">
      <c r="A55" s="20">
        <v>3303</v>
      </c>
      <c r="B55" s="20" t="s">
        <v>153</v>
      </c>
      <c r="C55" s="2">
        <v>450000</v>
      </c>
      <c r="D55" s="2">
        <f t="shared" si="4"/>
        <v>450000</v>
      </c>
      <c r="E55" s="2">
        <f t="shared" si="4"/>
        <v>450000</v>
      </c>
      <c r="H55" s="41">
        <f t="shared" si="0"/>
        <v>450000</v>
      </c>
    </row>
    <row r="56" spans="1:10" hidden="1" outlineLevel="1">
      <c r="A56" s="20">
        <v>3303</v>
      </c>
      <c r="B56" s="20" t="s">
        <v>154</v>
      </c>
      <c r="C56" s="2">
        <v>0</v>
      </c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hidden="1" outlineLevel="1">
      <c r="A58" s="20">
        <v>3305</v>
      </c>
      <c r="B58" s="20" t="s">
        <v>156</v>
      </c>
      <c r="C58" s="2">
        <v>500</v>
      </c>
      <c r="D58" s="2">
        <f t="shared" si="5"/>
        <v>500</v>
      </c>
      <c r="E58" s="2">
        <f t="shared" si="5"/>
        <v>500</v>
      </c>
      <c r="H58" s="41">
        <f t="shared" si="0"/>
        <v>500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12000</v>
      </c>
      <c r="D60" s="2">
        <f t="shared" si="5"/>
        <v>12000</v>
      </c>
      <c r="E60" s="2">
        <f t="shared" si="5"/>
        <v>12000</v>
      </c>
      <c r="H60" s="41">
        <f t="shared" si="0"/>
        <v>12000</v>
      </c>
    </row>
    <row r="61" spans="1:10" collapsed="1">
      <c r="A61" s="167" t="s">
        <v>158</v>
      </c>
      <c r="B61" s="168"/>
      <c r="C61" s="22">
        <f>SUM(C62:C66)</f>
        <v>164000</v>
      </c>
      <c r="D61" s="22">
        <f>SUM(D62:D66)</f>
        <v>164000</v>
      </c>
      <c r="E61" s="22">
        <f>SUM(E62:E66)</f>
        <v>164000</v>
      </c>
      <c r="G61" s="39" t="s">
        <v>105</v>
      </c>
      <c r="H61" s="41">
        <f t="shared" si="0"/>
        <v>164000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120000</v>
      </c>
      <c r="D62" s="2">
        <f>C62</f>
        <v>120000</v>
      </c>
      <c r="E62" s="2">
        <f>D62</f>
        <v>120000</v>
      </c>
      <c r="H62" s="41">
        <f t="shared" si="0"/>
        <v>120000</v>
      </c>
    </row>
    <row r="63" spans="1:10" hidden="1" outlineLevel="1">
      <c r="A63" s="3">
        <v>4002</v>
      </c>
      <c r="B63" s="1" t="s">
        <v>160</v>
      </c>
      <c r="C63" s="2">
        <v>4000</v>
      </c>
      <c r="D63" s="2">
        <f t="shared" ref="D63:E66" si="6">C63</f>
        <v>4000</v>
      </c>
      <c r="E63" s="2">
        <f t="shared" si="6"/>
        <v>4000</v>
      </c>
      <c r="H63" s="41">
        <f t="shared" si="0"/>
        <v>4000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>
        <v>40000</v>
      </c>
      <c r="D65" s="2">
        <f t="shared" si="6"/>
        <v>40000</v>
      </c>
      <c r="E65" s="2">
        <f t="shared" si="6"/>
        <v>40000</v>
      </c>
      <c r="H65" s="41">
        <f t="shared" si="0"/>
        <v>40000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6" t="s">
        <v>579</v>
      </c>
      <c r="B67" s="166"/>
      <c r="C67" s="25">
        <f>C97+C68</f>
        <v>2288000</v>
      </c>
      <c r="D67" s="25">
        <f>D97+D68</f>
        <v>2288000</v>
      </c>
      <c r="E67" s="25">
        <f>E97+E68</f>
        <v>2288000</v>
      </c>
      <c r="G67" s="39" t="s">
        <v>59</v>
      </c>
      <c r="H67" s="41">
        <f t="shared" ref="H67:H130" si="7">C67</f>
        <v>2288000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389000</v>
      </c>
      <c r="D68" s="21">
        <f>SUM(D69:D96)</f>
        <v>389000</v>
      </c>
      <c r="E68" s="21">
        <f>SUM(E69:E96)</f>
        <v>389000</v>
      </c>
      <c r="G68" s="39" t="s">
        <v>56</v>
      </c>
      <c r="H68" s="41">
        <f t="shared" si="7"/>
        <v>389000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>
        <v>60000</v>
      </c>
      <c r="D69" s="2">
        <f>C69</f>
        <v>60000</v>
      </c>
      <c r="E69" s="2">
        <f>D69</f>
        <v>60000</v>
      </c>
      <c r="H69" s="41">
        <f t="shared" si="7"/>
        <v>60000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10000</v>
      </c>
      <c r="D73" s="2">
        <f t="shared" si="8"/>
        <v>10000</v>
      </c>
      <c r="E73" s="2">
        <f t="shared" si="8"/>
        <v>10000</v>
      </c>
      <c r="H73" s="41">
        <f t="shared" si="7"/>
        <v>10000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25000</v>
      </c>
      <c r="D76" s="2">
        <f t="shared" si="8"/>
        <v>25000</v>
      </c>
      <c r="E76" s="2">
        <f t="shared" si="8"/>
        <v>25000</v>
      </c>
      <c r="H76" s="41">
        <f t="shared" si="7"/>
        <v>25000</v>
      </c>
    </row>
    <row r="77" spans="1:10" ht="15" hidden="1" customHeight="1" outlineLevel="1">
      <c r="A77" s="3">
        <v>5107</v>
      </c>
      <c r="B77" s="2" t="s">
        <v>171</v>
      </c>
      <c r="C77" s="2">
        <v>2000</v>
      </c>
      <c r="D77" s="2">
        <f t="shared" si="8"/>
        <v>2000</v>
      </c>
      <c r="E77" s="2">
        <f t="shared" si="8"/>
        <v>2000</v>
      </c>
      <c r="H77" s="41">
        <f t="shared" si="7"/>
        <v>2000</v>
      </c>
    </row>
    <row r="78" spans="1:10" ht="15" hidden="1" customHeight="1" outlineLevel="1">
      <c r="A78" s="3">
        <v>5199</v>
      </c>
      <c r="B78" s="2" t="s">
        <v>173</v>
      </c>
      <c r="C78" s="2">
        <v>3000</v>
      </c>
      <c r="D78" s="2">
        <f t="shared" si="8"/>
        <v>3000</v>
      </c>
      <c r="E78" s="2">
        <f t="shared" si="8"/>
        <v>3000</v>
      </c>
      <c r="H78" s="41">
        <f t="shared" si="7"/>
        <v>3000</v>
      </c>
    </row>
    <row r="79" spans="1:10" ht="15" hidden="1" customHeight="1" outlineLevel="1">
      <c r="A79" s="3">
        <v>5201</v>
      </c>
      <c r="B79" s="2" t="s">
        <v>20</v>
      </c>
      <c r="C79" s="18">
        <v>150000</v>
      </c>
      <c r="D79" s="2">
        <f t="shared" si="8"/>
        <v>150000</v>
      </c>
      <c r="E79" s="2">
        <f t="shared" si="8"/>
        <v>150000</v>
      </c>
      <c r="H79" s="41">
        <f t="shared" si="7"/>
        <v>150000</v>
      </c>
    </row>
    <row r="80" spans="1:10" ht="15" hidden="1" customHeight="1" outlineLevel="1">
      <c r="A80" s="3">
        <v>5202</v>
      </c>
      <c r="B80" s="2" t="s">
        <v>172</v>
      </c>
      <c r="C80" s="2">
        <v>50000</v>
      </c>
      <c r="D80" s="2">
        <f t="shared" si="8"/>
        <v>50000</v>
      </c>
      <c r="E80" s="2">
        <f t="shared" si="8"/>
        <v>50000</v>
      </c>
      <c r="H80" s="41">
        <f t="shared" si="7"/>
        <v>50000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1000</v>
      </c>
      <c r="D82" s="2">
        <f t="shared" si="8"/>
        <v>1000</v>
      </c>
      <c r="E82" s="2">
        <f t="shared" si="8"/>
        <v>1000</v>
      </c>
      <c r="H82" s="41">
        <f t="shared" si="7"/>
        <v>1000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</v>
      </c>
      <c r="D83" s="2">
        <f t="shared" si="8"/>
        <v>1000</v>
      </c>
      <c r="E83" s="2">
        <f t="shared" si="8"/>
        <v>1000</v>
      </c>
      <c r="H83" s="41">
        <f t="shared" si="7"/>
        <v>1000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>
        <v>26000</v>
      </c>
      <c r="D93" s="2">
        <f t="shared" si="9"/>
        <v>26000</v>
      </c>
      <c r="E93" s="2">
        <f t="shared" si="9"/>
        <v>26000</v>
      </c>
      <c r="H93" s="41">
        <f t="shared" si="7"/>
        <v>26000</v>
      </c>
    </row>
    <row r="94" spans="1:8" ht="15" hidden="1" customHeight="1" outlineLevel="1">
      <c r="A94" s="3">
        <v>5301</v>
      </c>
      <c r="B94" s="2" t="s">
        <v>109</v>
      </c>
      <c r="C94" s="2">
        <v>50000</v>
      </c>
      <c r="D94" s="2">
        <f t="shared" si="9"/>
        <v>50000</v>
      </c>
      <c r="E94" s="2">
        <f t="shared" si="9"/>
        <v>50000</v>
      </c>
      <c r="H94" s="41">
        <f t="shared" si="7"/>
        <v>50000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9"/>
        <v>1000</v>
      </c>
      <c r="E95" s="2">
        <f t="shared" si="9"/>
        <v>1000</v>
      </c>
      <c r="H95" s="41">
        <f t="shared" si="7"/>
        <v>1000</v>
      </c>
    </row>
    <row r="96" spans="1:8" ht="13.5" hidden="1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 collapsed="1">
      <c r="A97" s="19" t="s">
        <v>184</v>
      </c>
      <c r="B97" s="24"/>
      <c r="C97" s="21">
        <f>SUM(C98:C113)</f>
        <v>1899000</v>
      </c>
      <c r="D97" s="21">
        <f>SUM(D98:D113)</f>
        <v>1899000</v>
      </c>
      <c r="E97" s="21">
        <f>SUM(E98:E113)</f>
        <v>1899000</v>
      </c>
      <c r="G97" s="39" t="s">
        <v>58</v>
      </c>
      <c r="H97" s="41">
        <f t="shared" si="7"/>
        <v>1899000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1600000</v>
      </c>
      <c r="D98" s="2">
        <f>C98</f>
        <v>1600000</v>
      </c>
      <c r="E98" s="2">
        <f>D98</f>
        <v>1600000</v>
      </c>
      <c r="H98" s="41">
        <f t="shared" si="7"/>
        <v>1600000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1000</v>
      </c>
      <c r="D101" s="2">
        <f t="shared" si="10"/>
        <v>1000</v>
      </c>
      <c r="E101" s="2">
        <f t="shared" si="10"/>
        <v>1000</v>
      </c>
      <c r="H101" s="41">
        <f t="shared" si="7"/>
        <v>1000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5000</v>
      </c>
      <c r="D103" s="2">
        <f t="shared" si="10"/>
        <v>5000</v>
      </c>
      <c r="E103" s="2">
        <f t="shared" si="10"/>
        <v>5000</v>
      </c>
      <c r="H103" s="41">
        <f t="shared" si="7"/>
        <v>5000</v>
      </c>
    </row>
    <row r="104" spans="1:10" ht="15" hidden="1" customHeight="1" outlineLevel="1">
      <c r="A104" s="3">
        <v>6007</v>
      </c>
      <c r="B104" s="1" t="s">
        <v>27</v>
      </c>
      <c r="C104" s="2">
        <v>5000</v>
      </c>
      <c r="D104" s="2">
        <f t="shared" si="10"/>
        <v>5000</v>
      </c>
      <c r="E104" s="2">
        <f t="shared" si="10"/>
        <v>5000</v>
      </c>
      <c r="H104" s="41">
        <f t="shared" si="7"/>
        <v>5000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45000</v>
      </c>
      <c r="D106" s="2">
        <f t="shared" si="10"/>
        <v>45000</v>
      </c>
      <c r="E106" s="2">
        <f t="shared" si="10"/>
        <v>45000</v>
      </c>
      <c r="H106" s="41">
        <f t="shared" si="7"/>
        <v>45000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9000</v>
      </c>
      <c r="D109" s="2">
        <f t="shared" si="10"/>
        <v>9000</v>
      </c>
      <c r="E109" s="2">
        <f t="shared" si="10"/>
        <v>9000</v>
      </c>
      <c r="H109" s="41">
        <f t="shared" si="7"/>
        <v>9000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>
        <v>8000</v>
      </c>
      <c r="D111" s="2">
        <f t="shared" si="10"/>
        <v>8000</v>
      </c>
      <c r="E111" s="2">
        <f t="shared" si="10"/>
        <v>8000</v>
      </c>
      <c r="H111" s="41">
        <f t="shared" si="7"/>
        <v>8000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226000</v>
      </c>
      <c r="D113" s="2">
        <f t="shared" si="10"/>
        <v>226000</v>
      </c>
      <c r="E113" s="2">
        <f t="shared" si="10"/>
        <v>226000</v>
      </c>
      <c r="H113" s="41">
        <f t="shared" si="7"/>
        <v>226000</v>
      </c>
    </row>
    <row r="114" spans="1:10" collapsed="1">
      <c r="A114" s="171" t="s">
        <v>62</v>
      </c>
      <c r="B114" s="172"/>
      <c r="C114" s="26">
        <f>C115+C152+C177</f>
        <v>2593242.4109999998</v>
      </c>
      <c r="D114" s="26">
        <f>D115+D152+D177</f>
        <v>2593242.4109999998</v>
      </c>
      <c r="E114" s="26">
        <f>E115+E152+E177</f>
        <v>2593242.4109999998</v>
      </c>
      <c r="G114" s="39" t="s">
        <v>62</v>
      </c>
      <c r="H114" s="41">
        <f t="shared" si="7"/>
        <v>2593242.4109999998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2036576.4109999998</v>
      </c>
      <c r="D115" s="23">
        <f>D116+D135</f>
        <v>2036576.4109999998</v>
      </c>
      <c r="E115" s="23">
        <f>E116+E135</f>
        <v>2036576.4109999998</v>
      </c>
      <c r="G115" s="39" t="s">
        <v>61</v>
      </c>
      <c r="H115" s="41">
        <f t="shared" si="7"/>
        <v>2036576.4109999998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217449</v>
      </c>
      <c r="D116" s="21">
        <f>D117+D120+D123+D126+D129+D132</f>
        <v>217449</v>
      </c>
      <c r="E116" s="21">
        <f>E117+E120+E123+E126+E129+E132</f>
        <v>217449</v>
      </c>
      <c r="G116" s="39" t="s">
        <v>583</v>
      </c>
      <c r="H116" s="41">
        <f t="shared" si="7"/>
        <v>217449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217449</v>
      </c>
      <c r="D117" s="2">
        <f>D118+D119</f>
        <v>217449</v>
      </c>
      <c r="E117" s="2">
        <f>E118+E119</f>
        <v>217449</v>
      </c>
      <c r="H117" s="41">
        <f t="shared" si="7"/>
        <v>217449</v>
      </c>
    </row>
    <row r="118" spans="1:10" ht="15" hidden="1" customHeight="1" outlineLevel="2">
      <c r="A118" s="131"/>
      <c r="B118" s="130" t="s">
        <v>855</v>
      </c>
      <c r="C118" s="129">
        <v>60000</v>
      </c>
      <c r="D118" s="129">
        <f>C118</f>
        <v>60000</v>
      </c>
      <c r="E118" s="129">
        <f>D118</f>
        <v>60000</v>
      </c>
      <c r="H118" s="41">
        <f t="shared" si="7"/>
        <v>60000</v>
      </c>
    </row>
    <row r="119" spans="1:10" ht="15" hidden="1" customHeight="1" outlineLevel="2">
      <c r="A119" s="131"/>
      <c r="B119" s="130" t="s">
        <v>860</v>
      </c>
      <c r="C119" s="129">
        <v>157449</v>
      </c>
      <c r="D119" s="129">
        <f>C119</f>
        <v>157449</v>
      </c>
      <c r="E119" s="129">
        <f>D119</f>
        <v>157449</v>
      </c>
      <c r="H119" s="41">
        <f t="shared" si="7"/>
        <v>157449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7" t="s">
        <v>202</v>
      </c>
      <c r="B135" s="168"/>
      <c r="C135" s="21">
        <f>C136+C140+C143+C146+C149</f>
        <v>1819127.4109999998</v>
      </c>
      <c r="D135" s="21">
        <f>D136+D140+D143+D146+D149</f>
        <v>1819127.4109999998</v>
      </c>
      <c r="E135" s="21">
        <f>E136+E140+E143+E146+E149</f>
        <v>1819127.4109999998</v>
      </c>
      <c r="G135" s="39" t="s">
        <v>584</v>
      </c>
      <c r="H135" s="41">
        <f t="shared" si="11"/>
        <v>1819127.4109999998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1819127.4109999998</v>
      </c>
      <c r="D136" s="2">
        <f>D137+D138+D139</f>
        <v>1819127.4109999998</v>
      </c>
      <c r="E136" s="2">
        <f>E137+E138+E139</f>
        <v>1819127.4109999998</v>
      </c>
      <c r="H136" s="41">
        <f t="shared" si="11"/>
        <v>1819127.4109999998</v>
      </c>
    </row>
    <row r="137" spans="1:10" ht="15" hidden="1" customHeight="1" outlineLevel="2">
      <c r="A137" s="131"/>
      <c r="B137" s="130" t="s">
        <v>855</v>
      </c>
      <c r="C137" s="129">
        <v>590159.81299999997</v>
      </c>
      <c r="D137" s="129">
        <f>C137</f>
        <v>590159.81299999997</v>
      </c>
      <c r="E137" s="129">
        <f>D137</f>
        <v>590159.81299999997</v>
      </c>
      <c r="H137" s="41">
        <f t="shared" si="11"/>
        <v>590159.81299999997</v>
      </c>
    </row>
    <row r="138" spans="1:10" ht="15" hidden="1" customHeight="1" outlineLevel="2">
      <c r="A138" s="131"/>
      <c r="B138" s="130" t="s">
        <v>862</v>
      </c>
      <c r="C138" s="129">
        <v>410136</v>
      </c>
      <c r="D138" s="129">
        <f t="shared" ref="D138:E139" si="12">C138</f>
        <v>410136</v>
      </c>
      <c r="E138" s="129">
        <f t="shared" si="12"/>
        <v>410136</v>
      </c>
      <c r="H138" s="41">
        <f t="shared" si="11"/>
        <v>410136</v>
      </c>
    </row>
    <row r="139" spans="1:10" ht="15" hidden="1" customHeight="1" outlineLevel="2">
      <c r="A139" s="131"/>
      <c r="B139" s="130" t="s">
        <v>861</v>
      </c>
      <c r="C139" s="129">
        <v>818831.598</v>
      </c>
      <c r="D139" s="129">
        <f t="shared" si="12"/>
        <v>818831.598</v>
      </c>
      <c r="E139" s="129">
        <f t="shared" si="12"/>
        <v>818831.598</v>
      </c>
      <c r="H139" s="41">
        <f t="shared" si="11"/>
        <v>818831.598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9" t="s">
        <v>581</v>
      </c>
      <c r="B152" s="170"/>
      <c r="C152" s="23">
        <f>C153+C163+C170</f>
        <v>556666</v>
      </c>
      <c r="D152" s="23">
        <f>D153+D163+D170</f>
        <v>556666</v>
      </c>
      <c r="E152" s="23">
        <f>E153+E163+E170</f>
        <v>556666</v>
      </c>
      <c r="G152" s="39" t="s">
        <v>66</v>
      </c>
      <c r="H152" s="41">
        <f t="shared" si="11"/>
        <v>556666</v>
      </c>
      <c r="I152" s="42"/>
      <c r="J152" s="40" t="b">
        <f>AND(H152=I152)</f>
        <v>0</v>
      </c>
    </row>
    <row r="153" spans="1:10">
      <c r="A153" s="167" t="s">
        <v>208</v>
      </c>
      <c r="B153" s="168"/>
      <c r="C153" s="21">
        <f>C154+C157+C160</f>
        <v>556666</v>
      </c>
      <c r="D153" s="21">
        <f>D154+D157+D160</f>
        <v>556666</v>
      </c>
      <c r="E153" s="21">
        <f>E154+E157+E160</f>
        <v>556666</v>
      </c>
      <c r="G153" s="39" t="s">
        <v>585</v>
      </c>
      <c r="H153" s="41">
        <f t="shared" si="11"/>
        <v>556666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556666</v>
      </c>
      <c r="D154" s="2">
        <f>D155+D156</f>
        <v>556666</v>
      </c>
      <c r="E154" s="2">
        <f>E155+E156</f>
        <v>556666</v>
      </c>
      <c r="H154" s="41">
        <f t="shared" si="11"/>
        <v>556666</v>
      </c>
    </row>
    <row r="155" spans="1:10" ht="15" hidden="1" customHeight="1" outlineLevel="2">
      <c r="A155" s="131"/>
      <c r="B155" s="130" t="s">
        <v>855</v>
      </c>
      <c r="C155" s="129">
        <v>150000</v>
      </c>
      <c r="D155" s="129">
        <f>C155</f>
        <v>150000</v>
      </c>
      <c r="E155" s="129">
        <f>D155</f>
        <v>150000</v>
      </c>
      <c r="H155" s="41">
        <f t="shared" si="11"/>
        <v>150000</v>
      </c>
    </row>
    <row r="156" spans="1:10" ht="15" hidden="1" customHeight="1" outlineLevel="2">
      <c r="A156" s="131"/>
      <c r="B156" s="130" t="s">
        <v>860</v>
      </c>
      <c r="C156" s="129">
        <v>406666</v>
      </c>
      <c r="D156" s="129">
        <f>C156</f>
        <v>406666</v>
      </c>
      <c r="E156" s="129">
        <f>D156</f>
        <v>406666</v>
      </c>
      <c r="H156" s="41">
        <f t="shared" si="11"/>
        <v>406666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5">
      <c r="A256" s="164" t="s">
        <v>67</v>
      </c>
      <c r="B256" s="164"/>
      <c r="C256" s="164"/>
      <c r="D256" s="162" t="s">
        <v>853</v>
      </c>
      <c r="E256" s="162" t="s">
        <v>852</v>
      </c>
      <c r="G256" s="47" t="s">
        <v>589</v>
      </c>
      <c r="H256" s="48">
        <f>H257+H559</f>
        <v>11193242.411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7135000</v>
      </c>
      <c r="D257" s="37">
        <f>D258+D550</f>
        <v>4418116.8710000003</v>
      </c>
      <c r="E257" s="37">
        <f>E258+E550</f>
        <v>4418116.8710000003</v>
      </c>
      <c r="G257" s="39" t="s">
        <v>60</v>
      </c>
      <c r="H257" s="41">
        <f>C257</f>
        <v>7135000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7135000</v>
      </c>
      <c r="D258" s="36">
        <f>D259+D339+D483+D547</f>
        <v>4418116.8710000003</v>
      </c>
      <c r="E258" s="36">
        <f>E259+E339+E483+E547</f>
        <v>4418116.8710000003</v>
      </c>
      <c r="G258" s="39" t="s">
        <v>57</v>
      </c>
      <c r="H258" s="41">
        <f t="shared" ref="H258:H321" si="21">C258</f>
        <v>7135000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4113300</v>
      </c>
      <c r="D259" s="33">
        <f>D260+D263+D314</f>
        <v>1396416.871</v>
      </c>
      <c r="E259" s="33">
        <f>E260+E263+E314</f>
        <v>1396416.871</v>
      </c>
      <c r="G259" s="39" t="s">
        <v>590</v>
      </c>
      <c r="H259" s="41">
        <f t="shared" si="21"/>
        <v>4113300</v>
      </c>
      <c r="I259" s="42"/>
      <c r="J259" s="40" t="b">
        <f>AND(H259=I259)</f>
        <v>0</v>
      </c>
    </row>
    <row r="260" spans="1:10" hidden="1" outlineLevel="1">
      <c r="A260" s="175" t="s">
        <v>268</v>
      </c>
      <c r="B260" s="176"/>
      <c r="C260" s="32">
        <f>SUM(C261:C262)</f>
        <v>33500</v>
      </c>
      <c r="D260" s="32">
        <f>SUM(D261:D262)</f>
        <v>33500</v>
      </c>
      <c r="E260" s="32">
        <f>SUM(E261:E262)</f>
        <v>33500</v>
      </c>
      <c r="H260" s="41">
        <f t="shared" si="21"/>
        <v>33500</v>
      </c>
    </row>
    <row r="261" spans="1:10" hidden="1" outlineLevel="2">
      <c r="A261" s="7">
        <v>1100</v>
      </c>
      <c r="B261" s="4" t="s">
        <v>32</v>
      </c>
      <c r="C261" s="5">
        <v>27000</v>
      </c>
      <c r="D261" s="5">
        <f>C261</f>
        <v>27000</v>
      </c>
      <c r="E261" s="5">
        <f>D261</f>
        <v>27000</v>
      </c>
      <c r="H261" s="41">
        <f t="shared" si="21"/>
        <v>27000</v>
      </c>
    </row>
    <row r="262" spans="1:10" hidden="1" outlineLevel="2">
      <c r="A262" s="6">
        <v>1100</v>
      </c>
      <c r="B262" s="4" t="s">
        <v>33</v>
      </c>
      <c r="C262" s="5">
        <v>6500</v>
      </c>
      <c r="D262" s="5">
        <f>C262</f>
        <v>6500</v>
      </c>
      <c r="E262" s="5">
        <f>D262</f>
        <v>6500</v>
      </c>
      <c r="H262" s="41">
        <f t="shared" si="21"/>
        <v>6500</v>
      </c>
    </row>
    <row r="263" spans="1:10" hidden="1" outlineLevel="1">
      <c r="A263" s="175" t="s">
        <v>269</v>
      </c>
      <c r="B263" s="176"/>
      <c r="C263" s="32">
        <f>C264+C265+C289+C296+C298+C302+C305+C308+C313</f>
        <v>4033300</v>
      </c>
      <c r="D263" s="32">
        <f>D264+D265+D289+D296+D298+D302+D305+D308+D313</f>
        <v>1362416.871</v>
      </c>
      <c r="E263" s="32">
        <f>E264+E265+E289+E296+E298+E302+E305+E308+E313</f>
        <v>1362416.871</v>
      </c>
      <c r="H263" s="41">
        <f t="shared" si="21"/>
        <v>4033300</v>
      </c>
    </row>
    <row r="264" spans="1:10" hidden="1" outlineLevel="2">
      <c r="A264" s="6">
        <v>1101</v>
      </c>
      <c r="B264" s="4" t="s">
        <v>34</v>
      </c>
      <c r="C264" s="5">
        <v>1362416.871</v>
      </c>
      <c r="D264" s="5">
        <f>C264</f>
        <v>1362416.871</v>
      </c>
      <c r="E264" s="5">
        <f>D264</f>
        <v>1362416.871</v>
      </c>
      <c r="H264" s="41">
        <f t="shared" si="21"/>
        <v>1362416.871</v>
      </c>
    </row>
    <row r="265" spans="1:10" hidden="1" outlineLevel="2">
      <c r="A265" s="6">
        <v>1101</v>
      </c>
      <c r="B265" s="4" t="s">
        <v>35</v>
      </c>
      <c r="C265" s="5">
        <v>1837971.9369999999</v>
      </c>
      <c r="D265" s="5">
        <f>SUM(D266:D288)</f>
        <v>0</v>
      </c>
      <c r="E265" s="5">
        <f>SUM(E266:E288)</f>
        <v>0</v>
      </c>
      <c r="H265" s="41">
        <f t="shared" si="21"/>
        <v>1837971.9369999999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37063.010999999999</v>
      </c>
      <c r="D289" s="5">
        <f>SUM(D290:D295)</f>
        <v>0</v>
      </c>
      <c r="E289" s="5">
        <f>SUM(E290:E295)</f>
        <v>0</v>
      </c>
      <c r="H289" s="41">
        <f t="shared" si="21"/>
        <v>37063.010999999999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2515</v>
      </c>
      <c r="D296" s="5">
        <f>SUM(D297)</f>
        <v>0</v>
      </c>
      <c r="E296" s="5">
        <f>SUM(E297)</f>
        <v>0</v>
      </c>
      <c r="H296" s="41">
        <f t="shared" si="21"/>
        <v>2515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98000</v>
      </c>
      <c r="D298" s="5">
        <f>SUM(D299:D301)</f>
        <v>0</v>
      </c>
      <c r="E298" s="5">
        <f>SUM(E299:E301)</f>
        <v>0</v>
      </c>
      <c r="H298" s="41">
        <f t="shared" si="21"/>
        <v>98000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50000</v>
      </c>
      <c r="D302" s="5">
        <f>SUM(D303:D304)</f>
        <v>0</v>
      </c>
      <c r="E302" s="5">
        <f>SUM(E303:E304)</f>
        <v>0</v>
      </c>
      <c r="H302" s="41">
        <f t="shared" si="21"/>
        <v>50000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47333.180999999997</v>
      </c>
      <c r="D305" s="5">
        <f>SUM(D306:D307)</f>
        <v>0</v>
      </c>
      <c r="E305" s="5">
        <f>SUM(E306:E307)</f>
        <v>0</v>
      </c>
      <c r="H305" s="41">
        <f t="shared" si="21"/>
        <v>47333.180999999997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598000</v>
      </c>
      <c r="D308" s="5">
        <f>SUM(D309:D312)</f>
        <v>0</v>
      </c>
      <c r="E308" s="5">
        <f>SUM(E309:E312)</f>
        <v>0</v>
      </c>
      <c r="H308" s="41">
        <f t="shared" si="21"/>
        <v>598000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5" t="s">
        <v>601</v>
      </c>
      <c r="B314" s="176"/>
      <c r="C314" s="32">
        <f>C315+C325+C331+C336+C337+C338+C328</f>
        <v>46500</v>
      </c>
      <c r="D314" s="32">
        <f>D315+D325+D331+D336+D337+D338+D328</f>
        <v>500</v>
      </c>
      <c r="E314" s="32">
        <f>E315+E325+E331+E336+E337+E338+E328</f>
        <v>500</v>
      </c>
      <c r="H314" s="41">
        <f t="shared" si="21"/>
        <v>46500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46000</v>
      </c>
      <c r="D325" s="5">
        <f>SUM(D326:D327)</f>
        <v>0</v>
      </c>
      <c r="E325" s="5">
        <f>SUM(E326:E327)</f>
        <v>0</v>
      </c>
      <c r="H325" s="41">
        <f t="shared" si="28"/>
        <v>46000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500</v>
      </c>
      <c r="D336" s="5">
        <f>C336</f>
        <v>500</v>
      </c>
      <c r="E336" s="5">
        <f>D336</f>
        <v>500</v>
      </c>
      <c r="H336" s="41">
        <f t="shared" si="28"/>
        <v>500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7" t="s">
        <v>270</v>
      </c>
      <c r="B339" s="178"/>
      <c r="C339" s="33">
        <f>C340+C444+C482</f>
        <v>2297350</v>
      </c>
      <c r="D339" s="33">
        <f>D340+D444+D482</f>
        <v>2297350</v>
      </c>
      <c r="E339" s="33">
        <f>E340+E444+E482</f>
        <v>2297350</v>
      </c>
      <c r="G339" s="39" t="s">
        <v>591</v>
      </c>
      <c r="H339" s="41">
        <f t="shared" si="28"/>
        <v>2297350</v>
      </c>
      <c r="I339" s="42"/>
      <c r="J339" s="40" t="b">
        <f>AND(H339=I339)</f>
        <v>0</v>
      </c>
    </row>
    <row r="340" spans="1:10" hidden="1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2083350</v>
      </c>
      <c r="D340" s="32">
        <f>D341+D342+D343+D344+D347+D348+D353+D356+D357+D362+D367+BH290668+D371+D372+D373+D376+D377+D378+D382+D388+D391+D392+D395+D398+D399+D404+D407+D408+D409+D412+D415+D416+D419+D420+D421+D422+D429+D443</f>
        <v>2083350</v>
      </c>
      <c r="E340" s="32">
        <f>E341+E342+E343+E344+E347+E348+E353+E356+E357+E362+E367+BI290668+E371+E372+E373+E376+E377+E378+E382+E388+E391+E392+E395+E398+E399+E404+E407+E408+E409+E412+E415+E416+E419+E420+E421+E422+E429+E443</f>
        <v>2083350</v>
      </c>
      <c r="H340" s="41">
        <f t="shared" si="28"/>
        <v>2083350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50000</v>
      </c>
      <c r="D342" s="5">
        <f t="shared" ref="D342:E343" si="31">C342</f>
        <v>50000</v>
      </c>
      <c r="E342" s="5">
        <f t="shared" si="31"/>
        <v>50000</v>
      </c>
      <c r="H342" s="41">
        <f t="shared" si="28"/>
        <v>50000</v>
      </c>
    </row>
    <row r="343" spans="1:10" hidden="1" outlineLevel="2">
      <c r="A343" s="6">
        <v>2201</v>
      </c>
      <c r="B343" s="4" t="s">
        <v>41</v>
      </c>
      <c r="C343" s="5">
        <v>1020350</v>
      </c>
      <c r="D343" s="5">
        <f t="shared" si="31"/>
        <v>1020350</v>
      </c>
      <c r="E343" s="5">
        <f t="shared" si="31"/>
        <v>1020350</v>
      </c>
      <c r="H343" s="41">
        <f t="shared" si="28"/>
        <v>1020350</v>
      </c>
    </row>
    <row r="344" spans="1:10" hidden="1" outlineLevel="2">
      <c r="A344" s="6">
        <v>2201</v>
      </c>
      <c r="B344" s="4" t="s">
        <v>273</v>
      </c>
      <c r="C344" s="5">
        <f>SUM(C345:C346)</f>
        <v>36000</v>
      </c>
      <c r="D344" s="5">
        <f>SUM(D345:D346)</f>
        <v>36000</v>
      </c>
      <c r="E344" s="5">
        <f>SUM(E345:E346)</f>
        <v>36000</v>
      </c>
      <c r="H344" s="41">
        <f t="shared" si="28"/>
        <v>36000</v>
      </c>
    </row>
    <row r="345" spans="1:10" hidden="1" outlineLevel="3">
      <c r="A345" s="29"/>
      <c r="B345" s="28" t="s">
        <v>274</v>
      </c>
      <c r="C345" s="30">
        <v>25000</v>
      </c>
      <c r="D345" s="30">
        <f t="shared" ref="D345:E347" si="32">C345</f>
        <v>25000</v>
      </c>
      <c r="E345" s="30">
        <f t="shared" si="32"/>
        <v>25000</v>
      </c>
      <c r="H345" s="41">
        <f t="shared" si="28"/>
        <v>25000</v>
      </c>
    </row>
    <row r="346" spans="1:10" hidden="1" outlineLevel="3">
      <c r="A346" s="29"/>
      <c r="B346" s="28" t="s">
        <v>275</v>
      </c>
      <c r="C346" s="30">
        <v>11000</v>
      </c>
      <c r="D346" s="30">
        <f t="shared" si="32"/>
        <v>11000</v>
      </c>
      <c r="E346" s="30">
        <f t="shared" si="32"/>
        <v>11000</v>
      </c>
      <c r="H346" s="41">
        <f t="shared" si="28"/>
        <v>11000</v>
      </c>
    </row>
    <row r="347" spans="1:10" hidden="1" outlineLevel="2">
      <c r="A347" s="6">
        <v>2201</v>
      </c>
      <c r="B347" s="4" t="s">
        <v>276</v>
      </c>
      <c r="C347" s="5">
        <v>23500</v>
      </c>
      <c r="D347" s="5">
        <f t="shared" si="32"/>
        <v>23500</v>
      </c>
      <c r="E347" s="5">
        <f t="shared" si="32"/>
        <v>23500</v>
      </c>
      <c r="H347" s="41">
        <f t="shared" si="28"/>
        <v>23500</v>
      </c>
    </row>
    <row r="348" spans="1:10" hidden="1" outlineLevel="2">
      <c r="A348" s="6">
        <v>2201</v>
      </c>
      <c r="B348" s="4" t="s">
        <v>277</v>
      </c>
      <c r="C348" s="5">
        <f>SUM(C349:C352)</f>
        <v>265000</v>
      </c>
      <c r="D348" s="5">
        <f>SUM(D349:D352)</f>
        <v>265000</v>
      </c>
      <c r="E348" s="5">
        <f>SUM(E349:E352)</f>
        <v>265000</v>
      </c>
      <c r="H348" s="41">
        <f t="shared" si="28"/>
        <v>265000</v>
      </c>
    </row>
    <row r="349" spans="1:10" hidden="1" outlineLevel="3">
      <c r="A349" s="29"/>
      <c r="B349" s="28" t="s">
        <v>278</v>
      </c>
      <c r="C349" s="30">
        <v>240000</v>
      </c>
      <c r="D349" s="30">
        <f>C349</f>
        <v>240000</v>
      </c>
      <c r="E349" s="30">
        <f>D349</f>
        <v>240000</v>
      </c>
      <c r="H349" s="41">
        <f t="shared" si="28"/>
        <v>240000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25000</v>
      </c>
      <c r="D351" s="30">
        <f t="shared" si="33"/>
        <v>25000</v>
      </c>
      <c r="E351" s="30">
        <f t="shared" si="33"/>
        <v>25000</v>
      </c>
      <c r="H351" s="41">
        <f t="shared" si="28"/>
        <v>25000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1400</v>
      </c>
      <c r="D353" s="5">
        <f>SUM(D354:D355)</f>
        <v>1400</v>
      </c>
      <c r="E353" s="5">
        <f>SUM(E354:E355)</f>
        <v>1400</v>
      </c>
      <c r="H353" s="41">
        <f t="shared" si="28"/>
        <v>1400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400</v>
      </c>
      <c r="D355" s="30">
        <f t="shared" si="34"/>
        <v>400</v>
      </c>
      <c r="E355" s="30">
        <f t="shared" si="34"/>
        <v>400</v>
      </c>
      <c r="H355" s="41">
        <f t="shared" si="28"/>
        <v>400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36200</v>
      </c>
      <c r="D357" s="5">
        <f>SUM(D358:D361)</f>
        <v>36200</v>
      </c>
      <c r="E357" s="5">
        <f>SUM(E358:E361)</f>
        <v>36200</v>
      </c>
      <c r="H357" s="41">
        <f t="shared" si="28"/>
        <v>36200</v>
      </c>
    </row>
    <row r="358" spans="1:8" hidden="1" outlineLevel="3">
      <c r="A358" s="29"/>
      <c r="B358" s="28" t="s">
        <v>286</v>
      </c>
      <c r="C358" s="30">
        <v>24000</v>
      </c>
      <c r="D358" s="30">
        <f>C358</f>
        <v>24000</v>
      </c>
      <c r="E358" s="30">
        <f>D358</f>
        <v>24000</v>
      </c>
      <c r="H358" s="41">
        <f t="shared" si="28"/>
        <v>24000</v>
      </c>
    </row>
    <row r="359" spans="1:8" hidden="1" outlineLevel="3">
      <c r="A359" s="29"/>
      <c r="B359" s="28" t="s">
        <v>287</v>
      </c>
      <c r="C359" s="30">
        <v>700</v>
      </c>
      <c r="D359" s="30">
        <f t="shared" ref="D359:E361" si="35">C359</f>
        <v>700</v>
      </c>
      <c r="E359" s="30">
        <f t="shared" si="35"/>
        <v>700</v>
      </c>
      <c r="H359" s="41">
        <f t="shared" si="28"/>
        <v>700</v>
      </c>
    </row>
    <row r="360" spans="1:8" hidden="1" outlineLevel="3">
      <c r="A360" s="29"/>
      <c r="B360" s="28" t="s">
        <v>288</v>
      </c>
      <c r="C360" s="30">
        <v>11500</v>
      </c>
      <c r="D360" s="30">
        <f t="shared" si="35"/>
        <v>11500</v>
      </c>
      <c r="E360" s="30">
        <f t="shared" si="35"/>
        <v>11500</v>
      </c>
      <c r="H360" s="41">
        <f t="shared" si="28"/>
        <v>11500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387500</v>
      </c>
      <c r="D362" s="5">
        <f>SUM(D363:D366)</f>
        <v>387500</v>
      </c>
      <c r="E362" s="5">
        <f>SUM(E363:E366)</f>
        <v>387500</v>
      </c>
      <c r="H362" s="41">
        <f t="shared" si="28"/>
        <v>387500</v>
      </c>
    </row>
    <row r="363" spans="1:8" hidden="1" outlineLevel="3">
      <c r="A363" s="29"/>
      <c r="B363" s="28" t="s">
        <v>291</v>
      </c>
      <c r="C363" s="30">
        <v>70000</v>
      </c>
      <c r="D363" s="30">
        <f>C363</f>
        <v>70000</v>
      </c>
      <c r="E363" s="30">
        <f>D363</f>
        <v>70000</v>
      </c>
      <c r="H363" s="41">
        <f t="shared" si="28"/>
        <v>70000</v>
      </c>
    </row>
    <row r="364" spans="1:8" hidden="1" outlineLevel="3">
      <c r="A364" s="29"/>
      <c r="B364" s="28" t="s">
        <v>292</v>
      </c>
      <c r="C364" s="30">
        <v>310000</v>
      </c>
      <c r="D364" s="30">
        <f t="shared" ref="D364:E366" si="36">C364</f>
        <v>310000</v>
      </c>
      <c r="E364" s="30">
        <f t="shared" si="36"/>
        <v>310000</v>
      </c>
      <c r="H364" s="41">
        <f t="shared" si="28"/>
        <v>310000</v>
      </c>
    </row>
    <row r="365" spans="1:8" hidden="1" outlineLevel="3">
      <c r="A365" s="29"/>
      <c r="B365" s="28" t="s">
        <v>293</v>
      </c>
      <c r="C365" s="30">
        <v>4500</v>
      </c>
      <c r="D365" s="30">
        <f t="shared" si="36"/>
        <v>4500</v>
      </c>
      <c r="E365" s="30">
        <f t="shared" si="36"/>
        <v>4500</v>
      </c>
      <c r="H365" s="41">
        <f t="shared" si="28"/>
        <v>4500</v>
      </c>
    </row>
    <row r="366" spans="1:8" hidden="1" outlineLevel="3">
      <c r="A366" s="29"/>
      <c r="B366" s="28" t="s">
        <v>294</v>
      </c>
      <c r="C366" s="30">
        <v>3000</v>
      </c>
      <c r="D366" s="30">
        <f t="shared" si="36"/>
        <v>3000</v>
      </c>
      <c r="E366" s="30">
        <f t="shared" si="36"/>
        <v>3000</v>
      </c>
      <c r="H366" s="41">
        <f t="shared" si="28"/>
        <v>3000</v>
      </c>
    </row>
    <row r="367" spans="1:8" hidden="1" outlineLevel="2">
      <c r="A367" s="6">
        <v>2201</v>
      </c>
      <c r="B367" s="4" t="s">
        <v>43</v>
      </c>
      <c r="C367" s="5">
        <v>8000</v>
      </c>
      <c r="D367" s="5">
        <f>C367</f>
        <v>8000</v>
      </c>
      <c r="E367" s="5">
        <f>D367</f>
        <v>8000</v>
      </c>
      <c r="H367" s="41">
        <f t="shared" si="28"/>
        <v>8000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23500</v>
      </c>
      <c r="D371" s="5">
        <f t="shared" si="37"/>
        <v>23500</v>
      </c>
      <c r="E371" s="5">
        <f t="shared" si="37"/>
        <v>23500</v>
      </c>
      <c r="H371" s="41">
        <f t="shared" si="28"/>
        <v>23500</v>
      </c>
    </row>
    <row r="372" spans="1:8" hidden="1" outlineLevel="2">
      <c r="A372" s="6">
        <v>2201</v>
      </c>
      <c r="B372" s="4" t="s">
        <v>45</v>
      </c>
      <c r="C372" s="5">
        <v>24000</v>
      </c>
      <c r="D372" s="5">
        <f t="shared" si="37"/>
        <v>24000</v>
      </c>
      <c r="E372" s="5">
        <f t="shared" si="37"/>
        <v>24000</v>
      </c>
      <c r="H372" s="41">
        <f t="shared" si="28"/>
        <v>24000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18000</v>
      </c>
      <c r="D378" s="5">
        <f>SUM(D379:D381)</f>
        <v>18000</v>
      </c>
      <c r="E378" s="5">
        <f>SUM(E379:E381)</f>
        <v>18000</v>
      </c>
      <c r="H378" s="41">
        <f t="shared" si="28"/>
        <v>18000</v>
      </c>
    </row>
    <row r="379" spans="1:8" hidden="1" outlineLevel="3">
      <c r="A379" s="29"/>
      <c r="B379" s="28" t="s">
        <v>46</v>
      </c>
      <c r="C379" s="30">
        <v>9500</v>
      </c>
      <c r="D379" s="30">
        <f>C379</f>
        <v>9500</v>
      </c>
      <c r="E379" s="30">
        <f>D379</f>
        <v>9500</v>
      </c>
      <c r="H379" s="41">
        <f t="shared" si="28"/>
        <v>9500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8500</v>
      </c>
      <c r="D381" s="30">
        <f t="shared" si="39"/>
        <v>8500</v>
      </c>
      <c r="E381" s="30">
        <f t="shared" si="39"/>
        <v>8500</v>
      </c>
      <c r="H381" s="41">
        <f t="shared" si="28"/>
        <v>8500</v>
      </c>
    </row>
    <row r="382" spans="1:8" hidden="1" outlineLevel="2">
      <c r="A382" s="6">
        <v>2201</v>
      </c>
      <c r="B382" s="4" t="s">
        <v>114</v>
      </c>
      <c r="C382" s="5">
        <f>SUM(C383:C387)</f>
        <v>14700</v>
      </c>
      <c r="D382" s="5">
        <f>SUM(D383:D387)</f>
        <v>14700</v>
      </c>
      <c r="E382" s="5">
        <f>SUM(E383:E387)</f>
        <v>14700</v>
      </c>
      <c r="H382" s="41">
        <f t="shared" si="28"/>
        <v>14700</v>
      </c>
    </row>
    <row r="383" spans="1:8" hidden="1" outlineLevel="3">
      <c r="A383" s="29"/>
      <c r="B383" s="28" t="s">
        <v>304</v>
      </c>
      <c r="C383" s="30">
        <v>3500</v>
      </c>
      <c r="D383" s="30">
        <f>C383</f>
        <v>3500</v>
      </c>
      <c r="E383" s="30">
        <f>D383</f>
        <v>3500</v>
      </c>
      <c r="H383" s="41">
        <f t="shared" si="28"/>
        <v>3500</v>
      </c>
    </row>
    <row r="384" spans="1:8" hidden="1" outlineLevel="3">
      <c r="A384" s="29"/>
      <c r="B384" s="28" t="s">
        <v>305</v>
      </c>
      <c r="C384" s="30">
        <v>4000</v>
      </c>
      <c r="D384" s="30">
        <f t="shared" ref="D384:E387" si="40">C384</f>
        <v>4000</v>
      </c>
      <c r="E384" s="30">
        <f t="shared" si="40"/>
        <v>4000</v>
      </c>
      <c r="H384" s="41">
        <f t="shared" si="28"/>
        <v>4000</v>
      </c>
    </row>
    <row r="385" spans="1:8" hidden="1" outlineLevel="3">
      <c r="A385" s="29"/>
      <c r="B385" s="28" t="s">
        <v>306</v>
      </c>
      <c r="C385" s="30">
        <v>200</v>
      </c>
      <c r="D385" s="30">
        <f t="shared" si="40"/>
        <v>200</v>
      </c>
      <c r="E385" s="30">
        <f t="shared" si="40"/>
        <v>200</v>
      </c>
      <c r="H385" s="41">
        <f t="shared" si="28"/>
        <v>200</v>
      </c>
    </row>
    <row r="386" spans="1:8" hidden="1" outlineLevel="3">
      <c r="A386" s="29"/>
      <c r="B386" s="28" t="s">
        <v>307</v>
      </c>
      <c r="C386" s="30">
        <v>7000</v>
      </c>
      <c r="D386" s="30">
        <f t="shared" si="40"/>
        <v>7000</v>
      </c>
      <c r="E386" s="30">
        <f t="shared" si="40"/>
        <v>7000</v>
      </c>
      <c r="H386" s="41">
        <f t="shared" ref="H386:H449" si="41">C386</f>
        <v>7000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6000</v>
      </c>
      <c r="D388" s="5">
        <f>SUM(D389:D390)</f>
        <v>6000</v>
      </c>
      <c r="E388" s="5">
        <f>SUM(E389:E390)</f>
        <v>6000</v>
      </c>
      <c r="H388" s="41">
        <f t="shared" si="41"/>
        <v>6000</v>
      </c>
    </row>
    <row r="389" spans="1:8" hidden="1" outlineLevel="3">
      <c r="A389" s="29"/>
      <c r="B389" s="28" t="s">
        <v>48</v>
      </c>
      <c r="C389" s="30">
        <v>4000</v>
      </c>
      <c r="D389" s="30">
        <f t="shared" ref="D389:E391" si="42">C389</f>
        <v>4000</v>
      </c>
      <c r="E389" s="30">
        <f t="shared" si="42"/>
        <v>4000</v>
      </c>
      <c r="H389" s="41">
        <f t="shared" si="41"/>
        <v>4000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47500</v>
      </c>
      <c r="D392" s="5">
        <f>SUM(D393:D394)</f>
        <v>47500</v>
      </c>
      <c r="E392" s="5">
        <f>SUM(E393:E394)</f>
        <v>47500</v>
      </c>
      <c r="H392" s="41">
        <f t="shared" si="41"/>
        <v>47500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47500</v>
      </c>
      <c r="D394" s="30">
        <f>C394</f>
        <v>47500</v>
      </c>
      <c r="E394" s="30">
        <f>D394</f>
        <v>47500</v>
      </c>
      <c r="H394" s="41">
        <f t="shared" si="41"/>
        <v>47500</v>
      </c>
    </row>
    <row r="395" spans="1:8" hidden="1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hidden="1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16500</v>
      </c>
      <c r="D404" s="5">
        <f>SUM(D405:D406)</f>
        <v>16500</v>
      </c>
      <c r="E404" s="5">
        <f>SUM(E405:E406)</f>
        <v>16500</v>
      </c>
      <c r="H404" s="41">
        <f t="shared" si="41"/>
        <v>16500</v>
      </c>
    </row>
    <row r="405" spans="1:8" hidden="1" outlineLevel="3">
      <c r="A405" s="29"/>
      <c r="B405" s="28" t="s">
        <v>323</v>
      </c>
      <c r="C405" s="30">
        <v>15000</v>
      </c>
      <c r="D405" s="30">
        <f t="shared" ref="D405:E408" si="45">C405</f>
        <v>15000</v>
      </c>
      <c r="E405" s="30">
        <f t="shared" si="45"/>
        <v>15000</v>
      </c>
      <c r="H405" s="41">
        <f t="shared" si="41"/>
        <v>15000</v>
      </c>
    </row>
    <row r="406" spans="1:8" hidden="1" outlineLevel="3">
      <c r="A406" s="29"/>
      <c r="B406" s="28" t="s">
        <v>324</v>
      </c>
      <c r="C406" s="30">
        <v>1500</v>
      </c>
      <c r="D406" s="30">
        <f t="shared" si="45"/>
        <v>1500</v>
      </c>
      <c r="E406" s="30">
        <f t="shared" si="45"/>
        <v>1500</v>
      </c>
      <c r="H406" s="41">
        <f t="shared" si="41"/>
        <v>1500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6000</v>
      </c>
      <c r="D408" s="5">
        <f t="shared" si="45"/>
        <v>6000</v>
      </c>
      <c r="E408" s="5">
        <f t="shared" si="45"/>
        <v>6000</v>
      </c>
      <c r="H408" s="41">
        <f t="shared" si="41"/>
        <v>6000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9000</v>
      </c>
      <c r="D409" s="5">
        <f>SUM(D410:D411)</f>
        <v>9000</v>
      </c>
      <c r="E409" s="5">
        <f>SUM(E410:E411)</f>
        <v>9000</v>
      </c>
      <c r="H409" s="41">
        <f t="shared" si="41"/>
        <v>9000</v>
      </c>
    </row>
    <row r="410" spans="1:8" hidden="1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8000</v>
      </c>
      <c r="D412" s="5">
        <f>SUM(D413:D414)</f>
        <v>8000</v>
      </c>
      <c r="E412" s="5">
        <f>SUM(E413:E414)</f>
        <v>8000</v>
      </c>
      <c r="H412" s="41">
        <f t="shared" si="41"/>
        <v>8000</v>
      </c>
    </row>
    <row r="413" spans="1:8" hidden="1" outlineLevel="3" collapsed="1">
      <c r="A413" s="29"/>
      <c r="B413" s="28" t="s">
        <v>328</v>
      </c>
      <c r="C413" s="30">
        <v>6000</v>
      </c>
      <c r="D413" s="30">
        <f t="shared" ref="D413:E415" si="46">C413</f>
        <v>6000</v>
      </c>
      <c r="E413" s="30">
        <f t="shared" si="46"/>
        <v>6000</v>
      </c>
      <c r="H413" s="41">
        <f t="shared" si="41"/>
        <v>6000</v>
      </c>
    </row>
    <row r="414" spans="1:8" hidden="1" outlineLevel="3">
      <c r="A414" s="29"/>
      <c r="B414" s="28" t="s">
        <v>329</v>
      </c>
      <c r="C414" s="30">
        <v>2000</v>
      </c>
      <c r="D414" s="30">
        <f t="shared" si="46"/>
        <v>2000</v>
      </c>
      <c r="E414" s="30">
        <f t="shared" si="46"/>
        <v>2000</v>
      </c>
      <c r="H414" s="41">
        <f t="shared" si="41"/>
        <v>2000</v>
      </c>
    </row>
    <row r="415" spans="1:8" hidden="1" outlineLevel="2">
      <c r="A415" s="6">
        <v>2201</v>
      </c>
      <c r="B415" s="4" t="s">
        <v>118</v>
      </c>
      <c r="C415" s="5">
        <v>5000</v>
      </c>
      <c r="D415" s="5">
        <f t="shared" si="46"/>
        <v>5000</v>
      </c>
      <c r="E415" s="5">
        <f t="shared" si="46"/>
        <v>5000</v>
      </c>
      <c r="H415" s="41">
        <f t="shared" si="41"/>
        <v>5000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1000</v>
      </c>
      <c r="D416" s="5">
        <f>SUM(D417:D418)</f>
        <v>1000</v>
      </c>
      <c r="E416" s="5">
        <f>SUM(E417:E418)</f>
        <v>1000</v>
      </c>
      <c r="H416" s="41">
        <f t="shared" si="41"/>
        <v>1000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1000</v>
      </c>
      <c r="D418" s="30">
        <f t="shared" si="47"/>
        <v>1000</v>
      </c>
      <c r="E418" s="30">
        <f t="shared" si="47"/>
        <v>1000</v>
      </c>
      <c r="H418" s="41">
        <f t="shared" si="41"/>
        <v>1000</v>
      </c>
    </row>
    <row r="419" spans="1:8" hidden="1" outlineLevel="2">
      <c r="A419" s="6">
        <v>2201</v>
      </c>
      <c r="B419" s="4" t="s">
        <v>333</v>
      </c>
      <c r="C419" s="5">
        <v>1500</v>
      </c>
      <c r="D419" s="5">
        <f t="shared" si="47"/>
        <v>1500</v>
      </c>
      <c r="E419" s="5">
        <f t="shared" si="47"/>
        <v>1500</v>
      </c>
      <c r="H419" s="41">
        <f t="shared" si="41"/>
        <v>1500</v>
      </c>
    </row>
    <row r="420" spans="1:8" hidden="1" outlineLevel="2">
      <c r="A420" s="6">
        <v>2201</v>
      </c>
      <c r="B420" s="4" t="s">
        <v>334</v>
      </c>
      <c r="C420" s="5">
        <v>3200</v>
      </c>
      <c r="D420" s="5">
        <f t="shared" si="47"/>
        <v>3200</v>
      </c>
      <c r="E420" s="5">
        <f t="shared" si="47"/>
        <v>3200</v>
      </c>
      <c r="H420" s="41">
        <f t="shared" si="41"/>
        <v>3200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11500</v>
      </c>
      <c r="D422" s="5">
        <f>SUM(D423:D428)</f>
        <v>11500</v>
      </c>
      <c r="E422" s="5">
        <f>SUM(E423:E428)</f>
        <v>11500</v>
      </c>
      <c r="H422" s="41">
        <f t="shared" si="41"/>
        <v>11500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>
        <v>8500</v>
      </c>
      <c r="D425" s="30">
        <f t="shared" si="48"/>
        <v>8500</v>
      </c>
      <c r="E425" s="30">
        <f t="shared" si="48"/>
        <v>8500</v>
      </c>
      <c r="H425" s="41">
        <f t="shared" si="41"/>
        <v>8500</v>
      </c>
    </row>
    <row r="426" spans="1:8" hidden="1" outlineLevel="3">
      <c r="A426" s="29"/>
      <c r="B426" s="28" t="s">
        <v>339</v>
      </c>
      <c r="C426" s="30">
        <v>1820</v>
      </c>
      <c r="D426" s="30">
        <f t="shared" si="48"/>
        <v>1820</v>
      </c>
      <c r="E426" s="30">
        <f t="shared" si="48"/>
        <v>1820</v>
      </c>
      <c r="H426" s="41">
        <f t="shared" si="41"/>
        <v>1820</v>
      </c>
    </row>
    <row r="427" spans="1:8" hidden="1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50000</v>
      </c>
      <c r="D429" s="5">
        <f>SUM(D430:D442)</f>
        <v>50000</v>
      </c>
      <c r="E429" s="5">
        <f>SUM(E430:E442)</f>
        <v>50000</v>
      </c>
      <c r="H429" s="41">
        <f t="shared" si="41"/>
        <v>50000</v>
      </c>
    </row>
    <row r="430" spans="1:8" hidden="1" outlineLevel="3">
      <c r="A430" s="29"/>
      <c r="B430" s="28" t="s">
        <v>343</v>
      </c>
      <c r="C430" s="30">
        <v>20000</v>
      </c>
      <c r="D430" s="30">
        <f>C430</f>
        <v>20000</v>
      </c>
      <c r="E430" s="30">
        <f>D430</f>
        <v>20000</v>
      </c>
      <c r="H430" s="41">
        <f t="shared" si="41"/>
        <v>20000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15000</v>
      </c>
      <c r="D439" s="30">
        <f t="shared" si="49"/>
        <v>15000</v>
      </c>
      <c r="E439" s="30">
        <f t="shared" si="49"/>
        <v>15000</v>
      </c>
      <c r="H439" s="41">
        <f t="shared" si="41"/>
        <v>15000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10000</v>
      </c>
      <c r="D442" s="30">
        <f t="shared" si="49"/>
        <v>10000</v>
      </c>
      <c r="E442" s="30">
        <f t="shared" si="49"/>
        <v>10000</v>
      </c>
      <c r="H442" s="41">
        <f t="shared" si="41"/>
        <v>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5" t="s">
        <v>357</v>
      </c>
      <c r="B444" s="176"/>
      <c r="C444" s="32">
        <f>C445+C454+C455+C459+C462+C463+C468+C474+C477+C480+C481+C450</f>
        <v>214000</v>
      </c>
      <c r="D444" s="32">
        <f>D445+D454+D455+D459+D462+D463+D468+D474+D477+D480+D481+D450</f>
        <v>214000</v>
      </c>
      <c r="E444" s="32">
        <f>E445+E454+E455+E459+E462+E463+E468+E474+E477+E480+E481+E450</f>
        <v>214000</v>
      </c>
      <c r="H444" s="41">
        <f t="shared" si="41"/>
        <v>214000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88000</v>
      </c>
      <c r="D445" s="5">
        <f>SUM(D446:D449)</f>
        <v>88000</v>
      </c>
      <c r="E445" s="5">
        <f>SUM(E446:E449)</f>
        <v>88000</v>
      </c>
      <c r="H445" s="41">
        <f t="shared" si="41"/>
        <v>88000</v>
      </c>
    </row>
    <row r="446" spans="1:8" ht="15" hidden="1" customHeight="1" outlineLevel="3">
      <c r="A446" s="28"/>
      <c r="B446" s="28" t="s">
        <v>359</v>
      </c>
      <c r="C446" s="30">
        <v>5000</v>
      </c>
      <c r="D446" s="30">
        <f>C446</f>
        <v>5000</v>
      </c>
      <c r="E446" s="30">
        <f>D446</f>
        <v>5000</v>
      </c>
      <c r="H446" s="41">
        <f t="shared" si="41"/>
        <v>5000</v>
      </c>
    </row>
    <row r="447" spans="1:8" ht="15" hidden="1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hidden="1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hidden="1" customHeight="1" outlineLevel="3">
      <c r="A449" s="28"/>
      <c r="B449" s="28" t="s">
        <v>362</v>
      </c>
      <c r="C449" s="30">
        <v>80000</v>
      </c>
      <c r="D449" s="30">
        <f t="shared" si="50"/>
        <v>80000</v>
      </c>
      <c r="E449" s="30">
        <f t="shared" si="50"/>
        <v>80000</v>
      </c>
      <c r="H449" s="41">
        <f t="shared" si="41"/>
        <v>80000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58000</v>
      </c>
      <c r="D450" s="5">
        <f>SUM(D451:D453)</f>
        <v>58000</v>
      </c>
      <c r="E450" s="5">
        <f>SUM(E451:E453)</f>
        <v>58000</v>
      </c>
      <c r="H450" s="41">
        <f t="shared" ref="H450:H513" si="51">C450</f>
        <v>58000</v>
      </c>
    </row>
    <row r="451" spans="1:8" ht="15" hidden="1" customHeight="1" outlineLevel="3">
      <c r="A451" s="28"/>
      <c r="B451" s="28" t="s">
        <v>364</v>
      </c>
      <c r="C451" s="30">
        <v>58000</v>
      </c>
      <c r="D451" s="30">
        <f>C451</f>
        <v>58000</v>
      </c>
      <c r="E451" s="30">
        <f>D451</f>
        <v>58000</v>
      </c>
      <c r="H451" s="41">
        <f t="shared" si="51"/>
        <v>58000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1">
        <f t="shared" si="51"/>
        <v>2000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4000</v>
      </c>
      <c r="D460" s="30">
        <f t="shared" ref="D460:E462" si="54">C460</f>
        <v>4000</v>
      </c>
      <c r="E460" s="30">
        <f t="shared" si="54"/>
        <v>4000</v>
      </c>
      <c r="H460" s="41">
        <f t="shared" si="51"/>
        <v>4000</v>
      </c>
    </row>
    <row r="461" spans="1:8" ht="15" hidden="1" customHeight="1" outlineLevel="3">
      <c r="A461" s="28"/>
      <c r="B461" s="28" t="s">
        <v>370</v>
      </c>
      <c r="C461" s="30">
        <v>1000</v>
      </c>
      <c r="D461" s="30">
        <f t="shared" si="54"/>
        <v>1000</v>
      </c>
      <c r="E461" s="30">
        <f t="shared" si="54"/>
        <v>1000</v>
      </c>
      <c r="H461" s="41">
        <f t="shared" si="51"/>
        <v>1000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20000</v>
      </c>
      <c r="D463" s="5">
        <f>SUM(D464:D467)</f>
        <v>20000</v>
      </c>
      <c r="E463" s="5">
        <f>SUM(E464:E467)</f>
        <v>20000</v>
      </c>
      <c r="H463" s="41">
        <f t="shared" si="51"/>
        <v>20000</v>
      </c>
    </row>
    <row r="464" spans="1:8" ht="15" hidden="1" customHeight="1" outlineLevel="3">
      <c r="A464" s="28"/>
      <c r="B464" s="28" t="s">
        <v>373</v>
      </c>
      <c r="C464" s="30">
        <v>20000</v>
      </c>
      <c r="D464" s="30">
        <f>C464</f>
        <v>20000</v>
      </c>
      <c r="E464" s="30">
        <f>D464</f>
        <v>20000</v>
      </c>
      <c r="H464" s="41">
        <f t="shared" si="51"/>
        <v>20000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8000</v>
      </c>
      <c r="D474" s="5">
        <f>SUM(D475:D476)</f>
        <v>8000</v>
      </c>
      <c r="E474" s="5">
        <f>SUM(E475:E476)</f>
        <v>8000</v>
      </c>
      <c r="H474" s="41">
        <f t="shared" si="51"/>
        <v>8000</v>
      </c>
    </row>
    <row r="475" spans="1:8" ht="15" hidden="1" customHeight="1" outlineLevel="3">
      <c r="A475" s="28"/>
      <c r="B475" s="28" t="s">
        <v>383</v>
      </c>
      <c r="C475" s="30">
        <v>8000</v>
      </c>
      <c r="D475" s="30">
        <f>C475</f>
        <v>8000</v>
      </c>
      <c r="E475" s="30">
        <f>D475</f>
        <v>8000</v>
      </c>
      <c r="H475" s="41">
        <f t="shared" si="51"/>
        <v>8000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10000</v>
      </c>
      <c r="D477" s="5">
        <f>SUM(D478:D479)</f>
        <v>10000</v>
      </c>
      <c r="E477" s="5">
        <f>SUM(E478:E479)</f>
        <v>10000</v>
      </c>
      <c r="H477" s="41">
        <f t="shared" si="51"/>
        <v>10000</v>
      </c>
    </row>
    <row r="478" spans="1:8" ht="15" hidden="1" customHeight="1" outlineLevel="3">
      <c r="A478" s="28"/>
      <c r="B478" s="28" t="s">
        <v>383</v>
      </c>
      <c r="C478" s="30">
        <v>10000</v>
      </c>
      <c r="D478" s="30">
        <f t="shared" ref="D478:E481" si="57">C478</f>
        <v>10000</v>
      </c>
      <c r="E478" s="30">
        <f t="shared" si="57"/>
        <v>10000</v>
      </c>
      <c r="H478" s="41">
        <f t="shared" si="51"/>
        <v>10000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2500</v>
      </c>
      <c r="D480" s="5">
        <f t="shared" si="57"/>
        <v>2500</v>
      </c>
      <c r="E480" s="5">
        <f t="shared" si="57"/>
        <v>2500</v>
      </c>
      <c r="H480" s="41">
        <f t="shared" si="51"/>
        <v>2500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5" t="s">
        <v>389</v>
      </c>
      <c r="B483" s="186"/>
      <c r="C483" s="35">
        <f>C484+C504+C509+C522+C528+C538</f>
        <v>724350</v>
      </c>
      <c r="D483" s="35">
        <f>D484+D504+D509+D522+D528+D538</f>
        <v>724350</v>
      </c>
      <c r="E483" s="35">
        <f>E484+E504+E509+E522+E528+E538</f>
        <v>724350</v>
      </c>
      <c r="G483" s="39" t="s">
        <v>592</v>
      </c>
      <c r="H483" s="41">
        <f t="shared" si="51"/>
        <v>724350</v>
      </c>
      <c r="I483" s="42"/>
      <c r="J483" s="40" t="b">
        <f>AND(H483=I483)</f>
        <v>0</v>
      </c>
    </row>
    <row r="484" spans="1:10" hidden="1" outlineLevel="1">
      <c r="A484" s="175" t="s">
        <v>390</v>
      </c>
      <c r="B484" s="176"/>
      <c r="C484" s="32">
        <f>C485+C486+C490+C491+C494+C497+C500+C501+C502+C503</f>
        <v>322050</v>
      </c>
      <c r="D484" s="32">
        <f>D485+D486+D490+D491+D494+D497+D500+D501+D502+D503</f>
        <v>322050</v>
      </c>
      <c r="E484" s="32">
        <f>E485+E486+E490+E491+E494+E497+E500+E501+E502+E503</f>
        <v>322050</v>
      </c>
      <c r="H484" s="41">
        <f t="shared" si="51"/>
        <v>322050</v>
      </c>
    </row>
    <row r="485" spans="1:10" hidden="1" outlineLevel="2">
      <c r="A485" s="6">
        <v>3302</v>
      </c>
      <c r="B485" s="4" t="s">
        <v>391</v>
      </c>
      <c r="C485" s="5">
        <v>84250</v>
      </c>
      <c r="D485" s="5">
        <f>C485</f>
        <v>84250</v>
      </c>
      <c r="E485" s="5">
        <f>D485</f>
        <v>84250</v>
      </c>
      <c r="H485" s="41">
        <f t="shared" si="51"/>
        <v>84250</v>
      </c>
    </row>
    <row r="486" spans="1:10" hidden="1" outlineLevel="2">
      <c r="A486" s="6">
        <v>3302</v>
      </c>
      <c r="B486" s="4" t="s">
        <v>392</v>
      </c>
      <c r="C486" s="5">
        <f>SUM(C487:C489)</f>
        <v>128000</v>
      </c>
      <c r="D486" s="5">
        <f>SUM(D487:D489)</f>
        <v>128000</v>
      </c>
      <c r="E486" s="5">
        <f>SUM(E487:E489)</f>
        <v>128000</v>
      </c>
      <c r="H486" s="41">
        <f t="shared" si="51"/>
        <v>128000</v>
      </c>
    </row>
    <row r="487" spans="1:10" ht="15" hidden="1" customHeight="1" outlineLevel="3">
      <c r="A487" s="28"/>
      <c r="B487" s="28" t="s">
        <v>393</v>
      </c>
      <c r="C487" s="30">
        <v>90404.775999999998</v>
      </c>
      <c r="D487" s="30">
        <f>C487</f>
        <v>90404.775999999998</v>
      </c>
      <c r="E487" s="30">
        <f>D487</f>
        <v>90404.775999999998</v>
      </c>
      <c r="H487" s="41">
        <f t="shared" si="51"/>
        <v>90404.775999999998</v>
      </c>
    </row>
    <row r="488" spans="1:10" ht="15" hidden="1" customHeight="1" outlineLevel="3">
      <c r="A488" s="28"/>
      <c r="B488" s="28" t="s">
        <v>394</v>
      </c>
      <c r="C488" s="30">
        <v>37595.224000000002</v>
      </c>
      <c r="D488" s="30">
        <f t="shared" ref="D488:E489" si="58">C488</f>
        <v>37595.224000000002</v>
      </c>
      <c r="E488" s="30">
        <f t="shared" si="58"/>
        <v>37595.224000000002</v>
      </c>
      <c r="H488" s="41">
        <f t="shared" si="51"/>
        <v>37595.224000000002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600</v>
      </c>
      <c r="D494" s="5">
        <f>SUM(D495:D496)</f>
        <v>600</v>
      </c>
      <c r="E494" s="5">
        <f>SUM(E495:E496)</f>
        <v>600</v>
      </c>
      <c r="H494" s="41">
        <f t="shared" si="51"/>
        <v>600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hidden="1" customHeight="1" outlineLevel="3">
      <c r="A496" s="28"/>
      <c r="B496" s="28" t="s">
        <v>402</v>
      </c>
      <c r="C496" s="30">
        <v>600</v>
      </c>
      <c r="D496" s="30">
        <f>C496</f>
        <v>600</v>
      </c>
      <c r="E496" s="30">
        <f>D496</f>
        <v>600</v>
      </c>
      <c r="H496" s="41">
        <f t="shared" si="51"/>
        <v>600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22200</v>
      </c>
      <c r="D500" s="5">
        <f t="shared" si="59"/>
        <v>22200</v>
      </c>
      <c r="E500" s="5">
        <f t="shared" si="59"/>
        <v>22200</v>
      </c>
      <c r="H500" s="41">
        <f t="shared" si="51"/>
        <v>22200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87000</v>
      </c>
      <c r="D502" s="5">
        <f t="shared" si="59"/>
        <v>87000</v>
      </c>
      <c r="E502" s="5">
        <f t="shared" si="59"/>
        <v>87000</v>
      </c>
      <c r="H502" s="41">
        <f t="shared" si="51"/>
        <v>87000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5" t="s">
        <v>410</v>
      </c>
      <c r="B504" s="176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hidden="1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151300</v>
      </c>
      <c r="D509" s="32">
        <f>D510+D511+D512+D513+D517+D518+D519+D520+D521</f>
        <v>151300</v>
      </c>
      <c r="E509" s="32">
        <f>E510+E511+E512+E513+E517+E518+E519+E520+E521</f>
        <v>151300</v>
      </c>
      <c r="F509" s="51"/>
      <c r="H509" s="41">
        <f t="shared" si="51"/>
        <v>151300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300</v>
      </c>
      <c r="D510" s="5">
        <f>C510</f>
        <v>300</v>
      </c>
      <c r="E510" s="5">
        <f>D510</f>
        <v>300</v>
      </c>
      <c r="H510" s="41">
        <f t="shared" si="51"/>
        <v>300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hidden="1" customHeight="1" outlineLevel="3">
      <c r="A514" s="29"/>
      <c r="B514" s="28" t="s">
        <v>419</v>
      </c>
      <c r="C514" s="30">
        <v>4000</v>
      </c>
      <c r="D514" s="30">
        <f t="shared" ref="D514:E521" si="62">C514</f>
        <v>4000</v>
      </c>
      <c r="E514" s="30">
        <f t="shared" si="62"/>
        <v>4000</v>
      </c>
      <c r="H514" s="41">
        <f t="shared" ref="H514:H577" si="63">C514</f>
        <v>4000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15000</v>
      </c>
      <c r="D517" s="5">
        <f t="shared" si="62"/>
        <v>15000</v>
      </c>
      <c r="E517" s="5">
        <f t="shared" si="62"/>
        <v>15000</v>
      </c>
      <c r="H517" s="41">
        <f t="shared" si="63"/>
        <v>15000</v>
      </c>
    </row>
    <row r="518" spans="1:8" hidden="1" outlineLevel="2">
      <c r="A518" s="6">
        <v>3305</v>
      </c>
      <c r="B518" s="4" t="s">
        <v>423</v>
      </c>
      <c r="C518" s="5">
        <v>2000</v>
      </c>
      <c r="D518" s="5">
        <f t="shared" si="62"/>
        <v>2000</v>
      </c>
      <c r="E518" s="5">
        <f t="shared" si="62"/>
        <v>2000</v>
      </c>
      <c r="H518" s="41">
        <f t="shared" si="63"/>
        <v>2000</v>
      </c>
    </row>
    <row r="519" spans="1:8" hidden="1" outlineLevel="2">
      <c r="A519" s="6">
        <v>3305</v>
      </c>
      <c r="B519" s="4" t="s">
        <v>424</v>
      </c>
      <c r="C519" s="5">
        <v>4000</v>
      </c>
      <c r="D519" s="5">
        <f t="shared" si="62"/>
        <v>4000</v>
      </c>
      <c r="E519" s="5">
        <f t="shared" si="62"/>
        <v>4000</v>
      </c>
      <c r="H519" s="41">
        <f t="shared" si="63"/>
        <v>4000</v>
      </c>
    </row>
    <row r="520" spans="1:8" hidden="1" outlineLevel="2">
      <c r="A520" s="6">
        <v>3305</v>
      </c>
      <c r="B520" s="4" t="s">
        <v>425</v>
      </c>
      <c r="C520" s="5">
        <v>126000</v>
      </c>
      <c r="D520" s="5">
        <f t="shared" si="62"/>
        <v>126000</v>
      </c>
      <c r="E520" s="5">
        <f t="shared" si="62"/>
        <v>126000</v>
      </c>
      <c r="H520" s="41">
        <f t="shared" si="63"/>
        <v>126000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5" t="s">
        <v>441</v>
      </c>
      <c r="B538" s="176"/>
      <c r="C538" s="32">
        <f>SUM(C539:C544)</f>
        <v>241000</v>
      </c>
      <c r="D538" s="32">
        <f>SUM(D539:D544)</f>
        <v>241000</v>
      </c>
      <c r="E538" s="32">
        <f>SUM(E539:E544)</f>
        <v>241000</v>
      </c>
      <c r="H538" s="41">
        <f t="shared" si="63"/>
        <v>241000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241000</v>
      </c>
      <c r="D540" s="5">
        <f t="shared" ref="D540:E543" si="66">C540</f>
        <v>241000</v>
      </c>
      <c r="E540" s="5">
        <f t="shared" si="66"/>
        <v>241000</v>
      </c>
      <c r="H540" s="41">
        <f t="shared" si="63"/>
        <v>241000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9" t="s">
        <v>62</v>
      </c>
      <c r="B559" s="180"/>
      <c r="C559" s="37">
        <f>C560+C716</f>
        <v>4058242.4110000003</v>
      </c>
      <c r="D559" s="37" t="e">
        <f>D560+D716+D725</f>
        <v>#VALUE!</v>
      </c>
      <c r="E559" s="37" t="e">
        <f>E560+E716+E725</f>
        <v>#VALUE!</v>
      </c>
      <c r="G559" s="39" t="s">
        <v>62</v>
      </c>
      <c r="H559" s="41">
        <f t="shared" si="63"/>
        <v>4058242.4110000003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3645242.4110000003</v>
      </c>
      <c r="D560" s="36">
        <f>D561+D638+D642+D645</f>
        <v>3645242.4110000003</v>
      </c>
      <c r="E560" s="36">
        <f>E561+E638+E642+E645</f>
        <v>3645242.4110000003</v>
      </c>
      <c r="G560" s="39" t="s">
        <v>61</v>
      </c>
      <c r="H560" s="41">
        <f t="shared" si="63"/>
        <v>3645242.4110000003</v>
      </c>
      <c r="I560" s="42"/>
      <c r="J560" s="40" t="b">
        <f>AND(H560=I560)</f>
        <v>0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3644242.4110000003</v>
      </c>
      <c r="D561" s="38">
        <f>D562+D567+D568+D569+D576+D577+D581+D584+D585+D586+D587+D592+D595+D599+D603+D610+D616+D628</f>
        <v>3644242.4110000003</v>
      </c>
      <c r="E561" s="38">
        <f>E562+E567+E568+E569+E576+E577+E581+E584+E585+E586+E587+E592+E595+E599+E603+E610+E616+E628</f>
        <v>3644242.4110000003</v>
      </c>
      <c r="G561" s="39" t="s">
        <v>595</v>
      </c>
      <c r="H561" s="41">
        <f t="shared" si="63"/>
        <v>3644242.4110000003</v>
      </c>
      <c r="I561" s="42"/>
      <c r="J561" s="40" t="b">
        <f>AND(H561=I561)</f>
        <v>0</v>
      </c>
    </row>
    <row r="562" spans="1:10" hidden="1" outlineLevel="1">
      <c r="A562" s="175" t="s">
        <v>466</v>
      </c>
      <c r="B562" s="176"/>
      <c r="C562" s="32">
        <f>SUM(C563:C566)</f>
        <v>220000</v>
      </c>
      <c r="D562" s="32">
        <f>SUM(D563:D566)</f>
        <v>220000</v>
      </c>
      <c r="E562" s="32">
        <f>SUM(E563:E566)</f>
        <v>220000</v>
      </c>
      <c r="H562" s="41">
        <f t="shared" si="63"/>
        <v>220000</v>
      </c>
    </row>
    <row r="563" spans="1:10" hidden="1" outlineLevel="2">
      <c r="A563" s="7">
        <v>6600</v>
      </c>
      <c r="B563" s="4" t="s">
        <v>468</v>
      </c>
      <c r="C563" s="5">
        <v>150000</v>
      </c>
      <c r="D563" s="5">
        <f>C563</f>
        <v>150000</v>
      </c>
      <c r="E563" s="5">
        <f>D563</f>
        <v>150000</v>
      </c>
      <c r="H563" s="41">
        <f t="shared" si="63"/>
        <v>150000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70000</v>
      </c>
      <c r="D566" s="5">
        <f t="shared" si="68"/>
        <v>70000</v>
      </c>
      <c r="E566" s="5">
        <f t="shared" si="68"/>
        <v>70000</v>
      </c>
      <c r="H566" s="41">
        <f t="shared" si="63"/>
        <v>70000</v>
      </c>
    </row>
    <row r="567" spans="1:10" hidden="1" outlineLevel="1">
      <c r="A567" s="175" t="s">
        <v>467</v>
      </c>
      <c r="B567" s="176"/>
      <c r="C567" s="31">
        <v>60000</v>
      </c>
      <c r="D567" s="31">
        <f>C567</f>
        <v>60000</v>
      </c>
      <c r="E567" s="31">
        <f>D567</f>
        <v>60000</v>
      </c>
      <c r="H567" s="41">
        <f t="shared" si="63"/>
        <v>60000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5" t="s">
        <v>473</v>
      </c>
      <c r="B569" s="176"/>
      <c r="C569" s="32">
        <f>SUM(C570:C575)</f>
        <v>1101967.598</v>
      </c>
      <c r="D569" s="32">
        <f>SUM(D570:D575)</f>
        <v>1101967.598</v>
      </c>
      <c r="E569" s="32">
        <f>SUM(E570:E575)</f>
        <v>1101967.598</v>
      </c>
      <c r="H569" s="41">
        <f t="shared" si="63"/>
        <v>1101967.598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1061967.598</v>
      </c>
      <c r="D572" s="5">
        <f t="shared" si="69"/>
        <v>1061967.598</v>
      </c>
      <c r="E572" s="5">
        <f t="shared" si="69"/>
        <v>1061967.598</v>
      </c>
      <c r="H572" s="41">
        <f t="shared" si="63"/>
        <v>1061967.598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40000</v>
      </c>
      <c r="D575" s="5">
        <f t="shared" si="69"/>
        <v>40000</v>
      </c>
      <c r="E575" s="5">
        <f t="shared" si="69"/>
        <v>40000</v>
      </c>
      <c r="H575" s="41">
        <f t="shared" si="63"/>
        <v>40000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5" t="s">
        <v>481</v>
      </c>
      <c r="B577" s="176"/>
      <c r="C577" s="32">
        <f>SUM(C578:C580)</f>
        <v>30000</v>
      </c>
      <c r="D577" s="32">
        <f>SUM(D578:D580)</f>
        <v>30000</v>
      </c>
      <c r="E577" s="32">
        <f>SUM(E578:E580)</f>
        <v>30000</v>
      </c>
      <c r="H577" s="41">
        <f t="shared" si="63"/>
        <v>30000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30000</v>
      </c>
      <c r="D580" s="5">
        <f t="shared" si="70"/>
        <v>30000</v>
      </c>
      <c r="E580" s="5">
        <f t="shared" si="70"/>
        <v>30000</v>
      </c>
      <c r="H580" s="41">
        <f t="shared" si="71"/>
        <v>30000</v>
      </c>
    </row>
    <row r="581" spans="1:8" hidden="1" outlineLevel="1">
      <c r="A581" s="175" t="s">
        <v>485</v>
      </c>
      <c r="B581" s="176"/>
      <c r="C581" s="32">
        <f>SUM(C582:C583)</f>
        <v>638320</v>
      </c>
      <c r="D581" s="32">
        <f>SUM(D582:D583)</f>
        <v>638320</v>
      </c>
      <c r="E581" s="32">
        <f>SUM(E582:E583)</f>
        <v>638320</v>
      </c>
      <c r="H581" s="41">
        <f t="shared" si="71"/>
        <v>638320</v>
      </c>
    </row>
    <row r="582" spans="1:8" hidden="1" outlineLevel="2">
      <c r="A582" s="7">
        <v>6606</v>
      </c>
      <c r="B582" s="4" t="s">
        <v>486</v>
      </c>
      <c r="C582" s="5">
        <v>598320</v>
      </c>
      <c r="D582" s="5">
        <f t="shared" ref="D582:E586" si="72">C582</f>
        <v>598320</v>
      </c>
      <c r="E582" s="5">
        <f t="shared" si="72"/>
        <v>598320</v>
      </c>
      <c r="H582" s="41">
        <f t="shared" si="71"/>
        <v>598320</v>
      </c>
    </row>
    <row r="583" spans="1:8" hidden="1" outlineLevel="2">
      <c r="A583" s="7">
        <v>6606</v>
      </c>
      <c r="B583" s="4" t="s">
        <v>487</v>
      </c>
      <c r="C583" s="5">
        <v>40000</v>
      </c>
      <c r="D583" s="5">
        <f t="shared" si="72"/>
        <v>40000</v>
      </c>
      <c r="E583" s="5">
        <f t="shared" si="72"/>
        <v>40000</v>
      </c>
      <c r="H583" s="41">
        <f t="shared" si="71"/>
        <v>40000</v>
      </c>
    </row>
    <row r="584" spans="1:8" hidden="1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5" t="s">
        <v>489</v>
      </c>
      <c r="B585" s="176"/>
      <c r="C585" s="32">
        <v>70000</v>
      </c>
      <c r="D585" s="32">
        <f t="shared" si="72"/>
        <v>70000</v>
      </c>
      <c r="E585" s="32">
        <f t="shared" si="72"/>
        <v>70000</v>
      </c>
      <c r="H585" s="41">
        <f t="shared" si="71"/>
        <v>70000</v>
      </c>
    </row>
    <row r="586" spans="1:8" hidden="1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5" t="s">
        <v>491</v>
      </c>
      <c r="B587" s="176"/>
      <c r="C587" s="32">
        <f>SUM(C588:C591)</f>
        <v>139260</v>
      </c>
      <c r="D587" s="32">
        <f>SUM(D588:D591)</f>
        <v>139260</v>
      </c>
      <c r="E587" s="32">
        <f>SUM(E588:E591)</f>
        <v>139260</v>
      </c>
      <c r="H587" s="41">
        <f t="shared" si="71"/>
        <v>139260</v>
      </c>
    </row>
    <row r="588" spans="1:8" hidden="1" outlineLevel="2">
      <c r="A588" s="7">
        <v>6610</v>
      </c>
      <c r="B588" s="4" t="s">
        <v>492</v>
      </c>
      <c r="C588" s="5">
        <v>59260</v>
      </c>
      <c r="D588" s="5">
        <f>C588</f>
        <v>59260</v>
      </c>
      <c r="E588" s="5">
        <f>D588</f>
        <v>59260</v>
      </c>
      <c r="H588" s="41">
        <f t="shared" si="71"/>
        <v>59260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80000</v>
      </c>
      <c r="D591" s="5">
        <f t="shared" si="73"/>
        <v>80000</v>
      </c>
      <c r="E591" s="5">
        <f t="shared" si="73"/>
        <v>80000</v>
      </c>
      <c r="H591" s="41">
        <f t="shared" si="71"/>
        <v>80000</v>
      </c>
    </row>
    <row r="592" spans="1:8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5" t="s">
        <v>502</v>
      </c>
      <c r="B595" s="176"/>
      <c r="C595" s="32">
        <f>SUM(C596:C598)</f>
        <v>68000</v>
      </c>
      <c r="D595" s="32">
        <f>SUM(D596:D598)</f>
        <v>68000</v>
      </c>
      <c r="E595" s="32">
        <f>SUM(E596:E598)</f>
        <v>68000</v>
      </c>
      <c r="H595" s="41">
        <f t="shared" si="71"/>
        <v>68000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68000</v>
      </c>
      <c r="D597" s="5">
        <f t="shared" ref="D597:E598" si="74">C597</f>
        <v>68000</v>
      </c>
      <c r="E597" s="5">
        <f t="shared" si="74"/>
        <v>68000</v>
      </c>
      <c r="H597" s="41">
        <f t="shared" si="71"/>
        <v>68000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5" t="s">
        <v>503</v>
      </c>
      <c r="B599" s="176"/>
      <c r="C599" s="32">
        <f>SUM(C600:C602)</f>
        <v>856535</v>
      </c>
      <c r="D599" s="32">
        <f>SUM(D600:D602)</f>
        <v>856535</v>
      </c>
      <c r="E599" s="32">
        <f>SUM(E600:E602)</f>
        <v>856535</v>
      </c>
      <c r="H599" s="41">
        <f t="shared" si="71"/>
        <v>856535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746535</v>
      </c>
      <c r="D601" s="5">
        <f t="shared" si="75"/>
        <v>746535</v>
      </c>
      <c r="E601" s="5">
        <f t="shared" si="75"/>
        <v>746535</v>
      </c>
      <c r="H601" s="41">
        <f t="shared" si="71"/>
        <v>746535</v>
      </c>
    </row>
    <row r="602" spans="1:8" hidden="1" outlineLevel="2">
      <c r="A602" s="7">
        <v>6613</v>
      </c>
      <c r="B602" s="4" t="s">
        <v>501</v>
      </c>
      <c r="C602" s="5">
        <v>110000</v>
      </c>
      <c r="D602" s="5">
        <f t="shared" si="75"/>
        <v>110000</v>
      </c>
      <c r="E602" s="5">
        <f t="shared" si="75"/>
        <v>110000</v>
      </c>
      <c r="H602" s="41">
        <f t="shared" si="71"/>
        <v>110000</v>
      </c>
    </row>
    <row r="603" spans="1:8" hidden="1" outlineLevel="1">
      <c r="A603" s="175" t="s">
        <v>506</v>
      </c>
      <c r="B603" s="176"/>
      <c r="C603" s="32">
        <f>SUM(C604:C609)</f>
        <v>60000</v>
      </c>
      <c r="D603" s="32">
        <f>SUM(D604:D609)</f>
        <v>60000</v>
      </c>
      <c r="E603" s="32">
        <f>SUM(E604:E609)</f>
        <v>60000</v>
      </c>
      <c r="H603" s="41">
        <f t="shared" si="71"/>
        <v>60000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60000</v>
      </c>
      <c r="D609" s="5">
        <f t="shared" si="76"/>
        <v>60000</v>
      </c>
      <c r="E609" s="5">
        <f t="shared" si="76"/>
        <v>60000</v>
      </c>
      <c r="H609" s="41">
        <f t="shared" si="71"/>
        <v>60000</v>
      </c>
    </row>
    <row r="610" spans="1:8" hidden="1" outlineLevel="1">
      <c r="A610" s="175" t="s">
        <v>513</v>
      </c>
      <c r="B610" s="176"/>
      <c r="C610" s="32">
        <f>SUM(C611:C615)</f>
        <v>50000</v>
      </c>
      <c r="D610" s="32">
        <f>SUM(D611:D615)</f>
        <v>50000</v>
      </c>
      <c r="E610" s="32">
        <f>SUM(E611:E615)</f>
        <v>50000</v>
      </c>
      <c r="H610" s="41">
        <f t="shared" si="71"/>
        <v>50000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50000</v>
      </c>
      <c r="D614" s="5">
        <f t="shared" si="77"/>
        <v>50000</v>
      </c>
      <c r="E614" s="5">
        <f t="shared" si="77"/>
        <v>50000</v>
      </c>
      <c r="H614" s="41">
        <f t="shared" si="71"/>
        <v>50000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5" t="s">
        <v>519</v>
      </c>
      <c r="B616" s="176"/>
      <c r="C616" s="32">
        <f>SUM(C617:C627)</f>
        <v>280159.81299999997</v>
      </c>
      <c r="D616" s="32">
        <f>SUM(D617:D627)</f>
        <v>280159.81299999997</v>
      </c>
      <c r="E616" s="32">
        <f>SUM(E617:E627)</f>
        <v>280159.81299999997</v>
      </c>
      <c r="H616" s="41">
        <f t="shared" si="71"/>
        <v>280159.81299999997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195159.81299999999</v>
      </c>
      <c r="D620" s="5">
        <f t="shared" si="78"/>
        <v>195159.81299999999</v>
      </c>
      <c r="E620" s="5">
        <f t="shared" si="78"/>
        <v>195159.81299999999</v>
      </c>
      <c r="H620" s="41">
        <f t="shared" si="71"/>
        <v>195159.81299999999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25000</v>
      </c>
      <c r="D622" s="5">
        <f t="shared" si="78"/>
        <v>25000</v>
      </c>
      <c r="E622" s="5">
        <f t="shared" si="78"/>
        <v>25000</v>
      </c>
      <c r="H622" s="41">
        <f t="shared" si="71"/>
        <v>25000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60000</v>
      </c>
      <c r="D627" s="5">
        <f t="shared" si="78"/>
        <v>60000</v>
      </c>
      <c r="E627" s="5">
        <f t="shared" si="78"/>
        <v>60000</v>
      </c>
      <c r="H627" s="41">
        <f t="shared" si="71"/>
        <v>60000</v>
      </c>
    </row>
    <row r="628" spans="1:10" hidden="1" outlineLevel="1">
      <c r="A628" s="175" t="s">
        <v>531</v>
      </c>
      <c r="B628" s="176"/>
      <c r="C628" s="32">
        <f>SUM(C629:C637)</f>
        <v>70000</v>
      </c>
      <c r="D628" s="32">
        <f>SUM(D629:D637)</f>
        <v>70000</v>
      </c>
      <c r="E628" s="32">
        <f>SUM(E629:E637)</f>
        <v>70000</v>
      </c>
      <c r="H628" s="41">
        <f t="shared" si="71"/>
        <v>70000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70000</v>
      </c>
      <c r="D637" s="5">
        <f t="shared" si="79"/>
        <v>70000</v>
      </c>
      <c r="E637" s="5">
        <f t="shared" si="79"/>
        <v>70000</v>
      </c>
      <c r="H637" s="41">
        <f t="shared" si="71"/>
        <v>70000</v>
      </c>
    </row>
    <row r="638" spans="1:10" collapsed="1">
      <c r="A638" s="177" t="s">
        <v>541</v>
      </c>
      <c r="B638" s="178"/>
      <c r="C638" s="38">
        <f>C639+C640+C641</f>
        <v>1000</v>
      </c>
      <c r="D638" s="38">
        <f>D639+D640+D641</f>
        <v>1000</v>
      </c>
      <c r="E638" s="38">
        <f>E639+E640+E641</f>
        <v>1000</v>
      </c>
      <c r="G638" s="39" t="s">
        <v>596</v>
      </c>
      <c r="H638" s="41">
        <f t="shared" si="71"/>
        <v>1000</v>
      </c>
      <c r="I638" s="42"/>
      <c r="J638" s="40" t="b">
        <f>AND(H638=I638)</f>
        <v>0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5" t="s">
        <v>544</v>
      </c>
      <c r="B641" s="176"/>
      <c r="C641" s="32">
        <v>1000</v>
      </c>
      <c r="D641" s="32">
        <f t="shared" si="80"/>
        <v>1000</v>
      </c>
      <c r="E641" s="32">
        <f t="shared" si="80"/>
        <v>1000</v>
      </c>
      <c r="H641" s="41">
        <f t="shared" si="71"/>
        <v>1000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1" t="s">
        <v>570</v>
      </c>
      <c r="B716" s="182"/>
      <c r="C716" s="36">
        <f>C717</f>
        <v>413000</v>
      </c>
      <c r="D716" s="36">
        <f>D717</f>
        <v>413000</v>
      </c>
      <c r="E716" s="36">
        <f>E717</f>
        <v>413000</v>
      </c>
      <c r="G716" s="39" t="s">
        <v>66</v>
      </c>
      <c r="H716" s="41">
        <f t="shared" si="92"/>
        <v>413000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413000</v>
      </c>
      <c r="D717" s="33">
        <f>D718+D722</f>
        <v>413000</v>
      </c>
      <c r="E717" s="33">
        <f>E718+E722</f>
        <v>413000</v>
      </c>
      <c r="G717" s="39" t="s">
        <v>599</v>
      </c>
      <c r="H717" s="41">
        <f t="shared" si="92"/>
        <v>413000</v>
      </c>
      <c r="I717" s="42"/>
      <c r="J717" s="40" t="b">
        <f>AND(H717=I717)</f>
        <v>0</v>
      </c>
    </row>
    <row r="718" spans="1:10" hidden="1" outlineLevel="1" collapsed="1">
      <c r="A718" s="187" t="s">
        <v>851</v>
      </c>
      <c r="B718" s="188"/>
      <c r="C718" s="31">
        <f>SUM(C719:C721)</f>
        <v>413000</v>
      </c>
      <c r="D718" s="31">
        <f>SUM(D719:D721)</f>
        <v>413000</v>
      </c>
      <c r="E718" s="31">
        <f>SUM(E719:E721)</f>
        <v>413000</v>
      </c>
      <c r="H718" s="41">
        <f t="shared" si="92"/>
        <v>413000</v>
      </c>
    </row>
    <row r="719" spans="1:10" ht="15" hidden="1" customHeight="1" outlineLevel="2">
      <c r="A719" s="6">
        <v>10950</v>
      </c>
      <c r="B719" s="4" t="s">
        <v>572</v>
      </c>
      <c r="C719" s="5">
        <v>413000</v>
      </c>
      <c r="D719" s="5">
        <f>C719</f>
        <v>413000</v>
      </c>
      <c r="E719" s="5">
        <f>D719</f>
        <v>413000</v>
      </c>
      <c r="H719" s="41">
        <f t="shared" si="92"/>
        <v>413000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1" t="s">
        <v>577</v>
      </c>
      <c r="B725" s="182"/>
      <c r="C725" s="36" t="e">
        <f>C726</f>
        <v>#VALUE!</v>
      </c>
      <c r="D725" s="36" t="e">
        <f>D726</f>
        <v>#VALUE!</v>
      </c>
      <c r="E725" s="36" t="e">
        <f>E726</f>
        <v>#VALUE!</v>
      </c>
      <c r="G725" s="39" t="s">
        <v>216</v>
      </c>
      <c r="H725" s="41" t="e">
        <f t="shared" si="92"/>
        <v>#VALUE!</v>
      </c>
      <c r="I725" s="42"/>
      <c r="J725" s="40" t="e">
        <f>AND(H725=I725)</f>
        <v>#VALUE!</v>
      </c>
    </row>
    <row r="726" spans="1:10">
      <c r="A726" s="177" t="s">
        <v>588</v>
      </c>
      <c r="B726" s="178"/>
      <c r="C726" s="33" t="e">
        <f>C727+C730+C733+C739+C741+C743+C750+C755+C760+C765+C767+C771+C777</f>
        <v>#VALUE!</v>
      </c>
      <c r="D726" s="33" t="e">
        <f>D727+D730+D733+D739+D741+D743+D750+D755+D760+D765+D767+D771+D777</f>
        <v>#VALUE!</v>
      </c>
      <c r="E726" s="33" t="e">
        <f>E727+E730+E733+E739+E741+E743+E750+E755+E760+E765+E767+E771+E777</f>
        <v>#VALUE!</v>
      </c>
      <c r="G726" s="39" t="s">
        <v>600</v>
      </c>
      <c r="H726" s="41" t="e">
        <f t="shared" si="92"/>
        <v>#VALUE!</v>
      </c>
      <c r="I726" s="42"/>
      <c r="J726" s="40" t="e">
        <f>AND(H726=I726)</f>
        <v>#VALUE!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7" t="s">
        <v>817</v>
      </c>
      <c r="B777" s="188"/>
      <c r="C777" s="31" t="str">
        <f>C778</f>
        <v>à</v>
      </c>
      <c r="D777" s="31" t="str">
        <f>D778</f>
        <v>à</v>
      </c>
      <c r="E777" s="31" t="str">
        <f>E778</f>
        <v>à</v>
      </c>
    </row>
    <row r="778" spans="1:5" hidden="1" outlineLevel="2">
      <c r="A778" s="6"/>
      <c r="B778" s="4" t="s">
        <v>816</v>
      </c>
      <c r="C778" s="5" t="s">
        <v>964</v>
      </c>
      <c r="D778" s="5" t="str">
        <f>C778</f>
        <v>à</v>
      </c>
      <c r="E778" s="5" t="str">
        <f>D778</f>
        <v>à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759" zoomScaleNormal="100" workbookViewId="0">
      <selection activeCell="C780" sqref="C780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9200</v>
      </c>
      <c r="D2" s="26">
        <f>D3+D67</f>
        <v>9200</v>
      </c>
      <c r="E2" s="26">
        <f>E3+E67</f>
        <v>9200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6238</v>
      </c>
      <c r="D3" s="23">
        <f>D4+D11+D38+D61</f>
        <v>6238</v>
      </c>
      <c r="E3" s="23">
        <f>E4+E11+E38+E61</f>
        <v>6238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3030</v>
      </c>
      <c r="D4" s="21">
        <f>SUM(D5:D10)</f>
        <v>3030</v>
      </c>
      <c r="E4" s="21">
        <f>SUM(E5:E10)</f>
        <v>3030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400</v>
      </c>
      <c r="D5" s="2">
        <f>C5</f>
        <v>400</v>
      </c>
      <c r="E5" s="2">
        <f>D5</f>
        <v>400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150</v>
      </c>
      <c r="D6" s="2">
        <f t="shared" ref="D6:E10" si="0">C6</f>
        <v>150</v>
      </c>
      <c r="E6" s="2">
        <f t="shared" si="0"/>
        <v>150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1150</v>
      </c>
      <c r="D7" s="2">
        <f t="shared" si="0"/>
        <v>1150</v>
      </c>
      <c r="E7" s="2">
        <f t="shared" si="0"/>
        <v>1150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</v>
      </c>
      <c r="D8" s="2">
        <f t="shared" si="0"/>
        <v>100</v>
      </c>
      <c r="E8" s="2">
        <f t="shared" si="0"/>
        <v>100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1200</v>
      </c>
      <c r="D9" s="2">
        <f t="shared" si="0"/>
        <v>1200</v>
      </c>
      <c r="E9" s="2">
        <f t="shared" si="0"/>
        <v>1200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</v>
      </c>
      <c r="D10" s="2">
        <f t="shared" si="0"/>
        <v>30</v>
      </c>
      <c r="E10" s="2">
        <f t="shared" si="0"/>
        <v>30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2428</v>
      </c>
      <c r="D11" s="21">
        <f>SUM(D12:D37)</f>
        <v>2428</v>
      </c>
      <c r="E11" s="21">
        <f>SUM(E12:E37)</f>
        <v>2428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240</v>
      </c>
      <c r="D12" s="2">
        <f>C12</f>
        <v>240</v>
      </c>
      <c r="E12" s="2">
        <f>D12</f>
        <v>240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>
        <v>30</v>
      </c>
      <c r="D18" s="2">
        <f t="shared" si="1"/>
        <v>30</v>
      </c>
      <c r="E18" s="2">
        <f t="shared" si="1"/>
        <v>30</v>
      </c>
    </row>
    <row r="19" spans="1:5" outlineLevel="1">
      <c r="A19" s="3">
        <v>2204</v>
      </c>
      <c r="B19" s="1" t="s">
        <v>131</v>
      </c>
      <c r="C19" s="2">
        <v>100</v>
      </c>
      <c r="D19" s="2">
        <f t="shared" si="1"/>
        <v>100</v>
      </c>
      <c r="E19" s="2">
        <f t="shared" si="1"/>
        <v>100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>
        <v>610</v>
      </c>
      <c r="D21" s="2">
        <f t="shared" si="1"/>
        <v>610</v>
      </c>
      <c r="E21" s="2">
        <f t="shared" si="1"/>
        <v>610</v>
      </c>
    </row>
    <row r="22" spans="1:5" outlineLevel="1">
      <c r="A22" s="3">
        <v>2302</v>
      </c>
      <c r="B22" s="1" t="s">
        <v>134</v>
      </c>
      <c r="C22" s="2">
        <v>55</v>
      </c>
      <c r="D22" s="2">
        <f t="shared" si="1"/>
        <v>55</v>
      </c>
      <c r="E22" s="2">
        <f t="shared" si="1"/>
        <v>55</v>
      </c>
    </row>
    <row r="23" spans="1:5" outlineLevel="1">
      <c r="A23" s="3">
        <v>2303</v>
      </c>
      <c r="B23" s="1" t="s">
        <v>135</v>
      </c>
      <c r="C23" s="2">
        <v>380</v>
      </c>
      <c r="D23" s="2">
        <f t="shared" si="1"/>
        <v>380</v>
      </c>
      <c r="E23" s="2">
        <f t="shared" si="1"/>
        <v>380</v>
      </c>
    </row>
    <row r="24" spans="1:5" outlineLevel="1">
      <c r="A24" s="3">
        <v>2304</v>
      </c>
      <c r="B24" s="1" t="s">
        <v>136</v>
      </c>
      <c r="C24" s="2">
        <v>610</v>
      </c>
      <c r="D24" s="2">
        <f t="shared" si="1"/>
        <v>610</v>
      </c>
      <c r="E24" s="2">
        <f t="shared" si="1"/>
        <v>610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17</v>
      </c>
      <c r="D29" s="2">
        <f t="shared" ref="D29:E37" si="2">C29</f>
        <v>17</v>
      </c>
      <c r="E29" s="2">
        <f t="shared" si="2"/>
        <v>17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170</v>
      </c>
      <c r="D32" s="2">
        <f t="shared" si="2"/>
        <v>170</v>
      </c>
      <c r="E32" s="2">
        <f t="shared" si="2"/>
        <v>170</v>
      </c>
    </row>
    <row r="33" spans="1:10" outlineLevel="1">
      <c r="A33" s="3">
        <v>2403</v>
      </c>
      <c r="B33" s="1" t="s">
        <v>144</v>
      </c>
      <c r="C33" s="2">
        <v>10</v>
      </c>
      <c r="D33" s="2">
        <f t="shared" si="2"/>
        <v>10</v>
      </c>
      <c r="E33" s="2">
        <f t="shared" si="2"/>
        <v>10</v>
      </c>
    </row>
    <row r="34" spans="1:10" outlineLevel="1">
      <c r="A34" s="3">
        <v>2404</v>
      </c>
      <c r="B34" s="1" t="s">
        <v>7</v>
      </c>
      <c r="C34" s="2">
        <v>20</v>
      </c>
      <c r="D34" s="2">
        <f t="shared" si="2"/>
        <v>20</v>
      </c>
      <c r="E34" s="2">
        <f t="shared" si="2"/>
        <v>20</v>
      </c>
    </row>
    <row r="35" spans="1:10" outlineLevel="1">
      <c r="A35" s="3">
        <v>2405</v>
      </c>
      <c r="B35" s="1" t="s">
        <v>8</v>
      </c>
      <c r="C35" s="2">
        <v>6</v>
      </c>
      <c r="D35" s="2">
        <f t="shared" si="2"/>
        <v>6</v>
      </c>
      <c r="E35" s="2">
        <f t="shared" si="2"/>
        <v>6</v>
      </c>
    </row>
    <row r="36" spans="1:10" outlineLevel="1">
      <c r="A36" s="3">
        <v>2406</v>
      </c>
      <c r="B36" s="1" t="s">
        <v>9</v>
      </c>
      <c r="C36" s="2">
        <v>180</v>
      </c>
      <c r="D36" s="2">
        <f t="shared" si="2"/>
        <v>180</v>
      </c>
      <c r="E36" s="2">
        <f t="shared" si="2"/>
        <v>180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666</v>
      </c>
      <c r="D38" s="21">
        <f>SUM(D39:D60)</f>
        <v>666</v>
      </c>
      <c r="E38" s="21">
        <f>SUM(E39:E60)</f>
        <v>666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</v>
      </c>
      <c r="D39" s="2">
        <f>C39</f>
        <v>80</v>
      </c>
      <c r="E39" s="2">
        <f>D39</f>
        <v>80</v>
      </c>
    </row>
    <row r="40" spans="1:10" outlineLevel="1">
      <c r="A40" s="20">
        <v>3102</v>
      </c>
      <c r="B40" s="20" t="s">
        <v>12</v>
      </c>
      <c r="C40" s="2">
        <v>23</v>
      </c>
      <c r="D40" s="2">
        <f t="shared" ref="D40:E55" si="3">C40</f>
        <v>23</v>
      </c>
      <c r="E40" s="2">
        <f t="shared" si="3"/>
        <v>23</v>
      </c>
    </row>
    <row r="41" spans="1:10" outlineLevel="1">
      <c r="A41" s="20">
        <v>3103</v>
      </c>
      <c r="B41" s="20" t="s">
        <v>13</v>
      </c>
      <c r="C41" s="2">
        <v>22</v>
      </c>
      <c r="D41" s="2">
        <f t="shared" si="3"/>
        <v>22</v>
      </c>
      <c r="E41" s="2">
        <f t="shared" si="3"/>
        <v>22</v>
      </c>
    </row>
    <row r="42" spans="1:10" outlineLevel="1">
      <c r="A42" s="20">
        <v>3199</v>
      </c>
      <c r="B42" s="20" t="s">
        <v>14</v>
      </c>
      <c r="C42" s="2">
        <v>3</v>
      </c>
      <c r="D42" s="2">
        <f t="shared" si="3"/>
        <v>3</v>
      </c>
      <c r="E42" s="2">
        <f t="shared" si="3"/>
        <v>3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10</v>
      </c>
      <c r="D45" s="2">
        <f t="shared" si="3"/>
        <v>10</v>
      </c>
      <c r="E45" s="2">
        <f t="shared" si="3"/>
        <v>10</v>
      </c>
    </row>
    <row r="46" spans="1:10" outlineLevel="1">
      <c r="A46" s="20">
        <v>3204</v>
      </c>
      <c r="B46" s="20" t="s">
        <v>147</v>
      </c>
      <c r="C46" s="2">
        <v>3</v>
      </c>
      <c r="D46" s="2">
        <f t="shared" si="3"/>
        <v>3</v>
      </c>
      <c r="E46" s="2">
        <f t="shared" si="3"/>
        <v>3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70</v>
      </c>
      <c r="D48" s="2">
        <f t="shared" si="3"/>
        <v>70</v>
      </c>
      <c r="E48" s="2">
        <f t="shared" si="3"/>
        <v>70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>
        <v>0.5</v>
      </c>
      <c r="D50" s="2">
        <f t="shared" si="3"/>
        <v>0.5</v>
      </c>
      <c r="E50" s="2">
        <f t="shared" si="3"/>
        <v>0.5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4</v>
      </c>
      <c r="D52" s="2">
        <f t="shared" si="3"/>
        <v>4</v>
      </c>
      <c r="E52" s="2">
        <f t="shared" si="3"/>
        <v>4</v>
      </c>
    </row>
    <row r="53" spans="1:10" outlineLevel="1">
      <c r="A53" s="20">
        <v>3301</v>
      </c>
      <c r="B53" s="20" t="s">
        <v>18</v>
      </c>
      <c r="C53" s="2">
        <v>2</v>
      </c>
      <c r="D53" s="2">
        <f t="shared" si="3"/>
        <v>2</v>
      </c>
      <c r="E53" s="2">
        <f t="shared" si="3"/>
        <v>2</v>
      </c>
    </row>
    <row r="54" spans="1:10" outlineLevel="1">
      <c r="A54" s="20">
        <v>3302</v>
      </c>
      <c r="B54" s="20" t="s">
        <v>19</v>
      </c>
      <c r="C54" s="2">
        <v>15</v>
      </c>
      <c r="D54" s="2">
        <f t="shared" si="3"/>
        <v>15</v>
      </c>
      <c r="E54" s="2">
        <f t="shared" si="3"/>
        <v>15</v>
      </c>
    </row>
    <row r="55" spans="1:10" outlineLevel="1">
      <c r="A55" s="20">
        <v>3303</v>
      </c>
      <c r="B55" s="20" t="s">
        <v>153</v>
      </c>
      <c r="C55" s="2">
        <v>420</v>
      </c>
      <c r="D55" s="2">
        <f t="shared" si="3"/>
        <v>420</v>
      </c>
      <c r="E55" s="2">
        <f t="shared" si="3"/>
        <v>420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0.5</v>
      </c>
      <c r="D57" s="2">
        <f t="shared" si="4"/>
        <v>0.5</v>
      </c>
      <c r="E57" s="2">
        <f t="shared" si="4"/>
        <v>0.5</v>
      </c>
    </row>
    <row r="58" spans="1:10" outlineLevel="1">
      <c r="A58" s="20">
        <v>3305</v>
      </c>
      <c r="B58" s="20" t="s">
        <v>156</v>
      </c>
      <c r="C58" s="2">
        <v>1</v>
      </c>
      <c r="D58" s="2">
        <f t="shared" si="4"/>
        <v>1</v>
      </c>
      <c r="E58" s="2">
        <f t="shared" si="4"/>
        <v>1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12</v>
      </c>
      <c r="D60" s="2">
        <f t="shared" si="4"/>
        <v>12</v>
      </c>
      <c r="E60" s="2">
        <f t="shared" si="4"/>
        <v>12</v>
      </c>
    </row>
    <row r="61" spans="1:10">
      <c r="A61" s="167" t="s">
        <v>158</v>
      </c>
      <c r="B61" s="168"/>
      <c r="C61" s="22">
        <f>SUM(C62:C66)</f>
        <v>114</v>
      </c>
      <c r="D61" s="22">
        <f>SUM(D62:D66)</f>
        <v>114</v>
      </c>
      <c r="E61" s="22">
        <f>SUM(E62:E66)</f>
        <v>114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>
        <v>90</v>
      </c>
      <c r="D62" s="2">
        <f>C62</f>
        <v>90</v>
      </c>
      <c r="E62" s="2">
        <f>D62</f>
        <v>90</v>
      </c>
    </row>
    <row r="63" spans="1:10" outlineLevel="1">
      <c r="A63" s="3">
        <v>4002</v>
      </c>
      <c r="B63" s="1" t="s">
        <v>160</v>
      </c>
      <c r="C63" s="2">
        <v>4</v>
      </c>
      <c r="D63" s="2">
        <f t="shared" ref="D63:E66" si="5">C63</f>
        <v>4</v>
      </c>
      <c r="E63" s="2">
        <f t="shared" si="5"/>
        <v>4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>
        <v>20</v>
      </c>
      <c r="D65" s="2">
        <f t="shared" si="5"/>
        <v>20</v>
      </c>
      <c r="E65" s="2">
        <f t="shared" si="5"/>
        <v>20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2962</v>
      </c>
      <c r="D67" s="25">
        <f>D97+D68</f>
        <v>2962</v>
      </c>
      <c r="E67" s="25">
        <f>E97+E68</f>
        <v>2962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373</v>
      </c>
      <c r="D68" s="21">
        <f>SUM(D69:D96)</f>
        <v>373</v>
      </c>
      <c r="E68" s="21">
        <f>SUM(E69:E96)</f>
        <v>373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>
        <v>62</v>
      </c>
      <c r="D69" s="2">
        <f>C69</f>
        <v>62</v>
      </c>
      <c r="E69" s="2">
        <f>D69</f>
        <v>62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>
        <v>8</v>
      </c>
      <c r="D73" s="2">
        <f t="shared" si="6"/>
        <v>8</v>
      </c>
      <c r="E73" s="2">
        <f t="shared" si="6"/>
        <v>8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>
        <v>30</v>
      </c>
      <c r="D76" s="2">
        <f t="shared" si="6"/>
        <v>30</v>
      </c>
      <c r="E76" s="2">
        <f t="shared" si="6"/>
        <v>30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>
        <v>4</v>
      </c>
      <c r="D78" s="2">
        <f t="shared" si="6"/>
        <v>4</v>
      </c>
      <c r="E78" s="2">
        <f t="shared" si="6"/>
        <v>4</v>
      </c>
    </row>
    <row r="79" spans="1:10" ht="15" customHeight="1" outlineLevel="1">
      <c r="A79" s="3">
        <v>5201</v>
      </c>
      <c r="B79" s="2" t="s">
        <v>20</v>
      </c>
      <c r="C79" s="18">
        <v>150</v>
      </c>
      <c r="D79" s="2">
        <f t="shared" si="6"/>
        <v>150</v>
      </c>
      <c r="E79" s="2">
        <f t="shared" si="6"/>
        <v>150</v>
      </c>
    </row>
    <row r="80" spans="1:10" ht="15" customHeight="1" outlineLevel="1">
      <c r="A80" s="3">
        <v>5202</v>
      </c>
      <c r="B80" s="2" t="s">
        <v>172</v>
      </c>
      <c r="C80" s="2">
        <v>50</v>
      </c>
      <c r="D80" s="2">
        <f t="shared" si="6"/>
        <v>50</v>
      </c>
      <c r="E80" s="2">
        <f t="shared" si="6"/>
        <v>50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</v>
      </c>
      <c r="D83" s="2">
        <f t="shared" si="6"/>
        <v>1</v>
      </c>
      <c r="E83" s="2">
        <f t="shared" si="6"/>
        <v>1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>
        <v>27</v>
      </c>
      <c r="D93" s="2">
        <f t="shared" si="7"/>
        <v>27</v>
      </c>
      <c r="E93" s="2">
        <f t="shared" si="7"/>
        <v>27</v>
      </c>
    </row>
    <row r="94" spans="1:5" ht="15" customHeight="1" outlineLevel="1">
      <c r="A94" s="3">
        <v>5301</v>
      </c>
      <c r="B94" s="2" t="s">
        <v>109</v>
      </c>
      <c r="C94" s="2">
        <v>40</v>
      </c>
      <c r="D94" s="2">
        <f t="shared" si="7"/>
        <v>40</v>
      </c>
      <c r="E94" s="2">
        <f t="shared" si="7"/>
        <v>40</v>
      </c>
    </row>
    <row r="95" spans="1:5" ht="13.5" customHeight="1" outlineLevel="1">
      <c r="A95" s="3">
        <v>5302</v>
      </c>
      <c r="B95" s="2" t="s">
        <v>24</v>
      </c>
      <c r="C95" s="2">
        <v>1</v>
      </c>
      <c r="D95" s="2">
        <f t="shared" si="7"/>
        <v>1</v>
      </c>
      <c r="E95" s="2">
        <f t="shared" si="7"/>
        <v>1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2589</v>
      </c>
      <c r="D97" s="21">
        <f>SUM(D98:D113)</f>
        <v>2589</v>
      </c>
      <c r="E97" s="21">
        <f>SUM(E98:E113)</f>
        <v>2589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1830</v>
      </c>
      <c r="D98" s="2">
        <f>C98</f>
        <v>1830</v>
      </c>
      <c r="E98" s="2">
        <f>D98</f>
        <v>1830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>
        <v>1</v>
      </c>
      <c r="D101" s="2">
        <f t="shared" si="8"/>
        <v>1</v>
      </c>
      <c r="E101" s="2">
        <f t="shared" si="8"/>
        <v>1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5</v>
      </c>
      <c r="D103" s="2">
        <f t="shared" si="8"/>
        <v>5</v>
      </c>
      <c r="E103" s="2">
        <f t="shared" si="8"/>
        <v>5</v>
      </c>
    </row>
    <row r="104" spans="1:10" ht="15" customHeight="1" outlineLevel="1">
      <c r="A104" s="3">
        <v>6007</v>
      </c>
      <c r="B104" s="1" t="s">
        <v>27</v>
      </c>
      <c r="C104" s="2">
        <v>4</v>
      </c>
      <c r="D104" s="2">
        <f t="shared" si="8"/>
        <v>4</v>
      </c>
      <c r="E104" s="2">
        <f t="shared" si="8"/>
        <v>4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45</v>
      </c>
      <c r="D106" s="2">
        <f t="shared" si="8"/>
        <v>45</v>
      </c>
      <c r="E106" s="2">
        <f t="shared" si="8"/>
        <v>45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</v>
      </c>
      <c r="D109" s="2">
        <f t="shared" si="8"/>
        <v>10</v>
      </c>
      <c r="E109" s="2">
        <f t="shared" si="8"/>
        <v>10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>
        <v>694</v>
      </c>
      <c r="D113" s="2">
        <f t="shared" si="8"/>
        <v>694</v>
      </c>
      <c r="E113" s="2">
        <f t="shared" si="8"/>
        <v>694</v>
      </c>
    </row>
    <row r="114" spans="1:10">
      <c r="A114" s="171" t="s">
        <v>62</v>
      </c>
      <c r="B114" s="172"/>
      <c r="C114" s="26">
        <f>C115+C152+C177</f>
        <v>3433.3049999999998</v>
      </c>
      <c r="D114" s="26">
        <f>D115+D152+D177</f>
        <v>3435</v>
      </c>
      <c r="E114" s="26">
        <f>E115+E152+E177</f>
        <v>3435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2930</v>
      </c>
      <c r="D115" s="23">
        <f>D116+D135</f>
        <v>2930</v>
      </c>
      <c r="E115" s="23">
        <f>E116+E135</f>
        <v>2930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173</v>
      </c>
      <c r="D116" s="21">
        <f>D117+D120+D123+D126+D129+D132</f>
        <v>173</v>
      </c>
      <c r="E116" s="21">
        <f>E117+E120+E123+E126+E129+E132</f>
        <v>173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173</v>
      </c>
      <c r="D117" s="2">
        <f>D118+D119</f>
        <v>173</v>
      </c>
      <c r="E117" s="2">
        <f>E118+E119</f>
        <v>173</v>
      </c>
    </row>
    <row r="118" spans="1:10" ht="15" customHeight="1" outlineLevel="2">
      <c r="A118" s="131"/>
      <c r="B118" s="130" t="s">
        <v>855</v>
      </c>
      <c r="C118" s="129">
        <v>61</v>
      </c>
      <c r="D118" s="129">
        <f>C118</f>
        <v>61</v>
      </c>
      <c r="E118" s="129">
        <f>D118</f>
        <v>61</v>
      </c>
    </row>
    <row r="119" spans="1:10" ht="15" customHeight="1" outlineLevel="2">
      <c r="A119" s="131"/>
      <c r="B119" s="130" t="s">
        <v>860</v>
      </c>
      <c r="C119" s="129">
        <v>112</v>
      </c>
      <c r="D119" s="129">
        <f>C119</f>
        <v>112</v>
      </c>
      <c r="E119" s="129">
        <f>D119</f>
        <v>112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7" t="s">
        <v>202</v>
      </c>
      <c r="B135" s="168"/>
      <c r="C135" s="21">
        <f>C136+C140+C143+C146+C149</f>
        <v>2757</v>
      </c>
      <c r="D135" s="21">
        <f>D136+D140+D143+D146+D149</f>
        <v>2757</v>
      </c>
      <c r="E135" s="21">
        <f>E136+E140+E143+E146+E149</f>
        <v>2757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2757</v>
      </c>
      <c r="D136" s="2">
        <f>D137+D138+D139</f>
        <v>2757</v>
      </c>
      <c r="E136" s="2">
        <f>E137+E138+E139</f>
        <v>2757</v>
      </c>
    </row>
    <row r="137" spans="1:10" ht="15" customHeight="1" outlineLevel="2">
      <c r="A137" s="131"/>
      <c r="B137" s="130" t="s">
        <v>855</v>
      </c>
      <c r="C137" s="129">
        <v>1400</v>
      </c>
      <c r="D137" s="129">
        <f>C137</f>
        <v>1400</v>
      </c>
      <c r="E137" s="129">
        <f>D137</f>
        <v>1400</v>
      </c>
    </row>
    <row r="138" spans="1:10" ht="15" customHeight="1" outlineLevel="2">
      <c r="A138" s="131"/>
      <c r="B138" s="130" t="s">
        <v>862</v>
      </c>
      <c r="C138" s="129">
        <v>1000.752</v>
      </c>
      <c r="D138" s="129">
        <f t="shared" ref="D138:E139" si="9">C138</f>
        <v>1000.752</v>
      </c>
      <c r="E138" s="129">
        <f t="shared" si="9"/>
        <v>1000.752</v>
      </c>
    </row>
    <row r="139" spans="1:10" ht="15" customHeight="1" outlineLevel="2">
      <c r="A139" s="131"/>
      <c r="B139" s="130" t="s">
        <v>861</v>
      </c>
      <c r="C139" s="129">
        <v>356.24799999999999</v>
      </c>
      <c r="D139" s="129">
        <f t="shared" si="9"/>
        <v>356.24799999999999</v>
      </c>
      <c r="E139" s="129">
        <f t="shared" si="9"/>
        <v>356.24799999999999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9" t="s">
        <v>582</v>
      </c>
      <c r="B177" s="170"/>
      <c r="C177" s="27">
        <f>C178</f>
        <v>503.30500000000001</v>
      </c>
      <c r="D177" s="27">
        <f>D178</f>
        <v>505</v>
      </c>
      <c r="E177" s="27">
        <f>E178</f>
        <v>505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503.30500000000001</v>
      </c>
      <c r="D178" s="21">
        <f>D179+D184+D188+D197+D200+D203+D215+D222+D228+D235+D238+D243+D250</f>
        <v>505</v>
      </c>
      <c r="E178" s="21">
        <f>E179+E184+E188+E197+E200+E203+E215+E222+E228+E235+E238+E243+E250</f>
        <v>505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1.6950000000000001</v>
      </c>
      <c r="E179" s="2">
        <f>E180+E182</f>
        <v>1.6950000000000001</v>
      </c>
    </row>
    <row r="180" spans="1:10" outlineLevel="2">
      <c r="A180" s="131">
        <v>3</v>
      </c>
      <c r="B180" s="130" t="s">
        <v>857</v>
      </c>
      <c r="C180" s="129"/>
      <c r="D180" s="129">
        <f>D181</f>
        <v>1.6950000000000001</v>
      </c>
      <c r="E180" s="129">
        <f>E181</f>
        <v>1.6950000000000001</v>
      </c>
    </row>
    <row r="181" spans="1:10" outlineLevel="2">
      <c r="A181" s="90"/>
      <c r="B181" s="89" t="s">
        <v>855</v>
      </c>
      <c r="C181" s="128">
        <v>1.6950000000000001</v>
      </c>
      <c r="D181" s="128">
        <f>C181</f>
        <v>1.6950000000000001</v>
      </c>
      <c r="E181" s="128">
        <f>D181</f>
        <v>1.6950000000000001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3" t="s">
        <v>846</v>
      </c>
      <c r="B188" s="174"/>
      <c r="C188" s="2">
        <f>C189+C193+C195</f>
        <v>4.2949999999999999</v>
      </c>
      <c r="D188" s="2">
        <f>D189+D193+D195</f>
        <v>4.2949999999999999</v>
      </c>
      <c r="E188" s="2">
        <f>E189+E193+E195</f>
        <v>4.2949999999999999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4.2949999999999999</v>
      </c>
      <c r="D195" s="129">
        <f>D196</f>
        <v>4.2949999999999999</v>
      </c>
      <c r="E195" s="129">
        <f>E196</f>
        <v>4.2949999999999999</v>
      </c>
    </row>
    <row r="196" spans="1:5" outlineLevel="3">
      <c r="A196" s="90"/>
      <c r="B196" s="89" t="s">
        <v>855</v>
      </c>
      <c r="C196" s="128">
        <v>4.2949999999999999</v>
      </c>
      <c r="D196" s="128">
        <f>C196</f>
        <v>4.2949999999999999</v>
      </c>
      <c r="E196" s="128">
        <f>D196</f>
        <v>4.2949999999999999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3" t="s">
        <v>841</v>
      </c>
      <c r="B203" s="174"/>
      <c r="C203" s="2">
        <f>C204+C211+C213+C207</f>
        <v>103.26</v>
      </c>
      <c r="D203" s="2">
        <f>D204+D211+D213+D207</f>
        <v>103.26</v>
      </c>
      <c r="E203" s="2">
        <f>E204+E211+E213+E207</f>
        <v>103.26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3.26</v>
      </c>
      <c r="D207" s="129">
        <f>D209+D208+D210</f>
        <v>3.26</v>
      </c>
      <c r="E207" s="129">
        <f>E209+E208+E210</f>
        <v>3.26</v>
      </c>
    </row>
    <row r="208" spans="1:5" outlineLevel="3">
      <c r="A208" s="90"/>
      <c r="B208" s="89" t="s">
        <v>855</v>
      </c>
      <c r="C208" s="128">
        <v>3.26</v>
      </c>
      <c r="D208" s="128">
        <f t="shared" ref="D208:E210" si="12">C208</f>
        <v>3.26</v>
      </c>
      <c r="E208" s="128">
        <f t="shared" si="12"/>
        <v>3.26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100</v>
      </c>
      <c r="D211" s="129">
        <f>D212</f>
        <v>100</v>
      </c>
      <c r="E211" s="129">
        <f>E212</f>
        <v>100</v>
      </c>
    </row>
    <row r="212" spans="1:5" outlineLevel="3">
      <c r="A212" s="90"/>
      <c r="B212" s="89" t="s">
        <v>855</v>
      </c>
      <c r="C212" s="128">
        <v>100</v>
      </c>
      <c r="D212" s="128">
        <f>C212</f>
        <v>100</v>
      </c>
      <c r="E212" s="128">
        <f>D212</f>
        <v>100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3" t="s">
        <v>836</v>
      </c>
      <c r="B215" s="174"/>
      <c r="C215" s="2">
        <f>C220++C216</f>
        <v>221.75</v>
      </c>
      <c r="D215" s="2">
        <f>D220++D216</f>
        <v>221.75</v>
      </c>
      <c r="E215" s="2">
        <f>E220++E216</f>
        <v>221.75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221.75</v>
      </c>
      <c r="D220" s="129">
        <f>D221</f>
        <v>221.75</v>
      </c>
      <c r="E220" s="129">
        <f>E221</f>
        <v>221.75</v>
      </c>
    </row>
    <row r="221" spans="1:5" outlineLevel="3">
      <c r="A221" s="90"/>
      <c r="B221" s="89" t="s">
        <v>855</v>
      </c>
      <c r="C221" s="128">
        <v>221.75</v>
      </c>
      <c r="D221" s="128">
        <f>C221</f>
        <v>221.75</v>
      </c>
      <c r="E221" s="128">
        <f>D221</f>
        <v>221.75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3" t="s">
        <v>830</v>
      </c>
      <c r="B228" s="174"/>
      <c r="C228" s="2">
        <f>C229+C233</f>
        <v>107.69</v>
      </c>
      <c r="D228" s="2">
        <f>D229+D233</f>
        <v>107.69</v>
      </c>
      <c r="E228" s="2">
        <f>E229+E233</f>
        <v>107.69</v>
      </c>
    </row>
    <row r="229" spans="1:5" outlineLevel="2">
      <c r="A229" s="131">
        <v>2</v>
      </c>
      <c r="B229" s="130" t="s">
        <v>856</v>
      </c>
      <c r="C229" s="129">
        <f>C231+C232+C230</f>
        <v>107.69</v>
      </c>
      <c r="D229" s="129">
        <f>D231+D232+D230</f>
        <v>107.69</v>
      </c>
      <c r="E229" s="129">
        <f>E231+E232+E230</f>
        <v>107.69</v>
      </c>
    </row>
    <row r="230" spans="1:5" outlineLevel="3">
      <c r="A230" s="90"/>
      <c r="B230" s="89" t="s">
        <v>855</v>
      </c>
      <c r="C230" s="128">
        <v>107.69</v>
      </c>
      <c r="D230" s="128">
        <f>C230</f>
        <v>107.69</v>
      </c>
      <c r="E230" s="128">
        <f>D230</f>
        <v>107.69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3" t="s">
        <v>823</v>
      </c>
      <c r="B243" s="174"/>
      <c r="C243" s="2">
        <f>C244</f>
        <v>55.11</v>
      </c>
      <c r="D243" s="2">
        <f>D244</f>
        <v>55.11</v>
      </c>
      <c r="E243" s="2">
        <f>E244</f>
        <v>55.11</v>
      </c>
    </row>
    <row r="244" spans="1:10" outlineLevel="2">
      <c r="A244" s="131">
        <v>2</v>
      </c>
      <c r="B244" s="130" t="s">
        <v>856</v>
      </c>
      <c r="C244" s="129">
        <f>C246+C247+C248+C249+C245</f>
        <v>55.11</v>
      </c>
      <c r="D244" s="129">
        <f>D246+D247+D248+D249+D245</f>
        <v>55.11</v>
      </c>
      <c r="E244" s="129">
        <f>E246+E247+E248+E249+E245</f>
        <v>55.11</v>
      </c>
    </row>
    <row r="245" spans="1:10" outlineLevel="3">
      <c r="A245" s="90"/>
      <c r="B245" s="89" t="s">
        <v>855</v>
      </c>
      <c r="C245" s="128">
        <v>55.11</v>
      </c>
      <c r="D245" s="128">
        <f>C245</f>
        <v>55.11</v>
      </c>
      <c r="E245" s="128">
        <f>D245</f>
        <v>55.11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3" t="s">
        <v>817</v>
      </c>
      <c r="B250" s="174"/>
      <c r="C250" s="2">
        <f>C251+C252</f>
        <v>11.2</v>
      </c>
      <c r="D250" s="2">
        <f>D251+D252</f>
        <v>11.2</v>
      </c>
      <c r="E250" s="2">
        <f>E251+E252</f>
        <v>11.2</v>
      </c>
    </row>
    <row r="251" spans="1:10" outlineLevel="3">
      <c r="A251" s="90"/>
      <c r="B251" s="89" t="s">
        <v>855</v>
      </c>
      <c r="C251" s="128">
        <v>11.2</v>
      </c>
      <c r="D251" s="128">
        <f>C251</f>
        <v>11.2</v>
      </c>
      <c r="E251" s="128">
        <f>D251</f>
        <v>11.2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8023.76</v>
      </c>
      <c r="D257" s="37">
        <f>D258+D551</f>
        <v>8023.76</v>
      </c>
      <c r="E257" s="37">
        <f>E258+E551</f>
        <v>8023.76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7766.76</v>
      </c>
      <c r="D258" s="36">
        <f>D259+D339+D483+D548</f>
        <v>7766.76</v>
      </c>
      <c r="E258" s="36">
        <f>E259+E339+E483+E548</f>
        <v>7766.76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4304.26</v>
      </c>
      <c r="D259" s="33">
        <f>D260+D263+D314</f>
        <v>4304.26</v>
      </c>
      <c r="E259" s="33">
        <f>E260+E263+E314</f>
        <v>4304.26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34</v>
      </c>
      <c r="D260" s="32">
        <f>SUM(D261:D262)</f>
        <v>34</v>
      </c>
      <c r="E260" s="32">
        <f>SUM(E261:E262)</f>
        <v>34</v>
      </c>
    </row>
    <row r="261" spans="1:10" outlineLevel="2">
      <c r="A261" s="7">
        <v>1100</v>
      </c>
      <c r="B261" s="4" t="s">
        <v>32</v>
      </c>
      <c r="C261" s="5">
        <v>27.5</v>
      </c>
      <c r="D261" s="5">
        <f>C261</f>
        <v>27.5</v>
      </c>
      <c r="E261" s="5">
        <f>D261</f>
        <v>27.5</v>
      </c>
    </row>
    <row r="262" spans="1:10" outlineLevel="2">
      <c r="A262" s="6">
        <v>1100</v>
      </c>
      <c r="B262" s="4" t="s">
        <v>33</v>
      </c>
      <c r="C262" s="5">
        <v>6.5</v>
      </c>
      <c r="D262" s="5">
        <f>C262</f>
        <v>6.5</v>
      </c>
      <c r="E262" s="5">
        <f>D262</f>
        <v>6.5</v>
      </c>
    </row>
    <row r="263" spans="1:10" outlineLevel="1">
      <c r="A263" s="175" t="s">
        <v>269</v>
      </c>
      <c r="B263" s="176"/>
      <c r="C263" s="32">
        <f>C264+C265+C289+C296+C298+C302+C305+C308+C313</f>
        <v>4223.76</v>
      </c>
      <c r="D263" s="32">
        <f>D264+D265+D289+D296+D298+D302+D305+D308+D313</f>
        <v>4223.76</v>
      </c>
      <c r="E263" s="32">
        <f>E264+E265+E289+E296+E298+E302+E305+E308+E313</f>
        <v>4223.76</v>
      </c>
    </row>
    <row r="264" spans="1:10" outlineLevel="2">
      <c r="A264" s="6">
        <v>1101</v>
      </c>
      <c r="B264" s="4" t="s">
        <v>34</v>
      </c>
      <c r="C264" s="5">
        <v>1392.021</v>
      </c>
      <c r="D264" s="5">
        <f>C264</f>
        <v>1392.021</v>
      </c>
      <c r="E264" s="5">
        <f>D264</f>
        <v>1392.021</v>
      </c>
    </row>
    <row r="265" spans="1:10" outlineLevel="2">
      <c r="A265" s="6">
        <v>1101</v>
      </c>
      <c r="B265" s="4" t="s">
        <v>35</v>
      </c>
      <c r="C265" s="5">
        <f>SUM(C266:C288)</f>
        <v>1956.826</v>
      </c>
      <c r="D265" s="5">
        <f>SUM(D266:D288)</f>
        <v>1956.826</v>
      </c>
      <c r="E265" s="5">
        <f>SUM(E266:E288)</f>
        <v>1956.826</v>
      </c>
    </row>
    <row r="266" spans="1:10" outlineLevel="3">
      <c r="A266" s="29"/>
      <c r="B266" s="28" t="s">
        <v>218</v>
      </c>
      <c r="C266" s="30">
        <v>77</v>
      </c>
      <c r="D266" s="30">
        <f>C266</f>
        <v>77</v>
      </c>
      <c r="E266" s="30">
        <f>D266</f>
        <v>77</v>
      </c>
    </row>
    <row r="267" spans="1:10" outlineLevel="3">
      <c r="A267" s="29"/>
      <c r="B267" s="28" t="s">
        <v>219</v>
      </c>
      <c r="C267" s="30">
        <v>680.11099999999999</v>
      </c>
      <c r="D267" s="30">
        <f t="shared" ref="D267:E282" si="18">C267</f>
        <v>680.11099999999999</v>
      </c>
      <c r="E267" s="30">
        <f t="shared" si="18"/>
        <v>680.11099999999999</v>
      </c>
    </row>
    <row r="268" spans="1:10" outlineLevel="3">
      <c r="A268" s="29"/>
      <c r="B268" s="28" t="s">
        <v>220</v>
      </c>
      <c r="C268" s="30">
        <v>333.66</v>
      </c>
      <c r="D268" s="30">
        <f t="shared" si="18"/>
        <v>333.66</v>
      </c>
      <c r="E268" s="30">
        <f t="shared" si="18"/>
        <v>333.66</v>
      </c>
    </row>
    <row r="269" spans="1:10" outlineLevel="3">
      <c r="A269" s="29"/>
      <c r="B269" s="28" t="s">
        <v>221</v>
      </c>
      <c r="C269" s="30">
        <v>3.06</v>
      </c>
      <c r="D269" s="30">
        <f t="shared" si="18"/>
        <v>3.06</v>
      </c>
      <c r="E269" s="30">
        <f t="shared" si="18"/>
        <v>3.06</v>
      </c>
    </row>
    <row r="270" spans="1:10" outlineLevel="3">
      <c r="A270" s="29"/>
      <c r="B270" s="28" t="s">
        <v>222</v>
      </c>
      <c r="C270" s="30">
        <v>30.696000000000002</v>
      </c>
      <c r="D270" s="30">
        <f t="shared" si="18"/>
        <v>30.696000000000002</v>
      </c>
      <c r="E270" s="30">
        <f t="shared" si="18"/>
        <v>30.696000000000002</v>
      </c>
    </row>
    <row r="271" spans="1:10" outlineLevel="3">
      <c r="A271" s="29"/>
      <c r="B271" s="28" t="s">
        <v>223</v>
      </c>
      <c r="C271" s="30">
        <v>59.688000000000002</v>
      </c>
      <c r="D271" s="30">
        <f t="shared" si="18"/>
        <v>59.688000000000002</v>
      </c>
      <c r="E271" s="30">
        <f t="shared" si="18"/>
        <v>59.688000000000002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>
        <v>54.917999999999999</v>
      </c>
      <c r="D276" s="30">
        <f t="shared" si="18"/>
        <v>54.917999999999999</v>
      </c>
      <c r="E276" s="30">
        <f t="shared" si="18"/>
        <v>54.917999999999999</v>
      </c>
    </row>
    <row r="277" spans="1:5" outlineLevel="3">
      <c r="A277" s="29"/>
      <c r="B277" s="28" t="s">
        <v>229</v>
      </c>
      <c r="C277" s="30">
        <v>5.9580000000000002</v>
      </c>
      <c r="D277" s="30">
        <f t="shared" si="18"/>
        <v>5.9580000000000002</v>
      </c>
      <c r="E277" s="30">
        <f t="shared" si="18"/>
        <v>5.9580000000000002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>
        <v>13.103999999999999</v>
      </c>
      <c r="D280" s="30">
        <f t="shared" si="18"/>
        <v>13.103999999999999</v>
      </c>
      <c r="E280" s="30">
        <f t="shared" si="18"/>
        <v>13.103999999999999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>
        <v>641.75099999999998</v>
      </c>
      <c r="D286" s="30">
        <f t="shared" si="19"/>
        <v>641.75099999999998</v>
      </c>
      <c r="E286" s="30">
        <f t="shared" si="19"/>
        <v>641.75099999999998</v>
      </c>
    </row>
    <row r="287" spans="1:5" outlineLevel="3">
      <c r="A287" s="29"/>
      <c r="B287" s="28" t="s">
        <v>239</v>
      </c>
      <c r="C287" s="30">
        <v>56.88</v>
      </c>
      <c r="D287" s="30">
        <f t="shared" si="19"/>
        <v>56.88</v>
      </c>
      <c r="E287" s="30">
        <f t="shared" si="19"/>
        <v>56.88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31.912999999999997</v>
      </c>
      <c r="D289" s="5">
        <f>SUM(D290:D295)</f>
        <v>31.912999999999997</v>
      </c>
      <c r="E289" s="5">
        <f>SUM(E290:E295)</f>
        <v>31.912999999999997</v>
      </c>
    </row>
    <row r="290" spans="1:5" outlineLevel="3">
      <c r="A290" s="29"/>
      <c r="B290" s="28" t="s">
        <v>241</v>
      </c>
      <c r="C290" s="30">
        <v>24</v>
      </c>
      <c r="D290" s="30">
        <f>C290</f>
        <v>24</v>
      </c>
      <c r="E290" s="30">
        <f>D290</f>
        <v>24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>
        <v>6.8330000000000002</v>
      </c>
      <c r="D292" s="30">
        <f t="shared" si="20"/>
        <v>6.8330000000000002</v>
      </c>
      <c r="E292" s="30">
        <f t="shared" si="20"/>
        <v>6.8330000000000002</v>
      </c>
    </row>
    <row r="293" spans="1:5" outlineLevel="3">
      <c r="A293" s="29"/>
      <c r="B293" s="28" t="s">
        <v>244</v>
      </c>
      <c r="C293" s="30">
        <v>1.08</v>
      </c>
      <c r="D293" s="30">
        <f t="shared" si="20"/>
        <v>1.08</v>
      </c>
      <c r="E293" s="30">
        <f t="shared" si="20"/>
        <v>1.08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5</v>
      </c>
      <c r="D296" s="5">
        <f>SUM(D297)</f>
        <v>5</v>
      </c>
      <c r="E296" s="5">
        <f>SUM(E297)</f>
        <v>5</v>
      </c>
    </row>
    <row r="297" spans="1:5" outlineLevel="3">
      <c r="A297" s="29"/>
      <c r="B297" s="28" t="s">
        <v>111</v>
      </c>
      <c r="C297" s="30">
        <v>5</v>
      </c>
      <c r="D297" s="30">
        <f>C297</f>
        <v>5</v>
      </c>
      <c r="E297" s="30">
        <f>D297</f>
        <v>5</v>
      </c>
    </row>
    <row r="298" spans="1:5" outlineLevel="2">
      <c r="A298" s="6">
        <v>1101</v>
      </c>
      <c r="B298" s="4" t="s">
        <v>37</v>
      </c>
      <c r="C298" s="5">
        <f>SUM(C299:C301)</f>
        <v>106</v>
      </c>
      <c r="D298" s="5">
        <f>SUM(D299:D301)</f>
        <v>106</v>
      </c>
      <c r="E298" s="5">
        <f>SUM(E299:E301)</f>
        <v>106</v>
      </c>
    </row>
    <row r="299" spans="1:5" outlineLevel="3">
      <c r="A299" s="29"/>
      <c r="B299" s="28" t="s">
        <v>248</v>
      </c>
      <c r="C299" s="30">
        <v>51</v>
      </c>
      <c r="D299" s="30">
        <f>C299</f>
        <v>51</v>
      </c>
      <c r="E299" s="30">
        <f>D299</f>
        <v>51</v>
      </c>
    </row>
    <row r="300" spans="1:5" outlineLevel="3">
      <c r="A300" s="29"/>
      <c r="B300" s="28" t="s">
        <v>249</v>
      </c>
      <c r="C300" s="30">
        <v>55</v>
      </c>
      <c r="D300" s="30">
        <f t="shared" ref="D300:E301" si="21">C300</f>
        <v>55</v>
      </c>
      <c r="E300" s="30">
        <f t="shared" si="21"/>
        <v>55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60</v>
      </c>
      <c r="D302" s="5">
        <f>SUM(D303:D304)</f>
        <v>60</v>
      </c>
      <c r="E302" s="5">
        <f>SUM(E303:E304)</f>
        <v>60</v>
      </c>
    </row>
    <row r="303" spans="1:5" outlineLevel="3">
      <c r="A303" s="29"/>
      <c r="B303" s="28" t="s">
        <v>252</v>
      </c>
      <c r="C303" s="30">
        <v>50</v>
      </c>
      <c r="D303" s="30">
        <f>C303</f>
        <v>50</v>
      </c>
      <c r="E303" s="30">
        <f>D303</f>
        <v>50</v>
      </c>
    </row>
    <row r="304" spans="1:5" outlineLevel="3">
      <c r="A304" s="29"/>
      <c r="B304" s="28" t="s">
        <v>253</v>
      </c>
      <c r="C304" s="30">
        <v>10</v>
      </c>
      <c r="D304" s="30">
        <f>C304</f>
        <v>10</v>
      </c>
      <c r="E304" s="30">
        <f>D304</f>
        <v>10</v>
      </c>
    </row>
    <row r="305" spans="1:5" outlineLevel="2">
      <c r="A305" s="6">
        <v>1101</v>
      </c>
      <c r="B305" s="4" t="s">
        <v>38</v>
      </c>
      <c r="C305" s="5">
        <f>SUM(C306:C307)</f>
        <v>52</v>
      </c>
      <c r="D305" s="5">
        <f>SUM(D306:D307)</f>
        <v>52</v>
      </c>
      <c r="E305" s="5">
        <f>SUM(E306:E307)</f>
        <v>52</v>
      </c>
    </row>
    <row r="306" spans="1:5" outlineLevel="3">
      <c r="A306" s="29"/>
      <c r="B306" s="28" t="s">
        <v>254</v>
      </c>
      <c r="C306" s="30">
        <v>39.5</v>
      </c>
      <c r="D306" s="30">
        <f>C306</f>
        <v>39.5</v>
      </c>
      <c r="E306" s="30">
        <f>D306</f>
        <v>39.5</v>
      </c>
    </row>
    <row r="307" spans="1:5" outlineLevel="3">
      <c r="A307" s="29"/>
      <c r="B307" s="28" t="s">
        <v>255</v>
      </c>
      <c r="C307" s="30">
        <v>12.5</v>
      </c>
      <c r="D307" s="30">
        <f>C307</f>
        <v>12.5</v>
      </c>
      <c r="E307" s="30">
        <f>D307</f>
        <v>12.5</v>
      </c>
    </row>
    <row r="308" spans="1:5" outlineLevel="2">
      <c r="A308" s="6">
        <v>1101</v>
      </c>
      <c r="B308" s="4" t="s">
        <v>39</v>
      </c>
      <c r="C308" s="5">
        <f>SUM(C309:C312)</f>
        <v>620</v>
      </c>
      <c r="D308" s="5">
        <f>SUM(D309:D312)</f>
        <v>620</v>
      </c>
      <c r="E308" s="5">
        <f>SUM(E309:E312)</f>
        <v>620</v>
      </c>
    </row>
    <row r="309" spans="1:5" outlineLevel="3">
      <c r="A309" s="29"/>
      <c r="B309" s="28" t="s">
        <v>256</v>
      </c>
      <c r="C309" s="30">
        <v>440</v>
      </c>
      <c r="D309" s="30">
        <f>C309</f>
        <v>440</v>
      </c>
      <c r="E309" s="30">
        <f>D309</f>
        <v>440</v>
      </c>
    </row>
    <row r="310" spans="1:5" outlineLevel="3">
      <c r="A310" s="29"/>
      <c r="B310" s="28" t="s">
        <v>257</v>
      </c>
      <c r="C310" s="30">
        <v>144</v>
      </c>
      <c r="D310" s="30">
        <f t="shared" ref="D310:E312" si="22">C310</f>
        <v>144</v>
      </c>
      <c r="E310" s="30">
        <f t="shared" si="22"/>
        <v>144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36</v>
      </c>
      <c r="D312" s="30">
        <f t="shared" si="22"/>
        <v>36</v>
      </c>
      <c r="E312" s="30">
        <f t="shared" si="22"/>
        <v>36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46.5</v>
      </c>
      <c r="D314" s="32">
        <f>D315+D325+D331+D336+D337+D338+D328</f>
        <v>46.5</v>
      </c>
      <c r="E314" s="32">
        <f>E315+E325+E331+E336+E337+E338+E328</f>
        <v>46.5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46</v>
      </c>
      <c r="D325" s="5">
        <f>SUM(D326:D327)</f>
        <v>46</v>
      </c>
      <c r="E325" s="5">
        <f>SUM(E326:E327)</f>
        <v>46</v>
      </c>
    </row>
    <row r="326" spans="1:5" outlineLevel="3">
      <c r="A326" s="29"/>
      <c r="B326" s="28" t="s">
        <v>264</v>
      </c>
      <c r="C326" s="30">
        <v>46</v>
      </c>
      <c r="D326" s="30">
        <f>C326</f>
        <v>46</v>
      </c>
      <c r="E326" s="30">
        <f>D326</f>
        <v>46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0.5</v>
      </c>
      <c r="D337" s="5">
        <f t="shared" ref="D337:E338" si="25">C337</f>
        <v>0.5</v>
      </c>
      <c r="E337" s="5">
        <f t="shared" si="25"/>
        <v>0.5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2303</v>
      </c>
      <c r="D339" s="33">
        <f>D340+D444+D482</f>
        <v>2303</v>
      </c>
      <c r="E339" s="33">
        <f>E340+E444+E482</f>
        <v>2303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2121</v>
      </c>
      <c r="D340" s="32">
        <f>D341+D342+D343+D344+D347+D348+D353+D356+D357+D362+D367+BH290669+D371+D372+D373+D376+D377+D378+D382+D388+D391+D392+D395+D398+D399+D404+D407+D408+D409+D412+D415+D416+D419+D420+D421+D422+D429+D443</f>
        <v>2121</v>
      </c>
      <c r="E340" s="32">
        <f>E341+E342+E343+E344+E347+E348+E353+E356+E357+E362+E367+BI290669+E371+E372+E373+E376+E377+E378+E382+E388+E391+E392+E395+E398+E399+E404+E407+E408+E409+E412+E415+E416+E419+E420+E421+E422+E429+E443</f>
        <v>2121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48</v>
      </c>
      <c r="D342" s="5">
        <f t="shared" ref="D342:E343" si="26">C342</f>
        <v>48</v>
      </c>
      <c r="E342" s="5">
        <f t="shared" si="26"/>
        <v>48</v>
      </c>
    </row>
    <row r="343" spans="1:10" outlineLevel="2">
      <c r="A343" s="6">
        <v>2201</v>
      </c>
      <c r="B343" s="4" t="s">
        <v>41</v>
      </c>
      <c r="C343" s="5">
        <v>950</v>
      </c>
      <c r="D343" s="5">
        <f t="shared" si="26"/>
        <v>950</v>
      </c>
      <c r="E343" s="5">
        <f t="shared" si="26"/>
        <v>950</v>
      </c>
    </row>
    <row r="344" spans="1:10" outlineLevel="2">
      <c r="A344" s="6">
        <v>2201</v>
      </c>
      <c r="B344" s="4" t="s">
        <v>273</v>
      </c>
      <c r="C344" s="5">
        <f>SUM(C345:C346)</f>
        <v>31</v>
      </c>
      <c r="D344" s="5">
        <f>SUM(D345:D346)</f>
        <v>31</v>
      </c>
      <c r="E344" s="5">
        <f>SUM(E345:E346)</f>
        <v>31</v>
      </c>
    </row>
    <row r="345" spans="1:10" outlineLevel="3">
      <c r="A345" s="29"/>
      <c r="B345" s="28" t="s">
        <v>274</v>
      </c>
      <c r="C345" s="30">
        <v>22</v>
      </c>
      <c r="D345" s="30">
        <f t="shared" ref="D345:E347" si="27">C345</f>
        <v>22</v>
      </c>
      <c r="E345" s="30">
        <f t="shared" si="27"/>
        <v>22</v>
      </c>
    </row>
    <row r="346" spans="1:10" outlineLevel="3">
      <c r="A346" s="29"/>
      <c r="B346" s="28" t="s">
        <v>275</v>
      </c>
      <c r="C346" s="30">
        <v>9</v>
      </c>
      <c r="D346" s="30">
        <f t="shared" si="27"/>
        <v>9</v>
      </c>
      <c r="E346" s="30">
        <f t="shared" si="27"/>
        <v>9</v>
      </c>
    </row>
    <row r="347" spans="1:10" outlineLevel="2">
      <c r="A347" s="6">
        <v>2201</v>
      </c>
      <c r="B347" s="4" t="s">
        <v>276</v>
      </c>
      <c r="C347" s="5">
        <v>20</v>
      </c>
      <c r="D347" s="5">
        <f t="shared" si="27"/>
        <v>20</v>
      </c>
      <c r="E347" s="5">
        <f t="shared" si="27"/>
        <v>20</v>
      </c>
    </row>
    <row r="348" spans="1:10" outlineLevel="2">
      <c r="A348" s="6">
        <v>2201</v>
      </c>
      <c r="B348" s="4" t="s">
        <v>277</v>
      </c>
      <c r="C348" s="5">
        <f>SUM(C349:C352)</f>
        <v>258</v>
      </c>
      <c r="D348" s="5">
        <f>SUM(D349:D352)</f>
        <v>258</v>
      </c>
      <c r="E348" s="5">
        <f>SUM(E349:E352)</f>
        <v>258</v>
      </c>
    </row>
    <row r="349" spans="1:10" outlineLevel="3">
      <c r="A349" s="29"/>
      <c r="B349" s="28" t="s">
        <v>278</v>
      </c>
      <c r="C349" s="30">
        <v>235</v>
      </c>
      <c r="D349" s="30">
        <f>C349</f>
        <v>235</v>
      </c>
      <c r="E349" s="30">
        <f>D349</f>
        <v>235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23</v>
      </c>
      <c r="D351" s="30">
        <f t="shared" si="28"/>
        <v>23</v>
      </c>
      <c r="E351" s="30">
        <f t="shared" si="28"/>
        <v>23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1.4</v>
      </c>
      <c r="D353" s="5">
        <f>SUM(D354:D355)</f>
        <v>1.4</v>
      </c>
      <c r="E353" s="5">
        <f>SUM(E354:E355)</f>
        <v>1.4</v>
      </c>
    </row>
    <row r="354" spans="1:5" outlineLevel="3">
      <c r="A354" s="29"/>
      <c r="B354" s="28" t="s">
        <v>42</v>
      </c>
      <c r="C354" s="30">
        <v>1</v>
      </c>
      <c r="D354" s="30">
        <f t="shared" ref="D354:E356" si="29">C354</f>
        <v>1</v>
      </c>
      <c r="E354" s="30">
        <f t="shared" si="29"/>
        <v>1</v>
      </c>
    </row>
    <row r="355" spans="1:5" outlineLevel="3">
      <c r="A355" s="29"/>
      <c r="B355" s="28" t="s">
        <v>283</v>
      </c>
      <c r="C355" s="30">
        <v>0.4</v>
      </c>
      <c r="D355" s="30">
        <f t="shared" si="29"/>
        <v>0.4</v>
      </c>
      <c r="E355" s="30">
        <f t="shared" si="29"/>
        <v>0.4</v>
      </c>
    </row>
    <row r="356" spans="1:5" outlineLevel="2">
      <c r="A356" s="6">
        <v>2201</v>
      </c>
      <c r="B356" s="4" t="s">
        <v>284</v>
      </c>
      <c r="C356" s="5">
        <v>3</v>
      </c>
      <c r="D356" s="5">
        <f t="shared" si="29"/>
        <v>3</v>
      </c>
      <c r="E356" s="5">
        <f t="shared" si="29"/>
        <v>3</v>
      </c>
    </row>
    <row r="357" spans="1:5" outlineLevel="2">
      <c r="A357" s="6">
        <v>2201</v>
      </c>
      <c r="B357" s="4" t="s">
        <v>285</v>
      </c>
      <c r="C357" s="5">
        <f>SUM(C358:C361)</f>
        <v>37</v>
      </c>
      <c r="D357" s="5">
        <f>SUM(D358:D361)</f>
        <v>37</v>
      </c>
      <c r="E357" s="5">
        <f>SUM(E358:E361)</f>
        <v>37</v>
      </c>
    </row>
    <row r="358" spans="1:5" outlineLevel="3">
      <c r="A358" s="29"/>
      <c r="B358" s="28" t="s">
        <v>286</v>
      </c>
      <c r="C358" s="30">
        <v>25</v>
      </c>
      <c r="D358" s="30">
        <f>C358</f>
        <v>25</v>
      </c>
      <c r="E358" s="30">
        <f>D358</f>
        <v>25</v>
      </c>
    </row>
    <row r="359" spans="1:5" outlineLevel="3">
      <c r="A359" s="29"/>
      <c r="B359" s="28" t="s">
        <v>287</v>
      </c>
      <c r="C359" s="30">
        <v>1</v>
      </c>
      <c r="D359" s="30">
        <f t="shared" ref="D359:E361" si="30">C359</f>
        <v>1</v>
      </c>
      <c r="E359" s="30">
        <f t="shared" si="30"/>
        <v>1</v>
      </c>
    </row>
    <row r="360" spans="1:5" outlineLevel="3">
      <c r="A360" s="29"/>
      <c r="B360" s="28" t="s">
        <v>288</v>
      </c>
      <c r="C360" s="30">
        <v>11</v>
      </c>
      <c r="D360" s="30">
        <f t="shared" si="30"/>
        <v>11</v>
      </c>
      <c r="E360" s="30">
        <f t="shared" si="30"/>
        <v>11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376</v>
      </c>
      <c r="D362" s="5">
        <f>SUM(D363:D366)</f>
        <v>376</v>
      </c>
      <c r="E362" s="5">
        <f>SUM(E363:E366)</f>
        <v>376</v>
      </c>
    </row>
    <row r="363" spans="1:5" outlineLevel="3">
      <c r="A363" s="29"/>
      <c r="B363" s="28" t="s">
        <v>291</v>
      </c>
      <c r="C363" s="30">
        <v>70</v>
      </c>
      <c r="D363" s="30">
        <f>C363</f>
        <v>70</v>
      </c>
      <c r="E363" s="30">
        <f>D363</f>
        <v>70</v>
      </c>
    </row>
    <row r="364" spans="1:5" outlineLevel="3">
      <c r="A364" s="29"/>
      <c r="B364" s="28" t="s">
        <v>292</v>
      </c>
      <c r="C364" s="30">
        <v>300</v>
      </c>
      <c r="D364" s="30">
        <f t="shared" ref="D364:E366" si="31">C364</f>
        <v>300</v>
      </c>
      <c r="E364" s="30">
        <f t="shared" si="31"/>
        <v>300</v>
      </c>
    </row>
    <row r="365" spans="1:5" outlineLevel="3">
      <c r="A365" s="29"/>
      <c r="B365" s="28" t="s">
        <v>293</v>
      </c>
      <c r="C365" s="30">
        <v>3</v>
      </c>
      <c r="D365" s="30">
        <f t="shared" si="31"/>
        <v>3</v>
      </c>
      <c r="E365" s="30">
        <f t="shared" si="31"/>
        <v>3</v>
      </c>
    </row>
    <row r="366" spans="1:5" outlineLevel="3">
      <c r="A366" s="29"/>
      <c r="B366" s="28" t="s">
        <v>294</v>
      </c>
      <c r="C366" s="30">
        <v>3</v>
      </c>
      <c r="D366" s="30">
        <f t="shared" si="31"/>
        <v>3</v>
      </c>
      <c r="E366" s="30">
        <f t="shared" si="31"/>
        <v>3</v>
      </c>
    </row>
    <row r="367" spans="1:5" outlineLevel="2">
      <c r="A367" s="6">
        <v>2201</v>
      </c>
      <c r="B367" s="4" t="s">
        <v>43</v>
      </c>
      <c r="C367" s="5">
        <v>7</v>
      </c>
      <c r="D367" s="5">
        <f>C367</f>
        <v>7</v>
      </c>
      <c r="E367" s="5">
        <f>D367</f>
        <v>7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14</v>
      </c>
      <c r="D371" s="5">
        <f t="shared" si="32"/>
        <v>14</v>
      </c>
      <c r="E371" s="5">
        <f t="shared" si="32"/>
        <v>14</v>
      </c>
    </row>
    <row r="372" spans="1:5" outlineLevel="2">
      <c r="A372" s="6">
        <v>2201</v>
      </c>
      <c r="B372" s="4" t="s">
        <v>45</v>
      </c>
      <c r="C372" s="5">
        <v>20</v>
      </c>
      <c r="D372" s="5">
        <f t="shared" si="32"/>
        <v>20</v>
      </c>
      <c r="E372" s="5">
        <f t="shared" si="32"/>
        <v>20</v>
      </c>
    </row>
    <row r="373" spans="1:5" outlineLevel="2" collapsed="1">
      <c r="A373" s="6">
        <v>2201</v>
      </c>
      <c r="B373" s="4" t="s">
        <v>298</v>
      </c>
      <c r="C373" s="5">
        <f>SUM(C374:C375)</f>
        <v>0.72</v>
      </c>
      <c r="D373" s="5">
        <f>SUM(D374:D375)</f>
        <v>0.72</v>
      </c>
      <c r="E373" s="5">
        <f>SUM(E374:E375)</f>
        <v>0.72</v>
      </c>
    </row>
    <row r="374" spans="1:5" outlineLevel="3">
      <c r="A374" s="29"/>
      <c r="B374" s="28" t="s">
        <v>299</v>
      </c>
      <c r="C374" s="30">
        <v>0.72</v>
      </c>
      <c r="D374" s="30">
        <f t="shared" ref="D374:E377" si="33">C374</f>
        <v>0.72</v>
      </c>
      <c r="E374" s="30">
        <f t="shared" si="33"/>
        <v>0.72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1.5</v>
      </c>
      <c r="D376" s="5">
        <f t="shared" si="33"/>
        <v>1.5</v>
      </c>
      <c r="E376" s="5">
        <f t="shared" si="33"/>
        <v>1.5</v>
      </c>
    </row>
    <row r="377" spans="1:5" outlineLevel="2" collapsed="1">
      <c r="A377" s="6">
        <v>2201</v>
      </c>
      <c r="B377" s="4" t="s">
        <v>302</v>
      </c>
      <c r="C377" s="5">
        <v>3</v>
      </c>
      <c r="D377" s="5">
        <f t="shared" si="33"/>
        <v>3</v>
      </c>
      <c r="E377" s="5">
        <f t="shared" si="33"/>
        <v>3</v>
      </c>
    </row>
    <row r="378" spans="1:5" outlineLevel="2">
      <c r="A378" s="6">
        <v>2201</v>
      </c>
      <c r="B378" s="4" t="s">
        <v>303</v>
      </c>
      <c r="C378" s="5">
        <f>SUM(C379:C381)</f>
        <v>27</v>
      </c>
      <c r="D378" s="5">
        <f>SUM(D379:D381)</f>
        <v>27</v>
      </c>
      <c r="E378" s="5">
        <f>SUM(E379:E381)</f>
        <v>27</v>
      </c>
    </row>
    <row r="379" spans="1:5" outlineLevel="3">
      <c r="A379" s="29"/>
      <c r="B379" s="28" t="s">
        <v>46</v>
      </c>
      <c r="C379" s="30">
        <v>10</v>
      </c>
      <c r="D379" s="30">
        <f>C379</f>
        <v>10</v>
      </c>
      <c r="E379" s="30">
        <f>D379</f>
        <v>10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17</v>
      </c>
      <c r="D381" s="30">
        <f t="shared" si="34"/>
        <v>17</v>
      </c>
      <c r="E381" s="30">
        <f t="shared" si="34"/>
        <v>17</v>
      </c>
    </row>
    <row r="382" spans="1:5" outlineLevel="2">
      <c r="A382" s="6">
        <v>2201</v>
      </c>
      <c r="B382" s="4" t="s">
        <v>114</v>
      </c>
      <c r="C382" s="5">
        <f>SUM(C383:C387)</f>
        <v>12.7</v>
      </c>
      <c r="D382" s="5">
        <f>SUM(D383:D387)</f>
        <v>12.7</v>
      </c>
      <c r="E382" s="5">
        <f>SUM(E383:E387)</f>
        <v>12.7</v>
      </c>
    </row>
    <row r="383" spans="1:5" outlineLevel="3">
      <c r="A383" s="29"/>
      <c r="B383" s="28" t="s">
        <v>304</v>
      </c>
      <c r="C383" s="30">
        <v>3.5</v>
      </c>
      <c r="D383" s="30">
        <f>C383</f>
        <v>3.5</v>
      </c>
      <c r="E383" s="30">
        <f>D383</f>
        <v>3.5</v>
      </c>
    </row>
    <row r="384" spans="1:5" outlineLevel="3">
      <c r="A384" s="29"/>
      <c r="B384" s="28" t="s">
        <v>305</v>
      </c>
      <c r="C384" s="30">
        <v>4</v>
      </c>
      <c r="D384" s="30">
        <f t="shared" ref="D384:E387" si="35">C384</f>
        <v>4</v>
      </c>
      <c r="E384" s="30">
        <f t="shared" si="35"/>
        <v>4</v>
      </c>
    </row>
    <row r="385" spans="1:5" outlineLevel="3">
      <c r="A385" s="29"/>
      <c r="B385" s="28" t="s">
        <v>306</v>
      </c>
      <c r="C385" s="30">
        <v>0.2</v>
      </c>
      <c r="D385" s="30">
        <f t="shared" si="35"/>
        <v>0.2</v>
      </c>
      <c r="E385" s="30">
        <f t="shared" si="35"/>
        <v>0.2</v>
      </c>
    </row>
    <row r="386" spans="1:5" outlineLevel="3">
      <c r="A386" s="29"/>
      <c r="B386" s="28" t="s">
        <v>307</v>
      </c>
      <c r="C386" s="30">
        <v>5</v>
      </c>
      <c r="D386" s="30">
        <f t="shared" si="35"/>
        <v>5</v>
      </c>
      <c r="E386" s="30">
        <f t="shared" si="35"/>
        <v>5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6</v>
      </c>
      <c r="D388" s="5">
        <f>SUM(D389:D390)</f>
        <v>6</v>
      </c>
      <c r="E388" s="5">
        <f>SUM(E389:E390)</f>
        <v>6</v>
      </c>
    </row>
    <row r="389" spans="1:5" outlineLevel="3">
      <c r="A389" s="29"/>
      <c r="B389" s="28" t="s">
        <v>48</v>
      </c>
      <c r="C389" s="30">
        <v>4</v>
      </c>
      <c r="D389" s="30">
        <f t="shared" ref="D389:E391" si="36">C389</f>
        <v>4</v>
      </c>
      <c r="E389" s="30">
        <f t="shared" si="36"/>
        <v>4</v>
      </c>
    </row>
    <row r="390" spans="1:5" outlineLevel="3">
      <c r="A390" s="29"/>
      <c r="B390" s="28" t="s">
        <v>310</v>
      </c>
      <c r="C390" s="30">
        <v>2</v>
      </c>
      <c r="D390" s="30">
        <f t="shared" si="36"/>
        <v>2</v>
      </c>
      <c r="E390" s="30">
        <f t="shared" si="36"/>
        <v>2</v>
      </c>
    </row>
    <row r="391" spans="1:5" outlineLevel="2">
      <c r="A391" s="6">
        <v>2201</v>
      </c>
      <c r="B391" s="4" t="s">
        <v>311</v>
      </c>
      <c r="C391" s="5">
        <v>2</v>
      </c>
      <c r="D391" s="5">
        <f t="shared" si="36"/>
        <v>2</v>
      </c>
      <c r="E391" s="5">
        <f t="shared" si="36"/>
        <v>2</v>
      </c>
    </row>
    <row r="392" spans="1:5" outlineLevel="2" collapsed="1">
      <c r="A392" s="6">
        <v>2201</v>
      </c>
      <c r="B392" s="4" t="s">
        <v>312</v>
      </c>
      <c r="C392" s="5">
        <f>SUM(C393:C394)</f>
        <v>55</v>
      </c>
      <c r="D392" s="5">
        <f>SUM(D393:D394)</f>
        <v>55</v>
      </c>
      <c r="E392" s="5">
        <f>SUM(E393:E394)</f>
        <v>55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55</v>
      </c>
      <c r="D394" s="30">
        <f>C394</f>
        <v>55</v>
      </c>
      <c r="E394" s="30">
        <f>D394</f>
        <v>55</v>
      </c>
    </row>
    <row r="395" spans="1:5" outlineLevel="2">
      <c r="A395" s="6">
        <v>2201</v>
      </c>
      <c r="B395" s="4" t="s">
        <v>115</v>
      </c>
      <c r="C395" s="5">
        <f>SUM(C396:C397)</f>
        <v>1.5</v>
      </c>
      <c r="D395" s="5">
        <f>SUM(D396:D397)</f>
        <v>1.5</v>
      </c>
      <c r="E395" s="5">
        <f>SUM(E396:E397)</f>
        <v>1.5</v>
      </c>
    </row>
    <row r="396" spans="1:5" outlineLevel="3">
      <c r="A396" s="29"/>
      <c r="B396" s="28" t="s">
        <v>315</v>
      </c>
      <c r="C396" s="30">
        <v>1.5</v>
      </c>
      <c r="D396" s="30">
        <f t="shared" ref="D396:E398" si="37">C396</f>
        <v>1.5</v>
      </c>
      <c r="E396" s="30">
        <f t="shared" si="37"/>
        <v>1.5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3</v>
      </c>
      <c r="D398" s="5">
        <f t="shared" si="37"/>
        <v>3</v>
      </c>
      <c r="E398" s="5">
        <f t="shared" si="37"/>
        <v>3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16.5</v>
      </c>
      <c r="D404" s="5">
        <f>SUM(D405:D406)</f>
        <v>16.5</v>
      </c>
      <c r="E404" s="5">
        <f>SUM(E405:E406)</f>
        <v>16.5</v>
      </c>
    </row>
    <row r="405" spans="1:5" outlineLevel="3">
      <c r="A405" s="29"/>
      <c r="B405" s="28" t="s">
        <v>323</v>
      </c>
      <c r="C405" s="30">
        <v>15</v>
      </c>
      <c r="D405" s="30">
        <f t="shared" ref="D405:E408" si="39">C405</f>
        <v>15</v>
      </c>
      <c r="E405" s="30">
        <f t="shared" si="39"/>
        <v>15</v>
      </c>
    </row>
    <row r="406" spans="1:5" outlineLevel="3">
      <c r="A406" s="29"/>
      <c r="B406" s="28" t="s">
        <v>324</v>
      </c>
      <c r="C406" s="30">
        <v>1.5</v>
      </c>
      <c r="D406" s="30">
        <f t="shared" si="39"/>
        <v>1.5</v>
      </c>
      <c r="E406" s="30">
        <f t="shared" si="39"/>
        <v>1.5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6</v>
      </c>
      <c r="D408" s="5">
        <f t="shared" si="39"/>
        <v>6</v>
      </c>
      <c r="E408" s="5">
        <f t="shared" si="39"/>
        <v>6</v>
      </c>
    </row>
    <row r="409" spans="1:5" outlineLevel="2" collapsed="1">
      <c r="A409" s="6">
        <v>2201</v>
      </c>
      <c r="B409" s="4" t="s">
        <v>327</v>
      </c>
      <c r="C409" s="5">
        <f>SUM(C410:C411)</f>
        <v>7</v>
      </c>
      <c r="D409" s="5">
        <f>SUM(D410:D411)</f>
        <v>7</v>
      </c>
      <c r="E409" s="5">
        <f>SUM(E410:E411)</f>
        <v>7</v>
      </c>
    </row>
    <row r="410" spans="1:5" outlineLevel="3" collapsed="1">
      <c r="A410" s="29"/>
      <c r="B410" s="28" t="s">
        <v>49</v>
      </c>
      <c r="C410" s="30">
        <v>7</v>
      </c>
      <c r="D410" s="30">
        <f>C410</f>
        <v>7</v>
      </c>
      <c r="E410" s="30">
        <f>D410</f>
        <v>7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11</v>
      </c>
      <c r="D412" s="5">
        <f>SUM(D413:D414)</f>
        <v>11</v>
      </c>
      <c r="E412" s="5">
        <f>SUM(E413:E414)</f>
        <v>11</v>
      </c>
    </row>
    <row r="413" spans="1:5" outlineLevel="3" collapsed="1">
      <c r="A413" s="29"/>
      <c r="B413" s="28" t="s">
        <v>328</v>
      </c>
      <c r="C413" s="30">
        <v>6</v>
      </c>
      <c r="D413" s="30">
        <f t="shared" ref="D413:E415" si="40">C413</f>
        <v>6</v>
      </c>
      <c r="E413" s="30">
        <f t="shared" si="40"/>
        <v>6</v>
      </c>
    </row>
    <row r="414" spans="1:5" outlineLevel="3">
      <c r="A414" s="29"/>
      <c r="B414" s="28" t="s">
        <v>329</v>
      </c>
      <c r="C414" s="30">
        <v>5</v>
      </c>
      <c r="D414" s="30">
        <f t="shared" si="40"/>
        <v>5</v>
      </c>
      <c r="E414" s="30">
        <f t="shared" si="40"/>
        <v>5</v>
      </c>
    </row>
    <row r="415" spans="1:5" outlineLevel="2">
      <c r="A415" s="6">
        <v>2201</v>
      </c>
      <c r="B415" s="4" t="s">
        <v>118</v>
      </c>
      <c r="C415" s="5">
        <v>5</v>
      </c>
      <c r="D415" s="5">
        <f t="shared" si="40"/>
        <v>5</v>
      </c>
      <c r="E415" s="5">
        <f t="shared" si="40"/>
        <v>5</v>
      </c>
    </row>
    <row r="416" spans="1:5" outlineLevel="2" collapsed="1">
      <c r="A416" s="6">
        <v>2201</v>
      </c>
      <c r="B416" s="4" t="s">
        <v>332</v>
      </c>
      <c r="C416" s="5">
        <f>SUM(C417:C418)</f>
        <v>1</v>
      </c>
      <c r="D416" s="5">
        <f>SUM(D417:D418)</f>
        <v>1</v>
      </c>
      <c r="E416" s="5">
        <f>SUM(E417:E418)</f>
        <v>1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1</v>
      </c>
      <c r="D418" s="30">
        <f t="shared" si="41"/>
        <v>1</v>
      </c>
      <c r="E418" s="30">
        <f t="shared" si="41"/>
        <v>1</v>
      </c>
    </row>
    <row r="419" spans="1:5" outlineLevel="2">
      <c r="A419" s="6">
        <v>2201</v>
      </c>
      <c r="B419" s="4" t="s">
        <v>333</v>
      </c>
      <c r="C419" s="5">
        <v>1</v>
      </c>
      <c r="D419" s="5">
        <f t="shared" si="41"/>
        <v>1</v>
      </c>
      <c r="E419" s="5">
        <f t="shared" si="41"/>
        <v>1</v>
      </c>
    </row>
    <row r="420" spans="1:5" outlineLevel="2">
      <c r="A420" s="6">
        <v>2201</v>
      </c>
      <c r="B420" s="4" t="s">
        <v>334</v>
      </c>
      <c r="C420" s="5">
        <v>3.5</v>
      </c>
      <c r="D420" s="5">
        <f t="shared" si="41"/>
        <v>3.5</v>
      </c>
      <c r="E420" s="5">
        <f t="shared" si="41"/>
        <v>3.5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11.18</v>
      </c>
      <c r="D422" s="5">
        <f>SUM(D423:D428)</f>
        <v>11.18</v>
      </c>
      <c r="E422" s="5">
        <f>SUM(E423:E428)</f>
        <v>11.18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>
        <v>1</v>
      </c>
      <c r="D424" s="30">
        <f t="shared" ref="D424:E428" si="42">C424</f>
        <v>1</v>
      </c>
      <c r="E424" s="30">
        <f t="shared" si="42"/>
        <v>1</v>
      </c>
    </row>
    <row r="425" spans="1:5" outlineLevel="3">
      <c r="A425" s="29"/>
      <c r="B425" s="28" t="s">
        <v>338</v>
      </c>
      <c r="C425" s="30">
        <v>10</v>
      </c>
      <c r="D425" s="30">
        <f t="shared" si="42"/>
        <v>10</v>
      </c>
      <c r="E425" s="30">
        <f t="shared" si="42"/>
        <v>10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0.18</v>
      </c>
      <c r="D427" s="30">
        <f t="shared" si="42"/>
        <v>0.18</v>
      </c>
      <c r="E427" s="30">
        <f t="shared" si="42"/>
        <v>0.18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181</v>
      </c>
      <c r="D429" s="5">
        <f>SUM(D430:D442)</f>
        <v>181</v>
      </c>
      <c r="E429" s="5">
        <f>SUM(E430:E442)</f>
        <v>181</v>
      </c>
    </row>
    <row r="430" spans="1:5" outlineLevel="3">
      <c r="A430" s="29"/>
      <c r="B430" s="28" t="s">
        <v>343</v>
      </c>
      <c r="C430" s="30">
        <v>28</v>
      </c>
      <c r="D430" s="30">
        <f>C430</f>
        <v>28</v>
      </c>
      <c r="E430" s="30">
        <f>D430</f>
        <v>28</v>
      </c>
    </row>
    <row r="431" spans="1:5" outlineLevel="3">
      <c r="A431" s="29"/>
      <c r="B431" s="28" t="s">
        <v>344</v>
      </c>
      <c r="C431" s="30">
        <v>120</v>
      </c>
      <c r="D431" s="30">
        <f t="shared" ref="D431:E442" si="43">C431</f>
        <v>120</v>
      </c>
      <c r="E431" s="30">
        <f t="shared" si="43"/>
        <v>120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>
        <v>15</v>
      </c>
      <c r="D439" s="30">
        <f t="shared" si="43"/>
        <v>15</v>
      </c>
      <c r="E439" s="30">
        <f t="shared" si="43"/>
        <v>15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8</v>
      </c>
      <c r="D441" s="30">
        <f t="shared" si="43"/>
        <v>8</v>
      </c>
      <c r="E441" s="30">
        <f t="shared" si="43"/>
        <v>8</v>
      </c>
    </row>
    <row r="442" spans="1:5" outlineLevel="3">
      <c r="A442" s="29"/>
      <c r="B442" s="28" t="s">
        <v>355</v>
      </c>
      <c r="C442" s="30">
        <v>10</v>
      </c>
      <c r="D442" s="30">
        <f t="shared" si="43"/>
        <v>10</v>
      </c>
      <c r="E442" s="30">
        <f t="shared" si="43"/>
        <v>10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182</v>
      </c>
      <c r="D444" s="32">
        <f>D445+D454+D455+D459+D462+D463+D468+D474+D477+D480+D481+D450</f>
        <v>182</v>
      </c>
      <c r="E444" s="32">
        <f>E445+E454+E455+E459+E462+E463+E468+E474+E477+E480+E481+E450</f>
        <v>182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92.5</v>
      </c>
      <c r="D445" s="5">
        <f>SUM(D446:D449)</f>
        <v>92.5</v>
      </c>
      <c r="E445" s="5">
        <f>SUM(E446:E449)</f>
        <v>92.5</v>
      </c>
    </row>
    <row r="446" spans="1:5" ht="15" customHeight="1" outlineLevel="3">
      <c r="A446" s="28"/>
      <c r="B446" s="28" t="s">
        <v>359</v>
      </c>
      <c r="C446" s="30">
        <v>5</v>
      </c>
      <c r="D446" s="30">
        <f>C446</f>
        <v>5</v>
      </c>
      <c r="E446" s="30">
        <f>D446</f>
        <v>5</v>
      </c>
    </row>
    <row r="447" spans="1:5" ht="15" customHeight="1" outlineLevel="3">
      <c r="A447" s="28"/>
      <c r="B447" s="28" t="s">
        <v>360</v>
      </c>
      <c r="C447" s="30">
        <v>2</v>
      </c>
      <c r="D447" s="30">
        <f t="shared" ref="D447:E449" si="44">C447</f>
        <v>2</v>
      </c>
      <c r="E447" s="30">
        <f t="shared" si="44"/>
        <v>2</v>
      </c>
    </row>
    <row r="448" spans="1:5" ht="15" customHeight="1" outlineLevel="3">
      <c r="A448" s="28"/>
      <c r="B448" s="28" t="s">
        <v>361</v>
      </c>
      <c r="C448" s="30">
        <v>2.5</v>
      </c>
      <c r="D448" s="30">
        <f t="shared" si="44"/>
        <v>2.5</v>
      </c>
      <c r="E448" s="30">
        <f t="shared" si="44"/>
        <v>2.5</v>
      </c>
    </row>
    <row r="449" spans="1:5" ht="15" customHeight="1" outlineLevel="3">
      <c r="A449" s="28"/>
      <c r="B449" s="28" t="s">
        <v>362</v>
      </c>
      <c r="C449" s="30">
        <v>83</v>
      </c>
      <c r="D449" s="30">
        <f t="shared" si="44"/>
        <v>83</v>
      </c>
      <c r="E449" s="30">
        <f t="shared" si="44"/>
        <v>83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40</v>
      </c>
      <c r="D450" s="5">
        <f>SUM(D451:D453)</f>
        <v>40</v>
      </c>
      <c r="E450" s="5">
        <f>SUM(E451:E453)</f>
        <v>40</v>
      </c>
    </row>
    <row r="451" spans="1:5" ht="15" customHeight="1" outlineLevel="3">
      <c r="A451" s="28"/>
      <c r="B451" s="28" t="s">
        <v>364</v>
      </c>
      <c r="C451" s="30">
        <v>40</v>
      </c>
      <c r="D451" s="30">
        <f>C451</f>
        <v>40</v>
      </c>
      <c r="E451" s="30">
        <f>D451</f>
        <v>40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20</v>
      </c>
      <c r="D454" s="5">
        <f>C454</f>
        <v>20</v>
      </c>
      <c r="E454" s="5">
        <f>D454</f>
        <v>20</v>
      </c>
    </row>
    <row r="455" spans="1:5" outlineLevel="2">
      <c r="A455" s="6">
        <v>2202</v>
      </c>
      <c r="B455" s="4" t="s">
        <v>120</v>
      </c>
      <c r="C455" s="5">
        <f>SUM(C456:C458)</f>
        <v>2</v>
      </c>
      <c r="D455" s="5">
        <f>SUM(D456:D458)</f>
        <v>2</v>
      </c>
      <c r="E455" s="5">
        <f>SUM(E456:E458)</f>
        <v>2</v>
      </c>
    </row>
    <row r="456" spans="1:5" ht="15" customHeight="1" outlineLevel="3">
      <c r="A456" s="28"/>
      <c r="B456" s="28" t="s">
        <v>367</v>
      </c>
      <c r="C456" s="30">
        <v>1</v>
      </c>
      <c r="D456" s="30">
        <f>C456</f>
        <v>1</v>
      </c>
      <c r="E456" s="30">
        <f>D456</f>
        <v>1</v>
      </c>
    </row>
    <row r="457" spans="1:5" ht="15" customHeight="1" outlineLevel="3">
      <c r="A457" s="28"/>
      <c r="B457" s="28" t="s">
        <v>368</v>
      </c>
      <c r="C457" s="30">
        <v>1</v>
      </c>
      <c r="D457" s="30">
        <f t="shared" ref="D457:E458" si="46">C457</f>
        <v>1</v>
      </c>
      <c r="E457" s="30">
        <f t="shared" si="46"/>
        <v>1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3</v>
      </c>
      <c r="D459" s="5">
        <f>SUM(D460:D461)</f>
        <v>3</v>
      </c>
      <c r="E459" s="5">
        <f>SUM(E460:E461)</f>
        <v>3</v>
      </c>
    </row>
    <row r="460" spans="1:5" ht="15" customHeight="1" outlineLevel="3">
      <c r="A460" s="28"/>
      <c r="B460" s="28" t="s">
        <v>369</v>
      </c>
      <c r="C460" s="30">
        <v>2</v>
      </c>
      <c r="D460" s="30">
        <f t="shared" ref="D460:E462" si="47">C460</f>
        <v>2</v>
      </c>
      <c r="E460" s="30">
        <f t="shared" si="47"/>
        <v>2</v>
      </c>
    </row>
    <row r="461" spans="1:5" ht="15" customHeight="1" outlineLevel="3">
      <c r="A461" s="28"/>
      <c r="B461" s="28" t="s">
        <v>370</v>
      </c>
      <c r="C461" s="30">
        <v>1</v>
      </c>
      <c r="D461" s="30">
        <f t="shared" si="47"/>
        <v>1</v>
      </c>
      <c r="E461" s="30">
        <f t="shared" si="47"/>
        <v>1</v>
      </c>
    </row>
    <row r="462" spans="1:5" outlineLevel="2">
      <c r="A462" s="6">
        <v>2202</v>
      </c>
      <c r="B462" s="4" t="s">
        <v>371</v>
      </c>
      <c r="C462" s="5">
        <v>0.5</v>
      </c>
      <c r="D462" s="5">
        <f t="shared" si="47"/>
        <v>0.5</v>
      </c>
      <c r="E462" s="5">
        <f t="shared" si="47"/>
        <v>0.5</v>
      </c>
    </row>
    <row r="463" spans="1:5" outlineLevel="2" collapsed="1">
      <c r="A463" s="6">
        <v>2202</v>
      </c>
      <c r="B463" s="4" t="s">
        <v>372</v>
      </c>
      <c r="C463" s="5">
        <f>SUM(C464:C467)</f>
        <v>5</v>
      </c>
      <c r="D463" s="5">
        <f>SUM(D464:D467)</f>
        <v>5</v>
      </c>
      <c r="E463" s="5">
        <f>SUM(E464:E467)</f>
        <v>5</v>
      </c>
    </row>
    <row r="464" spans="1:5" ht="15" customHeight="1" outlineLevel="3">
      <c r="A464" s="28"/>
      <c r="B464" s="28" t="s">
        <v>373</v>
      </c>
      <c r="C464" s="30">
        <v>5</v>
      </c>
      <c r="D464" s="30">
        <f>C464</f>
        <v>5</v>
      </c>
      <c r="E464" s="30">
        <f>D464</f>
        <v>5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6</v>
      </c>
      <c r="D474" s="5">
        <f>SUM(D475:D476)</f>
        <v>6</v>
      </c>
      <c r="E474" s="5">
        <f>SUM(E475:E476)</f>
        <v>6</v>
      </c>
    </row>
    <row r="475" spans="1:5" ht="15" customHeight="1" outlineLevel="3">
      <c r="A475" s="28"/>
      <c r="B475" s="28" t="s">
        <v>383</v>
      </c>
      <c r="C475" s="30">
        <v>6</v>
      </c>
      <c r="D475" s="30">
        <f>C475</f>
        <v>6</v>
      </c>
      <c r="E475" s="30">
        <f>D475</f>
        <v>6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8</v>
      </c>
      <c r="D477" s="5">
        <f>SUM(D478:D479)</f>
        <v>8</v>
      </c>
      <c r="E477" s="5">
        <f>SUM(E478:E479)</f>
        <v>8</v>
      </c>
    </row>
    <row r="478" spans="1:5" ht="15" customHeight="1" outlineLevel="3">
      <c r="A478" s="28"/>
      <c r="B478" s="28" t="s">
        <v>383</v>
      </c>
      <c r="C478" s="30">
        <v>8</v>
      </c>
      <c r="D478" s="30">
        <f t="shared" ref="D478:E481" si="50">C478</f>
        <v>8</v>
      </c>
      <c r="E478" s="30">
        <f t="shared" si="50"/>
        <v>8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5</v>
      </c>
      <c r="D480" s="5">
        <f t="shared" si="50"/>
        <v>5</v>
      </c>
      <c r="E480" s="5">
        <f t="shared" si="50"/>
        <v>5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C484+C504+C510+C523+C529+C539+C509</f>
        <v>553.5</v>
      </c>
      <c r="D483" s="35">
        <f>D484+D504+D510+D523+D529+D539+D509</f>
        <v>553.5</v>
      </c>
      <c r="E483" s="35">
        <f>E484+E504+E510+E523+E529+E539+E509</f>
        <v>553.5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366</v>
      </c>
      <c r="D484" s="32">
        <f>D485+D486+D490+D491+D494+D497+D500+D501+D502+D503</f>
        <v>366</v>
      </c>
      <c r="E484" s="32">
        <f>E485+E486+E490+E491+E494+E497+E500+E501+E502+E503</f>
        <v>366</v>
      </c>
    </row>
    <row r="485" spans="1:10" outlineLevel="2">
      <c r="A485" s="6">
        <v>3302</v>
      </c>
      <c r="B485" s="4" t="s">
        <v>391</v>
      </c>
      <c r="C485" s="5">
        <v>118.5</v>
      </c>
      <c r="D485" s="5">
        <f>C485</f>
        <v>118.5</v>
      </c>
      <c r="E485" s="5">
        <f>D485</f>
        <v>118.5</v>
      </c>
    </row>
    <row r="486" spans="1:10" outlineLevel="2">
      <c r="A486" s="6">
        <v>3302</v>
      </c>
      <c r="B486" s="4" t="s">
        <v>392</v>
      </c>
      <c r="C486" s="5">
        <f>SUM(C487:C489)</f>
        <v>130</v>
      </c>
      <c r="D486" s="5">
        <f>SUM(D487:D489)</f>
        <v>130</v>
      </c>
      <c r="E486" s="5">
        <f>SUM(E487:E489)</f>
        <v>130</v>
      </c>
    </row>
    <row r="487" spans="1:10" ht="15" customHeight="1" outlineLevel="3">
      <c r="A487" s="28"/>
      <c r="B487" s="28" t="s">
        <v>393</v>
      </c>
      <c r="C487" s="30">
        <v>80</v>
      </c>
      <c r="D487" s="30">
        <f>C487</f>
        <v>80</v>
      </c>
      <c r="E487" s="30">
        <f>D487</f>
        <v>80</v>
      </c>
    </row>
    <row r="488" spans="1:10" ht="15" customHeight="1" outlineLevel="3">
      <c r="A488" s="28"/>
      <c r="B488" s="28" t="s">
        <v>394</v>
      </c>
      <c r="C488" s="30">
        <v>50</v>
      </c>
      <c r="D488" s="30">
        <f t="shared" ref="D488:E489" si="51">C488</f>
        <v>50</v>
      </c>
      <c r="E488" s="30">
        <f t="shared" si="51"/>
        <v>50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>
        <v>6</v>
      </c>
      <c r="D490" s="5">
        <f>C490</f>
        <v>6</v>
      </c>
      <c r="E490" s="5">
        <f>D490</f>
        <v>6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2.5</v>
      </c>
      <c r="D494" s="5">
        <f>SUM(D495:D496)</f>
        <v>2.5</v>
      </c>
      <c r="E494" s="5">
        <f>SUM(E495:E496)</f>
        <v>2.5</v>
      </c>
    </row>
    <row r="495" spans="1:10" ht="15" customHeight="1" outlineLevel="3">
      <c r="A495" s="28"/>
      <c r="B495" s="28" t="s">
        <v>401</v>
      </c>
      <c r="C495" s="30">
        <v>1</v>
      </c>
      <c r="D495" s="30">
        <f>C495</f>
        <v>1</v>
      </c>
      <c r="E495" s="30">
        <f>D495</f>
        <v>1</v>
      </c>
    </row>
    <row r="496" spans="1:10" ht="15" customHeight="1" outlineLevel="3">
      <c r="A496" s="28"/>
      <c r="B496" s="28" t="s">
        <v>402</v>
      </c>
      <c r="C496" s="30">
        <v>1.5</v>
      </c>
      <c r="D496" s="30">
        <f>C496</f>
        <v>1.5</v>
      </c>
      <c r="E496" s="30">
        <f>D496</f>
        <v>1.5</v>
      </c>
    </row>
    <row r="497" spans="1:12" outlineLevel="2">
      <c r="A497" s="6">
        <v>3302</v>
      </c>
      <c r="B497" s="4" t="s">
        <v>403</v>
      </c>
      <c r="C497" s="5">
        <f>SUM(C498:C499)</f>
        <v>2</v>
      </c>
      <c r="D497" s="5">
        <f>SUM(D498:D499)</f>
        <v>2</v>
      </c>
      <c r="E497" s="5">
        <f>SUM(E498:E499)</f>
        <v>2</v>
      </c>
    </row>
    <row r="498" spans="1:12" ht="15" customHeight="1" outlineLevel="3">
      <c r="A498" s="28"/>
      <c r="B498" s="28" t="s">
        <v>404</v>
      </c>
      <c r="C498" s="30">
        <v>1</v>
      </c>
      <c r="D498" s="30">
        <f t="shared" ref="D498:E503" si="52">C498</f>
        <v>1</v>
      </c>
      <c r="E498" s="30">
        <f t="shared" si="52"/>
        <v>1</v>
      </c>
    </row>
    <row r="499" spans="1:12" ht="15" customHeight="1" outlineLevel="3">
      <c r="A499" s="28"/>
      <c r="B499" s="28" t="s">
        <v>405</v>
      </c>
      <c r="C499" s="30">
        <v>1</v>
      </c>
      <c r="D499" s="30">
        <f t="shared" si="52"/>
        <v>1</v>
      </c>
      <c r="E499" s="30">
        <f t="shared" si="52"/>
        <v>1</v>
      </c>
    </row>
    <row r="500" spans="1:12" outlineLevel="2">
      <c r="A500" s="6">
        <v>3302</v>
      </c>
      <c r="B500" s="4" t="s">
        <v>406</v>
      </c>
      <c r="C500" s="5">
        <v>5</v>
      </c>
      <c r="D500" s="5">
        <f t="shared" si="52"/>
        <v>5</v>
      </c>
      <c r="E500" s="5">
        <f t="shared" si="52"/>
        <v>5</v>
      </c>
    </row>
    <row r="501" spans="1:12" outlineLevel="2">
      <c r="A501" s="6">
        <v>3302</v>
      </c>
      <c r="B501" s="4" t="s">
        <v>407</v>
      </c>
      <c r="C501" s="5">
        <v>2</v>
      </c>
      <c r="D501" s="5">
        <f t="shared" si="52"/>
        <v>2</v>
      </c>
      <c r="E501" s="5">
        <f t="shared" si="52"/>
        <v>2</v>
      </c>
    </row>
    <row r="502" spans="1:12" outlineLevel="2">
      <c r="A502" s="6">
        <v>3302</v>
      </c>
      <c r="B502" s="4" t="s">
        <v>408</v>
      </c>
      <c r="C502" s="5">
        <v>100</v>
      </c>
      <c r="D502" s="5">
        <f t="shared" si="52"/>
        <v>100</v>
      </c>
      <c r="E502" s="5">
        <f t="shared" si="52"/>
        <v>100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14</v>
      </c>
      <c r="D504" s="32">
        <f>SUM(D505:D508)</f>
        <v>14</v>
      </c>
      <c r="E504" s="32">
        <f>SUM(E505:E508)</f>
        <v>14</v>
      </c>
    </row>
    <row r="505" spans="1:12" outlineLevel="2" collapsed="1">
      <c r="A505" s="6">
        <v>3303</v>
      </c>
      <c r="B505" s="4" t="s">
        <v>411</v>
      </c>
      <c r="C505" s="5">
        <v>10</v>
      </c>
      <c r="D505" s="5">
        <f>C505</f>
        <v>10</v>
      </c>
      <c r="E505" s="5">
        <f>D505</f>
        <v>10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4</v>
      </c>
      <c r="D507" s="5">
        <f t="shared" si="53"/>
        <v>4</v>
      </c>
      <c r="E507" s="5">
        <f t="shared" si="53"/>
        <v>4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5" t="s">
        <v>947</v>
      </c>
      <c r="B509" s="176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5" t="s">
        <v>414</v>
      </c>
      <c r="B510" s="176"/>
      <c r="C510" s="32">
        <f>C511+C512+C513+C514+C518+C519+C520+C521+C522</f>
        <v>169</v>
      </c>
      <c r="D510" s="32">
        <f>D511+D512+D513+D514+D518+D519+D520+D521+D522</f>
        <v>169</v>
      </c>
      <c r="E510" s="32">
        <f>E511+E512+E513+E514+E518+E519+E520+E521+E522</f>
        <v>169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2.5</v>
      </c>
      <c r="D511" s="5">
        <f>C511</f>
        <v>2.5</v>
      </c>
      <c r="E511" s="5">
        <f>D511</f>
        <v>2.5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11.5</v>
      </c>
      <c r="D514" s="5">
        <f>SUM(D515:D517)</f>
        <v>11.5</v>
      </c>
      <c r="E514" s="5">
        <f>SUM(E515:E517)</f>
        <v>11.5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11.5</v>
      </c>
      <c r="D516" s="30">
        <f t="shared" si="55"/>
        <v>11.5</v>
      </c>
      <c r="E516" s="30">
        <f t="shared" si="55"/>
        <v>11.5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16</v>
      </c>
      <c r="D518" s="5">
        <f t="shared" si="55"/>
        <v>16</v>
      </c>
      <c r="E518" s="5">
        <f t="shared" si="55"/>
        <v>16</v>
      </c>
    </row>
    <row r="519" spans="1:5" outlineLevel="2">
      <c r="A519" s="6">
        <v>3305</v>
      </c>
      <c r="B519" s="4" t="s">
        <v>423</v>
      </c>
      <c r="C519" s="5">
        <v>4</v>
      </c>
      <c r="D519" s="5">
        <f t="shared" si="55"/>
        <v>4</v>
      </c>
      <c r="E519" s="5">
        <f t="shared" si="55"/>
        <v>4</v>
      </c>
    </row>
    <row r="520" spans="1:5" outlineLevel="2">
      <c r="A520" s="6">
        <v>3305</v>
      </c>
      <c r="B520" s="4" t="s">
        <v>424</v>
      </c>
      <c r="C520" s="5">
        <v>10</v>
      </c>
      <c r="D520" s="5">
        <f t="shared" si="55"/>
        <v>10</v>
      </c>
      <c r="E520" s="5">
        <f t="shared" si="55"/>
        <v>10</v>
      </c>
    </row>
    <row r="521" spans="1:5" outlineLevel="2">
      <c r="A521" s="6">
        <v>3305</v>
      </c>
      <c r="B521" s="4" t="s">
        <v>425</v>
      </c>
      <c r="C521" s="5">
        <v>125</v>
      </c>
      <c r="D521" s="5">
        <f t="shared" si="55"/>
        <v>125</v>
      </c>
      <c r="E521" s="5">
        <f t="shared" si="55"/>
        <v>125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5" t="s">
        <v>441</v>
      </c>
      <c r="B539" s="176"/>
      <c r="C539" s="32">
        <f>SUM(C540:C545)</f>
        <v>4.5</v>
      </c>
      <c r="D539" s="32">
        <f>SUM(D540:D545)</f>
        <v>4.5</v>
      </c>
      <c r="E539" s="32">
        <f>SUM(E540:E545)</f>
        <v>4.5</v>
      </c>
    </row>
    <row r="540" spans="1:5" outlineLevel="2" collapsed="1">
      <c r="A540" s="6">
        <v>3310</v>
      </c>
      <c r="B540" s="4" t="s">
        <v>443</v>
      </c>
      <c r="C540" s="5">
        <v>1</v>
      </c>
      <c r="D540" s="5">
        <f>C540</f>
        <v>1</v>
      </c>
      <c r="E540" s="5">
        <f>D540</f>
        <v>1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1</v>
      </c>
      <c r="D542" s="5">
        <f t="shared" si="58"/>
        <v>1</v>
      </c>
      <c r="E542" s="5">
        <f t="shared" si="58"/>
        <v>1</v>
      </c>
    </row>
    <row r="543" spans="1:5" outlineLevel="2" collapsed="1">
      <c r="A543" s="6">
        <v>3310</v>
      </c>
      <c r="B543" s="4" t="s">
        <v>445</v>
      </c>
      <c r="C543" s="5">
        <v>1.5</v>
      </c>
      <c r="D543" s="5">
        <f t="shared" si="58"/>
        <v>1.5</v>
      </c>
      <c r="E543" s="5">
        <f t="shared" si="58"/>
        <v>1.5</v>
      </c>
    </row>
    <row r="544" spans="1:5" outlineLevel="2" collapsed="1">
      <c r="A544" s="6">
        <v>3310</v>
      </c>
      <c r="B544" s="4" t="s">
        <v>442</v>
      </c>
      <c r="C544" s="5">
        <v>1</v>
      </c>
      <c r="D544" s="5">
        <f t="shared" si="58"/>
        <v>1</v>
      </c>
      <c r="E544" s="5">
        <f t="shared" si="58"/>
        <v>1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3" t="s">
        <v>449</v>
      </c>
      <c r="B548" s="184"/>
      <c r="C548" s="35">
        <f>C549+C550</f>
        <v>606</v>
      </c>
      <c r="D548" s="35">
        <f>D549+D550</f>
        <v>606</v>
      </c>
      <c r="E548" s="35">
        <f>E549+E550</f>
        <v>606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outlineLevel="1">
      <c r="A550" s="175" t="s">
        <v>451</v>
      </c>
      <c r="B550" s="176"/>
      <c r="C550" s="32">
        <v>606</v>
      </c>
      <c r="D550" s="32">
        <f>C550</f>
        <v>606</v>
      </c>
      <c r="E550" s="32">
        <f>D550</f>
        <v>606</v>
      </c>
    </row>
    <row r="551" spans="1:10">
      <c r="A551" s="181" t="s">
        <v>455</v>
      </c>
      <c r="B551" s="182"/>
      <c r="C551" s="36">
        <f>C552</f>
        <v>257</v>
      </c>
      <c r="D551" s="36">
        <f>D552</f>
        <v>257</v>
      </c>
      <c r="E551" s="36">
        <f>E552</f>
        <v>257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257</v>
      </c>
      <c r="D552" s="33">
        <f>D553+D557</f>
        <v>257</v>
      </c>
      <c r="E552" s="33">
        <f>E553+E557</f>
        <v>257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5" t="s">
        <v>457</v>
      </c>
      <c r="B553" s="176"/>
      <c r="C553" s="32">
        <f>SUM(C554:C556)</f>
        <v>257</v>
      </c>
      <c r="D553" s="32">
        <f>SUM(D554:D556)</f>
        <v>257</v>
      </c>
      <c r="E553" s="32">
        <f>SUM(E554:E556)</f>
        <v>257</v>
      </c>
    </row>
    <row r="554" spans="1:10" outlineLevel="2" collapsed="1">
      <c r="A554" s="6">
        <v>5500</v>
      </c>
      <c r="B554" s="4" t="s">
        <v>458</v>
      </c>
      <c r="C554" s="5">
        <v>257</v>
      </c>
      <c r="D554" s="5">
        <f t="shared" ref="D554:E556" si="59">C554</f>
        <v>257</v>
      </c>
      <c r="E554" s="5">
        <f t="shared" si="59"/>
        <v>257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9" t="s">
        <v>62</v>
      </c>
      <c r="B560" s="180"/>
      <c r="C560" s="37">
        <f>C561+C717+C726</f>
        <v>4550</v>
      </c>
      <c r="D560" s="37">
        <f>D561+D717+D726</f>
        <v>4550</v>
      </c>
      <c r="E560" s="37">
        <f>E561+E717+E726</f>
        <v>4550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3645</v>
      </c>
      <c r="D561" s="36">
        <f>D562+D639+D643+D646</f>
        <v>3645</v>
      </c>
      <c r="E561" s="36">
        <f>E562+E639+E643+E646</f>
        <v>3645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3644</v>
      </c>
      <c r="D562" s="38">
        <f>D563+D568+D569+D570+D577+D578+D582+D585+D586+D587+D588+D593+D596+D600+D604+D611+D617+D629</f>
        <v>3644</v>
      </c>
      <c r="E562" s="38">
        <f>E563+E568+E569+E570+E577+E578+E582+E585+E586+E587+E588+E593+E596+E600+E604+E611+E617+E629</f>
        <v>3644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5" t="s">
        <v>466</v>
      </c>
      <c r="B563" s="176"/>
      <c r="C563" s="32">
        <f>SUM(C564:C567)</f>
        <v>220</v>
      </c>
      <c r="D563" s="32">
        <f>SUM(D564:D567)</f>
        <v>220</v>
      </c>
      <c r="E563" s="32">
        <f>SUM(E564:E567)</f>
        <v>220</v>
      </c>
    </row>
    <row r="564" spans="1:10" outlineLevel="2">
      <c r="A564" s="7">
        <v>6600</v>
      </c>
      <c r="B564" s="4" t="s">
        <v>468</v>
      </c>
      <c r="C564" s="5">
        <v>150</v>
      </c>
      <c r="D564" s="5">
        <f>C564</f>
        <v>150</v>
      </c>
      <c r="E564" s="5">
        <f>D564</f>
        <v>150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70</v>
      </c>
      <c r="D567" s="5">
        <f t="shared" si="60"/>
        <v>70</v>
      </c>
      <c r="E567" s="5">
        <f t="shared" si="60"/>
        <v>70</v>
      </c>
    </row>
    <row r="568" spans="1:10" outlineLevel="1">
      <c r="A568" s="175" t="s">
        <v>467</v>
      </c>
      <c r="B568" s="176"/>
      <c r="C568" s="31">
        <v>650</v>
      </c>
      <c r="D568" s="31">
        <f>C568</f>
        <v>650</v>
      </c>
      <c r="E568" s="31">
        <f>D568</f>
        <v>650</v>
      </c>
    </row>
    <row r="569" spans="1:10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5" t="s">
        <v>473</v>
      </c>
      <c r="B570" s="176"/>
      <c r="C570" s="32">
        <f>SUM(C571:C576)</f>
        <v>800</v>
      </c>
      <c r="D570" s="32">
        <f>SUM(D571:D576)</f>
        <v>800</v>
      </c>
      <c r="E570" s="32">
        <f>SUM(E571:E576)</f>
        <v>800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800</v>
      </c>
      <c r="D573" s="5">
        <f t="shared" si="61"/>
        <v>800</v>
      </c>
      <c r="E573" s="5">
        <f t="shared" si="61"/>
        <v>800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5" t="s">
        <v>481</v>
      </c>
      <c r="B578" s="176"/>
      <c r="C578" s="32">
        <f>SUM(C579:C581)</f>
        <v>30</v>
      </c>
      <c r="D578" s="32">
        <f>SUM(D579:D581)</f>
        <v>30</v>
      </c>
      <c r="E578" s="32">
        <f>SUM(E579:E581)</f>
        <v>30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30</v>
      </c>
      <c r="D581" s="5">
        <f t="shared" si="62"/>
        <v>30</v>
      </c>
      <c r="E581" s="5">
        <f t="shared" si="62"/>
        <v>30</v>
      </c>
    </row>
    <row r="582" spans="1:5" outlineLevel="1">
      <c r="A582" s="175" t="s">
        <v>485</v>
      </c>
      <c r="B582" s="176"/>
      <c r="C582" s="32">
        <f>SUM(C583:C584)</f>
        <v>245</v>
      </c>
      <c r="D582" s="32">
        <f>SUM(D583:D584)</f>
        <v>245</v>
      </c>
      <c r="E582" s="32">
        <f>SUM(E583:E584)</f>
        <v>245</v>
      </c>
    </row>
    <row r="583" spans="1:5" outlineLevel="2">
      <c r="A583" s="7">
        <v>6606</v>
      </c>
      <c r="B583" s="4" t="s">
        <v>486</v>
      </c>
      <c r="C583" s="5">
        <v>200</v>
      </c>
      <c r="D583" s="5">
        <f t="shared" ref="D583:E587" si="63">C583</f>
        <v>200</v>
      </c>
      <c r="E583" s="5">
        <f t="shared" si="63"/>
        <v>200</v>
      </c>
    </row>
    <row r="584" spans="1:5" outlineLevel="2">
      <c r="A584" s="7">
        <v>6606</v>
      </c>
      <c r="B584" s="4" t="s">
        <v>487</v>
      </c>
      <c r="C584" s="5">
        <v>45</v>
      </c>
      <c r="D584" s="5">
        <f t="shared" si="63"/>
        <v>45</v>
      </c>
      <c r="E584" s="5">
        <f t="shared" si="63"/>
        <v>45</v>
      </c>
    </row>
    <row r="585" spans="1:5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489</v>
      </c>
      <c r="B586" s="176"/>
      <c r="C586" s="32">
        <v>70</v>
      </c>
      <c r="D586" s="32">
        <f t="shared" si="63"/>
        <v>70</v>
      </c>
      <c r="E586" s="32">
        <f t="shared" si="63"/>
        <v>70</v>
      </c>
    </row>
    <row r="587" spans="1:5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5" t="s">
        <v>491</v>
      </c>
      <c r="B588" s="176"/>
      <c r="C588" s="32">
        <f>SUM(C589:C592)</f>
        <v>480</v>
      </c>
      <c r="D588" s="32">
        <f>SUM(D589:D592)</f>
        <v>480</v>
      </c>
      <c r="E588" s="32">
        <f>SUM(E589:E592)</f>
        <v>480</v>
      </c>
    </row>
    <row r="589" spans="1:5" outlineLevel="2">
      <c r="A589" s="7">
        <v>6610</v>
      </c>
      <c r="B589" s="4" t="s">
        <v>492</v>
      </c>
      <c r="C589" s="5">
        <v>400</v>
      </c>
      <c r="D589" s="5">
        <f>C589</f>
        <v>400</v>
      </c>
      <c r="E589" s="5">
        <f>D589</f>
        <v>400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80</v>
      </c>
      <c r="D592" s="5">
        <f t="shared" si="64"/>
        <v>80</v>
      </c>
      <c r="E592" s="5">
        <f t="shared" si="64"/>
        <v>80</v>
      </c>
    </row>
    <row r="593" spans="1:5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5" t="s">
        <v>502</v>
      </c>
      <c r="B596" s="176"/>
      <c r="C596" s="32">
        <f>SUM(C597:C599)</f>
        <v>122</v>
      </c>
      <c r="D596" s="32">
        <f>SUM(D597:D599)</f>
        <v>122</v>
      </c>
      <c r="E596" s="32">
        <f>SUM(E597:E599)</f>
        <v>122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122</v>
      </c>
      <c r="D598" s="5">
        <f t="shared" ref="D598:E599" si="65">C598</f>
        <v>122</v>
      </c>
      <c r="E598" s="5">
        <f t="shared" si="65"/>
        <v>122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5" t="s">
        <v>503</v>
      </c>
      <c r="B600" s="176"/>
      <c r="C600" s="32">
        <f>SUM(C601:C603)</f>
        <v>700</v>
      </c>
      <c r="D600" s="32">
        <f>SUM(D601:D603)</f>
        <v>700</v>
      </c>
      <c r="E600" s="32">
        <f>SUM(E601:E603)</f>
        <v>700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500</v>
      </c>
      <c r="D602" s="5">
        <f t="shared" si="66"/>
        <v>500</v>
      </c>
      <c r="E602" s="5">
        <f t="shared" si="66"/>
        <v>500</v>
      </c>
    </row>
    <row r="603" spans="1:5" outlineLevel="2">
      <c r="A603" s="7">
        <v>6613</v>
      </c>
      <c r="B603" s="4" t="s">
        <v>501</v>
      </c>
      <c r="C603" s="5">
        <v>200</v>
      </c>
      <c r="D603" s="5">
        <f t="shared" si="66"/>
        <v>200</v>
      </c>
      <c r="E603" s="5">
        <f t="shared" si="66"/>
        <v>200</v>
      </c>
    </row>
    <row r="604" spans="1:5" outlineLevel="1">
      <c r="A604" s="175" t="s">
        <v>506</v>
      </c>
      <c r="B604" s="176"/>
      <c r="C604" s="32">
        <f>SUM(C605:C610)</f>
        <v>50</v>
      </c>
      <c r="D604" s="32">
        <f>SUM(D605:D610)</f>
        <v>50</v>
      </c>
      <c r="E604" s="32">
        <f>SUM(E605:E610)</f>
        <v>50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50</v>
      </c>
      <c r="D610" s="5">
        <f t="shared" si="67"/>
        <v>50</v>
      </c>
      <c r="E610" s="5">
        <f t="shared" si="67"/>
        <v>50</v>
      </c>
    </row>
    <row r="611" spans="1:5" outlineLevel="1">
      <c r="A611" s="175" t="s">
        <v>513</v>
      </c>
      <c r="B611" s="176"/>
      <c r="C611" s="32">
        <f>SUM(C612:C616)</f>
        <v>57</v>
      </c>
      <c r="D611" s="32">
        <f>SUM(D612:D616)</f>
        <v>57</v>
      </c>
      <c r="E611" s="32">
        <f>SUM(E612:E616)</f>
        <v>57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57</v>
      </c>
      <c r="D615" s="5">
        <f t="shared" si="68"/>
        <v>57</v>
      </c>
      <c r="E615" s="5">
        <f t="shared" si="68"/>
        <v>57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5" t="s">
        <v>519</v>
      </c>
      <c r="B617" s="176"/>
      <c r="C617" s="32">
        <f>SUM(C618:C628)</f>
        <v>170</v>
      </c>
      <c r="D617" s="32">
        <f>SUM(D618:D628)</f>
        <v>170</v>
      </c>
      <c r="E617" s="32">
        <f>SUM(E618:E628)</f>
        <v>170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120</v>
      </c>
      <c r="D621" s="5">
        <f t="shared" si="69"/>
        <v>120</v>
      </c>
      <c r="E621" s="5">
        <f t="shared" si="69"/>
        <v>120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50</v>
      </c>
      <c r="D628" s="5">
        <f t="shared" si="69"/>
        <v>50</v>
      </c>
      <c r="E628" s="5">
        <f t="shared" si="69"/>
        <v>50</v>
      </c>
    </row>
    <row r="629" spans="1:10" outlineLevel="1">
      <c r="A629" s="175" t="s">
        <v>531</v>
      </c>
      <c r="B629" s="176"/>
      <c r="C629" s="32">
        <f>SUM(C630:C638)</f>
        <v>50</v>
      </c>
      <c r="D629" s="32">
        <f>SUM(D630:D638)</f>
        <v>50</v>
      </c>
      <c r="E629" s="32">
        <f>SUM(E630:E638)</f>
        <v>50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50</v>
      </c>
      <c r="D638" s="5">
        <f t="shared" si="70"/>
        <v>50</v>
      </c>
      <c r="E638" s="5">
        <f t="shared" si="70"/>
        <v>50</v>
      </c>
    </row>
    <row r="639" spans="1:10">
      <c r="A639" s="177" t="s">
        <v>541</v>
      </c>
      <c r="B639" s="178"/>
      <c r="C639" s="38">
        <f>C640+C641+C642</f>
        <v>1</v>
      </c>
      <c r="D639" s="38">
        <f>D640+D641+D642</f>
        <v>1</v>
      </c>
      <c r="E639" s="38">
        <f>E640+E641+E642</f>
        <v>1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5" t="s">
        <v>543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5" t="s">
        <v>544</v>
      </c>
      <c r="B642" s="176"/>
      <c r="C642" s="32">
        <v>1</v>
      </c>
      <c r="D642" s="32">
        <f t="shared" si="71"/>
        <v>1</v>
      </c>
      <c r="E642" s="32">
        <f t="shared" si="71"/>
        <v>1</v>
      </c>
    </row>
    <row r="643" spans="1:10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1" t="s">
        <v>570</v>
      </c>
      <c r="B717" s="182"/>
      <c r="C717" s="36">
        <f>C718</f>
        <v>400</v>
      </c>
      <c r="D717" s="36">
        <f>D718</f>
        <v>400</v>
      </c>
      <c r="E717" s="36">
        <f>E718</f>
        <v>400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400</v>
      </c>
      <c r="D718" s="33">
        <f>D719+D723</f>
        <v>400</v>
      </c>
      <c r="E718" s="33">
        <f>E719+E723</f>
        <v>400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7" t="s">
        <v>851</v>
      </c>
      <c r="B719" s="188"/>
      <c r="C719" s="31">
        <f>SUM(C720:C722)</f>
        <v>400</v>
      </c>
      <c r="D719" s="31">
        <f>SUM(D720:D722)</f>
        <v>400</v>
      </c>
      <c r="E719" s="31">
        <f>SUM(E720:E722)</f>
        <v>400</v>
      </c>
    </row>
    <row r="720" spans="1:10" ht="15" customHeight="1" outlineLevel="2">
      <c r="A720" s="6">
        <v>10950</v>
      </c>
      <c r="B720" s="4" t="s">
        <v>572</v>
      </c>
      <c r="C720" s="5">
        <v>400</v>
      </c>
      <c r="D720" s="5">
        <f>C720</f>
        <v>400</v>
      </c>
      <c r="E720" s="5">
        <f>D720</f>
        <v>400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1" t="s">
        <v>577</v>
      </c>
      <c r="B726" s="182"/>
      <c r="C726" s="36">
        <f>C727</f>
        <v>505</v>
      </c>
      <c r="D726" s="36">
        <f>D727</f>
        <v>505</v>
      </c>
      <c r="E726" s="36">
        <f>E727</f>
        <v>505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505</v>
      </c>
      <c r="D727" s="33">
        <f>D728+D731+D734+D740+D742+D744+D751+D756+D761+D766+D768+D772+D778</f>
        <v>505</v>
      </c>
      <c r="E727" s="33">
        <f>E728+E731+E734+E740+E742+E744+E751+E756+E761+E766+E768+E772+E778</f>
        <v>505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7" t="s">
        <v>849</v>
      </c>
      <c r="B728" s="188"/>
      <c r="C728" s="31">
        <f>SUM(C729:C730)</f>
        <v>1.6950000000000001</v>
      </c>
      <c r="D728" s="31">
        <f>SUM(D729:D730)</f>
        <v>1.6950000000000001</v>
      </c>
      <c r="E728" s="31">
        <f>SUM(E729:E730)</f>
        <v>1.6950000000000001</v>
      </c>
    </row>
    <row r="729" spans="1:10" outlineLevel="2">
      <c r="A729" s="6">
        <v>3</v>
      </c>
      <c r="B729" s="4" t="s">
        <v>827</v>
      </c>
      <c r="C729" s="5">
        <v>1.6950000000000001</v>
      </c>
      <c r="D729" s="5">
        <f>C729</f>
        <v>1.6950000000000001</v>
      </c>
      <c r="E729" s="5">
        <f>D729</f>
        <v>1.6950000000000001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7" t="s">
        <v>846</v>
      </c>
      <c r="B734" s="188"/>
      <c r="C734" s="31">
        <f>C735+C738+C739</f>
        <v>4.2949999999999999</v>
      </c>
      <c r="D734" s="31">
        <f>D735+D738+D739</f>
        <v>4.2949999999999999</v>
      </c>
      <c r="E734" s="31">
        <f>E735+E738+E739</f>
        <v>4.2949999999999999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>
        <v>4.2949999999999999</v>
      </c>
      <c r="D739" s="5">
        <f t="shared" si="85"/>
        <v>4.2949999999999999</v>
      </c>
      <c r="E739" s="5">
        <f t="shared" si="85"/>
        <v>4.2949999999999999</v>
      </c>
    </row>
    <row r="740" spans="1:5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7" t="s">
        <v>841</v>
      </c>
      <c r="B744" s="188"/>
      <c r="C744" s="31">
        <f>C745+C749+C750+C747</f>
        <v>103.26</v>
      </c>
      <c r="D744" s="31">
        <f>D745+D749+D750+D747</f>
        <v>103.26</v>
      </c>
      <c r="E744" s="31">
        <f>E745+E749+E750+E747</f>
        <v>103.26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3.26</v>
      </c>
      <c r="D747" s="5">
        <f>D748</f>
        <v>3.26</v>
      </c>
      <c r="E747" s="5">
        <f>E748</f>
        <v>3.26</v>
      </c>
    </row>
    <row r="748" spans="1:5" outlineLevel="3">
      <c r="A748" s="29"/>
      <c r="B748" s="28" t="s">
        <v>838</v>
      </c>
      <c r="C748" s="30">
        <v>3.26</v>
      </c>
      <c r="D748" s="30">
        <f t="shared" ref="D748:E750" si="86">C748</f>
        <v>3.26</v>
      </c>
      <c r="E748" s="30">
        <f t="shared" si="86"/>
        <v>3.26</v>
      </c>
    </row>
    <row r="749" spans="1:5" outlineLevel="2">
      <c r="A749" s="6">
        <v>3</v>
      </c>
      <c r="B749" s="4" t="s">
        <v>827</v>
      </c>
      <c r="C749" s="5">
        <v>100</v>
      </c>
      <c r="D749" s="5">
        <f t="shared" si="86"/>
        <v>100</v>
      </c>
      <c r="E749" s="5">
        <f t="shared" si="86"/>
        <v>100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7" t="s">
        <v>836</v>
      </c>
      <c r="B751" s="188"/>
      <c r="C751" s="31">
        <f>C755++C752</f>
        <v>221.75</v>
      </c>
      <c r="D751" s="31">
        <f>D755++D752</f>
        <v>221.75</v>
      </c>
      <c r="E751" s="31">
        <f>E755++E752</f>
        <v>221.75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>
        <v>221.75</v>
      </c>
      <c r="D755" s="5">
        <f t="shared" si="87"/>
        <v>221.75</v>
      </c>
      <c r="E755" s="5">
        <f t="shared" si="87"/>
        <v>221.75</v>
      </c>
    </row>
    <row r="756" spans="1:5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7" t="s">
        <v>830</v>
      </c>
      <c r="B761" s="188"/>
      <c r="C761" s="31">
        <f>C762+C765</f>
        <v>107.69</v>
      </c>
      <c r="D761" s="31">
        <f>D762+D765</f>
        <v>107.69</v>
      </c>
      <c r="E761" s="31">
        <f>E762+E765</f>
        <v>107.69</v>
      </c>
    </row>
    <row r="762" spans="1:5" outlineLevel="2">
      <c r="A762" s="6">
        <v>2</v>
      </c>
      <c r="B762" s="4" t="s">
        <v>822</v>
      </c>
      <c r="C762" s="5">
        <f>C763+C764</f>
        <v>107.69</v>
      </c>
      <c r="D762" s="5">
        <f>D763+D764</f>
        <v>107.69</v>
      </c>
      <c r="E762" s="5">
        <f>E763+E764</f>
        <v>107.69</v>
      </c>
    </row>
    <row r="763" spans="1:5" outlineLevel="3">
      <c r="A763" s="29"/>
      <c r="B763" s="28" t="s">
        <v>829</v>
      </c>
      <c r="C763" s="30">
        <v>107.69</v>
      </c>
      <c r="D763" s="30">
        <f t="shared" ref="D763:E765" si="89">C763</f>
        <v>107.69</v>
      </c>
      <c r="E763" s="30">
        <f t="shared" si="89"/>
        <v>107.69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7" t="s">
        <v>823</v>
      </c>
      <c r="B772" s="188"/>
      <c r="C772" s="31">
        <f>C773</f>
        <v>55.11</v>
      </c>
      <c r="D772" s="31">
        <f>D773</f>
        <v>55.11</v>
      </c>
      <c r="E772" s="31">
        <f>E773</f>
        <v>55.11</v>
      </c>
    </row>
    <row r="773" spans="1:5" outlineLevel="2">
      <c r="A773" s="6">
        <v>2</v>
      </c>
      <c r="B773" s="4" t="s">
        <v>822</v>
      </c>
      <c r="C773" s="5">
        <f>C774+C775+C776+C777</f>
        <v>55.11</v>
      </c>
      <c r="D773" s="5">
        <f>D774+D775+D776+D777</f>
        <v>55.11</v>
      </c>
      <c r="E773" s="5">
        <f>E774+E775+E776+E777</f>
        <v>55.11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>
        <v>55.11</v>
      </c>
      <c r="D775" s="30">
        <f t="shared" ref="D775:E777" si="90">C775</f>
        <v>55.11</v>
      </c>
      <c r="E775" s="30">
        <f t="shared" si="90"/>
        <v>55.11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7" t="s">
        <v>817</v>
      </c>
      <c r="B778" s="188"/>
      <c r="C778" s="31">
        <f>C779</f>
        <v>11.2</v>
      </c>
      <c r="D778" s="31">
        <f>D779</f>
        <v>11.2</v>
      </c>
      <c r="E778" s="31">
        <f>E779</f>
        <v>11.2</v>
      </c>
    </row>
    <row r="779" spans="1:5" outlineLevel="2">
      <c r="A779" s="6"/>
      <c r="B779" s="4" t="s">
        <v>816</v>
      </c>
      <c r="C779" s="5">
        <v>11.2</v>
      </c>
      <c r="D779" s="5">
        <f>C779</f>
        <v>11.2</v>
      </c>
      <c r="E779" s="5">
        <f>D779</f>
        <v>11.2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 xr:uid="{00000000-0002-0000-0500-000000000000}">
      <formula1>0</formula1>
    </dataValidation>
    <dataValidation type="custom" allowBlank="1" showInputMessage="1" showErrorMessage="1" sqref="J560" xr:uid="{00000000-0002-0000-0500-000001000000}">
      <formula1>C259+C374</formula1>
    </dataValidation>
    <dataValidation type="custom" allowBlank="1" showInputMessage="1" showErrorMessage="1" sqref="J483 J1:J4 J551:J552 J561:J562 J339 J548" xr:uid="{00000000-0002-0000-0500-000002000000}">
      <formula1>C2+C114</formula1>
    </dataValidation>
    <dataValidation type="custom" allowBlank="1" showInputMessage="1" showErrorMessage="1" sqref="J256:J259" xr:uid="{00000000-0002-0000-0500-000003000000}">
      <formula1>C257+C372</formula1>
    </dataValidation>
    <dataValidation type="custom" allowBlank="1" showInputMessage="1" showErrorMessage="1" sqref="J11" xr:uid="{00000000-0002-0000-0500-000004000000}">
      <formula1>C12+C136</formula1>
    </dataValidation>
    <dataValidation type="custom" allowBlank="1" showInputMessage="1" showErrorMessage="1" sqref="J639 J643 J717:J718 J646 J726:J727" xr:uid="{00000000-0002-0000-0500-000005000000}">
      <formula1>C640+C794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135" xr:uid="{00000000-0002-0000-0500-000007000000}">
      <formula1>C136+C349</formula1>
    </dataValidation>
    <dataValidation type="custom" allowBlank="1" showInputMessage="1" showErrorMessage="1" sqref="J163" xr:uid="{00000000-0002-0000-0500-000008000000}">
      <formula1>C164+C360</formula1>
    </dataValidation>
    <dataValidation type="custom" allowBlank="1" showInputMessage="1" showErrorMessage="1" sqref="J170" xr:uid="{00000000-0002-0000-0500-000009000000}">
      <formula1>C171+C363</formula1>
    </dataValidation>
    <dataValidation type="custom" allowBlank="1" showInputMessage="1" showErrorMessage="1" sqref="J177:J178" xr:uid="{00000000-0002-0000-0500-00000A000000}">
      <formula1>C178+C366</formula1>
    </dataValidation>
    <dataValidation type="custom" allowBlank="1" showInputMessage="1" showErrorMessage="1" sqref="J152:J153" xr:uid="{00000000-0002-0000-0500-00000B000000}">
      <formula1>C153+C355</formula1>
    </dataValidation>
    <dataValidation type="custom" allowBlank="1" showInputMessage="1" showErrorMessage="1" sqref="J114:J116" xr:uid="{00000000-0002-0000-0500-00000C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80"/>
  <sheetViews>
    <sheetView rightToLeft="1" tabSelected="1" topLeftCell="A114" zoomScaleNormal="100" workbookViewId="0">
      <selection activeCell="D254" sqref="D254"/>
    </sheetView>
  </sheetViews>
  <sheetFormatPr defaultColWidth="9.1796875" defaultRowHeight="14.5" outlineLevelRow="3"/>
  <cols>
    <col min="1" max="1" width="7" bestFit="1" customWidth="1"/>
    <col min="2" max="2" width="47.1796875" customWidth="1"/>
    <col min="3" max="3" width="20.4531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64" t="s">
        <v>30</v>
      </c>
      <c r="B1" s="164"/>
      <c r="C1" s="164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10000</v>
      </c>
      <c r="D2" s="26">
        <f>D3+D67</f>
        <v>10000</v>
      </c>
      <c r="E2" s="26">
        <f>E3+E67</f>
        <v>10000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7184</v>
      </c>
      <c r="D3" s="23">
        <f>D4+D11+D38+D61</f>
        <v>7184</v>
      </c>
      <c r="E3" s="23">
        <f>E4+E11+E38+E61</f>
        <v>7184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3280</v>
      </c>
      <c r="D4" s="21">
        <f>SUM(D5:D10)</f>
        <v>3280</v>
      </c>
      <c r="E4" s="21">
        <f>SUM(E5:E10)</f>
        <v>3280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500</v>
      </c>
      <c r="D5" s="2">
        <f>C5</f>
        <v>500</v>
      </c>
      <c r="E5" s="2">
        <f>D5</f>
        <v>500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</v>
      </c>
      <c r="D6" s="2">
        <f t="shared" ref="D6:E10" si="0">C6</f>
        <v>150</v>
      </c>
      <c r="E6" s="2">
        <f t="shared" si="0"/>
        <v>150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1200</v>
      </c>
      <c r="D7" s="2">
        <f t="shared" si="0"/>
        <v>1200</v>
      </c>
      <c r="E7" s="2">
        <f t="shared" si="0"/>
        <v>1200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</v>
      </c>
      <c r="D8" s="2">
        <f t="shared" si="0"/>
        <v>200</v>
      </c>
      <c r="E8" s="2">
        <f t="shared" si="0"/>
        <v>200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1200</v>
      </c>
      <c r="D9" s="2">
        <f t="shared" si="0"/>
        <v>1200</v>
      </c>
      <c r="E9" s="2">
        <f t="shared" si="0"/>
        <v>1200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30</v>
      </c>
      <c r="D10" s="2">
        <f t="shared" si="0"/>
        <v>30</v>
      </c>
      <c r="E10" s="2">
        <f t="shared" si="0"/>
        <v>30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2876</v>
      </c>
      <c r="D11" s="21">
        <f>SUM(D12:D37)</f>
        <v>2876</v>
      </c>
      <c r="E11" s="21">
        <f>SUM(E12:E37)</f>
        <v>2876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211</v>
      </c>
      <c r="D12" s="2">
        <f>C12</f>
        <v>211</v>
      </c>
      <c r="E12" s="2">
        <f>D12</f>
        <v>211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>
        <v>40</v>
      </c>
      <c r="D18" s="2">
        <f t="shared" si="1"/>
        <v>40</v>
      </c>
      <c r="E18" s="2">
        <f t="shared" si="1"/>
        <v>40</v>
      </c>
    </row>
    <row r="19" spans="1:5" hidden="1" outlineLevel="1">
      <c r="A19" s="3">
        <v>2204</v>
      </c>
      <c r="B19" s="1" t="s">
        <v>131</v>
      </c>
      <c r="C19" s="2">
        <v>50</v>
      </c>
      <c r="D19" s="2">
        <f t="shared" si="1"/>
        <v>50</v>
      </c>
      <c r="E19" s="2">
        <f t="shared" si="1"/>
        <v>50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>
        <v>650</v>
      </c>
      <c r="D21" s="2">
        <f t="shared" si="1"/>
        <v>650</v>
      </c>
      <c r="E21" s="2">
        <f t="shared" si="1"/>
        <v>650</v>
      </c>
    </row>
    <row r="22" spans="1:5" hidden="1" outlineLevel="1">
      <c r="A22" s="3">
        <v>2302</v>
      </c>
      <c r="B22" s="1" t="s">
        <v>134</v>
      </c>
      <c r="C22" s="2">
        <v>75</v>
      </c>
      <c r="D22" s="2">
        <f t="shared" si="1"/>
        <v>75</v>
      </c>
      <c r="E22" s="2">
        <f t="shared" si="1"/>
        <v>75</v>
      </c>
    </row>
    <row r="23" spans="1:5" hidden="1" outlineLevel="1">
      <c r="A23" s="3">
        <v>2303</v>
      </c>
      <c r="B23" s="1" t="s">
        <v>135</v>
      </c>
      <c r="C23" s="2">
        <v>400</v>
      </c>
      <c r="D23" s="2">
        <f t="shared" si="1"/>
        <v>400</v>
      </c>
      <c r="E23" s="2">
        <f t="shared" si="1"/>
        <v>400</v>
      </c>
    </row>
    <row r="24" spans="1:5" hidden="1" outlineLevel="1">
      <c r="A24" s="3">
        <v>2304</v>
      </c>
      <c r="B24" s="1" t="s">
        <v>136</v>
      </c>
      <c r="C24" s="2">
        <v>650</v>
      </c>
      <c r="D24" s="2">
        <f t="shared" si="1"/>
        <v>650</v>
      </c>
      <c r="E24" s="2">
        <f t="shared" si="1"/>
        <v>650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>
        <v>20</v>
      </c>
      <c r="D29" s="2">
        <f t="shared" ref="D29:E37" si="2">C29</f>
        <v>20</v>
      </c>
      <c r="E29" s="2">
        <f t="shared" si="2"/>
        <v>20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220</v>
      </c>
      <c r="D32" s="2">
        <f t="shared" si="2"/>
        <v>220</v>
      </c>
      <c r="E32" s="2">
        <f t="shared" si="2"/>
        <v>220</v>
      </c>
    </row>
    <row r="33" spans="1:10" hidden="1" outlineLevel="1">
      <c r="A33" s="3">
        <v>2403</v>
      </c>
      <c r="B33" s="1" t="s">
        <v>144</v>
      </c>
      <c r="C33" s="2">
        <v>10</v>
      </c>
      <c r="D33" s="2">
        <f t="shared" si="2"/>
        <v>10</v>
      </c>
      <c r="E33" s="2">
        <f t="shared" si="2"/>
        <v>10</v>
      </c>
    </row>
    <row r="34" spans="1:10" hidden="1" outlineLevel="1">
      <c r="A34" s="3">
        <v>2404</v>
      </c>
      <c r="B34" s="1" t="s">
        <v>7</v>
      </c>
      <c r="C34" s="2">
        <v>190</v>
      </c>
      <c r="D34" s="2">
        <f t="shared" si="2"/>
        <v>190</v>
      </c>
      <c r="E34" s="2">
        <f t="shared" si="2"/>
        <v>190</v>
      </c>
    </row>
    <row r="35" spans="1:10" hidden="1" outlineLevel="1">
      <c r="A35" s="3">
        <v>2405</v>
      </c>
      <c r="B35" s="1" t="s">
        <v>8</v>
      </c>
      <c r="C35" s="2">
        <v>60</v>
      </c>
      <c r="D35" s="2">
        <f t="shared" si="2"/>
        <v>60</v>
      </c>
      <c r="E35" s="2">
        <f t="shared" si="2"/>
        <v>60</v>
      </c>
    </row>
    <row r="36" spans="1:10" hidden="1" outlineLevel="1">
      <c r="A36" s="3">
        <v>2406</v>
      </c>
      <c r="B36" s="1" t="s">
        <v>9</v>
      </c>
      <c r="C36" s="2">
        <v>300</v>
      </c>
      <c r="D36" s="2">
        <f t="shared" si="2"/>
        <v>300</v>
      </c>
      <c r="E36" s="2">
        <f t="shared" si="2"/>
        <v>300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7" t="s">
        <v>145</v>
      </c>
      <c r="B38" s="168"/>
      <c r="C38" s="21">
        <f>SUM(C39:C60)</f>
        <v>904</v>
      </c>
      <c r="D38" s="21">
        <f>SUM(D39:D60)</f>
        <v>904</v>
      </c>
      <c r="E38" s="21">
        <f>SUM(E39:E60)</f>
        <v>904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150</v>
      </c>
      <c r="D39" s="2">
        <f>C39</f>
        <v>150</v>
      </c>
      <c r="E39" s="2">
        <f>D39</f>
        <v>150</v>
      </c>
    </row>
    <row r="40" spans="1:10" hidden="1" outlineLevel="1">
      <c r="A40" s="20">
        <v>3102</v>
      </c>
      <c r="B40" s="20" t="s">
        <v>12</v>
      </c>
      <c r="C40" s="2">
        <v>40</v>
      </c>
      <c r="D40" s="2">
        <f t="shared" ref="D40:E55" si="3">C40</f>
        <v>40</v>
      </c>
      <c r="E40" s="2">
        <f t="shared" si="3"/>
        <v>40</v>
      </c>
    </row>
    <row r="41" spans="1:10" hidden="1" outlineLevel="1">
      <c r="A41" s="20">
        <v>3103</v>
      </c>
      <c r="B41" s="20" t="s">
        <v>13</v>
      </c>
      <c r="C41" s="2">
        <v>60</v>
      </c>
      <c r="D41" s="2">
        <f t="shared" si="3"/>
        <v>60</v>
      </c>
      <c r="E41" s="2">
        <f t="shared" si="3"/>
        <v>60</v>
      </c>
    </row>
    <row r="42" spans="1:10" hidden="1" outlineLevel="1">
      <c r="A42" s="20">
        <v>3199</v>
      </c>
      <c r="B42" s="20" t="s">
        <v>14</v>
      </c>
      <c r="C42" s="2">
        <v>3</v>
      </c>
      <c r="D42" s="2">
        <f t="shared" si="3"/>
        <v>3</v>
      </c>
      <c r="E42" s="2">
        <f t="shared" si="3"/>
        <v>3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10</v>
      </c>
      <c r="D45" s="2">
        <f t="shared" si="3"/>
        <v>10</v>
      </c>
      <c r="E45" s="2">
        <f t="shared" si="3"/>
        <v>10</v>
      </c>
    </row>
    <row r="46" spans="1:10" hidden="1" outlineLevel="1">
      <c r="A46" s="20">
        <v>3204</v>
      </c>
      <c r="B46" s="20" t="s">
        <v>147</v>
      </c>
      <c r="C46" s="2">
        <v>3</v>
      </c>
      <c r="D46" s="2">
        <f t="shared" si="3"/>
        <v>3</v>
      </c>
      <c r="E46" s="2">
        <f t="shared" si="3"/>
        <v>3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80</v>
      </c>
      <c r="D48" s="2">
        <f t="shared" si="3"/>
        <v>80</v>
      </c>
      <c r="E48" s="2">
        <f t="shared" si="3"/>
        <v>80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>
        <v>5</v>
      </c>
      <c r="D50" s="2">
        <f t="shared" si="3"/>
        <v>5</v>
      </c>
      <c r="E50" s="2">
        <f t="shared" si="3"/>
        <v>5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20</v>
      </c>
      <c r="D52" s="2">
        <f t="shared" si="3"/>
        <v>20</v>
      </c>
      <c r="E52" s="2">
        <f t="shared" si="3"/>
        <v>20</v>
      </c>
    </row>
    <row r="53" spans="1:10" hidden="1" outlineLevel="1">
      <c r="A53" s="20">
        <v>3301</v>
      </c>
      <c r="B53" s="20" t="s">
        <v>18</v>
      </c>
      <c r="C53" s="2">
        <v>2</v>
      </c>
      <c r="D53" s="2">
        <f t="shared" si="3"/>
        <v>2</v>
      </c>
      <c r="E53" s="2">
        <f t="shared" si="3"/>
        <v>2</v>
      </c>
    </row>
    <row r="54" spans="1:10" hidden="1" outlineLevel="1">
      <c r="A54" s="20">
        <v>3302</v>
      </c>
      <c r="B54" s="20" t="s">
        <v>19</v>
      </c>
      <c r="C54" s="2">
        <v>10</v>
      </c>
      <c r="D54" s="2">
        <f t="shared" si="3"/>
        <v>10</v>
      </c>
      <c r="E54" s="2">
        <f t="shared" si="3"/>
        <v>10</v>
      </c>
    </row>
    <row r="55" spans="1:10" hidden="1" outlineLevel="1">
      <c r="A55" s="20">
        <v>3303</v>
      </c>
      <c r="B55" s="20" t="s">
        <v>153</v>
      </c>
      <c r="C55" s="2">
        <v>500</v>
      </c>
      <c r="D55" s="2">
        <f t="shared" si="3"/>
        <v>500</v>
      </c>
      <c r="E55" s="2">
        <f t="shared" si="3"/>
        <v>500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>
        <v>1</v>
      </c>
      <c r="D58" s="2">
        <f t="shared" si="4"/>
        <v>1</v>
      </c>
      <c r="E58" s="2">
        <f t="shared" si="4"/>
        <v>1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20</v>
      </c>
      <c r="D60" s="2">
        <f t="shared" si="4"/>
        <v>20</v>
      </c>
      <c r="E60" s="2">
        <f t="shared" si="4"/>
        <v>20</v>
      </c>
    </row>
    <row r="61" spans="1:10" collapsed="1">
      <c r="A61" s="167" t="s">
        <v>158</v>
      </c>
      <c r="B61" s="168"/>
      <c r="C61" s="22">
        <f>SUM(C62:C66)</f>
        <v>124</v>
      </c>
      <c r="D61" s="22">
        <f>SUM(D62:D66)</f>
        <v>124</v>
      </c>
      <c r="E61" s="22">
        <f>SUM(E62:E66)</f>
        <v>124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>
        <v>90</v>
      </c>
      <c r="D62" s="2">
        <f>C62</f>
        <v>90</v>
      </c>
      <c r="E62" s="2">
        <f>D62</f>
        <v>90</v>
      </c>
    </row>
    <row r="63" spans="1:10" hidden="1" outlineLevel="1">
      <c r="A63" s="3">
        <v>4002</v>
      </c>
      <c r="B63" s="1" t="s">
        <v>160</v>
      </c>
      <c r="C63" s="2">
        <v>4</v>
      </c>
      <c r="D63" s="2">
        <f t="shared" ref="D63:E66" si="5">C63</f>
        <v>4</v>
      </c>
      <c r="E63" s="2">
        <f t="shared" si="5"/>
        <v>4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>
        <v>30</v>
      </c>
      <c r="D65" s="2">
        <f t="shared" si="5"/>
        <v>30</v>
      </c>
      <c r="E65" s="2">
        <f t="shared" si="5"/>
        <v>30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2816</v>
      </c>
      <c r="D67" s="25">
        <f>D97+D68</f>
        <v>2816</v>
      </c>
      <c r="E67" s="25">
        <f>E97+E68</f>
        <v>2816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595</v>
      </c>
      <c r="D68" s="21">
        <f>SUM(D69:D96)</f>
        <v>595</v>
      </c>
      <c r="E68" s="21">
        <f>SUM(E69:E96)</f>
        <v>595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>
        <v>70</v>
      </c>
      <c r="D69" s="2">
        <f>C69</f>
        <v>70</v>
      </c>
      <c r="E69" s="2">
        <f>D69</f>
        <v>70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>
        <v>8</v>
      </c>
      <c r="D73" s="2">
        <f t="shared" si="6"/>
        <v>8</v>
      </c>
      <c r="E73" s="2">
        <f t="shared" si="6"/>
        <v>8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>
        <v>25</v>
      </c>
      <c r="D76" s="2">
        <f t="shared" si="6"/>
        <v>25</v>
      </c>
      <c r="E76" s="2">
        <f t="shared" si="6"/>
        <v>25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>
        <v>4</v>
      </c>
      <c r="D78" s="2">
        <f t="shared" si="6"/>
        <v>4</v>
      </c>
      <c r="E78" s="2">
        <f t="shared" si="6"/>
        <v>4</v>
      </c>
    </row>
    <row r="79" spans="1:10" ht="15" hidden="1" customHeight="1" outlineLevel="1">
      <c r="A79" s="3">
        <v>5201</v>
      </c>
      <c r="B79" s="2" t="s">
        <v>20</v>
      </c>
      <c r="C79" s="18">
        <v>150</v>
      </c>
      <c r="D79" s="2">
        <f t="shared" si="6"/>
        <v>150</v>
      </c>
      <c r="E79" s="2">
        <f t="shared" si="6"/>
        <v>150</v>
      </c>
    </row>
    <row r="80" spans="1:10" ht="15" hidden="1" customHeight="1" outlineLevel="1">
      <c r="A80" s="3">
        <v>5202</v>
      </c>
      <c r="B80" s="2" t="s">
        <v>172</v>
      </c>
      <c r="C80" s="2">
        <v>50</v>
      </c>
      <c r="D80" s="2">
        <f t="shared" si="6"/>
        <v>50</v>
      </c>
      <c r="E80" s="2">
        <f t="shared" si="6"/>
        <v>50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1</v>
      </c>
      <c r="D83" s="2">
        <f t="shared" si="6"/>
        <v>1</v>
      </c>
      <c r="E83" s="2">
        <f t="shared" si="6"/>
        <v>1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>
        <v>28</v>
      </c>
      <c r="D93" s="2">
        <f t="shared" si="7"/>
        <v>28</v>
      </c>
      <c r="E93" s="2">
        <f t="shared" si="7"/>
        <v>28</v>
      </c>
    </row>
    <row r="94" spans="1:5" ht="15" hidden="1" customHeight="1" outlineLevel="1">
      <c r="A94" s="3">
        <v>5301</v>
      </c>
      <c r="B94" s="2" t="s">
        <v>109</v>
      </c>
      <c r="C94" s="2">
        <v>258</v>
      </c>
      <c r="D94" s="2">
        <f t="shared" si="7"/>
        <v>258</v>
      </c>
      <c r="E94" s="2">
        <f t="shared" si="7"/>
        <v>258</v>
      </c>
    </row>
    <row r="95" spans="1:5" ht="13.5" hidden="1" customHeight="1" outlineLevel="1">
      <c r="A95" s="3">
        <v>5302</v>
      </c>
      <c r="B95" s="2" t="s">
        <v>24</v>
      </c>
      <c r="C95" s="2">
        <v>1</v>
      </c>
      <c r="D95" s="2">
        <f t="shared" si="7"/>
        <v>1</v>
      </c>
      <c r="E95" s="2">
        <f t="shared" si="7"/>
        <v>1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2221</v>
      </c>
      <c r="D97" s="21">
        <f>SUM(D98:D113)</f>
        <v>2221</v>
      </c>
      <c r="E97" s="21">
        <f>SUM(E98:E113)</f>
        <v>2221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1850</v>
      </c>
      <c r="D98" s="2">
        <f>C98</f>
        <v>1850</v>
      </c>
      <c r="E98" s="2">
        <f>D98</f>
        <v>1850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>
        <v>1</v>
      </c>
      <c r="D101" s="2">
        <f t="shared" si="8"/>
        <v>1</v>
      </c>
      <c r="E101" s="2">
        <f t="shared" si="8"/>
        <v>1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>
        <v>7</v>
      </c>
      <c r="D103" s="2">
        <f t="shared" si="8"/>
        <v>7</v>
      </c>
      <c r="E103" s="2">
        <f t="shared" si="8"/>
        <v>7</v>
      </c>
    </row>
    <row r="104" spans="1:10" ht="15" hidden="1" customHeight="1" outlineLevel="1">
      <c r="A104" s="3">
        <v>6007</v>
      </c>
      <c r="B104" s="1" t="s">
        <v>27</v>
      </c>
      <c r="C104" s="2">
        <v>5</v>
      </c>
      <c r="D104" s="2">
        <f t="shared" si="8"/>
        <v>5</v>
      </c>
      <c r="E104" s="2">
        <f t="shared" si="8"/>
        <v>5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15</v>
      </c>
      <c r="D109" s="2">
        <f t="shared" si="8"/>
        <v>15</v>
      </c>
      <c r="E109" s="2">
        <f t="shared" si="8"/>
        <v>15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>
        <v>20</v>
      </c>
      <c r="D111" s="2">
        <f t="shared" si="8"/>
        <v>20</v>
      </c>
      <c r="E111" s="2">
        <f t="shared" si="8"/>
        <v>20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>
        <v>323</v>
      </c>
      <c r="D113" s="2">
        <f t="shared" si="8"/>
        <v>323</v>
      </c>
      <c r="E113" s="2">
        <f t="shared" si="8"/>
        <v>323</v>
      </c>
    </row>
    <row r="114" spans="1:10" collapsed="1">
      <c r="A114" s="171" t="s">
        <v>62</v>
      </c>
      <c r="B114" s="172"/>
      <c r="C114" s="26">
        <f>C115+C152+C177</f>
        <v>5483.3050000000003</v>
      </c>
      <c r="D114" s="26">
        <f>D115+D152+D177</f>
        <v>5485</v>
      </c>
      <c r="E114" s="26">
        <f>E115+E152+E177</f>
        <v>5485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3854</v>
      </c>
      <c r="D115" s="23">
        <f>D116+D135</f>
        <v>3854</v>
      </c>
      <c r="E115" s="23">
        <f>E116+E135</f>
        <v>3854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224</v>
      </c>
      <c r="D116" s="21">
        <f>D117+D120+D123+D126+D129+D132</f>
        <v>224</v>
      </c>
      <c r="E116" s="21">
        <f>E117+E120+E123+E126+E129+E132</f>
        <v>224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224</v>
      </c>
      <c r="D117" s="2">
        <f>D118+D119</f>
        <v>224</v>
      </c>
      <c r="E117" s="2">
        <f>E118+E119</f>
        <v>224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>
        <v>224</v>
      </c>
      <c r="D119" s="129">
        <f>C119</f>
        <v>224</v>
      </c>
      <c r="E119" s="129">
        <f>D119</f>
        <v>224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67" t="s">
        <v>202</v>
      </c>
      <c r="B135" s="168"/>
      <c r="C135" s="21">
        <f>C136+C140+C143+C146+C149</f>
        <v>3630</v>
      </c>
      <c r="D135" s="21">
        <f>D136+D140+D143+D146+D149</f>
        <v>3630</v>
      </c>
      <c r="E135" s="21">
        <f>E136+E140+E143+E146+E149</f>
        <v>3630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3630</v>
      </c>
      <c r="D136" s="2">
        <f>D137+D138+D139</f>
        <v>3630</v>
      </c>
      <c r="E136" s="2">
        <f>E137+E138+E139</f>
        <v>3630</v>
      </c>
    </row>
    <row r="137" spans="1:10" ht="15" hidden="1" customHeight="1" outlineLevel="2">
      <c r="A137" s="131"/>
      <c r="B137" s="130" t="s">
        <v>855</v>
      </c>
      <c r="C137" s="129">
        <v>1480</v>
      </c>
      <c r="D137" s="129">
        <f>C137</f>
        <v>1480</v>
      </c>
      <c r="E137" s="129">
        <f>D137</f>
        <v>1480</v>
      </c>
    </row>
    <row r="138" spans="1:10" ht="15" hidden="1" customHeight="1" outlineLevel="2">
      <c r="A138" s="131"/>
      <c r="B138" s="130" t="s">
        <v>862</v>
      </c>
      <c r="C138" s="129">
        <v>1876.4</v>
      </c>
      <c r="D138" s="129">
        <f t="shared" ref="D138:E139" si="9">C138</f>
        <v>1876.4</v>
      </c>
      <c r="E138" s="129">
        <f t="shared" si="9"/>
        <v>1876.4</v>
      </c>
    </row>
    <row r="139" spans="1:10" ht="15" hidden="1" customHeight="1" outlineLevel="2">
      <c r="A139" s="131"/>
      <c r="B139" s="130" t="s">
        <v>861</v>
      </c>
      <c r="C139" s="129">
        <v>273.60000000000002</v>
      </c>
      <c r="D139" s="129">
        <f t="shared" si="9"/>
        <v>273.60000000000002</v>
      </c>
      <c r="E139" s="129">
        <f t="shared" si="9"/>
        <v>273.60000000000002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69" t="s">
        <v>581</v>
      </c>
      <c r="B152" s="170"/>
      <c r="C152" s="23">
        <f>C153+C163+C170</f>
        <v>874</v>
      </c>
      <c r="D152" s="23">
        <f>D153+D163+D170</f>
        <v>874</v>
      </c>
      <c r="E152" s="23">
        <f>E153+E163+E170</f>
        <v>874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874</v>
      </c>
      <c r="D153" s="21">
        <f>D154+D157+D160</f>
        <v>874</v>
      </c>
      <c r="E153" s="21">
        <f>E154+E157+E160</f>
        <v>874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874</v>
      </c>
      <c r="D154" s="2">
        <f>D155+D156</f>
        <v>874</v>
      </c>
      <c r="E154" s="2">
        <f>E155+E156</f>
        <v>874</v>
      </c>
    </row>
    <row r="155" spans="1:10" ht="15" hidden="1" customHeight="1" outlineLevel="2">
      <c r="A155" s="131"/>
      <c r="B155" s="130" t="s">
        <v>855</v>
      </c>
      <c r="C155" s="129">
        <v>144.78</v>
      </c>
      <c r="D155" s="129">
        <f>C155</f>
        <v>144.78</v>
      </c>
      <c r="E155" s="129">
        <f>D155</f>
        <v>144.78</v>
      </c>
    </row>
    <row r="156" spans="1:10" ht="15" hidden="1" customHeight="1" outlineLevel="2">
      <c r="A156" s="131"/>
      <c r="B156" s="130" t="s">
        <v>860</v>
      </c>
      <c r="C156" s="129">
        <v>729.22</v>
      </c>
      <c r="D156" s="129">
        <f>C156</f>
        <v>729.22</v>
      </c>
      <c r="E156" s="129">
        <f>D156</f>
        <v>729.22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69" t="s">
        <v>582</v>
      </c>
      <c r="B177" s="170"/>
      <c r="C177" s="27">
        <f>C178</f>
        <v>755.30500000000006</v>
      </c>
      <c r="D177" s="27">
        <f>D178</f>
        <v>757</v>
      </c>
      <c r="E177" s="27">
        <f>E178</f>
        <v>757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755.30500000000006</v>
      </c>
      <c r="D178" s="21">
        <f>D179+D184+D188+D197+D200+D203+D215+D222+D228+D235+D238+D243+D250</f>
        <v>757</v>
      </c>
      <c r="E178" s="21">
        <f>E179+E184+E188+E197+E200+E203+E215+E222+E228+E235+E238+E243+E250</f>
        <v>757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1.6950000000000001</v>
      </c>
      <c r="E179" s="2">
        <f>E180+E182</f>
        <v>1.6950000000000001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1.6950000000000001</v>
      </c>
      <c r="E180" s="129">
        <f>E181</f>
        <v>1.6950000000000001</v>
      </c>
    </row>
    <row r="181" spans="1:10" hidden="1" outlineLevel="2">
      <c r="A181" s="90"/>
      <c r="B181" s="89" t="s">
        <v>855</v>
      </c>
      <c r="C181" s="128">
        <v>1.6950000000000001</v>
      </c>
      <c r="D181" s="128">
        <f>C181</f>
        <v>1.6950000000000001</v>
      </c>
      <c r="E181" s="128">
        <f>D181</f>
        <v>1.6950000000000001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3" t="s">
        <v>846</v>
      </c>
      <c r="B188" s="174"/>
      <c r="C188" s="2">
        <f>C189+C193+C195</f>
        <v>4.0949999999999998</v>
      </c>
      <c r="D188" s="2">
        <f>D189+D193+D195</f>
        <v>4.0949999999999998</v>
      </c>
      <c r="E188" s="2">
        <f>E189+E193+E195</f>
        <v>4.0949999999999998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4.0949999999999998</v>
      </c>
      <c r="D195" s="129">
        <f>D196</f>
        <v>4.0949999999999998</v>
      </c>
      <c r="E195" s="129">
        <f>E196</f>
        <v>4.0949999999999998</v>
      </c>
    </row>
    <row r="196" spans="1:5" hidden="1" outlineLevel="3">
      <c r="A196" s="90"/>
      <c r="B196" s="89" t="s">
        <v>855</v>
      </c>
      <c r="C196" s="128">
        <v>4.0949999999999998</v>
      </c>
      <c r="D196" s="128">
        <f>C196</f>
        <v>4.0949999999999998</v>
      </c>
      <c r="E196" s="128">
        <f>D196</f>
        <v>4.0949999999999998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103.26</v>
      </c>
      <c r="D203" s="2">
        <f>D204+D211+D213+D207</f>
        <v>103.26</v>
      </c>
      <c r="E203" s="2">
        <f>E204+E211+E213+E207</f>
        <v>103.26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3.26</v>
      </c>
      <c r="D207" s="129">
        <f>D209+D208+D210</f>
        <v>3.26</v>
      </c>
      <c r="E207" s="129">
        <f>E209+E208+E210</f>
        <v>3.26</v>
      </c>
    </row>
    <row r="208" spans="1:5" hidden="1" outlineLevel="3">
      <c r="A208" s="90"/>
      <c r="B208" s="89" t="s">
        <v>855</v>
      </c>
      <c r="C208" s="128">
        <v>3.26</v>
      </c>
      <c r="D208" s="128">
        <f t="shared" ref="D208:E210" si="12">C208</f>
        <v>3.26</v>
      </c>
      <c r="E208" s="128">
        <f t="shared" si="12"/>
        <v>3.26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100</v>
      </c>
      <c r="D211" s="129">
        <f>D212</f>
        <v>100</v>
      </c>
      <c r="E211" s="129">
        <f>E212</f>
        <v>100</v>
      </c>
    </row>
    <row r="212" spans="1:5" hidden="1" outlineLevel="3">
      <c r="A212" s="90"/>
      <c r="B212" s="89" t="s">
        <v>855</v>
      </c>
      <c r="C212" s="128">
        <v>100</v>
      </c>
      <c r="D212" s="128">
        <f>C212</f>
        <v>100</v>
      </c>
      <c r="E212" s="128">
        <f>D212</f>
        <v>100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3" t="s">
        <v>836</v>
      </c>
      <c r="B215" s="174"/>
      <c r="C215" s="2">
        <f>C220++C216</f>
        <v>440</v>
      </c>
      <c r="D215" s="2">
        <f>D220++D216</f>
        <v>440</v>
      </c>
      <c r="E215" s="2">
        <f>E220++E216</f>
        <v>440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440</v>
      </c>
      <c r="D220" s="129">
        <f>D221</f>
        <v>440</v>
      </c>
      <c r="E220" s="129">
        <f>E221</f>
        <v>440</v>
      </c>
    </row>
    <row r="221" spans="1:5" hidden="1" outlineLevel="3">
      <c r="A221" s="90"/>
      <c r="B221" s="89" t="s">
        <v>855</v>
      </c>
      <c r="C221" s="128">
        <v>440</v>
      </c>
      <c r="D221" s="128">
        <f>C221</f>
        <v>440</v>
      </c>
      <c r="E221" s="128">
        <f>D221</f>
        <v>440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107.69</v>
      </c>
      <c r="D228" s="2">
        <f>D229+D233</f>
        <v>107.69</v>
      </c>
      <c r="E228" s="2">
        <f>E229+E233</f>
        <v>107.69</v>
      </c>
    </row>
    <row r="229" spans="1:5" hidden="1" outlineLevel="2">
      <c r="A229" s="131">
        <v>2</v>
      </c>
      <c r="B229" s="130" t="s">
        <v>856</v>
      </c>
      <c r="C229" s="129">
        <f>C231+C232+C230</f>
        <v>107.69</v>
      </c>
      <c r="D229" s="129">
        <f>D231+D232+D230</f>
        <v>107.69</v>
      </c>
      <c r="E229" s="129">
        <f>E231+E232+E230</f>
        <v>107.69</v>
      </c>
    </row>
    <row r="230" spans="1:5" hidden="1" outlineLevel="3">
      <c r="A230" s="90"/>
      <c r="B230" s="89" t="s">
        <v>855</v>
      </c>
      <c r="C230" s="128">
        <v>107.69</v>
      </c>
      <c r="D230" s="128">
        <f>C230</f>
        <v>107.69</v>
      </c>
      <c r="E230" s="128">
        <f>D230</f>
        <v>107.69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89.06</v>
      </c>
      <c r="D243" s="2">
        <f>D244</f>
        <v>89.06</v>
      </c>
      <c r="E243" s="2">
        <f>E244</f>
        <v>89.06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89.06</v>
      </c>
      <c r="D244" s="129">
        <f>D246+D247+D248+D249+D245</f>
        <v>89.06</v>
      </c>
      <c r="E244" s="129">
        <f>E246+E247+E248+E249+E245</f>
        <v>89.06</v>
      </c>
    </row>
    <row r="245" spans="1:10" hidden="1" outlineLevel="3">
      <c r="A245" s="90"/>
      <c r="B245" s="89" t="s">
        <v>855</v>
      </c>
      <c r="C245" s="128">
        <v>89.06</v>
      </c>
      <c r="D245" s="128">
        <f>C245</f>
        <v>89.06</v>
      </c>
      <c r="E245" s="128">
        <f>D245</f>
        <v>89.06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11.2</v>
      </c>
      <c r="D250" s="2">
        <f>D251+D252</f>
        <v>11.2</v>
      </c>
      <c r="E250" s="2">
        <f>E251+E252</f>
        <v>11.2</v>
      </c>
    </row>
    <row r="251" spans="1:10" hidden="1" outlineLevel="3">
      <c r="A251" s="90"/>
      <c r="B251" s="89" t="s">
        <v>855</v>
      </c>
      <c r="C251" s="128">
        <v>11.2</v>
      </c>
      <c r="D251" s="128">
        <f>C251</f>
        <v>11.2</v>
      </c>
      <c r="E251" s="128">
        <f>D251</f>
        <v>11.2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4" spans="1:10">
      <c r="C254" s="248">
        <f>C2+C114</f>
        <v>15483.305</v>
      </c>
    </row>
    <row r="255" spans="1:10">
      <c r="C255" s="248">
        <f>C257+C560</f>
        <v>15897.76</v>
      </c>
    </row>
    <row r="256" spans="1:10" ht="18.5">
      <c r="A256" s="164" t="s">
        <v>67</v>
      </c>
      <c r="B256" s="164"/>
      <c r="C256" s="164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C258+C551</f>
        <v>9179.5</v>
      </c>
      <c r="D257" s="37">
        <f>D258+D551</f>
        <v>9162</v>
      </c>
      <c r="E257" s="37">
        <f>E258+E551</f>
        <v>9162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C259+C339+C483+C548</f>
        <v>8905.5</v>
      </c>
      <c r="D258" s="36">
        <f>D259+D339+D483+D548</f>
        <v>8888</v>
      </c>
      <c r="E258" s="36">
        <f>E259+E339+E483+E548</f>
        <v>8888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4423</v>
      </c>
      <c r="D259" s="33">
        <f>D260+D263+D314</f>
        <v>4418</v>
      </c>
      <c r="E259" s="33">
        <f>E260+E263+E314</f>
        <v>4418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34</v>
      </c>
      <c r="D260" s="32">
        <f>SUM(D261:D262)</f>
        <v>34</v>
      </c>
      <c r="E260" s="32">
        <f>SUM(E261:E262)</f>
        <v>34</v>
      </c>
    </row>
    <row r="261" spans="1:10" hidden="1" outlineLevel="2">
      <c r="A261" s="7">
        <v>1100</v>
      </c>
      <c r="B261" s="4" t="s">
        <v>32</v>
      </c>
      <c r="C261" s="5">
        <v>27.5</v>
      </c>
      <c r="D261" s="5">
        <f>C261</f>
        <v>27.5</v>
      </c>
      <c r="E261" s="5">
        <f>D261</f>
        <v>27.5</v>
      </c>
    </row>
    <row r="262" spans="1:10" hidden="1" outlineLevel="2">
      <c r="A262" s="6">
        <v>1100</v>
      </c>
      <c r="B262" s="4" t="s">
        <v>33</v>
      </c>
      <c r="C262" s="5">
        <v>6.5</v>
      </c>
      <c r="D262" s="5">
        <f>C262</f>
        <v>6.5</v>
      </c>
      <c r="E262" s="5">
        <f>D262</f>
        <v>6.5</v>
      </c>
    </row>
    <row r="263" spans="1:10" hidden="1" outlineLevel="1">
      <c r="A263" s="175" t="s">
        <v>269</v>
      </c>
      <c r="B263" s="176"/>
      <c r="C263" s="32">
        <f>C264+C265+C289+C296+C298+C302+C305+C308+C313</f>
        <v>4340</v>
      </c>
      <c r="D263" s="32">
        <f>D264+D265+D289+D296+D298+D302+D305+D308+D313</f>
        <v>4335</v>
      </c>
      <c r="E263" s="32">
        <f>E264+E265+E289+E296+E298+E302+E305+E308+E313</f>
        <v>4335</v>
      </c>
    </row>
    <row r="264" spans="1:10" hidden="1" outlineLevel="2">
      <c r="A264" s="6">
        <v>1101</v>
      </c>
      <c r="B264" s="4" t="s">
        <v>34</v>
      </c>
      <c r="C264" s="5">
        <v>1235</v>
      </c>
      <c r="D264" s="5">
        <f>C264</f>
        <v>1235</v>
      </c>
      <c r="E264" s="5">
        <f>D264</f>
        <v>1235</v>
      </c>
    </row>
    <row r="265" spans="1:10" hidden="1" outlineLevel="2">
      <c r="A265" s="6">
        <v>1101</v>
      </c>
      <c r="B265" s="4" t="s">
        <v>35</v>
      </c>
      <c r="C265" s="5">
        <f>SUM(C266:C287)</f>
        <v>2199.36</v>
      </c>
      <c r="D265" s="5">
        <f>SUM(D266:D288)</f>
        <v>2199.36</v>
      </c>
      <c r="E265" s="5">
        <f>SUM(E266:E288)</f>
        <v>2199.36</v>
      </c>
    </row>
    <row r="266" spans="1:10" hidden="1" outlineLevel="3">
      <c r="A266" s="29"/>
      <c r="B266" s="28" t="s">
        <v>218</v>
      </c>
      <c r="C266" s="30">
        <v>72.144000000000005</v>
      </c>
      <c r="D266" s="30">
        <f>C266</f>
        <v>72.144000000000005</v>
      </c>
      <c r="E266" s="30">
        <f>D266</f>
        <v>72.144000000000005</v>
      </c>
    </row>
    <row r="267" spans="1:10" hidden="1" outlineLevel="3">
      <c r="A267" s="29"/>
      <c r="B267" s="28" t="s">
        <v>219</v>
      </c>
      <c r="C267" s="30">
        <v>807.53099999999995</v>
      </c>
      <c r="D267" s="30">
        <f t="shared" ref="D267:E282" si="18">C267</f>
        <v>807.53099999999995</v>
      </c>
      <c r="E267" s="30">
        <f t="shared" si="18"/>
        <v>807.53099999999995</v>
      </c>
    </row>
    <row r="268" spans="1:10" hidden="1" outlineLevel="3">
      <c r="A268" s="29"/>
      <c r="B268" s="28" t="s">
        <v>220</v>
      </c>
      <c r="C268" s="30">
        <v>316.38</v>
      </c>
      <c r="D268" s="30">
        <f t="shared" si="18"/>
        <v>316.38</v>
      </c>
      <c r="E268" s="30">
        <f t="shared" si="18"/>
        <v>316.38</v>
      </c>
    </row>
    <row r="269" spans="1:10" hidden="1" outlineLevel="3">
      <c r="A269" s="29"/>
      <c r="B269" s="28" t="s">
        <v>221</v>
      </c>
      <c r="C269" s="30">
        <v>2.64</v>
      </c>
      <c r="D269" s="30">
        <f t="shared" si="18"/>
        <v>2.64</v>
      </c>
      <c r="E269" s="30">
        <f t="shared" si="18"/>
        <v>2.64</v>
      </c>
    </row>
    <row r="270" spans="1:10" hidden="1" outlineLevel="3">
      <c r="A270" s="29"/>
      <c r="B270" s="28" t="s">
        <v>222</v>
      </c>
      <c r="C270" s="30">
        <v>35.975999999999999</v>
      </c>
      <c r="D270" s="30">
        <f t="shared" si="18"/>
        <v>35.975999999999999</v>
      </c>
      <c r="E270" s="30">
        <f t="shared" si="18"/>
        <v>35.975999999999999</v>
      </c>
    </row>
    <row r="271" spans="1:10" hidden="1" outlineLevel="3">
      <c r="A271" s="29"/>
      <c r="B271" s="28" t="s">
        <v>223</v>
      </c>
      <c r="C271" s="30">
        <v>64.998000000000005</v>
      </c>
      <c r="D271" s="30">
        <f t="shared" si="18"/>
        <v>64.998000000000005</v>
      </c>
      <c r="E271" s="30">
        <f t="shared" si="18"/>
        <v>64.998000000000005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>
        <v>65.718000000000004</v>
      </c>
      <c r="D276" s="30">
        <f t="shared" si="18"/>
        <v>65.718000000000004</v>
      </c>
      <c r="E276" s="30">
        <f t="shared" si="18"/>
        <v>65.718000000000004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>
        <v>15.624000000000001</v>
      </c>
      <c r="D280" s="30">
        <f t="shared" si="18"/>
        <v>15.624000000000001</v>
      </c>
      <c r="E280" s="30">
        <f t="shared" si="18"/>
        <v>15.624000000000001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>
        <v>763.98900000000003</v>
      </c>
      <c r="D286" s="30">
        <f t="shared" si="19"/>
        <v>763.98900000000003</v>
      </c>
      <c r="E286" s="30">
        <f t="shared" si="19"/>
        <v>763.98900000000003</v>
      </c>
    </row>
    <row r="287" spans="1:5" hidden="1" outlineLevel="3">
      <c r="A287" s="29"/>
      <c r="B287" s="28" t="s">
        <v>239</v>
      </c>
      <c r="C287" s="30">
        <v>54.36</v>
      </c>
      <c r="D287" s="30">
        <f t="shared" si="19"/>
        <v>54.36</v>
      </c>
      <c r="E287" s="30">
        <f t="shared" si="19"/>
        <v>54.36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40.64</v>
      </c>
      <c r="D289" s="5">
        <f>SUM(D290:D295)</f>
        <v>40.64</v>
      </c>
      <c r="E289" s="5">
        <f>SUM(E290:E295)</f>
        <v>40.64</v>
      </c>
    </row>
    <row r="290" spans="1:5" hidden="1" outlineLevel="3">
      <c r="A290" s="29"/>
      <c r="B290" s="28" t="s">
        <v>241</v>
      </c>
      <c r="C290" s="30">
        <v>25.8</v>
      </c>
      <c r="D290" s="30">
        <f>C290</f>
        <v>25.8</v>
      </c>
      <c r="E290" s="30">
        <f>D290</f>
        <v>25.8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>
        <v>7.4</v>
      </c>
      <c r="D292" s="30">
        <f t="shared" si="20"/>
        <v>7.4</v>
      </c>
      <c r="E292" s="30">
        <f t="shared" si="20"/>
        <v>7.4</v>
      </c>
    </row>
    <row r="293" spans="1:5" hidden="1" outlineLevel="3">
      <c r="A293" s="29"/>
      <c r="B293" s="28" t="s">
        <v>244</v>
      </c>
      <c r="C293" s="30">
        <v>0.54</v>
      </c>
      <c r="D293" s="30">
        <f t="shared" si="20"/>
        <v>0.54</v>
      </c>
      <c r="E293" s="30">
        <f t="shared" si="20"/>
        <v>0.54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>
        <v>6.9</v>
      </c>
      <c r="D295" s="30">
        <f t="shared" si="20"/>
        <v>6.9</v>
      </c>
      <c r="E295" s="30">
        <f t="shared" si="20"/>
        <v>6.9</v>
      </c>
    </row>
    <row r="296" spans="1:5" hidden="1" outlineLevel="2">
      <c r="A296" s="6">
        <v>1101</v>
      </c>
      <c r="B296" s="4" t="s">
        <v>247</v>
      </c>
      <c r="C296" s="5">
        <v>5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100</v>
      </c>
      <c r="D298" s="5">
        <f>SUM(D299:D301)</f>
        <v>100</v>
      </c>
      <c r="E298" s="5">
        <f>SUM(E299:E301)</f>
        <v>100</v>
      </c>
    </row>
    <row r="299" spans="1:5" hidden="1" outlineLevel="3">
      <c r="A299" s="29"/>
      <c r="B299" s="28" t="s">
        <v>248</v>
      </c>
      <c r="C299" s="30">
        <v>47</v>
      </c>
      <c r="D299" s="30">
        <f>C299</f>
        <v>47</v>
      </c>
      <c r="E299" s="30">
        <f>D299</f>
        <v>47</v>
      </c>
    </row>
    <row r="300" spans="1:5" hidden="1" outlineLevel="3">
      <c r="A300" s="29"/>
      <c r="B300" s="28" t="s">
        <v>249</v>
      </c>
      <c r="C300" s="30">
        <v>53</v>
      </c>
      <c r="D300" s="30">
        <f t="shared" ref="D300:E301" si="21">C300</f>
        <v>53</v>
      </c>
      <c r="E300" s="30">
        <f t="shared" si="21"/>
        <v>53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60</v>
      </c>
      <c r="D302" s="5">
        <f>SUM(D303:D304)</f>
        <v>60</v>
      </c>
      <c r="E302" s="5">
        <f>SUM(E303:E304)</f>
        <v>60</v>
      </c>
    </row>
    <row r="303" spans="1:5" hidden="1" outlineLevel="3">
      <c r="A303" s="29"/>
      <c r="B303" s="28" t="s">
        <v>252</v>
      </c>
      <c r="C303" s="30">
        <v>50</v>
      </c>
      <c r="D303" s="30">
        <f>C303</f>
        <v>50</v>
      </c>
      <c r="E303" s="30">
        <f>D303</f>
        <v>50</v>
      </c>
    </row>
    <row r="304" spans="1:5" hidden="1" outlineLevel="3">
      <c r="A304" s="29"/>
      <c r="B304" s="28" t="s">
        <v>253</v>
      </c>
      <c r="C304" s="30">
        <v>10</v>
      </c>
      <c r="D304" s="30">
        <f>C304</f>
        <v>10</v>
      </c>
      <c r="E304" s="30">
        <f>D304</f>
        <v>10</v>
      </c>
    </row>
    <row r="305" spans="1:5" hidden="1" outlineLevel="2">
      <c r="A305" s="6">
        <v>1101</v>
      </c>
      <c r="B305" s="4" t="s">
        <v>38</v>
      </c>
      <c r="C305" s="5">
        <f>SUM(C306:C307)</f>
        <v>50</v>
      </c>
      <c r="D305" s="5">
        <f>SUM(D306:D307)</f>
        <v>50</v>
      </c>
      <c r="E305" s="5">
        <f>SUM(E306:E307)</f>
        <v>50</v>
      </c>
    </row>
    <row r="306" spans="1:5" hidden="1" outlineLevel="3">
      <c r="A306" s="29"/>
      <c r="B306" s="28" t="s">
        <v>254</v>
      </c>
      <c r="C306" s="30">
        <v>38</v>
      </c>
      <c r="D306" s="30">
        <f>C306</f>
        <v>38</v>
      </c>
      <c r="E306" s="30">
        <f>D306</f>
        <v>38</v>
      </c>
    </row>
    <row r="307" spans="1:5" hidden="1" outlineLevel="3">
      <c r="A307" s="29"/>
      <c r="B307" s="28" t="s">
        <v>255</v>
      </c>
      <c r="C307" s="30">
        <v>12</v>
      </c>
      <c r="D307" s="30">
        <f>C307</f>
        <v>12</v>
      </c>
      <c r="E307" s="30">
        <f>D307</f>
        <v>12</v>
      </c>
    </row>
    <row r="308" spans="1:5" hidden="1" outlineLevel="2">
      <c r="A308" s="6">
        <v>1101</v>
      </c>
      <c r="B308" s="4" t="s">
        <v>39</v>
      </c>
      <c r="C308" s="5">
        <f>SUM(C309:C312)</f>
        <v>650</v>
      </c>
      <c r="D308" s="5">
        <f>SUM(D309:D312)</f>
        <v>650</v>
      </c>
      <c r="E308" s="5">
        <f>SUM(E309:E312)</f>
        <v>650</v>
      </c>
    </row>
    <row r="309" spans="1:5" hidden="1" outlineLevel="3">
      <c r="A309" s="29"/>
      <c r="B309" s="28" t="s">
        <v>256</v>
      </c>
      <c r="C309" s="30">
        <v>460</v>
      </c>
      <c r="D309" s="30">
        <f>C309</f>
        <v>460</v>
      </c>
      <c r="E309" s="30">
        <f>D309</f>
        <v>460</v>
      </c>
    </row>
    <row r="310" spans="1:5" hidden="1" outlineLevel="3">
      <c r="A310" s="29"/>
      <c r="B310" s="28" t="s">
        <v>257</v>
      </c>
      <c r="C310" s="30">
        <v>150</v>
      </c>
      <c r="D310" s="30">
        <f t="shared" ref="D310:E312" si="22">C310</f>
        <v>150</v>
      </c>
      <c r="E310" s="30">
        <f t="shared" si="22"/>
        <v>150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>
        <v>40</v>
      </c>
      <c r="D312" s="30">
        <f t="shared" si="22"/>
        <v>40</v>
      </c>
      <c r="E312" s="30">
        <f t="shared" si="22"/>
        <v>40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49</v>
      </c>
      <c r="D314" s="32">
        <f>D315+D325+D331+D336+D337+D338+D328</f>
        <v>49</v>
      </c>
      <c r="E314" s="32">
        <f>E315+E325+E331+E336+E337+E338+E328</f>
        <v>49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49</v>
      </c>
      <c r="D325" s="5">
        <f>SUM(D326:D327)</f>
        <v>49</v>
      </c>
      <c r="E325" s="5">
        <f>SUM(E326:E327)</f>
        <v>49</v>
      </c>
    </row>
    <row r="326" spans="1:5" hidden="1" outlineLevel="3">
      <c r="A326" s="29"/>
      <c r="B326" s="28" t="s">
        <v>264</v>
      </c>
      <c r="C326" s="30">
        <v>49</v>
      </c>
      <c r="D326" s="30">
        <f>C326</f>
        <v>49</v>
      </c>
      <c r="E326" s="30">
        <f>D326</f>
        <v>49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3264.5</v>
      </c>
      <c r="D339" s="33">
        <f>D340+D444+D482</f>
        <v>3263.5</v>
      </c>
      <c r="E339" s="33">
        <f>E340+E444+E482</f>
        <v>3263.5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C341+C342+C343+C344+C347+C348+C353+C356+C357+C362+C367+BG290669+C371+C372+C373+C376+C377+C378+C382+C388+C391+C392+C395+C398+C399+C404+C407+C408+C409+C412+C415+C416+C419+C420+C421+C422+C429+C443</f>
        <v>2941.5</v>
      </c>
      <c r="D340" s="32">
        <f>D341+D342+D343+D344+D347+D348+D353+D356+D357+D362+D367+BH290669+D371+D372+D373+D376+D377+D378+D382+D388+D391+D392+D395+D398+D399+D404+D407+D408+D409+D412+D415+D416+D419+D420+D421+D422+D429+D443</f>
        <v>2940.5</v>
      </c>
      <c r="E340" s="32">
        <f>E341+E342+E343+E344+E347+E348+E353+E356+E357+E362+E367+BI290669+E371+E372+E373+E376+E377+E378+E382+E388+E391+E392+E395+E398+E399+E404+E407+E408+E409+E412+E415+E416+E419+E420+E421+E422+E429+E443</f>
        <v>2940.5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70</v>
      </c>
      <c r="D342" s="5">
        <f t="shared" ref="D342:E343" si="26">C342</f>
        <v>70</v>
      </c>
      <c r="E342" s="5">
        <f t="shared" si="26"/>
        <v>70</v>
      </c>
    </row>
    <row r="343" spans="1:10" hidden="1" outlineLevel="2">
      <c r="A343" s="6">
        <v>2201</v>
      </c>
      <c r="B343" s="4" t="s">
        <v>41</v>
      </c>
      <c r="C343" s="5">
        <v>1180</v>
      </c>
      <c r="D343" s="5">
        <f t="shared" si="26"/>
        <v>1180</v>
      </c>
      <c r="E343" s="5">
        <f t="shared" si="26"/>
        <v>1180</v>
      </c>
    </row>
    <row r="344" spans="1:10" hidden="1" outlineLevel="2">
      <c r="A344" s="6">
        <v>2201</v>
      </c>
      <c r="B344" s="4" t="s">
        <v>273</v>
      </c>
      <c r="C344" s="5">
        <f>SUM(C345:C346)</f>
        <v>31</v>
      </c>
      <c r="D344" s="5">
        <f>SUM(D345:D346)</f>
        <v>31</v>
      </c>
      <c r="E344" s="5">
        <f>SUM(E345:E346)</f>
        <v>31</v>
      </c>
    </row>
    <row r="345" spans="1:10" hidden="1" outlineLevel="3">
      <c r="A345" s="29"/>
      <c r="B345" s="28" t="s">
        <v>274</v>
      </c>
      <c r="C345" s="30">
        <v>22</v>
      </c>
      <c r="D345" s="30">
        <f t="shared" ref="D345:E347" si="27">C345</f>
        <v>22</v>
      </c>
      <c r="E345" s="30">
        <f t="shared" si="27"/>
        <v>22</v>
      </c>
    </row>
    <row r="346" spans="1:10" hidden="1" outlineLevel="3">
      <c r="A346" s="29"/>
      <c r="B346" s="28" t="s">
        <v>275</v>
      </c>
      <c r="C346" s="30">
        <v>9</v>
      </c>
      <c r="D346" s="30">
        <f t="shared" si="27"/>
        <v>9</v>
      </c>
      <c r="E346" s="30">
        <f t="shared" si="27"/>
        <v>9</v>
      </c>
    </row>
    <row r="347" spans="1:10" hidden="1" outlineLevel="2">
      <c r="A347" s="6">
        <v>2201</v>
      </c>
      <c r="B347" s="4" t="s">
        <v>276</v>
      </c>
      <c r="C347" s="5">
        <v>20</v>
      </c>
      <c r="D347" s="5">
        <f t="shared" si="27"/>
        <v>20</v>
      </c>
      <c r="E347" s="5">
        <f t="shared" si="27"/>
        <v>20</v>
      </c>
    </row>
    <row r="348" spans="1:10" hidden="1" outlineLevel="2">
      <c r="A348" s="6">
        <v>2201</v>
      </c>
      <c r="B348" s="4" t="s">
        <v>277</v>
      </c>
      <c r="C348" s="5">
        <f>SUM(C349:C352)</f>
        <v>260</v>
      </c>
      <c r="D348" s="5">
        <f>SUM(D349:D352)</f>
        <v>260</v>
      </c>
      <c r="E348" s="5">
        <f>SUM(E349:E352)</f>
        <v>260</v>
      </c>
    </row>
    <row r="349" spans="1:10" hidden="1" outlineLevel="3">
      <c r="A349" s="29"/>
      <c r="B349" s="28" t="s">
        <v>278</v>
      </c>
      <c r="C349" s="30">
        <v>235</v>
      </c>
      <c r="D349" s="30">
        <f>C349</f>
        <v>235</v>
      </c>
      <c r="E349" s="30">
        <f>D349</f>
        <v>235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25</v>
      </c>
      <c r="D351" s="30">
        <f t="shared" si="28"/>
        <v>25</v>
      </c>
      <c r="E351" s="30">
        <f t="shared" si="28"/>
        <v>25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1.4</v>
      </c>
      <c r="D353" s="5">
        <f>SUM(D354:D355)</f>
        <v>1.4</v>
      </c>
      <c r="E353" s="5">
        <f>SUM(E354:E355)</f>
        <v>1.4</v>
      </c>
    </row>
    <row r="354" spans="1:5" hidden="1" outlineLevel="3">
      <c r="A354" s="29"/>
      <c r="B354" s="28" t="s">
        <v>42</v>
      </c>
      <c r="C354" s="30">
        <v>1</v>
      </c>
      <c r="D354" s="30">
        <f t="shared" ref="D354:E356" si="29">C354</f>
        <v>1</v>
      </c>
      <c r="E354" s="30">
        <f t="shared" si="29"/>
        <v>1</v>
      </c>
    </row>
    <row r="355" spans="1:5" hidden="1" outlineLevel="3">
      <c r="A355" s="29"/>
      <c r="B355" s="28" t="s">
        <v>283</v>
      </c>
      <c r="C355" s="30">
        <v>0.4</v>
      </c>
      <c r="D355" s="30">
        <f t="shared" si="29"/>
        <v>0.4</v>
      </c>
      <c r="E355" s="30">
        <f t="shared" si="29"/>
        <v>0.4</v>
      </c>
    </row>
    <row r="356" spans="1:5" hidden="1" outlineLevel="2">
      <c r="A356" s="6">
        <v>2201</v>
      </c>
      <c r="B356" s="4" t="s">
        <v>284</v>
      </c>
      <c r="C356" s="5">
        <v>6</v>
      </c>
      <c r="D356" s="5">
        <f t="shared" si="29"/>
        <v>6</v>
      </c>
      <c r="E356" s="5">
        <f t="shared" si="29"/>
        <v>6</v>
      </c>
    </row>
    <row r="357" spans="1:5" hidden="1" outlineLevel="2">
      <c r="A357" s="6">
        <v>2201</v>
      </c>
      <c r="B357" s="4" t="s">
        <v>285</v>
      </c>
      <c r="C357" s="5">
        <f>SUM(C358:C361)</f>
        <v>47</v>
      </c>
      <c r="D357" s="5">
        <f>SUM(D358:D361)</f>
        <v>47</v>
      </c>
      <c r="E357" s="5">
        <f>SUM(E358:E361)</f>
        <v>47</v>
      </c>
    </row>
    <row r="358" spans="1:5" hidden="1" outlineLevel="3">
      <c r="A358" s="29"/>
      <c r="B358" s="28" t="s">
        <v>286</v>
      </c>
      <c r="C358" s="30">
        <v>35</v>
      </c>
      <c r="D358" s="30">
        <f>C358</f>
        <v>35</v>
      </c>
      <c r="E358" s="30">
        <f>D358</f>
        <v>35</v>
      </c>
    </row>
    <row r="359" spans="1:5" hidden="1" outlineLevel="3">
      <c r="A359" s="29"/>
      <c r="B359" s="28" t="s">
        <v>287</v>
      </c>
      <c r="C359" s="30">
        <v>1</v>
      </c>
      <c r="D359" s="30">
        <f t="shared" ref="D359:E361" si="30">C359</f>
        <v>1</v>
      </c>
      <c r="E359" s="30">
        <f t="shared" si="30"/>
        <v>1</v>
      </c>
    </row>
    <row r="360" spans="1:5" hidden="1" outlineLevel="3">
      <c r="A360" s="29"/>
      <c r="B360" s="28" t="s">
        <v>288</v>
      </c>
      <c r="C360" s="30">
        <v>11</v>
      </c>
      <c r="D360" s="30">
        <f t="shared" si="30"/>
        <v>11</v>
      </c>
      <c r="E360" s="30">
        <f t="shared" si="30"/>
        <v>11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512</v>
      </c>
      <c r="D362" s="5">
        <f>SUM(D363:D366)</f>
        <v>512</v>
      </c>
      <c r="E362" s="5">
        <f>SUM(E363:E366)</f>
        <v>512</v>
      </c>
    </row>
    <row r="363" spans="1:5" hidden="1" outlineLevel="3">
      <c r="A363" s="29"/>
      <c r="B363" s="28" t="s">
        <v>291</v>
      </c>
      <c r="C363" s="30">
        <v>100</v>
      </c>
      <c r="D363" s="30">
        <f>C363</f>
        <v>100</v>
      </c>
      <c r="E363" s="30">
        <f>D363</f>
        <v>100</v>
      </c>
    </row>
    <row r="364" spans="1:5" hidden="1" outlineLevel="3">
      <c r="A364" s="29"/>
      <c r="B364" s="28" t="s">
        <v>292</v>
      </c>
      <c r="C364" s="30">
        <v>400</v>
      </c>
      <c r="D364" s="30">
        <f t="shared" ref="D364:E366" si="31">C364</f>
        <v>400</v>
      </c>
      <c r="E364" s="30">
        <f t="shared" si="31"/>
        <v>400</v>
      </c>
    </row>
    <row r="365" spans="1:5" hidden="1" outlineLevel="3">
      <c r="A365" s="29"/>
      <c r="B365" s="28" t="s">
        <v>293</v>
      </c>
      <c r="C365" s="30">
        <v>6</v>
      </c>
      <c r="D365" s="30">
        <f t="shared" si="31"/>
        <v>6</v>
      </c>
      <c r="E365" s="30">
        <f t="shared" si="31"/>
        <v>6</v>
      </c>
    </row>
    <row r="366" spans="1:5" hidden="1" outlineLevel="3">
      <c r="A366" s="29"/>
      <c r="B366" s="28" t="s">
        <v>294</v>
      </c>
      <c r="C366" s="30">
        <v>6</v>
      </c>
      <c r="D366" s="30">
        <f t="shared" si="31"/>
        <v>6</v>
      </c>
      <c r="E366" s="30">
        <f t="shared" si="31"/>
        <v>6</v>
      </c>
    </row>
    <row r="367" spans="1:5" hidden="1" outlineLevel="2">
      <c r="A367" s="6">
        <v>2201</v>
      </c>
      <c r="B367" s="4" t="s">
        <v>43</v>
      </c>
      <c r="C367" s="5">
        <v>7</v>
      </c>
      <c r="D367" s="5">
        <f>C367</f>
        <v>7</v>
      </c>
      <c r="E367" s="5">
        <f>D367</f>
        <v>7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20</v>
      </c>
      <c r="D371" s="5">
        <f t="shared" si="32"/>
        <v>20</v>
      </c>
      <c r="E371" s="5">
        <f t="shared" si="32"/>
        <v>20</v>
      </c>
    </row>
    <row r="372" spans="1:5" hidden="1" outlineLevel="2">
      <c r="A372" s="6">
        <v>2201</v>
      </c>
      <c r="B372" s="4" t="s">
        <v>45</v>
      </c>
      <c r="C372" s="5">
        <v>40</v>
      </c>
      <c r="D372" s="5">
        <f t="shared" si="32"/>
        <v>40</v>
      </c>
      <c r="E372" s="5">
        <f t="shared" si="32"/>
        <v>40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</row>
    <row r="374" spans="1:5" hidden="1" outlineLevel="3">
      <c r="A374" s="29"/>
      <c r="B374" s="28" t="s">
        <v>299</v>
      </c>
      <c r="C374" s="30">
        <v>500</v>
      </c>
      <c r="D374" s="30">
        <f t="shared" ref="D374:E377" si="33">C374</f>
        <v>500</v>
      </c>
      <c r="E374" s="30">
        <f t="shared" si="33"/>
        <v>500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3</v>
      </c>
      <c r="D376" s="5">
        <f t="shared" si="33"/>
        <v>3</v>
      </c>
      <c r="E376" s="5">
        <f t="shared" si="33"/>
        <v>3</v>
      </c>
    </row>
    <row r="377" spans="1:5" hidden="1" outlineLevel="2" collapsed="1">
      <c r="A377" s="6">
        <v>2201</v>
      </c>
      <c r="B377" s="4" t="s">
        <v>302</v>
      </c>
      <c r="C377" s="5">
        <v>3</v>
      </c>
      <c r="D377" s="5">
        <f t="shared" si="33"/>
        <v>3</v>
      </c>
      <c r="E377" s="5">
        <f t="shared" si="33"/>
        <v>3</v>
      </c>
    </row>
    <row r="378" spans="1:5" hidden="1" outlineLevel="2">
      <c r="A378" s="6">
        <v>2201</v>
      </c>
      <c r="B378" s="4" t="s">
        <v>303</v>
      </c>
      <c r="C378" s="5">
        <f>SUM(C379:C381)</f>
        <v>37</v>
      </c>
      <c r="D378" s="5">
        <f>SUM(D379:D381)</f>
        <v>37</v>
      </c>
      <c r="E378" s="5">
        <f>SUM(E379:E381)</f>
        <v>37</v>
      </c>
    </row>
    <row r="379" spans="1:5" hidden="1" outlineLevel="3">
      <c r="A379" s="29"/>
      <c r="B379" s="28" t="s">
        <v>46</v>
      </c>
      <c r="C379" s="30">
        <v>20</v>
      </c>
      <c r="D379" s="30">
        <f>C379</f>
        <v>20</v>
      </c>
      <c r="E379" s="30">
        <f>D379</f>
        <v>20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17</v>
      </c>
      <c r="D381" s="30">
        <f t="shared" si="34"/>
        <v>17</v>
      </c>
      <c r="E381" s="30">
        <f t="shared" si="34"/>
        <v>17</v>
      </c>
    </row>
    <row r="382" spans="1:5" hidden="1" outlineLevel="2">
      <c r="A382" s="6">
        <v>2201</v>
      </c>
      <c r="B382" s="4" t="s">
        <v>114</v>
      </c>
      <c r="C382" s="5">
        <f>SUM(C383:C387)</f>
        <v>16.2</v>
      </c>
      <c r="D382" s="5">
        <f>SUM(D383:D387)</f>
        <v>16.2</v>
      </c>
      <c r="E382" s="5">
        <f>SUM(E383:E387)</f>
        <v>16.2</v>
      </c>
    </row>
    <row r="383" spans="1:5" hidden="1" outlineLevel="3">
      <c r="A383" s="29"/>
      <c r="B383" s="28" t="s">
        <v>304</v>
      </c>
      <c r="C383" s="30">
        <v>3.5</v>
      </c>
      <c r="D383" s="30">
        <f>C383</f>
        <v>3.5</v>
      </c>
      <c r="E383" s="30">
        <f>D383</f>
        <v>3.5</v>
      </c>
    </row>
    <row r="384" spans="1:5" hidden="1" outlineLevel="3">
      <c r="A384" s="29"/>
      <c r="B384" s="28" t="s">
        <v>305</v>
      </c>
      <c r="C384" s="30">
        <v>3.5</v>
      </c>
      <c r="D384" s="30">
        <f t="shared" ref="D384:E387" si="35">C384</f>
        <v>3.5</v>
      </c>
      <c r="E384" s="30">
        <f t="shared" si="35"/>
        <v>3.5</v>
      </c>
    </row>
    <row r="385" spans="1:5" hidden="1" outlineLevel="3">
      <c r="A385" s="29"/>
      <c r="B385" s="28" t="s">
        <v>306</v>
      </c>
      <c r="C385" s="30">
        <v>0.2</v>
      </c>
      <c r="D385" s="30">
        <f t="shared" si="35"/>
        <v>0.2</v>
      </c>
      <c r="E385" s="30">
        <f t="shared" si="35"/>
        <v>0.2</v>
      </c>
    </row>
    <row r="386" spans="1:5" hidden="1" outlineLevel="3">
      <c r="A386" s="29"/>
      <c r="B386" s="28" t="s">
        <v>307</v>
      </c>
      <c r="C386" s="30">
        <v>9</v>
      </c>
      <c r="D386" s="30">
        <f t="shared" si="35"/>
        <v>9</v>
      </c>
      <c r="E386" s="30">
        <f t="shared" si="35"/>
        <v>9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6</v>
      </c>
      <c r="D388" s="5">
        <f>SUM(D389:D390)</f>
        <v>6</v>
      </c>
      <c r="E388" s="5">
        <f>SUM(E389:E390)</f>
        <v>6</v>
      </c>
    </row>
    <row r="389" spans="1:5" hidden="1" outlineLevel="3">
      <c r="A389" s="29"/>
      <c r="B389" s="28" t="s">
        <v>48</v>
      </c>
      <c r="C389" s="30">
        <v>4</v>
      </c>
      <c r="D389" s="30">
        <f t="shared" ref="D389:E391" si="36">C389</f>
        <v>4</v>
      </c>
      <c r="E389" s="30">
        <f t="shared" si="36"/>
        <v>4</v>
      </c>
    </row>
    <row r="390" spans="1:5" hidden="1" outlineLevel="3">
      <c r="A390" s="29"/>
      <c r="B390" s="28" t="s">
        <v>310</v>
      </c>
      <c r="C390" s="30">
        <v>2</v>
      </c>
      <c r="D390" s="30">
        <f t="shared" si="36"/>
        <v>2</v>
      </c>
      <c r="E390" s="30">
        <f t="shared" si="36"/>
        <v>2</v>
      </c>
    </row>
    <row r="391" spans="1:5" hidden="1" outlineLevel="2">
      <c r="A391" s="6">
        <v>2201</v>
      </c>
      <c r="B391" s="4" t="s">
        <v>311</v>
      </c>
      <c r="C391" s="5">
        <v>2</v>
      </c>
      <c r="D391" s="5">
        <f t="shared" si="36"/>
        <v>2</v>
      </c>
      <c r="E391" s="5">
        <f t="shared" si="36"/>
        <v>2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55</v>
      </c>
      <c r="D392" s="5">
        <f>SUM(D393:D394)</f>
        <v>55</v>
      </c>
      <c r="E392" s="5">
        <f>SUM(E393:E394)</f>
        <v>55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55</v>
      </c>
      <c r="D394" s="30">
        <f>C394</f>
        <v>55</v>
      </c>
      <c r="E394" s="30">
        <f>D394</f>
        <v>55</v>
      </c>
    </row>
    <row r="395" spans="1:5" hidden="1" outlineLevel="2">
      <c r="A395" s="6">
        <v>2201</v>
      </c>
      <c r="B395" s="4" t="s">
        <v>115</v>
      </c>
      <c r="C395" s="5">
        <f>SUM(C396:C397)</f>
        <v>1.5</v>
      </c>
      <c r="D395" s="5">
        <f>SUM(D396:D397)</f>
        <v>1.5</v>
      </c>
      <c r="E395" s="5">
        <f>SUM(E396:E397)</f>
        <v>1.5</v>
      </c>
    </row>
    <row r="396" spans="1:5" hidden="1" outlineLevel="3">
      <c r="A396" s="29"/>
      <c r="B396" s="28" t="s">
        <v>315</v>
      </c>
      <c r="C396" s="30">
        <v>1.5</v>
      </c>
      <c r="D396" s="30">
        <f t="shared" ref="D396:E398" si="37">C396</f>
        <v>1.5</v>
      </c>
      <c r="E396" s="30">
        <f t="shared" si="37"/>
        <v>1.5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3</v>
      </c>
      <c r="D398" s="5">
        <f t="shared" si="37"/>
        <v>3</v>
      </c>
      <c r="E398" s="5">
        <f t="shared" si="37"/>
        <v>3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13</v>
      </c>
      <c r="D404" s="5">
        <f>SUM(D405:D406)</f>
        <v>13</v>
      </c>
      <c r="E404" s="5">
        <f>SUM(E405:E406)</f>
        <v>13</v>
      </c>
    </row>
    <row r="405" spans="1:5" hidden="1" outlineLevel="3">
      <c r="A405" s="29"/>
      <c r="B405" s="28" t="s">
        <v>323</v>
      </c>
      <c r="C405" s="30">
        <v>11.5</v>
      </c>
      <c r="D405" s="30">
        <f t="shared" ref="D405:E408" si="39">C405</f>
        <v>11.5</v>
      </c>
      <c r="E405" s="30">
        <f t="shared" si="39"/>
        <v>11.5</v>
      </c>
    </row>
    <row r="406" spans="1:5" hidden="1" outlineLevel="3">
      <c r="A406" s="29"/>
      <c r="B406" s="28" t="s">
        <v>324</v>
      </c>
      <c r="C406" s="30">
        <v>1.5</v>
      </c>
      <c r="D406" s="30">
        <f t="shared" si="39"/>
        <v>1.5</v>
      </c>
      <c r="E406" s="30">
        <f t="shared" si="39"/>
        <v>1.5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10</v>
      </c>
      <c r="D408" s="5">
        <f t="shared" si="39"/>
        <v>10</v>
      </c>
      <c r="E408" s="5">
        <f t="shared" si="39"/>
        <v>10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7</v>
      </c>
      <c r="D409" s="5">
        <f>SUM(D410:D411)</f>
        <v>7</v>
      </c>
      <c r="E409" s="5">
        <f>SUM(E410:E411)</f>
        <v>7</v>
      </c>
    </row>
    <row r="410" spans="1:5" hidden="1" outlineLevel="3" collapsed="1">
      <c r="A410" s="29"/>
      <c r="B410" s="28" t="s">
        <v>49</v>
      </c>
      <c r="C410" s="30">
        <v>7</v>
      </c>
      <c r="D410" s="30">
        <f>C410</f>
        <v>7</v>
      </c>
      <c r="E410" s="30">
        <f>D410</f>
        <v>7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15</v>
      </c>
      <c r="D412" s="5">
        <f>SUM(D413:D414)</f>
        <v>15</v>
      </c>
      <c r="E412" s="5">
        <f>SUM(E413:E414)</f>
        <v>15</v>
      </c>
    </row>
    <row r="413" spans="1:5" hidden="1" outlineLevel="3" collapsed="1">
      <c r="A413" s="29"/>
      <c r="B413" s="28" t="s">
        <v>328</v>
      </c>
      <c r="C413" s="30">
        <v>10</v>
      </c>
      <c r="D413" s="30">
        <f t="shared" ref="D413:E415" si="40">C413</f>
        <v>10</v>
      </c>
      <c r="E413" s="30">
        <f t="shared" si="40"/>
        <v>10</v>
      </c>
    </row>
    <row r="414" spans="1:5" hidden="1" outlineLevel="3">
      <c r="A414" s="29"/>
      <c r="B414" s="28" t="s">
        <v>329</v>
      </c>
      <c r="C414" s="30">
        <v>5</v>
      </c>
      <c r="D414" s="30">
        <f t="shared" si="40"/>
        <v>5</v>
      </c>
      <c r="E414" s="30">
        <f t="shared" si="40"/>
        <v>5</v>
      </c>
    </row>
    <row r="415" spans="1:5" hidden="1" outlineLevel="2">
      <c r="A415" s="6">
        <v>2201</v>
      </c>
      <c r="B415" s="4" t="s">
        <v>118</v>
      </c>
      <c r="C415" s="5">
        <v>3</v>
      </c>
      <c r="D415" s="5">
        <f t="shared" si="40"/>
        <v>3</v>
      </c>
      <c r="E415" s="5">
        <f t="shared" si="40"/>
        <v>3</v>
      </c>
    </row>
    <row r="416" spans="1:5" hidden="1" outlineLevel="2" collapsed="1">
      <c r="A416" s="6">
        <v>2201</v>
      </c>
      <c r="B416" s="4" t="s">
        <v>332</v>
      </c>
      <c r="C416" s="5">
        <v>1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1</v>
      </c>
      <c r="D419" s="5">
        <f t="shared" si="41"/>
        <v>1</v>
      </c>
      <c r="E419" s="5">
        <f t="shared" si="41"/>
        <v>1</v>
      </c>
    </row>
    <row r="420" spans="1:5" hidden="1" outlineLevel="2">
      <c r="A420" s="6">
        <v>2201</v>
      </c>
      <c r="B420" s="4" t="s">
        <v>334</v>
      </c>
      <c r="C420" s="5">
        <v>3.5</v>
      </c>
      <c r="D420" s="5">
        <f t="shared" si="41"/>
        <v>3.5</v>
      </c>
      <c r="E420" s="5">
        <f t="shared" si="41"/>
        <v>3.5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9</v>
      </c>
      <c r="D422" s="5">
        <f>SUM(D423:D428)</f>
        <v>9</v>
      </c>
      <c r="E422" s="5">
        <f>SUM(E423:E428)</f>
        <v>9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>
        <v>1</v>
      </c>
      <c r="D424" s="30">
        <f t="shared" ref="D424:E428" si="42">C424</f>
        <v>1</v>
      </c>
      <c r="E424" s="30">
        <f t="shared" si="42"/>
        <v>1</v>
      </c>
    </row>
    <row r="425" spans="1:5" hidden="1" outlineLevel="3">
      <c r="A425" s="29"/>
      <c r="B425" s="28" t="s">
        <v>338</v>
      </c>
      <c r="C425" s="30">
        <v>8</v>
      </c>
      <c r="D425" s="30">
        <f t="shared" si="42"/>
        <v>8</v>
      </c>
      <c r="E425" s="30">
        <f t="shared" si="42"/>
        <v>8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57.9</v>
      </c>
      <c r="D429" s="5">
        <f>SUM(D430:D442)</f>
        <v>57.9</v>
      </c>
      <c r="E429" s="5">
        <f>SUM(E430:E442)</f>
        <v>57.9</v>
      </c>
    </row>
    <row r="430" spans="1:5" hidden="1" outlineLevel="3">
      <c r="A430" s="29"/>
      <c r="B430" s="28" t="s">
        <v>343</v>
      </c>
      <c r="C430" s="30">
        <v>21</v>
      </c>
      <c r="D430" s="30">
        <f>C430</f>
        <v>21</v>
      </c>
      <c r="E430" s="30">
        <f>D430</f>
        <v>21</v>
      </c>
    </row>
    <row r="431" spans="1:5" hidden="1" outlineLevel="3">
      <c r="A431" s="29"/>
      <c r="B431" s="28" t="s">
        <v>344</v>
      </c>
      <c r="C431" s="30">
        <v>3.5</v>
      </c>
      <c r="D431" s="30">
        <f t="shared" ref="D431:E442" si="43">C431</f>
        <v>3.5</v>
      </c>
      <c r="E431" s="30">
        <f t="shared" si="43"/>
        <v>3.5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>
        <v>15</v>
      </c>
      <c r="D439" s="30">
        <f t="shared" si="43"/>
        <v>15</v>
      </c>
      <c r="E439" s="30">
        <f t="shared" si="43"/>
        <v>15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>
        <v>8.4</v>
      </c>
      <c r="D441" s="30">
        <f t="shared" si="43"/>
        <v>8.4</v>
      </c>
      <c r="E441" s="30">
        <f t="shared" si="43"/>
        <v>8.4</v>
      </c>
    </row>
    <row r="442" spans="1:5" hidden="1" outlineLevel="3">
      <c r="A442" s="29"/>
      <c r="B442" s="28" t="s">
        <v>355</v>
      </c>
      <c r="C442" s="30">
        <v>10</v>
      </c>
      <c r="D442" s="30">
        <f t="shared" si="43"/>
        <v>10</v>
      </c>
      <c r="E442" s="30">
        <f t="shared" si="43"/>
        <v>10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323</v>
      </c>
      <c r="D444" s="32">
        <f>D445+D454+D455+D459+D462+D463+D468+D474+D477+D480+D481+D450</f>
        <v>323</v>
      </c>
      <c r="E444" s="32">
        <f>E445+E454+E455+E459+E462+E463+E468+E474+E477+E480+E481+E450</f>
        <v>323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92.5</v>
      </c>
      <c r="D445" s="5">
        <f>SUM(D446:D449)</f>
        <v>92.5</v>
      </c>
      <c r="E445" s="5">
        <f>SUM(E446:E449)</f>
        <v>92.5</v>
      </c>
    </row>
    <row r="446" spans="1:5" ht="15" hidden="1" customHeight="1" outlineLevel="3">
      <c r="A446" s="28"/>
      <c r="B446" s="28" t="s">
        <v>359</v>
      </c>
      <c r="C446" s="30">
        <v>5</v>
      </c>
      <c r="D446" s="30">
        <f>C446</f>
        <v>5</v>
      </c>
      <c r="E446" s="30">
        <f>D446</f>
        <v>5</v>
      </c>
    </row>
    <row r="447" spans="1:5" ht="15" hidden="1" customHeight="1" outlineLevel="3">
      <c r="A447" s="28"/>
      <c r="B447" s="28" t="s">
        <v>360</v>
      </c>
      <c r="C447" s="30">
        <v>2</v>
      </c>
      <c r="D447" s="30">
        <f t="shared" ref="D447:E449" si="44">C447</f>
        <v>2</v>
      </c>
      <c r="E447" s="30">
        <f t="shared" si="44"/>
        <v>2</v>
      </c>
    </row>
    <row r="448" spans="1:5" ht="15" hidden="1" customHeight="1" outlineLevel="3">
      <c r="A448" s="28"/>
      <c r="B448" s="28" t="s">
        <v>361</v>
      </c>
      <c r="C448" s="30">
        <v>2.5</v>
      </c>
      <c r="D448" s="30">
        <f t="shared" si="44"/>
        <v>2.5</v>
      </c>
      <c r="E448" s="30">
        <f t="shared" si="44"/>
        <v>2.5</v>
      </c>
    </row>
    <row r="449" spans="1:5" ht="15" hidden="1" customHeight="1" outlineLevel="3">
      <c r="A449" s="28"/>
      <c r="B449" s="28" t="s">
        <v>362</v>
      </c>
      <c r="C449" s="30">
        <v>83</v>
      </c>
      <c r="D449" s="30">
        <f t="shared" si="44"/>
        <v>83</v>
      </c>
      <c r="E449" s="30">
        <f t="shared" si="44"/>
        <v>83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165</v>
      </c>
      <c r="D450" s="5">
        <f>SUM(D451:D453)</f>
        <v>165</v>
      </c>
      <c r="E450" s="5">
        <f>SUM(E451:E453)</f>
        <v>165</v>
      </c>
    </row>
    <row r="451" spans="1:5" ht="15" hidden="1" customHeight="1" outlineLevel="3">
      <c r="A451" s="28"/>
      <c r="B451" s="28" t="s">
        <v>364</v>
      </c>
      <c r="C451" s="30">
        <v>165</v>
      </c>
      <c r="D451" s="30">
        <f>C451</f>
        <v>165</v>
      </c>
      <c r="E451" s="30">
        <f>D451</f>
        <v>165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20</v>
      </c>
      <c r="D454" s="5">
        <f>C454</f>
        <v>20</v>
      </c>
      <c r="E454" s="5">
        <f>D454</f>
        <v>20</v>
      </c>
    </row>
    <row r="455" spans="1:5" hidden="1" outlineLevel="2">
      <c r="A455" s="6">
        <v>2202</v>
      </c>
      <c r="B455" s="4" t="s">
        <v>120</v>
      </c>
      <c r="C455" s="5">
        <f>SUM(C456:C458)</f>
        <v>2</v>
      </c>
      <c r="D455" s="5">
        <f>SUM(D456:D458)</f>
        <v>2</v>
      </c>
      <c r="E455" s="5">
        <f>SUM(E456:E458)</f>
        <v>2</v>
      </c>
    </row>
    <row r="456" spans="1:5" ht="15" hidden="1" customHeight="1" outlineLevel="3">
      <c r="A456" s="28"/>
      <c r="B456" s="28" t="s">
        <v>367</v>
      </c>
      <c r="C456" s="30">
        <v>1</v>
      </c>
      <c r="D456" s="30">
        <f>C456</f>
        <v>1</v>
      </c>
      <c r="E456" s="30">
        <f>D456</f>
        <v>1</v>
      </c>
    </row>
    <row r="457" spans="1:5" ht="15" hidden="1" customHeight="1" outlineLevel="3">
      <c r="A457" s="28"/>
      <c r="B457" s="28" t="s">
        <v>368</v>
      </c>
      <c r="C457" s="30">
        <v>1</v>
      </c>
      <c r="D457" s="30">
        <f t="shared" ref="D457:E458" si="46">C457</f>
        <v>1</v>
      </c>
      <c r="E457" s="30">
        <f t="shared" si="46"/>
        <v>1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3</v>
      </c>
      <c r="D459" s="5">
        <f>SUM(D460:D461)</f>
        <v>3</v>
      </c>
      <c r="E459" s="5">
        <f>SUM(E460:E461)</f>
        <v>3</v>
      </c>
    </row>
    <row r="460" spans="1:5" ht="15" hidden="1" customHeight="1" outlineLevel="3">
      <c r="A460" s="28"/>
      <c r="B460" s="28" t="s">
        <v>369</v>
      </c>
      <c r="C460" s="30">
        <v>2</v>
      </c>
      <c r="D460" s="30">
        <f t="shared" ref="D460:E462" si="47">C460</f>
        <v>2</v>
      </c>
      <c r="E460" s="30">
        <f t="shared" si="47"/>
        <v>2</v>
      </c>
    </row>
    <row r="461" spans="1:5" ht="15" hidden="1" customHeight="1" outlineLevel="3">
      <c r="A461" s="28"/>
      <c r="B461" s="28" t="s">
        <v>370</v>
      </c>
      <c r="C461" s="30">
        <v>1</v>
      </c>
      <c r="D461" s="30">
        <f t="shared" si="47"/>
        <v>1</v>
      </c>
      <c r="E461" s="30">
        <f t="shared" si="47"/>
        <v>1</v>
      </c>
    </row>
    <row r="462" spans="1:5" hidden="1" outlineLevel="2">
      <c r="A462" s="6">
        <v>2202</v>
      </c>
      <c r="B462" s="4" t="s">
        <v>371</v>
      </c>
      <c r="C462" s="5">
        <v>0.5</v>
      </c>
      <c r="D462" s="5">
        <f t="shared" si="47"/>
        <v>0.5</v>
      </c>
      <c r="E462" s="5">
        <f t="shared" si="47"/>
        <v>0.5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10</v>
      </c>
      <c r="D463" s="5">
        <f>SUM(D464:D467)</f>
        <v>10</v>
      </c>
      <c r="E463" s="5">
        <f>SUM(E464:E467)</f>
        <v>10</v>
      </c>
    </row>
    <row r="464" spans="1:5" ht="15" hidden="1" customHeight="1" outlineLevel="3">
      <c r="A464" s="28"/>
      <c r="B464" s="28" t="s">
        <v>373</v>
      </c>
      <c r="C464" s="30">
        <v>10</v>
      </c>
      <c r="D464" s="30">
        <f>C464</f>
        <v>10</v>
      </c>
      <c r="E464" s="30">
        <f>D464</f>
        <v>10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10</v>
      </c>
      <c r="D474" s="5">
        <f>SUM(D475:D476)</f>
        <v>10</v>
      </c>
      <c r="E474" s="5">
        <f>SUM(E475:E476)</f>
        <v>10</v>
      </c>
    </row>
    <row r="475" spans="1:5" ht="15" hidden="1" customHeight="1" outlineLevel="3">
      <c r="A475" s="28"/>
      <c r="B475" s="28" t="s">
        <v>383</v>
      </c>
      <c r="C475" s="30">
        <v>10</v>
      </c>
      <c r="D475" s="30">
        <f>C475</f>
        <v>10</v>
      </c>
      <c r="E475" s="30">
        <f>D475</f>
        <v>10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10</v>
      </c>
      <c r="D477" s="5">
        <f>SUM(D478:D479)</f>
        <v>10</v>
      </c>
      <c r="E477" s="5">
        <f>SUM(E478:E479)</f>
        <v>10</v>
      </c>
    </row>
    <row r="478" spans="1:5" ht="15" hidden="1" customHeight="1" outlineLevel="3">
      <c r="A478" s="28"/>
      <c r="B478" s="28" t="s">
        <v>383</v>
      </c>
      <c r="C478" s="30">
        <v>10</v>
      </c>
      <c r="D478" s="30">
        <f t="shared" ref="D478:E481" si="50">C478</f>
        <v>10</v>
      </c>
      <c r="E478" s="30">
        <f t="shared" si="50"/>
        <v>10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10</v>
      </c>
      <c r="D480" s="5">
        <f t="shared" si="50"/>
        <v>10</v>
      </c>
      <c r="E480" s="5">
        <f t="shared" si="50"/>
        <v>10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C484+C504+C510+C523+C529+C539+C509</f>
        <v>766</v>
      </c>
      <c r="D483" s="35">
        <f>D484+D504+D510+D523+D529+D539+D509</f>
        <v>754.5</v>
      </c>
      <c r="E483" s="35">
        <f>E484+E504+E510+E523+E529+E539+E509</f>
        <v>754.5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434</v>
      </c>
      <c r="D484" s="32">
        <f>D485+D486+D490+D491+D494+D497+D500+D501+D502+D503</f>
        <v>434</v>
      </c>
      <c r="E484" s="32">
        <f>E485+E486+E490+E491+E494+E497+E500+E501+E502+E503</f>
        <v>434</v>
      </c>
    </row>
    <row r="485" spans="1:10" hidden="1" outlineLevel="2">
      <c r="A485" s="6">
        <v>3302</v>
      </c>
      <c r="B485" s="4" t="s">
        <v>391</v>
      </c>
      <c r="C485" s="5">
        <v>118.5</v>
      </c>
      <c r="D485" s="5">
        <f>C485</f>
        <v>118.5</v>
      </c>
      <c r="E485" s="5">
        <f>D485</f>
        <v>118.5</v>
      </c>
    </row>
    <row r="486" spans="1:10" hidden="1" outlineLevel="2">
      <c r="A486" s="6">
        <v>3302</v>
      </c>
      <c r="B486" s="4" t="s">
        <v>392</v>
      </c>
      <c r="C486" s="5">
        <v>198</v>
      </c>
      <c r="D486" s="5">
        <f>SUM(D487:D489)</f>
        <v>198</v>
      </c>
      <c r="E486" s="5">
        <f>SUM(E487:E489)</f>
        <v>198</v>
      </c>
    </row>
    <row r="487" spans="1:10" ht="15" hidden="1" customHeight="1" outlineLevel="3">
      <c r="A487" s="28"/>
      <c r="B487" s="28" t="s">
        <v>393</v>
      </c>
      <c r="C487" s="30">
        <v>105</v>
      </c>
      <c r="D487" s="30">
        <f>C487</f>
        <v>105</v>
      </c>
      <c r="E487" s="30">
        <f>D487</f>
        <v>105</v>
      </c>
    </row>
    <row r="488" spans="1:10" ht="15" hidden="1" customHeight="1" outlineLevel="3">
      <c r="A488" s="28"/>
      <c r="B488" s="28" t="s">
        <v>394</v>
      </c>
      <c r="C488" s="30">
        <v>93</v>
      </c>
      <c r="D488" s="30">
        <f t="shared" ref="D488:E489" si="51">C488</f>
        <v>93</v>
      </c>
      <c r="E488" s="30">
        <f t="shared" si="51"/>
        <v>93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6</v>
      </c>
      <c r="D490" s="5">
        <f>C490</f>
        <v>6</v>
      </c>
      <c r="E490" s="5">
        <f>D490</f>
        <v>6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v>2</v>
      </c>
      <c r="D494" s="5">
        <f>SUM(D495:D496)</f>
        <v>2</v>
      </c>
      <c r="E494" s="5">
        <f>SUM(E495:E496)</f>
        <v>2</v>
      </c>
    </row>
    <row r="495" spans="1:10" ht="15" hidden="1" customHeight="1" outlineLevel="3">
      <c r="A495" s="28"/>
      <c r="B495" s="28" t="s">
        <v>401</v>
      </c>
      <c r="C495" s="30">
        <v>1</v>
      </c>
      <c r="D495" s="30">
        <f>C495</f>
        <v>1</v>
      </c>
      <c r="E495" s="30">
        <f>D495</f>
        <v>1</v>
      </c>
    </row>
    <row r="496" spans="1:10" ht="15" hidden="1" customHeight="1" outlineLevel="3">
      <c r="A496" s="28"/>
      <c r="B496" s="28" t="s">
        <v>402</v>
      </c>
      <c r="C496" s="30">
        <v>1</v>
      </c>
      <c r="D496" s="30">
        <f>C496</f>
        <v>1</v>
      </c>
      <c r="E496" s="30">
        <f>D496</f>
        <v>1</v>
      </c>
    </row>
    <row r="497" spans="1:12" hidden="1" outlineLevel="2">
      <c r="A497" s="6">
        <v>3302</v>
      </c>
      <c r="B497" s="4" t="s">
        <v>403</v>
      </c>
      <c r="C497" s="5">
        <v>2</v>
      </c>
      <c r="D497" s="5">
        <f>SUM(D498:D499)</f>
        <v>2</v>
      </c>
      <c r="E497" s="5">
        <f>SUM(E498:E499)</f>
        <v>2</v>
      </c>
    </row>
    <row r="498" spans="1:12" ht="15" hidden="1" customHeight="1" outlineLevel="3">
      <c r="A498" s="28"/>
      <c r="B498" s="28" t="s">
        <v>404</v>
      </c>
      <c r="C498" s="30">
        <v>1</v>
      </c>
      <c r="D498" s="30">
        <f t="shared" ref="D498:E503" si="52">C498</f>
        <v>1</v>
      </c>
      <c r="E498" s="30">
        <f t="shared" si="52"/>
        <v>1</v>
      </c>
    </row>
    <row r="499" spans="1:12" ht="15" hidden="1" customHeight="1" outlineLevel="3">
      <c r="A499" s="28"/>
      <c r="B499" s="28" t="s">
        <v>405</v>
      </c>
      <c r="C499" s="30">
        <v>1</v>
      </c>
      <c r="D499" s="30">
        <f t="shared" si="52"/>
        <v>1</v>
      </c>
      <c r="E499" s="30">
        <f t="shared" si="52"/>
        <v>1</v>
      </c>
    </row>
    <row r="500" spans="1:12" hidden="1" outlineLevel="2">
      <c r="A500" s="6">
        <v>3302</v>
      </c>
      <c r="B500" s="4" t="s">
        <v>406</v>
      </c>
      <c r="C500" s="5">
        <v>5</v>
      </c>
      <c r="D500" s="5">
        <f t="shared" si="52"/>
        <v>5</v>
      </c>
      <c r="E500" s="5">
        <f t="shared" si="52"/>
        <v>5</v>
      </c>
    </row>
    <row r="501" spans="1:12" hidden="1" outlineLevel="2">
      <c r="A501" s="6">
        <v>3302</v>
      </c>
      <c r="B501" s="4" t="s">
        <v>407</v>
      </c>
      <c r="C501" s="5">
        <v>2.5</v>
      </c>
      <c r="D501" s="5">
        <f t="shared" si="52"/>
        <v>2.5</v>
      </c>
      <c r="E501" s="5">
        <f t="shared" si="52"/>
        <v>2.5</v>
      </c>
    </row>
    <row r="502" spans="1:12" hidden="1" outlineLevel="2">
      <c r="A502" s="6">
        <v>3302</v>
      </c>
      <c r="B502" s="4" t="s">
        <v>408</v>
      </c>
      <c r="C502" s="5">
        <v>100</v>
      </c>
      <c r="D502" s="5">
        <f t="shared" si="52"/>
        <v>100</v>
      </c>
      <c r="E502" s="5">
        <f t="shared" si="52"/>
        <v>100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14.5</v>
      </c>
      <c r="D504" s="32">
        <f>SUM(D505:D508)</f>
        <v>14.5</v>
      </c>
      <c r="E504" s="32">
        <f>SUM(E505:E508)</f>
        <v>14.5</v>
      </c>
    </row>
    <row r="505" spans="1:12" hidden="1" outlineLevel="2" collapsed="1">
      <c r="A505" s="6">
        <v>3303</v>
      </c>
      <c r="B505" s="4" t="s">
        <v>411</v>
      </c>
      <c r="C505" s="5">
        <v>10</v>
      </c>
      <c r="D505" s="5">
        <f>C505</f>
        <v>10</v>
      </c>
      <c r="E505" s="5">
        <f>D505</f>
        <v>10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4.5</v>
      </c>
      <c r="D507" s="5">
        <f t="shared" si="53"/>
        <v>4.5</v>
      </c>
      <c r="E507" s="5">
        <f t="shared" si="53"/>
        <v>4.5</v>
      </c>
    </row>
    <row r="508" spans="1:12" hidden="1" outlineLevel="2">
      <c r="A508" s="6">
        <v>3303</v>
      </c>
      <c r="B508" s="4" t="s">
        <v>409</v>
      </c>
      <c r="C508" s="5"/>
      <c r="D508" s="5">
        <f t="shared" si="53"/>
        <v>0</v>
      </c>
      <c r="E508" s="5">
        <f t="shared" si="53"/>
        <v>0</v>
      </c>
    </row>
    <row r="509" spans="1:12" hidden="1" outlineLevel="2">
      <c r="A509" s="175" t="s">
        <v>947</v>
      </c>
      <c r="B509" s="176"/>
      <c r="C509" s="32">
        <v>150</v>
      </c>
      <c r="D509" s="32">
        <f t="shared" si="53"/>
        <v>150</v>
      </c>
      <c r="E509" s="32">
        <f t="shared" si="53"/>
        <v>150</v>
      </c>
    </row>
    <row r="510" spans="1:12" hidden="1" outlineLevel="1">
      <c r="A510" s="175" t="s">
        <v>414</v>
      </c>
      <c r="B510" s="176"/>
      <c r="C510" s="32">
        <f>C511+C512+C513+C514+C518+C519+C520+C521+C522</f>
        <v>164.5</v>
      </c>
      <c r="D510" s="32">
        <f>D511+D512+D513+D514+D518+D519+D520+D521+D522</f>
        <v>153</v>
      </c>
      <c r="E510" s="32">
        <f>E511+E512+E513+E514+E518+E519+E520+E521+E522</f>
        <v>153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2</v>
      </c>
      <c r="D511" s="5">
        <f>C511</f>
        <v>2</v>
      </c>
      <c r="E511" s="5">
        <f>D511</f>
        <v>2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v>11.5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18</v>
      </c>
      <c r="D518" s="5">
        <f t="shared" si="55"/>
        <v>18</v>
      </c>
      <c r="E518" s="5">
        <f t="shared" si="55"/>
        <v>18</v>
      </c>
    </row>
    <row r="519" spans="1:5" hidden="1" outlineLevel="2">
      <c r="A519" s="6">
        <v>3305</v>
      </c>
      <c r="B519" s="4" t="s">
        <v>423</v>
      </c>
      <c r="C519" s="5">
        <v>4</v>
      </c>
      <c r="D519" s="5">
        <f t="shared" si="55"/>
        <v>4</v>
      </c>
      <c r="E519" s="5">
        <f t="shared" si="55"/>
        <v>4</v>
      </c>
    </row>
    <row r="520" spans="1:5" hidden="1" outlineLevel="2">
      <c r="A520" s="6">
        <v>3305</v>
      </c>
      <c r="B520" s="4" t="s">
        <v>424</v>
      </c>
      <c r="C520" s="5">
        <v>4</v>
      </c>
      <c r="D520" s="5">
        <f t="shared" si="55"/>
        <v>4</v>
      </c>
      <c r="E520" s="5">
        <f t="shared" si="55"/>
        <v>4</v>
      </c>
    </row>
    <row r="521" spans="1:5" hidden="1" outlineLevel="2">
      <c r="A521" s="6">
        <v>3305</v>
      </c>
      <c r="B521" s="4" t="s">
        <v>425</v>
      </c>
      <c r="C521" s="5">
        <v>125</v>
      </c>
      <c r="D521" s="5">
        <f t="shared" si="55"/>
        <v>125</v>
      </c>
      <c r="E521" s="5">
        <f t="shared" si="55"/>
        <v>125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75" t="s">
        <v>426</v>
      </c>
      <c r="B523" s="176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75" t="s">
        <v>432</v>
      </c>
      <c r="B529" s="176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75" t="s">
        <v>441</v>
      </c>
      <c r="B539" s="176"/>
      <c r="C539" s="32">
        <f>SUM(C540:C545)</f>
        <v>3</v>
      </c>
      <c r="D539" s="32">
        <f>SUM(D540:D545)</f>
        <v>3</v>
      </c>
      <c r="E539" s="32">
        <f>SUM(E540:E545)</f>
        <v>3</v>
      </c>
    </row>
    <row r="540" spans="1:5" hidden="1" outlineLevel="2" collapsed="1">
      <c r="A540" s="6">
        <v>3310</v>
      </c>
      <c r="B540" s="4" t="s">
        <v>443</v>
      </c>
      <c r="C540" s="5">
        <v>1.5</v>
      </c>
      <c r="D540" s="5">
        <f>C540</f>
        <v>1.5</v>
      </c>
      <c r="E540" s="5">
        <f>D540</f>
        <v>1.5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1.5</v>
      </c>
      <c r="D543" s="5">
        <f t="shared" si="58"/>
        <v>1.5</v>
      </c>
      <c r="E543" s="5">
        <f t="shared" si="58"/>
        <v>1.5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83" t="s">
        <v>449</v>
      </c>
      <c r="B548" s="184"/>
      <c r="C548" s="35">
        <f>C549+C550</f>
        <v>452</v>
      </c>
      <c r="D548" s="35">
        <f>D549+D550</f>
        <v>452</v>
      </c>
      <c r="E548" s="35">
        <f>E549+E550</f>
        <v>452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75" t="s">
        <v>450</v>
      </c>
      <c r="B549" s="176"/>
      <c r="C549" s="32"/>
      <c r="D549" s="32">
        <f>C549</f>
        <v>0</v>
      </c>
      <c r="E549" s="32">
        <f>D549</f>
        <v>0</v>
      </c>
    </row>
    <row r="550" spans="1:10" hidden="1" outlineLevel="1">
      <c r="A550" s="175" t="s">
        <v>451</v>
      </c>
      <c r="B550" s="176"/>
      <c r="C550" s="32">
        <v>452</v>
      </c>
      <c r="D550" s="32">
        <f>C550</f>
        <v>452</v>
      </c>
      <c r="E550" s="32">
        <f>D550</f>
        <v>452</v>
      </c>
    </row>
    <row r="551" spans="1:10" collapsed="1">
      <c r="A551" s="181" t="s">
        <v>455</v>
      </c>
      <c r="B551" s="182"/>
      <c r="C551" s="36">
        <f>C552</f>
        <v>274</v>
      </c>
      <c r="D551" s="36">
        <f>D552</f>
        <v>274</v>
      </c>
      <c r="E551" s="36">
        <f>E552</f>
        <v>274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7" t="s">
        <v>456</v>
      </c>
      <c r="B552" s="178"/>
      <c r="C552" s="33">
        <f>C553+C557</f>
        <v>274</v>
      </c>
      <c r="D552" s="33">
        <f>D553+D557</f>
        <v>274</v>
      </c>
      <c r="E552" s="33">
        <f>E553+E557</f>
        <v>274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75" t="s">
        <v>457</v>
      </c>
      <c r="B553" s="176"/>
      <c r="C553" s="32">
        <f>SUM(C554:C556)</f>
        <v>274</v>
      </c>
      <c r="D553" s="32">
        <f>SUM(D554:D556)</f>
        <v>274</v>
      </c>
      <c r="E553" s="32">
        <f>SUM(E554:E556)</f>
        <v>274</v>
      </c>
    </row>
    <row r="554" spans="1:10" hidden="1" outlineLevel="2" collapsed="1">
      <c r="A554" s="6">
        <v>5500</v>
      </c>
      <c r="B554" s="4" t="s">
        <v>458</v>
      </c>
      <c r="C554" s="5">
        <v>274</v>
      </c>
      <c r="D554" s="5">
        <f t="shared" ref="D554:E556" si="59">C554</f>
        <v>274</v>
      </c>
      <c r="E554" s="5">
        <f t="shared" si="59"/>
        <v>274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75" t="s">
        <v>461</v>
      </c>
      <c r="B557" s="176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9" t="s">
        <v>62</v>
      </c>
      <c r="B560" s="180"/>
      <c r="C560" s="37">
        <f>C561+C717+C726</f>
        <v>6718.26</v>
      </c>
      <c r="D560" s="37">
        <f>D561+D717+D726</f>
        <v>6815</v>
      </c>
      <c r="E560" s="37">
        <f>E561+E717+E726</f>
        <v>6815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1" t="s">
        <v>464</v>
      </c>
      <c r="B561" s="182"/>
      <c r="C561" s="36">
        <f>C562+C639+C643+C646</f>
        <v>5498</v>
      </c>
      <c r="D561" s="36">
        <f>D562+D639+D643+D646</f>
        <v>5498</v>
      </c>
      <c r="E561" s="36">
        <f>E562+E639+E643+E646</f>
        <v>5498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7" t="s">
        <v>465</v>
      </c>
      <c r="B562" s="178"/>
      <c r="C562" s="38">
        <f>C563+C568+C569+C570+C577+C578+C582+C585+C586+C587+C588+C593+C596+C600+C604+C611+C617+C629</f>
        <v>5498</v>
      </c>
      <c r="D562" s="38">
        <f>D563+D568+D569+D570+D577+D578+D582+D585+D586+D587+D588+D593+D596+D600+D604+D611+D617+D629</f>
        <v>5498</v>
      </c>
      <c r="E562" s="38">
        <f>E563+E568+E569+E570+E577+E578+E582+E585+E586+E587+E588+E593+E596+E600+E604+E611+E617+E629</f>
        <v>5498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75" t="s">
        <v>466</v>
      </c>
      <c r="B563" s="176"/>
      <c r="C563" s="32">
        <f>SUM(C564:C567)</f>
        <v>200</v>
      </c>
      <c r="D563" s="32">
        <f>SUM(D564:D567)</f>
        <v>200</v>
      </c>
      <c r="E563" s="32">
        <f>SUM(E564:E567)</f>
        <v>200</v>
      </c>
    </row>
    <row r="564" spans="1:10" hidden="1" outlineLevel="2">
      <c r="A564" s="7">
        <v>6600</v>
      </c>
      <c r="B564" s="4" t="s">
        <v>468</v>
      </c>
      <c r="C564" s="5">
        <v>82</v>
      </c>
      <c r="D564" s="5">
        <f>C564</f>
        <v>82</v>
      </c>
      <c r="E564" s="5">
        <f>D564</f>
        <v>82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118</v>
      </c>
      <c r="D567" s="5">
        <f t="shared" si="60"/>
        <v>118</v>
      </c>
      <c r="E567" s="5">
        <f t="shared" si="60"/>
        <v>118</v>
      </c>
    </row>
    <row r="568" spans="1:10" hidden="1" outlineLevel="1">
      <c r="A568" s="175" t="s">
        <v>467</v>
      </c>
      <c r="B568" s="176"/>
      <c r="C568" s="31">
        <v>50</v>
      </c>
      <c r="D568" s="31">
        <f>C568</f>
        <v>50</v>
      </c>
      <c r="E568" s="31">
        <f>D568</f>
        <v>50</v>
      </c>
    </row>
    <row r="569" spans="1:10" hidden="1" outlineLevel="1">
      <c r="A569" s="175" t="s">
        <v>472</v>
      </c>
      <c r="B569" s="176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75" t="s">
        <v>473</v>
      </c>
      <c r="B570" s="176"/>
      <c r="C570" s="32">
        <f>SUM(C571:C576)</f>
        <v>1080</v>
      </c>
      <c r="D570" s="32">
        <f>SUM(D571:D576)</f>
        <v>1080</v>
      </c>
      <c r="E570" s="32">
        <f>SUM(E571:E576)</f>
        <v>1080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1050</v>
      </c>
      <c r="D573" s="5">
        <f t="shared" si="61"/>
        <v>1050</v>
      </c>
      <c r="E573" s="5">
        <f t="shared" si="61"/>
        <v>1050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30</v>
      </c>
      <c r="D576" s="5">
        <f t="shared" si="61"/>
        <v>30</v>
      </c>
      <c r="E576" s="5">
        <f t="shared" si="61"/>
        <v>30</v>
      </c>
    </row>
    <row r="577" spans="1:5" hidden="1" outlineLevel="1">
      <c r="A577" s="175" t="s">
        <v>480</v>
      </c>
      <c r="B577" s="176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75" t="s">
        <v>481</v>
      </c>
      <c r="B578" s="176"/>
      <c r="C578" s="32">
        <f>SUM(C579:C581)</f>
        <v>20</v>
      </c>
      <c r="D578" s="32">
        <f>SUM(D579:D581)</f>
        <v>20</v>
      </c>
      <c r="E578" s="32">
        <f>SUM(E579:E581)</f>
        <v>20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20</v>
      </c>
      <c r="D581" s="5">
        <f t="shared" si="62"/>
        <v>20</v>
      </c>
      <c r="E581" s="5">
        <f t="shared" si="62"/>
        <v>20</v>
      </c>
    </row>
    <row r="582" spans="1:5" hidden="1" outlineLevel="1">
      <c r="A582" s="175" t="s">
        <v>485</v>
      </c>
      <c r="B582" s="176"/>
      <c r="C582" s="32">
        <f>SUM(C583:C584)</f>
        <v>178</v>
      </c>
      <c r="D582" s="32">
        <f>SUM(D583:D584)</f>
        <v>178</v>
      </c>
      <c r="E582" s="32">
        <f>SUM(E583:E584)</f>
        <v>178</v>
      </c>
    </row>
    <row r="583" spans="1:5" hidden="1" outlineLevel="2">
      <c r="A583" s="7">
        <v>6606</v>
      </c>
      <c r="B583" s="4" t="s">
        <v>486</v>
      </c>
      <c r="C583" s="5">
        <v>158</v>
      </c>
      <c r="D583" s="5">
        <f t="shared" ref="D583:E587" si="63">C583</f>
        <v>158</v>
      </c>
      <c r="E583" s="5">
        <f t="shared" si="63"/>
        <v>158</v>
      </c>
    </row>
    <row r="584" spans="1:5" hidden="1" outlineLevel="2">
      <c r="A584" s="7">
        <v>6606</v>
      </c>
      <c r="B584" s="4" t="s">
        <v>487</v>
      </c>
      <c r="C584" s="5">
        <v>20</v>
      </c>
      <c r="D584" s="5">
        <f t="shared" si="63"/>
        <v>20</v>
      </c>
      <c r="E584" s="5">
        <f t="shared" si="63"/>
        <v>20</v>
      </c>
    </row>
    <row r="585" spans="1:5" hidden="1" outlineLevel="1">
      <c r="A585" s="175" t="s">
        <v>488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489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75" t="s">
        <v>490</v>
      </c>
      <c r="B587" s="176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75" t="s">
        <v>491</v>
      </c>
      <c r="B588" s="176"/>
      <c r="C588" s="32">
        <f>SUM(C589:C592)</f>
        <v>680</v>
      </c>
      <c r="D588" s="32">
        <f>SUM(D589:D592)</f>
        <v>680</v>
      </c>
      <c r="E588" s="32">
        <f>SUM(E589:E592)</f>
        <v>680</v>
      </c>
    </row>
    <row r="589" spans="1:5" hidden="1" outlineLevel="2">
      <c r="A589" s="7">
        <v>6610</v>
      </c>
      <c r="B589" s="4" t="s">
        <v>492</v>
      </c>
      <c r="C589" s="5">
        <v>600</v>
      </c>
      <c r="D589" s="5">
        <f>C589</f>
        <v>600</v>
      </c>
      <c r="E589" s="5">
        <f>D589</f>
        <v>600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80</v>
      </c>
      <c r="D592" s="5">
        <f t="shared" si="64"/>
        <v>80</v>
      </c>
      <c r="E592" s="5">
        <f t="shared" si="64"/>
        <v>80</v>
      </c>
    </row>
    <row r="593" spans="1:5" hidden="1" outlineLevel="1">
      <c r="A593" s="175" t="s">
        <v>498</v>
      </c>
      <c r="B593" s="176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75" t="s">
        <v>502</v>
      </c>
      <c r="B596" s="176"/>
      <c r="C596" s="32">
        <f>SUM(C597:C599)</f>
        <v>360</v>
      </c>
      <c r="D596" s="32">
        <f>SUM(D597:D599)</f>
        <v>360</v>
      </c>
      <c r="E596" s="32">
        <f>SUM(E597:E599)</f>
        <v>360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360</v>
      </c>
      <c r="D598" s="5">
        <f t="shared" ref="D598:E599" si="65">C598</f>
        <v>360</v>
      </c>
      <c r="E598" s="5">
        <f t="shared" si="65"/>
        <v>360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75" t="s">
        <v>503</v>
      </c>
      <c r="B600" s="176"/>
      <c r="C600" s="32">
        <f>SUM(C601:C603)</f>
        <v>2500</v>
      </c>
      <c r="D600" s="32">
        <f>SUM(D601:D603)</f>
        <v>2500</v>
      </c>
      <c r="E600" s="32">
        <f>SUM(E601:E603)</f>
        <v>2500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2400</v>
      </c>
      <c r="D602" s="5">
        <f t="shared" si="66"/>
        <v>2400</v>
      </c>
      <c r="E602" s="5">
        <f t="shared" si="66"/>
        <v>2400</v>
      </c>
    </row>
    <row r="603" spans="1:5" hidden="1" outlineLevel="2">
      <c r="A603" s="7">
        <v>6613</v>
      </c>
      <c r="B603" s="4" t="s">
        <v>501</v>
      </c>
      <c r="C603" s="5">
        <v>100</v>
      </c>
      <c r="D603" s="5">
        <f t="shared" si="66"/>
        <v>100</v>
      </c>
      <c r="E603" s="5">
        <f t="shared" si="66"/>
        <v>100</v>
      </c>
    </row>
    <row r="604" spans="1:5" hidden="1" outlineLevel="1">
      <c r="A604" s="175" t="s">
        <v>506</v>
      </c>
      <c r="B604" s="176"/>
      <c r="C604" s="32">
        <f>SUM(C605:C610)</f>
        <v>50</v>
      </c>
      <c r="D604" s="32">
        <f>SUM(D605:D610)</f>
        <v>50</v>
      </c>
      <c r="E604" s="32">
        <f>SUM(E605:E610)</f>
        <v>50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50</v>
      </c>
      <c r="D610" s="5">
        <f t="shared" si="67"/>
        <v>50</v>
      </c>
      <c r="E610" s="5">
        <f t="shared" si="67"/>
        <v>50</v>
      </c>
    </row>
    <row r="611" spans="1:5" hidden="1" outlineLevel="1">
      <c r="A611" s="175" t="s">
        <v>513</v>
      </c>
      <c r="B611" s="176"/>
      <c r="C611" s="32">
        <f>SUM(C612:C616)</f>
        <v>60</v>
      </c>
      <c r="D611" s="32">
        <f>SUM(D612:D616)</f>
        <v>60</v>
      </c>
      <c r="E611" s="32">
        <f>SUM(E612:E616)</f>
        <v>60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60</v>
      </c>
      <c r="D615" s="5">
        <f t="shared" si="68"/>
        <v>60</v>
      </c>
      <c r="E615" s="5">
        <f t="shared" si="68"/>
        <v>60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75" t="s">
        <v>519</v>
      </c>
      <c r="B617" s="176"/>
      <c r="C617" s="32">
        <f>SUM(C618:C628)</f>
        <v>300</v>
      </c>
      <c r="D617" s="32">
        <f>SUM(D618:D628)</f>
        <v>300</v>
      </c>
      <c r="E617" s="32">
        <f>SUM(E618:E628)</f>
        <v>300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250</v>
      </c>
      <c r="D621" s="5">
        <f t="shared" si="69"/>
        <v>250</v>
      </c>
      <c r="E621" s="5">
        <f t="shared" si="69"/>
        <v>250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50</v>
      </c>
      <c r="D628" s="5">
        <f t="shared" si="69"/>
        <v>50</v>
      </c>
      <c r="E628" s="5">
        <f t="shared" si="69"/>
        <v>50</v>
      </c>
    </row>
    <row r="629" spans="1:10" hidden="1" outlineLevel="1">
      <c r="A629" s="175" t="s">
        <v>531</v>
      </c>
      <c r="B629" s="176"/>
      <c r="C629" s="32">
        <f>SUM(C630:C638)</f>
        <v>20</v>
      </c>
      <c r="D629" s="32">
        <f>SUM(D630:D638)</f>
        <v>20</v>
      </c>
      <c r="E629" s="32">
        <f>SUM(E630:E638)</f>
        <v>20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20</v>
      </c>
      <c r="D638" s="5">
        <f t="shared" si="70"/>
        <v>20</v>
      </c>
      <c r="E638" s="5">
        <f t="shared" si="70"/>
        <v>20</v>
      </c>
    </row>
    <row r="639" spans="1:10" collapsed="1">
      <c r="A639" s="177" t="s">
        <v>541</v>
      </c>
      <c r="B639" s="178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75" t="s">
        <v>542</v>
      </c>
      <c r="B640" s="176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75" t="s">
        <v>543</v>
      </c>
      <c r="B641" s="176"/>
      <c r="C641" s="32"/>
      <c r="D641" s="32">
        <f t="shared" si="71"/>
        <v>0</v>
      </c>
      <c r="E641" s="32">
        <f t="shared" si="71"/>
        <v>0</v>
      </c>
    </row>
    <row r="642" spans="1:10" hidden="1" outlineLevel="1">
      <c r="A642" s="175" t="s">
        <v>544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77" t="s">
        <v>545</v>
      </c>
      <c r="B643" s="178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75" t="s">
        <v>546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75" t="s">
        <v>547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77" t="s">
        <v>548</v>
      </c>
      <c r="B646" s="178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75" t="s">
        <v>549</v>
      </c>
      <c r="B647" s="176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75" t="s">
        <v>550</v>
      </c>
      <c r="B652" s="176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75" t="s">
        <v>551</v>
      </c>
      <c r="B653" s="176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75" t="s">
        <v>552</v>
      </c>
      <c r="B654" s="176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75" t="s">
        <v>553</v>
      </c>
      <c r="B661" s="176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75" t="s">
        <v>554</v>
      </c>
      <c r="B662" s="176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75" t="s">
        <v>555</v>
      </c>
      <c r="B666" s="176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75" t="s">
        <v>556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557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75" t="s">
        <v>558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75" t="s">
        <v>559</v>
      </c>
      <c r="B672" s="176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75" t="s">
        <v>560</v>
      </c>
      <c r="B677" s="176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75" t="s">
        <v>561</v>
      </c>
      <c r="B680" s="176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75" t="s">
        <v>562</v>
      </c>
      <c r="B684" s="176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75" t="s">
        <v>563</v>
      </c>
      <c r="B688" s="176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75" t="s">
        <v>564</v>
      </c>
      <c r="B695" s="176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75" t="s">
        <v>565</v>
      </c>
      <c r="B701" s="176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75" t="s">
        <v>566</v>
      </c>
      <c r="B713" s="176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75" t="s">
        <v>567</v>
      </c>
      <c r="B714" s="176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75" t="s">
        <v>568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75" t="s">
        <v>569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81" t="s">
        <v>570</v>
      </c>
      <c r="B717" s="182"/>
      <c r="C717" s="36">
        <f>C718</f>
        <v>460</v>
      </c>
      <c r="D717" s="36">
        <f>D718</f>
        <v>460</v>
      </c>
      <c r="E717" s="36">
        <f>E718</f>
        <v>460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7" t="s">
        <v>571</v>
      </c>
      <c r="B718" s="178"/>
      <c r="C718" s="33">
        <f>C719+C723</f>
        <v>460</v>
      </c>
      <c r="D718" s="33">
        <f>D719+D723</f>
        <v>460</v>
      </c>
      <c r="E718" s="33">
        <f>E719+E723</f>
        <v>460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87" t="s">
        <v>851</v>
      </c>
      <c r="B719" s="188"/>
      <c r="C719" s="31">
        <f>SUM(C720:C722)</f>
        <v>460</v>
      </c>
      <c r="D719" s="31">
        <f>SUM(D720:D722)</f>
        <v>460</v>
      </c>
      <c r="E719" s="31">
        <f>SUM(E720:E722)</f>
        <v>460</v>
      </c>
    </row>
    <row r="720" spans="1:10" ht="15" hidden="1" customHeight="1" outlineLevel="2">
      <c r="A720" s="6">
        <v>10950</v>
      </c>
      <c r="B720" s="4" t="s">
        <v>572</v>
      </c>
      <c r="C720" s="5">
        <v>460</v>
      </c>
      <c r="D720" s="5">
        <f>C720</f>
        <v>460</v>
      </c>
      <c r="E720" s="5">
        <f>D720</f>
        <v>460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87" t="s">
        <v>850</v>
      </c>
      <c r="B723" s="188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81" t="s">
        <v>577</v>
      </c>
      <c r="B726" s="182"/>
      <c r="C726" s="36">
        <f>C727</f>
        <v>760.26</v>
      </c>
      <c r="D726" s="36">
        <f>D727</f>
        <v>857</v>
      </c>
      <c r="E726" s="36">
        <f>E727</f>
        <v>857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7" t="s">
        <v>588</v>
      </c>
      <c r="B727" s="178"/>
      <c r="C727" s="33">
        <f>C728+C731+C734+C740+C742+C744+C751+C756+C761+C766+C768+C772+C778</f>
        <v>760.26</v>
      </c>
      <c r="D727" s="33">
        <f>D728+D731+D734+D740+D742+D744+D751+D756+D761+D766+D768+D772+D778</f>
        <v>857</v>
      </c>
      <c r="E727" s="33">
        <f>E728+E731+E734+E740+E742+E744+E751+E756+E761+E766+E768+E772+E778</f>
        <v>857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87" t="s">
        <v>849</v>
      </c>
      <c r="B728" s="188"/>
      <c r="C728" s="31">
        <f>SUM(C729:C730)</f>
        <v>5.79</v>
      </c>
      <c r="D728" s="31">
        <f>SUM(D729:D730)</f>
        <v>5.79</v>
      </c>
      <c r="E728" s="31">
        <f>SUM(E729:E730)</f>
        <v>5.79</v>
      </c>
    </row>
    <row r="729" spans="1:10" hidden="1" outlineLevel="2">
      <c r="A729" s="6">
        <v>3</v>
      </c>
      <c r="B729" s="4" t="s">
        <v>827</v>
      </c>
      <c r="C729" s="5">
        <v>1.6950000000000001</v>
      </c>
      <c r="D729" s="5">
        <f>C729</f>
        <v>1.6950000000000001</v>
      </c>
      <c r="E729" s="5">
        <f>D729</f>
        <v>1.6950000000000001</v>
      </c>
    </row>
    <row r="730" spans="1:10" hidden="1" outlineLevel="2">
      <c r="A730" s="6">
        <v>4</v>
      </c>
      <c r="B730" s="4" t="s">
        <v>837</v>
      </c>
      <c r="C730" s="5">
        <v>4.0949999999999998</v>
      </c>
      <c r="D730" s="5">
        <f>C730</f>
        <v>4.0949999999999998</v>
      </c>
      <c r="E730" s="5">
        <f>D730</f>
        <v>4.0949999999999998</v>
      </c>
    </row>
    <row r="731" spans="1:10" hidden="1" outlineLevel="1">
      <c r="A731" s="187" t="s">
        <v>848</v>
      </c>
      <c r="B731" s="188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87" t="s">
        <v>846</v>
      </c>
      <c r="B734" s="188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87" t="s">
        <v>843</v>
      </c>
      <c r="B740" s="188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87" t="s">
        <v>842</v>
      </c>
      <c r="B742" s="188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87" t="s">
        <v>841</v>
      </c>
      <c r="B744" s="188"/>
      <c r="C744" s="31">
        <f>C745+C749+C750+C747</f>
        <v>103.26</v>
      </c>
      <c r="D744" s="31">
        <f>D745+D749+D750+D747</f>
        <v>103.26</v>
      </c>
      <c r="E744" s="31">
        <f>E745+E749+E750+E747</f>
        <v>103.26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3.26</v>
      </c>
      <c r="D747" s="5">
        <f>D748</f>
        <v>3.26</v>
      </c>
      <c r="E747" s="5">
        <f>E748</f>
        <v>3.26</v>
      </c>
    </row>
    <row r="748" spans="1:5" hidden="1" outlineLevel="3">
      <c r="A748" s="29"/>
      <c r="B748" s="28" t="s">
        <v>838</v>
      </c>
      <c r="C748" s="30">
        <v>3.26</v>
      </c>
      <c r="D748" s="30">
        <f t="shared" ref="D748:E750" si="86">C748</f>
        <v>3.26</v>
      </c>
      <c r="E748" s="30">
        <f t="shared" si="86"/>
        <v>3.26</v>
      </c>
    </row>
    <row r="749" spans="1:5" hidden="1" outlineLevel="2">
      <c r="A749" s="6">
        <v>3</v>
      </c>
      <c r="B749" s="4" t="s">
        <v>827</v>
      </c>
      <c r="C749" s="5">
        <v>100</v>
      </c>
      <c r="D749" s="5">
        <f t="shared" si="86"/>
        <v>100</v>
      </c>
      <c r="E749" s="5">
        <f t="shared" si="86"/>
        <v>100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87" t="s">
        <v>836</v>
      </c>
      <c r="B751" s="188"/>
      <c r="C751" s="31">
        <f>C755++C752</f>
        <v>443.26</v>
      </c>
      <c r="D751" s="31">
        <f>D755++D752</f>
        <v>540</v>
      </c>
      <c r="E751" s="31">
        <f>E755++E752</f>
        <v>540</v>
      </c>
    </row>
    <row r="752" spans="1:5" hidden="1" outlineLevel="2">
      <c r="A752" s="6">
        <v>2</v>
      </c>
      <c r="B752" s="4" t="s">
        <v>822</v>
      </c>
      <c r="C752" s="5">
        <v>3.26</v>
      </c>
      <c r="D752" s="5">
        <f>D754+D753</f>
        <v>100</v>
      </c>
      <c r="E752" s="5">
        <f>E754+E753</f>
        <v>100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>
        <v>100</v>
      </c>
      <c r="D754" s="125">
        <f t="shared" si="87"/>
        <v>100</v>
      </c>
      <c r="E754" s="125">
        <f t="shared" si="87"/>
        <v>100</v>
      </c>
    </row>
    <row r="755" spans="1:5" hidden="1" outlineLevel="2">
      <c r="A755" s="6">
        <v>3</v>
      </c>
      <c r="B755" s="4" t="s">
        <v>827</v>
      </c>
      <c r="C755" s="5">
        <v>440</v>
      </c>
      <c r="D755" s="5">
        <f t="shared" si="87"/>
        <v>440</v>
      </c>
      <c r="E755" s="5">
        <f t="shared" si="87"/>
        <v>440</v>
      </c>
    </row>
    <row r="756" spans="1:5" hidden="1" outlineLevel="1">
      <c r="A756" s="187" t="s">
        <v>834</v>
      </c>
      <c r="B756" s="188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87" t="s">
        <v>830</v>
      </c>
      <c r="B761" s="188"/>
      <c r="C761" s="31">
        <f>C762+C765</f>
        <v>107.69</v>
      </c>
      <c r="D761" s="31">
        <f>D762+D765</f>
        <v>107.69</v>
      </c>
      <c r="E761" s="31">
        <f>E762+E765</f>
        <v>107.69</v>
      </c>
    </row>
    <row r="762" spans="1:5" hidden="1" outlineLevel="2">
      <c r="A762" s="6">
        <v>2</v>
      </c>
      <c r="B762" s="4" t="s">
        <v>822</v>
      </c>
      <c r="C762" s="5">
        <f>C763+C764</f>
        <v>107.69</v>
      </c>
      <c r="D762" s="5">
        <f>D763+D764</f>
        <v>107.69</v>
      </c>
      <c r="E762" s="5">
        <f>E763+E764</f>
        <v>107.69</v>
      </c>
    </row>
    <row r="763" spans="1:5" hidden="1" outlineLevel="3">
      <c r="A763" s="29"/>
      <c r="B763" s="28" t="s">
        <v>829</v>
      </c>
      <c r="C763" s="30">
        <v>107.69</v>
      </c>
      <c r="D763" s="30">
        <f t="shared" ref="D763:E765" si="89">C763</f>
        <v>107.69</v>
      </c>
      <c r="E763" s="30">
        <f t="shared" si="89"/>
        <v>107.69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/>
      <c r="D765" s="5">
        <f t="shared" si="89"/>
        <v>0</v>
      </c>
      <c r="E765" s="5">
        <f t="shared" si="89"/>
        <v>0</v>
      </c>
    </row>
    <row r="766" spans="1:5" hidden="1" outlineLevel="1">
      <c r="A766" s="187" t="s">
        <v>828</v>
      </c>
      <c r="B766" s="188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87" t="s">
        <v>826</v>
      </c>
      <c r="B768" s="188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87" t="s">
        <v>823</v>
      </c>
      <c r="B772" s="188"/>
      <c r="C772" s="31">
        <f>C773</f>
        <v>89.06</v>
      </c>
      <c r="D772" s="31">
        <f>D773</f>
        <v>89.06</v>
      </c>
      <c r="E772" s="31">
        <f>E773</f>
        <v>89.06</v>
      </c>
    </row>
    <row r="773" spans="1:5" hidden="1" outlineLevel="2">
      <c r="A773" s="6">
        <v>2</v>
      </c>
      <c r="B773" s="4" t="s">
        <v>822</v>
      </c>
      <c r="C773" s="5">
        <f>C774+C775+C776+C777</f>
        <v>89.06</v>
      </c>
      <c r="D773" s="5">
        <f>D774+D775+D776+D777</f>
        <v>89.06</v>
      </c>
      <c r="E773" s="5">
        <f>E774+E775+E776+E777</f>
        <v>89.06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>
        <v>89.06</v>
      </c>
      <c r="D775" s="30">
        <f t="shared" ref="D775:E777" si="90">C775</f>
        <v>89.06</v>
      </c>
      <c r="E775" s="30">
        <f t="shared" si="90"/>
        <v>89.06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87" t="s">
        <v>817</v>
      </c>
      <c r="B778" s="188"/>
      <c r="C778" s="31">
        <f>C779</f>
        <v>11.2</v>
      </c>
      <c r="D778" s="31">
        <f>D779</f>
        <v>11.2</v>
      </c>
      <c r="E778" s="31">
        <f>E779</f>
        <v>11.2</v>
      </c>
    </row>
    <row r="779" spans="1:5" hidden="1" outlineLevel="2">
      <c r="A779" s="6"/>
      <c r="B779" s="4" t="s">
        <v>816</v>
      </c>
      <c r="C779" s="5">
        <v>11.2</v>
      </c>
      <c r="D779" s="5">
        <f>C779</f>
        <v>11.2</v>
      </c>
      <c r="E779" s="5">
        <f>D779</f>
        <v>11.2</v>
      </c>
    </row>
    <row r="780" spans="1:5" collapsed="1"/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9 J643 J717:J718 J646 J726:J727" xr:uid="{00000000-0002-0000-0600-000007000000}">
      <formula1>C640+C794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 J1:J4 J551:J552 J561:J562 J339 J548" xr:uid="{00000000-0002-0000-0600-00000A000000}">
      <formula1>C2+C114</formula1>
    </dataValidation>
    <dataValidation type="custom" allowBlank="1" showInputMessage="1" showErrorMessage="1" sqref="J560" xr:uid="{00000000-0002-0000-0600-00000B000000}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C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8"/>
  <sheetViews>
    <sheetView rightToLeft="1" topLeftCell="A72" workbookViewId="0">
      <selection activeCell="C98" sqref="C98"/>
    </sheetView>
  </sheetViews>
  <sheetFormatPr defaultColWidth="9.1796875" defaultRowHeight="14.5"/>
  <cols>
    <col min="1" max="1" width="72" customWidth="1"/>
    <col min="2" max="2" width="22.26953125" customWidth="1"/>
    <col min="3" max="3" width="20.179687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915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916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917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918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919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920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912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913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914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915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916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917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918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919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921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922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923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A25" workbookViewId="0">
      <selection activeCell="A44" sqref="A44"/>
    </sheetView>
  </sheetViews>
  <sheetFormatPr defaultColWidth="9.1796875" defaultRowHeight="14.5"/>
  <cols>
    <col min="1" max="1" width="70.7265625" customWidth="1"/>
    <col min="2" max="2" width="18.1796875" customWidth="1"/>
    <col min="3" max="3" width="19.4531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4800000</v>
      </c>
      <c r="D4" s="143">
        <f t="shared" si="0"/>
        <v>1910000</v>
      </c>
      <c r="E4" s="143">
        <f t="shared" si="0"/>
        <v>1776000</v>
      </c>
      <c r="F4" s="143">
        <f t="shared" si="0"/>
        <v>224000</v>
      </c>
      <c r="G4" s="143">
        <f t="shared" si="0"/>
        <v>0</v>
      </c>
      <c r="H4" s="143">
        <f t="shared" si="0"/>
        <v>800000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4800000</v>
      </c>
      <c r="D5" s="145">
        <f t="shared" si="1"/>
        <v>1910000</v>
      </c>
      <c r="E5" s="145">
        <f t="shared" si="1"/>
        <v>1776000</v>
      </c>
      <c r="F5" s="145">
        <f t="shared" si="1"/>
        <v>224000</v>
      </c>
      <c r="G5" s="145">
        <f t="shared" si="1"/>
        <v>0</v>
      </c>
      <c r="H5" s="145">
        <f t="shared" si="1"/>
        <v>800000</v>
      </c>
      <c r="I5" s="145">
        <f t="shared" si="1"/>
        <v>0</v>
      </c>
    </row>
    <row r="6" spans="1:9">
      <c r="A6" s="10" t="s">
        <v>950</v>
      </c>
      <c r="B6" s="10">
        <v>2017</v>
      </c>
      <c r="C6" s="10">
        <v>3910000</v>
      </c>
      <c r="D6" s="10">
        <v>1910000</v>
      </c>
      <c r="E6" s="10">
        <v>1776000</v>
      </c>
      <c r="F6" s="10">
        <v>224000</v>
      </c>
      <c r="G6" s="10"/>
      <c r="H6" s="10"/>
      <c r="I6" s="10"/>
    </row>
    <row r="7" spans="1:9">
      <c r="A7" s="10" t="s">
        <v>951</v>
      </c>
      <c r="B7" s="10">
        <v>2017</v>
      </c>
      <c r="C7" s="10">
        <v>90000</v>
      </c>
      <c r="D7" s="10"/>
      <c r="E7" s="10"/>
      <c r="F7" s="10"/>
      <c r="G7" s="10"/>
      <c r="H7" s="10"/>
      <c r="I7" s="10"/>
    </row>
    <row r="8" spans="1:9">
      <c r="A8" s="10" t="s">
        <v>952</v>
      </c>
      <c r="B8" s="10">
        <v>2017</v>
      </c>
      <c r="C8" s="10">
        <v>350000</v>
      </c>
      <c r="D8" s="10"/>
      <c r="E8" s="10"/>
      <c r="F8" s="10"/>
      <c r="G8" s="10"/>
      <c r="H8" s="10">
        <v>350000</v>
      </c>
      <c r="I8" s="10" t="s">
        <v>953</v>
      </c>
    </row>
    <row r="9" spans="1:9">
      <c r="A9" s="10" t="s">
        <v>954</v>
      </c>
      <c r="B9" s="10">
        <v>2017</v>
      </c>
      <c r="C9" s="10">
        <v>450000</v>
      </c>
      <c r="D9" s="10"/>
      <c r="E9" s="10"/>
      <c r="F9" s="10"/>
      <c r="G9" s="10"/>
      <c r="H9" s="10">
        <v>450000</v>
      </c>
      <c r="I9" s="10" t="s">
        <v>953</v>
      </c>
    </row>
    <row r="10" spans="1:9">
      <c r="A10" s="144" t="s">
        <v>912</v>
      </c>
      <c r="B10" s="144"/>
      <c r="C10" s="144">
        <f t="shared" ref="C10:C70" si="2">SUM(D10:G10)</f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919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920</v>
      </c>
      <c r="B32" s="147"/>
      <c r="C32" s="147">
        <f t="shared" si="2"/>
        <v>3896189</v>
      </c>
      <c r="D32" s="147">
        <f t="shared" ref="D32:I32" si="11">D33+D48+D51+D54+D57+D60+D63+D70+D73</f>
        <v>2125476</v>
      </c>
      <c r="E32" s="147">
        <f t="shared" si="11"/>
        <v>1770713</v>
      </c>
      <c r="F32" s="147">
        <f t="shared" si="11"/>
        <v>0</v>
      </c>
      <c r="G32" s="147">
        <f t="shared" si="11"/>
        <v>0</v>
      </c>
      <c r="H32" s="147">
        <f t="shared" si="11"/>
        <v>600000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3896189</v>
      </c>
      <c r="D33" s="144">
        <f t="shared" ref="D33:I33" si="12">SUM(D34:D47)</f>
        <v>2125476</v>
      </c>
      <c r="E33" s="144">
        <f t="shared" si="12"/>
        <v>1770713</v>
      </c>
      <c r="F33" s="144">
        <f t="shared" si="12"/>
        <v>0</v>
      </c>
      <c r="G33" s="144">
        <f t="shared" si="12"/>
        <v>0</v>
      </c>
      <c r="H33" s="144">
        <f t="shared" si="12"/>
        <v>600000</v>
      </c>
      <c r="I33" s="144">
        <f t="shared" si="12"/>
        <v>0</v>
      </c>
    </row>
    <row r="34" spans="1:9">
      <c r="A34" s="10" t="s">
        <v>955</v>
      </c>
      <c r="B34" s="10">
        <v>2016</v>
      </c>
      <c r="C34" s="10">
        <v>336826</v>
      </c>
      <c r="D34" s="10">
        <v>118413</v>
      </c>
      <c r="E34" s="10">
        <v>118413</v>
      </c>
      <c r="F34" s="10"/>
      <c r="G34" s="10"/>
      <c r="H34" s="10">
        <v>100000</v>
      </c>
      <c r="I34" s="10" t="s">
        <v>953</v>
      </c>
    </row>
    <row r="35" spans="1:9">
      <c r="A35" s="10" t="s">
        <v>956</v>
      </c>
      <c r="B35" s="10">
        <v>2016</v>
      </c>
      <c r="C35" s="10">
        <v>1446316</v>
      </c>
      <c r="D35" s="10">
        <v>797316</v>
      </c>
      <c r="E35" s="10">
        <v>649000</v>
      </c>
      <c r="F35" s="10"/>
      <c r="G35" s="10"/>
      <c r="H35" s="10"/>
      <c r="I35" s="10"/>
    </row>
    <row r="36" spans="1:9">
      <c r="A36" s="10" t="s">
        <v>957</v>
      </c>
      <c r="B36" s="10">
        <v>2016</v>
      </c>
      <c r="C36" s="10">
        <v>694504</v>
      </c>
      <c r="D36" s="10">
        <v>121204</v>
      </c>
      <c r="E36" s="10">
        <v>573300</v>
      </c>
      <c r="F36" s="10"/>
      <c r="G36" s="10"/>
      <c r="H36" s="10"/>
      <c r="I36" s="10"/>
    </row>
    <row r="37" spans="1:9">
      <c r="A37" s="10" t="s">
        <v>958</v>
      </c>
      <c r="B37" s="10">
        <v>2016</v>
      </c>
      <c r="C37" s="10">
        <v>1391000</v>
      </c>
      <c r="D37" s="10">
        <v>461000</v>
      </c>
      <c r="E37" s="10">
        <v>430000</v>
      </c>
      <c r="F37" s="10"/>
      <c r="G37" s="10"/>
      <c r="H37" s="10">
        <v>500000</v>
      </c>
      <c r="I37" s="10" t="s">
        <v>959</v>
      </c>
    </row>
    <row r="38" spans="1:9">
      <c r="A38" s="10" t="s">
        <v>960</v>
      </c>
      <c r="B38" s="10">
        <v>2016</v>
      </c>
      <c r="C38" s="10">
        <v>81121</v>
      </c>
      <c r="D38" s="10">
        <v>81121</v>
      </c>
      <c r="E38" s="10"/>
      <c r="F38" s="10"/>
      <c r="G38" s="10"/>
      <c r="H38" s="10"/>
      <c r="I38" s="10"/>
    </row>
    <row r="39" spans="1:9">
      <c r="A39" s="10" t="s">
        <v>961</v>
      </c>
      <c r="B39" s="10">
        <v>2016</v>
      </c>
      <c r="C39" s="10">
        <v>437991</v>
      </c>
      <c r="D39" s="10">
        <v>437991</v>
      </c>
      <c r="E39" s="10"/>
      <c r="F39" s="10"/>
      <c r="G39" s="10"/>
      <c r="H39" s="10"/>
      <c r="I39" s="10"/>
    </row>
    <row r="40" spans="1:9">
      <c r="A40" s="10" t="s">
        <v>962</v>
      </c>
      <c r="B40" s="10">
        <v>2016</v>
      </c>
      <c r="C40" s="10">
        <v>108431</v>
      </c>
      <c r="D40" s="10">
        <v>108431</v>
      </c>
      <c r="E40" s="10"/>
      <c r="F40" s="10"/>
      <c r="G40" s="10"/>
      <c r="H40" s="10"/>
      <c r="I40" s="10"/>
    </row>
    <row r="41" spans="1:9">
      <c r="A41" s="10"/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/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/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/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/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/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/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919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921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922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923</v>
      </c>
      <c r="B74" s="144"/>
      <c r="C74" s="144">
        <f t="shared" si="22"/>
        <v>7806189</v>
      </c>
      <c r="D74" s="144">
        <f t="shared" ref="D74:I74" si="23">D73+D70+D63+D60+D57+D54+D51+D48+D33+D25+D22+D19+D16+D13+D10+D5</f>
        <v>4035476</v>
      </c>
      <c r="E74" s="144">
        <f t="shared" si="23"/>
        <v>3546713</v>
      </c>
      <c r="F74" s="144">
        <f t="shared" si="23"/>
        <v>224000</v>
      </c>
      <c r="G74" s="144">
        <f t="shared" si="23"/>
        <v>0</v>
      </c>
      <c r="H74" s="144">
        <f t="shared" si="23"/>
        <v>1400000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2018-04-26T11:59:52Z</dcterms:modified>
</cp:coreProperties>
</file>