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36B311CA-0FA6-49B5-9193-97EC439E8C10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1" sheetId="37" r:id="rId1"/>
    <sheet name="ميزانية 2012 " sheetId="40" r:id="rId2"/>
    <sheet name="ميزانية 2013" sheetId="36" r:id="rId3"/>
    <sheet name="ميزانية 2014" sheetId="34" r:id="rId4"/>
    <sheet name="ميزانية 2015 " sheetId="39" r:id="rId5"/>
    <sheet name="ميزانية 2016" sheetId="41" r:id="rId6"/>
    <sheet name="ميزانية2017" sheetId="42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62913"/>
</workbook>
</file>

<file path=xl/calcChain.xml><?xml version="1.0" encoding="utf-8"?>
<calcChain xmlns="http://schemas.openxmlformats.org/spreadsheetml/2006/main">
  <c r="D296" i="42" l="1"/>
  <c r="E296" i="42" s="1"/>
  <c r="D298" i="42"/>
  <c r="E298" i="42" s="1"/>
  <c r="D302" i="42"/>
  <c r="E302" i="42" s="1"/>
  <c r="D305" i="42"/>
  <c r="E305" i="42" s="1"/>
  <c r="D308" i="42"/>
  <c r="E308" i="42" s="1"/>
  <c r="D289" i="42"/>
  <c r="E289" i="42" s="1"/>
  <c r="D265" i="42"/>
  <c r="E265" i="42" s="1"/>
  <c r="C416" i="42" l="1"/>
  <c r="D778" i="42"/>
  <c r="E778" i="42" s="1"/>
  <c r="E777" i="42" s="1"/>
  <c r="D777" i="42"/>
  <c r="C777" i="42"/>
  <c r="E776" i="42"/>
  <c r="D776" i="42"/>
  <c r="E775" i="42"/>
  <c r="D775" i="42"/>
  <c r="D774" i="42"/>
  <c r="E774" i="42" s="1"/>
  <c r="E773" i="42"/>
  <c r="D773" i="42"/>
  <c r="D772" i="42" s="1"/>
  <c r="D771" i="42" s="1"/>
  <c r="C772" i="42"/>
  <c r="C771" i="42" s="1"/>
  <c r="E770" i="42"/>
  <c r="D770" i="42"/>
  <c r="D769" i="42"/>
  <c r="E769" i="42" s="1"/>
  <c r="D768" i="42"/>
  <c r="C768" i="42"/>
  <c r="C767" i="42" s="1"/>
  <c r="D767" i="42"/>
  <c r="E766" i="42"/>
  <c r="D766" i="42"/>
  <c r="E765" i="42"/>
  <c r="D765" i="42"/>
  <c r="C765" i="42"/>
  <c r="D764" i="42"/>
  <c r="E764" i="42" s="1"/>
  <c r="D763" i="42"/>
  <c r="E763" i="42" s="1"/>
  <c r="D762" i="42"/>
  <c r="C761" i="42"/>
  <c r="C760" i="42"/>
  <c r="D759" i="42"/>
  <c r="E759" i="42" s="1"/>
  <c r="D758" i="42"/>
  <c r="E758" i="42" s="1"/>
  <c r="D757" i="42"/>
  <c r="C756" i="42"/>
  <c r="C755" i="42"/>
  <c r="D754" i="42"/>
  <c r="D753" i="42"/>
  <c r="E753" i="42" s="1"/>
  <c r="D752" i="42"/>
  <c r="C751" i="42"/>
  <c r="C750" i="42"/>
  <c r="D749" i="42"/>
  <c r="D748" i="42"/>
  <c r="E748" i="42" s="1"/>
  <c r="D747" i="42"/>
  <c r="C746" i="42"/>
  <c r="E745" i="42"/>
  <c r="E744" i="42" s="1"/>
  <c r="D745" i="42"/>
  <c r="D744" i="42"/>
  <c r="C744" i="42"/>
  <c r="C743" i="42" s="1"/>
  <c r="E742" i="42"/>
  <c r="E741" i="42" s="1"/>
  <c r="D742" i="42"/>
  <c r="D741" i="42"/>
  <c r="C741" i="42"/>
  <c r="D740" i="42"/>
  <c r="E740" i="42" s="1"/>
  <c r="E739" i="42" s="1"/>
  <c r="D739" i="42"/>
  <c r="C739" i="42"/>
  <c r="E738" i="42"/>
  <c r="D738" i="42"/>
  <c r="E737" i="42"/>
  <c r="D737" i="42"/>
  <c r="E736" i="42"/>
  <c r="D736" i="42"/>
  <c r="E735" i="42"/>
  <c r="E734" i="42" s="1"/>
  <c r="E733" i="42" s="1"/>
  <c r="D735" i="42"/>
  <c r="D734" i="42"/>
  <c r="C734" i="42"/>
  <c r="C733" i="42" s="1"/>
  <c r="D733" i="42"/>
  <c r="E732" i="42"/>
  <c r="E731" i="42" s="1"/>
  <c r="E730" i="42" s="1"/>
  <c r="D732" i="42"/>
  <c r="D731" i="42"/>
  <c r="C731" i="42"/>
  <c r="C730" i="42" s="1"/>
  <c r="D730" i="42"/>
  <c r="E729" i="42"/>
  <c r="D729" i="42"/>
  <c r="E728" i="42"/>
  <c r="D728" i="42"/>
  <c r="D727" i="42" s="1"/>
  <c r="E727" i="42"/>
  <c r="C727" i="42"/>
  <c r="J726" i="42"/>
  <c r="J725" i="42"/>
  <c r="D724" i="42"/>
  <c r="E724" i="42" s="1"/>
  <c r="D723" i="42"/>
  <c r="E723" i="42" s="1"/>
  <c r="E722" i="42" s="1"/>
  <c r="D722" i="42"/>
  <c r="C722" i="42"/>
  <c r="D721" i="42"/>
  <c r="E721" i="42" s="1"/>
  <c r="E720" i="42"/>
  <c r="D720" i="42"/>
  <c r="D719" i="42"/>
  <c r="D718" i="42" s="1"/>
  <c r="D717" i="42" s="1"/>
  <c r="D716" i="42" s="1"/>
  <c r="C718" i="42"/>
  <c r="C717" i="42" s="1"/>
  <c r="C716" i="42" s="1"/>
  <c r="J717" i="42"/>
  <c r="J716" i="42"/>
  <c r="D715" i="42"/>
  <c r="E715" i="42" s="1"/>
  <c r="D714" i="42"/>
  <c r="E714" i="42" s="1"/>
  <c r="D713" i="42"/>
  <c r="E713" i="42" s="1"/>
  <c r="D712" i="42"/>
  <c r="E712" i="42" s="1"/>
  <c r="D711" i="42"/>
  <c r="E711" i="42" s="1"/>
  <c r="D710" i="42"/>
  <c r="E710" i="42" s="1"/>
  <c r="D709" i="42"/>
  <c r="E709" i="42" s="1"/>
  <c r="D708" i="42"/>
  <c r="E708" i="42" s="1"/>
  <c r="D707" i="42"/>
  <c r="E707" i="42" s="1"/>
  <c r="D706" i="42"/>
  <c r="E706" i="42" s="1"/>
  <c r="D705" i="42"/>
  <c r="E705" i="42" s="1"/>
  <c r="D704" i="42"/>
  <c r="E704" i="42" s="1"/>
  <c r="D703" i="42"/>
  <c r="E703" i="42" s="1"/>
  <c r="D702" i="42"/>
  <c r="E702" i="42" s="1"/>
  <c r="D701" i="42"/>
  <c r="C700" i="42"/>
  <c r="E699" i="42"/>
  <c r="D699" i="42"/>
  <c r="D698" i="42"/>
  <c r="E698" i="42" s="1"/>
  <c r="E697" i="42"/>
  <c r="D697" i="42"/>
  <c r="D696" i="42"/>
  <c r="E696" i="42" s="1"/>
  <c r="E695" i="42"/>
  <c r="D695" i="42"/>
  <c r="D694" i="42"/>
  <c r="C694" i="42"/>
  <c r="D693" i="42"/>
  <c r="E693" i="42" s="1"/>
  <c r="D692" i="42"/>
  <c r="E692" i="42" s="1"/>
  <c r="D691" i="42"/>
  <c r="E691" i="42" s="1"/>
  <c r="D690" i="42"/>
  <c r="E690" i="42" s="1"/>
  <c r="D689" i="42"/>
  <c r="E689" i="42" s="1"/>
  <c r="D688" i="42"/>
  <c r="C687" i="42"/>
  <c r="E686" i="42"/>
  <c r="D686" i="42"/>
  <c r="D685" i="42"/>
  <c r="E685" i="42" s="1"/>
  <c r="E684" i="42"/>
  <c r="D684" i="42"/>
  <c r="D683" i="42"/>
  <c r="C683" i="42"/>
  <c r="D682" i="42"/>
  <c r="E682" i="42" s="1"/>
  <c r="D681" i="42"/>
  <c r="D680" i="42"/>
  <c r="E680" i="42" s="1"/>
  <c r="C679" i="42"/>
  <c r="D678" i="42"/>
  <c r="E678" i="42" s="1"/>
  <c r="E677" i="42"/>
  <c r="D677" i="42"/>
  <c r="D676" i="42"/>
  <c r="C676" i="42"/>
  <c r="D675" i="42"/>
  <c r="E675" i="42" s="1"/>
  <c r="D674" i="42"/>
  <c r="E674" i="42" s="1"/>
  <c r="D673" i="42"/>
  <c r="E673" i="42" s="1"/>
  <c r="D672" i="42"/>
  <c r="C671" i="42"/>
  <c r="E670" i="42"/>
  <c r="D670" i="42"/>
  <c r="D669" i="42"/>
  <c r="E669" i="42" s="1"/>
  <c r="E668" i="42"/>
  <c r="D668" i="42"/>
  <c r="D667" i="42"/>
  <c r="E667" i="42" s="1"/>
  <c r="E666" i="42"/>
  <c r="E665" i="42" s="1"/>
  <c r="D666" i="42"/>
  <c r="D665" i="42"/>
  <c r="C665" i="42"/>
  <c r="D664" i="42"/>
  <c r="E664" i="42" s="1"/>
  <c r="D663" i="42"/>
  <c r="E663" i="42" s="1"/>
  <c r="D662" i="42"/>
  <c r="E662" i="42" s="1"/>
  <c r="C661" i="42"/>
  <c r="D660" i="42"/>
  <c r="E660" i="42" s="1"/>
  <c r="E659" i="42"/>
  <c r="D659" i="42"/>
  <c r="D658" i="42"/>
  <c r="E658" i="42" s="1"/>
  <c r="E657" i="42"/>
  <c r="D657" i="42"/>
  <c r="D656" i="42"/>
  <c r="E656" i="42" s="1"/>
  <c r="E655" i="42"/>
  <c r="D655" i="42"/>
  <c r="D654" i="42"/>
  <c r="D653" i="42" s="1"/>
  <c r="C653" i="42"/>
  <c r="D652" i="42"/>
  <c r="E652" i="42" s="1"/>
  <c r="D651" i="42"/>
  <c r="E651" i="42" s="1"/>
  <c r="D650" i="42"/>
  <c r="E650" i="42" s="1"/>
  <c r="D649" i="42"/>
  <c r="E649" i="42" s="1"/>
  <c r="D648" i="42"/>
  <c r="E648" i="42" s="1"/>
  <c r="D647" i="42"/>
  <c r="E647" i="42" s="1"/>
  <c r="C646" i="42"/>
  <c r="J645" i="42"/>
  <c r="D644" i="42"/>
  <c r="E644" i="42" s="1"/>
  <c r="E643" i="42"/>
  <c r="E642" i="42" s="1"/>
  <c r="D643" i="42"/>
  <c r="J642" i="42"/>
  <c r="D642" i="42"/>
  <c r="C642" i="42"/>
  <c r="D641" i="42"/>
  <c r="E641" i="42" s="1"/>
  <c r="E640" i="42"/>
  <c r="D640" i="42"/>
  <c r="D639" i="42"/>
  <c r="E639" i="42" s="1"/>
  <c r="E638" i="42" s="1"/>
  <c r="J638" i="42"/>
  <c r="C638" i="42"/>
  <c r="E637" i="42"/>
  <c r="D637" i="42"/>
  <c r="D636" i="42"/>
  <c r="E636" i="42" s="1"/>
  <c r="E635" i="42"/>
  <c r="D635" i="42"/>
  <c r="D634" i="42"/>
  <c r="E634" i="42" s="1"/>
  <c r="E633" i="42"/>
  <c r="D633" i="42"/>
  <c r="D632" i="42"/>
  <c r="E632" i="42" s="1"/>
  <c r="E631" i="42"/>
  <c r="D631" i="42"/>
  <c r="D630" i="42"/>
  <c r="E630" i="42" s="1"/>
  <c r="E629" i="42"/>
  <c r="D629" i="42"/>
  <c r="D628" i="42"/>
  <c r="C628" i="42"/>
  <c r="D627" i="42"/>
  <c r="E627" i="42" s="1"/>
  <c r="E626" i="42"/>
  <c r="D626" i="42"/>
  <c r="D625" i="42"/>
  <c r="E625" i="42" s="1"/>
  <c r="D624" i="42"/>
  <c r="E624" i="42" s="1"/>
  <c r="D623" i="42"/>
  <c r="E623" i="42" s="1"/>
  <c r="E622" i="42"/>
  <c r="D622" i="42"/>
  <c r="D621" i="42"/>
  <c r="E621" i="42" s="1"/>
  <c r="E620" i="42"/>
  <c r="D620" i="42"/>
  <c r="D619" i="42"/>
  <c r="E619" i="42" s="1"/>
  <c r="E618" i="42"/>
  <c r="D618" i="42"/>
  <c r="D617" i="42"/>
  <c r="E617" i="42" s="1"/>
  <c r="C616" i="42"/>
  <c r="D615" i="42"/>
  <c r="E615" i="42" s="1"/>
  <c r="E614" i="42"/>
  <c r="D614" i="42"/>
  <c r="D613" i="42"/>
  <c r="E613" i="42" s="1"/>
  <c r="E612" i="42"/>
  <c r="D612" i="42"/>
  <c r="D611" i="42"/>
  <c r="C610" i="42"/>
  <c r="D609" i="42"/>
  <c r="D608" i="42"/>
  <c r="E608" i="42" s="1"/>
  <c r="E607" i="42"/>
  <c r="D607" i="42"/>
  <c r="D606" i="42"/>
  <c r="E606" i="42" s="1"/>
  <c r="E605" i="42"/>
  <c r="D605" i="42"/>
  <c r="D604" i="42"/>
  <c r="E604" i="42" s="1"/>
  <c r="C603" i="42"/>
  <c r="D602" i="42"/>
  <c r="E602" i="42" s="1"/>
  <c r="D601" i="42"/>
  <c r="E601" i="42" s="1"/>
  <c r="D600" i="42"/>
  <c r="C599" i="42"/>
  <c r="E598" i="42"/>
  <c r="D598" i="42"/>
  <c r="D597" i="42"/>
  <c r="E597" i="42" s="1"/>
  <c r="E596" i="42"/>
  <c r="E595" i="42" s="1"/>
  <c r="D596" i="42"/>
  <c r="D595" i="42" s="1"/>
  <c r="C595" i="42"/>
  <c r="E594" i="42"/>
  <c r="D594" i="42"/>
  <c r="D593" i="42"/>
  <c r="C592" i="42"/>
  <c r="E591" i="42"/>
  <c r="D591" i="42"/>
  <c r="D590" i="42"/>
  <c r="E590" i="42" s="1"/>
  <c r="D589" i="42"/>
  <c r="D588" i="42"/>
  <c r="E588" i="42" s="1"/>
  <c r="C587" i="42"/>
  <c r="D586" i="42"/>
  <c r="E586" i="42" s="1"/>
  <c r="E585" i="42"/>
  <c r="D585" i="42"/>
  <c r="D584" i="42"/>
  <c r="E584" i="42" s="1"/>
  <c r="E583" i="42"/>
  <c r="D583" i="42"/>
  <c r="D582" i="42"/>
  <c r="C581" i="42"/>
  <c r="D580" i="42"/>
  <c r="E580" i="42" s="1"/>
  <c r="D579" i="42"/>
  <c r="E579" i="42" s="1"/>
  <c r="E578" i="42"/>
  <c r="D578" i="42"/>
  <c r="C577" i="42"/>
  <c r="E576" i="42"/>
  <c r="D576" i="42"/>
  <c r="D575" i="42"/>
  <c r="E575" i="42" s="1"/>
  <c r="E574" i="42"/>
  <c r="D574" i="42"/>
  <c r="D573" i="42"/>
  <c r="E573" i="42" s="1"/>
  <c r="D572" i="42"/>
  <c r="E572" i="42" s="1"/>
  <c r="D571" i="42"/>
  <c r="D570" i="42"/>
  <c r="E570" i="42" s="1"/>
  <c r="C569" i="42"/>
  <c r="D568" i="42"/>
  <c r="E568" i="42" s="1"/>
  <c r="D567" i="42"/>
  <c r="E567" i="42" s="1"/>
  <c r="D566" i="42"/>
  <c r="E566" i="42" s="1"/>
  <c r="E565" i="42"/>
  <c r="D565" i="42"/>
  <c r="D564" i="42"/>
  <c r="E564" i="42" s="1"/>
  <c r="E563" i="42"/>
  <c r="E562" i="42" s="1"/>
  <c r="D563" i="42"/>
  <c r="D562" i="42" s="1"/>
  <c r="C562" i="42"/>
  <c r="J561" i="42"/>
  <c r="J560" i="42"/>
  <c r="J559" i="42"/>
  <c r="E558" i="42"/>
  <c r="D558" i="42"/>
  <c r="D557" i="42"/>
  <c r="C556" i="42"/>
  <c r="E555" i="42"/>
  <c r="D555" i="42"/>
  <c r="D554" i="42"/>
  <c r="E554" i="42" s="1"/>
  <c r="D553" i="42"/>
  <c r="D552" i="42" s="1"/>
  <c r="C552" i="42"/>
  <c r="C551" i="42" s="1"/>
  <c r="C550" i="42" s="1"/>
  <c r="J551" i="42"/>
  <c r="J550" i="42"/>
  <c r="E549" i="42"/>
  <c r="D549" i="42"/>
  <c r="D548" i="42"/>
  <c r="E548" i="42" s="1"/>
  <c r="J547" i="42"/>
  <c r="D547" i="42"/>
  <c r="C547" i="42"/>
  <c r="E546" i="42"/>
  <c r="D546" i="42"/>
  <c r="E545" i="42"/>
  <c r="E544" i="42" s="1"/>
  <c r="D545" i="42"/>
  <c r="D544" i="42" s="1"/>
  <c r="C544" i="42"/>
  <c r="E543" i="42"/>
  <c r="D543" i="42"/>
  <c r="D542" i="42"/>
  <c r="E542" i="42" s="1"/>
  <c r="D541" i="42"/>
  <c r="D540" i="42"/>
  <c r="E540" i="42" s="1"/>
  <c r="E539" i="42"/>
  <c r="D539" i="42"/>
  <c r="C538" i="42"/>
  <c r="D537" i="42"/>
  <c r="E537" i="42" s="1"/>
  <c r="E536" i="42"/>
  <c r="D536" i="42"/>
  <c r="D535" i="42"/>
  <c r="E535" i="42" s="1"/>
  <c r="E534" i="42"/>
  <c r="D534" i="42"/>
  <c r="D533" i="42"/>
  <c r="E533" i="42" s="1"/>
  <c r="E532" i="42"/>
  <c r="D532" i="42"/>
  <c r="C531" i="42"/>
  <c r="E530" i="42"/>
  <c r="D530" i="42"/>
  <c r="E529" i="42"/>
  <c r="D529" i="42"/>
  <c r="C529" i="42"/>
  <c r="C528" i="42"/>
  <c r="E527" i="42"/>
  <c r="D527" i="42"/>
  <c r="E526" i="42"/>
  <c r="D526" i="42"/>
  <c r="E525" i="42"/>
  <c r="D525" i="42"/>
  <c r="E524" i="42"/>
  <c r="D524" i="42"/>
  <c r="E523" i="42"/>
  <c r="D523" i="42"/>
  <c r="E522" i="42"/>
  <c r="D522" i="42"/>
  <c r="C522" i="42"/>
  <c r="D521" i="42"/>
  <c r="E521" i="42" s="1"/>
  <c r="D520" i="42"/>
  <c r="E520" i="42" s="1"/>
  <c r="D519" i="42"/>
  <c r="E519" i="42" s="1"/>
  <c r="E518" i="42"/>
  <c r="D518" i="42"/>
  <c r="D517" i="42"/>
  <c r="E517" i="42" s="1"/>
  <c r="E516" i="42"/>
  <c r="D516" i="42"/>
  <c r="D515" i="42"/>
  <c r="E515" i="42" s="1"/>
  <c r="E514" i="42"/>
  <c r="D514" i="42"/>
  <c r="C513" i="42"/>
  <c r="C509" i="42" s="1"/>
  <c r="E512" i="42"/>
  <c r="D512" i="42"/>
  <c r="E511" i="42"/>
  <c r="D511" i="42"/>
  <c r="E510" i="42"/>
  <c r="D510" i="42"/>
  <c r="D508" i="42"/>
  <c r="E508" i="42" s="1"/>
  <c r="E507" i="42"/>
  <c r="D507" i="42"/>
  <c r="D506" i="42"/>
  <c r="E506" i="42" s="1"/>
  <c r="D505" i="42"/>
  <c r="E505" i="42" s="1"/>
  <c r="C504" i="42"/>
  <c r="E503" i="42"/>
  <c r="D503" i="42"/>
  <c r="E502" i="42"/>
  <c r="D502" i="42"/>
  <c r="E501" i="42"/>
  <c r="D501" i="42"/>
  <c r="E500" i="42"/>
  <c r="D500" i="42"/>
  <c r="D499" i="42"/>
  <c r="E499" i="42" s="1"/>
  <c r="E498" i="42"/>
  <c r="D498" i="42"/>
  <c r="C497" i="42"/>
  <c r="E496" i="42"/>
  <c r="D496" i="42"/>
  <c r="D495" i="42"/>
  <c r="C494" i="42"/>
  <c r="E493" i="42"/>
  <c r="D493" i="42"/>
  <c r="E492" i="42"/>
  <c r="D492" i="42"/>
  <c r="E491" i="42"/>
  <c r="D491" i="42"/>
  <c r="C491" i="42"/>
  <c r="D490" i="42"/>
  <c r="E490" i="42" s="1"/>
  <c r="E489" i="42"/>
  <c r="D489" i="42"/>
  <c r="D488" i="42"/>
  <c r="E488" i="42" s="1"/>
  <c r="D487" i="42"/>
  <c r="E487" i="42" s="1"/>
  <c r="C486" i="42"/>
  <c r="D485" i="42"/>
  <c r="E485" i="42" s="1"/>
  <c r="J483" i="42"/>
  <c r="D481" i="42"/>
  <c r="E481" i="42" s="1"/>
  <c r="D480" i="42"/>
  <c r="E480" i="42" s="1"/>
  <c r="D479" i="42"/>
  <c r="E479" i="42" s="1"/>
  <c r="D478" i="42"/>
  <c r="E478" i="42" s="1"/>
  <c r="C477" i="42"/>
  <c r="E476" i="42"/>
  <c r="D476" i="42"/>
  <c r="D475" i="42"/>
  <c r="D474" i="42" s="1"/>
  <c r="C474" i="42"/>
  <c r="E473" i="42"/>
  <c r="D473" i="42"/>
  <c r="D472" i="42"/>
  <c r="E472" i="42" s="1"/>
  <c r="E471" i="42"/>
  <c r="D471" i="42"/>
  <c r="D470" i="42"/>
  <c r="E470" i="42" s="1"/>
  <c r="E469" i="42"/>
  <c r="D469" i="42"/>
  <c r="C468" i="42"/>
  <c r="E467" i="42"/>
  <c r="D467" i="42"/>
  <c r="E466" i="42"/>
  <c r="D466" i="42"/>
  <c r="E465" i="42"/>
  <c r="D465" i="42"/>
  <c r="E464" i="42"/>
  <c r="E463" i="42" s="1"/>
  <c r="D464" i="42"/>
  <c r="D463" i="42" s="1"/>
  <c r="C463" i="42"/>
  <c r="D462" i="42"/>
  <c r="E462" i="42" s="1"/>
  <c r="D461" i="42"/>
  <c r="E461" i="42" s="1"/>
  <c r="E460" i="42"/>
  <c r="E459" i="42" s="1"/>
  <c r="D460" i="42"/>
  <c r="D459" i="42"/>
  <c r="E458" i="42"/>
  <c r="D458" i="42"/>
  <c r="E457" i="42"/>
  <c r="D457" i="42"/>
  <c r="D456" i="42"/>
  <c r="E456" i="42" s="1"/>
  <c r="E455" i="42" s="1"/>
  <c r="D455" i="42"/>
  <c r="C455" i="42"/>
  <c r="D454" i="42"/>
  <c r="E454" i="42" s="1"/>
  <c r="E453" i="42"/>
  <c r="D453" i="42"/>
  <c r="D452" i="42"/>
  <c r="E452" i="42" s="1"/>
  <c r="E451" i="42"/>
  <c r="D451" i="42"/>
  <c r="C450" i="42"/>
  <c r="D449" i="42"/>
  <c r="E449" i="42" s="1"/>
  <c r="D448" i="42"/>
  <c r="E448" i="42" s="1"/>
  <c r="D447" i="42"/>
  <c r="E447" i="42" s="1"/>
  <c r="D446" i="42"/>
  <c r="C445" i="42"/>
  <c r="E443" i="42"/>
  <c r="D443" i="42"/>
  <c r="E442" i="42"/>
  <c r="D442" i="42"/>
  <c r="D441" i="42"/>
  <c r="E441" i="42" s="1"/>
  <c r="E440" i="42"/>
  <c r="D440" i="42"/>
  <c r="D439" i="42"/>
  <c r="E439" i="42" s="1"/>
  <c r="E438" i="42"/>
  <c r="D438" i="42"/>
  <c r="E437" i="42"/>
  <c r="D437" i="42"/>
  <c r="E436" i="42"/>
  <c r="D436" i="42"/>
  <c r="E435" i="42"/>
  <c r="D435" i="42"/>
  <c r="E434" i="42"/>
  <c r="D434" i="42"/>
  <c r="D433" i="42"/>
  <c r="E432" i="42"/>
  <c r="D432" i="42"/>
  <c r="E431" i="42"/>
  <c r="D431" i="42"/>
  <c r="D430" i="42"/>
  <c r="E430" i="42" s="1"/>
  <c r="C429" i="42"/>
  <c r="D428" i="42"/>
  <c r="E428" i="42" s="1"/>
  <c r="D427" i="42"/>
  <c r="E427" i="42" s="1"/>
  <c r="D426" i="42"/>
  <c r="E426" i="42" s="1"/>
  <c r="E425" i="42"/>
  <c r="D425" i="42"/>
  <c r="D424" i="42"/>
  <c r="E424" i="42" s="1"/>
  <c r="E423" i="42"/>
  <c r="D423" i="42"/>
  <c r="C422" i="42"/>
  <c r="E421" i="42"/>
  <c r="D421" i="42"/>
  <c r="E420" i="42"/>
  <c r="D420" i="42"/>
  <c r="E419" i="42"/>
  <c r="D419" i="42"/>
  <c r="D418" i="42"/>
  <c r="E418" i="42" s="1"/>
  <c r="D417" i="42"/>
  <c r="E417" i="42" s="1"/>
  <c r="D415" i="42"/>
  <c r="E415" i="42" s="1"/>
  <c r="E414" i="42"/>
  <c r="D414" i="42"/>
  <c r="D413" i="42"/>
  <c r="C412" i="42"/>
  <c r="E411" i="42"/>
  <c r="D411" i="42"/>
  <c r="E410" i="42"/>
  <c r="E409" i="42" s="1"/>
  <c r="D410" i="42"/>
  <c r="D409" i="42" s="1"/>
  <c r="C409" i="42"/>
  <c r="D408" i="42"/>
  <c r="E408" i="42" s="1"/>
  <c r="E407" i="42"/>
  <c r="D407" i="42"/>
  <c r="D406" i="42"/>
  <c r="E406" i="42" s="1"/>
  <c r="D405" i="42"/>
  <c r="E405" i="42" s="1"/>
  <c r="C404" i="42"/>
  <c r="E403" i="42"/>
  <c r="D403" i="42"/>
  <c r="E402" i="42"/>
  <c r="D402" i="42"/>
  <c r="E401" i="42"/>
  <c r="D401" i="42"/>
  <c r="D400" i="42"/>
  <c r="D399" i="42" s="1"/>
  <c r="C399" i="42"/>
  <c r="E398" i="42"/>
  <c r="D398" i="42"/>
  <c r="D397" i="42"/>
  <c r="E397" i="42" s="1"/>
  <c r="E396" i="42"/>
  <c r="D396" i="42"/>
  <c r="C395" i="42"/>
  <c r="D394" i="42"/>
  <c r="E394" i="42" s="1"/>
  <c r="E393" i="42"/>
  <c r="D393" i="42"/>
  <c r="C392" i="42"/>
  <c r="E391" i="42"/>
  <c r="D391" i="42"/>
  <c r="D390" i="42"/>
  <c r="E390" i="42" s="1"/>
  <c r="D389" i="42"/>
  <c r="E389" i="42" s="1"/>
  <c r="C388" i="42"/>
  <c r="D387" i="42"/>
  <c r="E387" i="42" s="1"/>
  <c r="E386" i="42"/>
  <c r="D386" i="42"/>
  <c r="E385" i="42"/>
  <c r="D385" i="42"/>
  <c r="E384" i="42"/>
  <c r="D384" i="42"/>
  <c r="D383" i="42"/>
  <c r="C382" i="42"/>
  <c r="D381" i="42"/>
  <c r="E381" i="42" s="1"/>
  <c r="E380" i="42"/>
  <c r="D380" i="42"/>
  <c r="D379" i="42"/>
  <c r="C378" i="42"/>
  <c r="E377" i="42"/>
  <c r="D377" i="42"/>
  <c r="D376" i="42"/>
  <c r="E376" i="42" s="1"/>
  <c r="E375" i="42"/>
  <c r="D375" i="42"/>
  <c r="D374" i="42"/>
  <c r="D373" i="42" s="1"/>
  <c r="C373" i="42"/>
  <c r="D372" i="42"/>
  <c r="E372" i="42" s="1"/>
  <c r="E371" i="42"/>
  <c r="D371" i="42"/>
  <c r="D370" i="42"/>
  <c r="E370" i="42" s="1"/>
  <c r="E369" i="42"/>
  <c r="E368" i="42" s="1"/>
  <c r="D369" i="42"/>
  <c r="D368" i="42"/>
  <c r="C368" i="42"/>
  <c r="D367" i="42"/>
  <c r="E367" i="42" s="1"/>
  <c r="E366" i="42"/>
  <c r="D366" i="42"/>
  <c r="D365" i="42"/>
  <c r="E365" i="42" s="1"/>
  <c r="D364" i="42"/>
  <c r="E364" i="42" s="1"/>
  <c r="D363" i="42"/>
  <c r="C362" i="42"/>
  <c r="D361" i="42"/>
  <c r="E361" i="42" s="1"/>
  <c r="D360" i="42"/>
  <c r="E360" i="42" s="1"/>
  <c r="D359" i="42"/>
  <c r="E359" i="42" s="1"/>
  <c r="E358" i="42"/>
  <c r="D358" i="42"/>
  <c r="C357" i="42"/>
  <c r="D356" i="42"/>
  <c r="E356" i="42" s="1"/>
  <c r="D355" i="42"/>
  <c r="E355" i="42" s="1"/>
  <c r="D354" i="42"/>
  <c r="C353" i="42"/>
  <c r="D352" i="42"/>
  <c r="E352" i="42" s="1"/>
  <c r="D351" i="42"/>
  <c r="E351" i="42" s="1"/>
  <c r="D350" i="42"/>
  <c r="E350" i="42" s="1"/>
  <c r="E349" i="42"/>
  <c r="D349" i="42"/>
  <c r="C348" i="42"/>
  <c r="D347" i="42"/>
  <c r="E347" i="42" s="1"/>
  <c r="D346" i="42"/>
  <c r="E346" i="42" s="1"/>
  <c r="D345" i="42"/>
  <c r="C344" i="42"/>
  <c r="D343" i="42"/>
  <c r="E343" i="42" s="1"/>
  <c r="D342" i="42"/>
  <c r="E342" i="42" s="1"/>
  <c r="D341" i="42"/>
  <c r="J339" i="42"/>
  <c r="E338" i="42"/>
  <c r="D338" i="42"/>
  <c r="E337" i="42"/>
  <c r="D337" i="42"/>
  <c r="E336" i="42"/>
  <c r="D336" i="42"/>
  <c r="E335" i="42"/>
  <c r="D335" i="42"/>
  <c r="E334" i="42"/>
  <c r="D334" i="42"/>
  <c r="E333" i="42"/>
  <c r="D333" i="42"/>
  <c r="E332" i="42"/>
  <c r="E331" i="42" s="1"/>
  <c r="D332" i="42"/>
  <c r="D331" i="42" s="1"/>
  <c r="C331" i="42"/>
  <c r="E330" i="42"/>
  <c r="D330" i="42"/>
  <c r="D329" i="42"/>
  <c r="E329" i="42" s="1"/>
  <c r="E328" i="42" s="1"/>
  <c r="D328" i="42"/>
  <c r="C328" i="42"/>
  <c r="E327" i="42"/>
  <c r="D327" i="42"/>
  <c r="E326" i="42"/>
  <c r="E325" i="42" s="1"/>
  <c r="D326" i="42"/>
  <c r="D325" i="42"/>
  <c r="C325" i="42"/>
  <c r="D324" i="42"/>
  <c r="E324" i="42" s="1"/>
  <c r="E323" i="42"/>
  <c r="D323" i="42"/>
  <c r="E322" i="42"/>
  <c r="D322" i="42"/>
  <c r="E321" i="42"/>
  <c r="D321" i="42"/>
  <c r="E320" i="42"/>
  <c r="D320" i="42"/>
  <c r="E319" i="42"/>
  <c r="D319" i="42"/>
  <c r="E318" i="42"/>
  <c r="D318" i="42"/>
  <c r="E317" i="42"/>
  <c r="D317" i="42"/>
  <c r="E316" i="42"/>
  <c r="E315" i="42" s="1"/>
  <c r="D316" i="42"/>
  <c r="D315" i="42" s="1"/>
  <c r="D314" i="42" s="1"/>
  <c r="C315" i="42"/>
  <c r="C314" i="42" s="1"/>
  <c r="E313" i="42"/>
  <c r="D313" i="42"/>
  <c r="E312" i="42"/>
  <c r="D312" i="42"/>
  <c r="E311" i="42"/>
  <c r="D311" i="42"/>
  <c r="E310" i="42"/>
  <c r="D310" i="42"/>
  <c r="E309" i="42"/>
  <c r="D309" i="42"/>
  <c r="D307" i="42"/>
  <c r="E307" i="42" s="1"/>
  <c r="D306" i="42"/>
  <c r="E304" i="42"/>
  <c r="D304" i="42"/>
  <c r="E303" i="42"/>
  <c r="D303" i="42"/>
  <c r="D301" i="42"/>
  <c r="E301" i="42" s="1"/>
  <c r="D300" i="42"/>
  <c r="E300" i="42" s="1"/>
  <c r="D299" i="42"/>
  <c r="E297" i="42"/>
  <c r="D297" i="42"/>
  <c r="D295" i="42"/>
  <c r="E295" i="42" s="1"/>
  <c r="D294" i="42"/>
  <c r="E294" i="42" s="1"/>
  <c r="D293" i="42"/>
  <c r="E293" i="42" s="1"/>
  <c r="D292" i="42"/>
  <c r="E292" i="42" s="1"/>
  <c r="D291" i="42"/>
  <c r="E291" i="42" s="1"/>
  <c r="D290" i="42"/>
  <c r="E288" i="42"/>
  <c r="D288" i="42"/>
  <c r="E287" i="42"/>
  <c r="D287" i="42"/>
  <c r="E286" i="42"/>
  <c r="D286" i="42"/>
  <c r="E285" i="42"/>
  <c r="D285" i="42"/>
  <c r="E284" i="42"/>
  <c r="D284" i="42"/>
  <c r="E283" i="42"/>
  <c r="D283" i="42"/>
  <c r="E282" i="42"/>
  <c r="D282" i="42"/>
  <c r="E281" i="42"/>
  <c r="D281" i="42"/>
  <c r="E280" i="42"/>
  <c r="D280" i="42"/>
  <c r="E279" i="42"/>
  <c r="D279" i="42"/>
  <c r="E278" i="42"/>
  <c r="D278" i="42"/>
  <c r="E277" i="42"/>
  <c r="D277" i="42"/>
  <c r="E276" i="42"/>
  <c r="D276" i="42"/>
  <c r="E275" i="42"/>
  <c r="D275" i="42"/>
  <c r="E274" i="42"/>
  <c r="D274" i="42"/>
  <c r="E273" i="42"/>
  <c r="D273" i="42"/>
  <c r="E272" i="42"/>
  <c r="D272" i="42"/>
  <c r="E271" i="42"/>
  <c r="D271" i="42"/>
  <c r="E270" i="42"/>
  <c r="D270" i="42"/>
  <c r="E269" i="42"/>
  <c r="D269" i="42"/>
  <c r="E268" i="42"/>
  <c r="D268" i="42"/>
  <c r="E267" i="42"/>
  <c r="D267" i="42"/>
  <c r="E266" i="42"/>
  <c r="D266" i="42"/>
  <c r="D264" i="42"/>
  <c r="E264" i="42" s="1"/>
  <c r="D262" i="42"/>
  <c r="E262" i="42" s="1"/>
  <c r="D261" i="42"/>
  <c r="C260" i="42"/>
  <c r="J259" i="42"/>
  <c r="J258" i="42"/>
  <c r="J257" i="42"/>
  <c r="J256" i="42"/>
  <c r="E252" i="42"/>
  <c r="D252" i="42"/>
  <c r="E251" i="42"/>
  <c r="E250" i="42" s="1"/>
  <c r="D251" i="42"/>
  <c r="D250" i="42" s="1"/>
  <c r="C250" i="42"/>
  <c r="E249" i="42"/>
  <c r="D249" i="42"/>
  <c r="D248" i="42"/>
  <c r="E248" i="42" s="1"/>
  <c r="E247" i="42"/>
  <c r="D247" i="42"/>
  <c r="D246" i="42"/>
  <c r="E246" i="42" s="1"/>
  <c r="E244" i="42" s="1"/>
  <c r="E243" i="42" s="1"/>
  <c r="E245" i="42"/>
  <c r="D245" i="42"/>
  <c r="C244" i="42"/>
  <c r="C243" i="42"/>
  <c r="E242" i="42"/>
  <c r="D242" i="42"/>
  <c r="D241" i="42"/>
  <c r="E241" i="42" s="1"/>
  <c r="E239" i="42" s="1"/>
  <c r="E238" i="42" s="1"/>
  <c r="E240" i="42"/>
  <c r="D240" i="42"/>
  <c r="C239" i="42"/>
  <c r="C238" i="42"/>
  <c r="E237" i="42"/>
  <c r="E236" i="42" s="1"/>
  <c r="E235" i="42" s="1"/>
  <c r="D237" i="42"/>
  <c r="D236" i="42"/>
  <c r="D235" i="42" s="1"/>
  <c r="C236" i="42"/>
  <c r="C235" i="42"/>
  <c r="E234" i="42"/>
  <c r="E233" i="42" s="1"/>
  <c r="D234" i="42"/>
  <c r="D233" i="42"/>
  <c r="C233" i="42"/>
  <c r="D232" i="42"/>
  <c r="E232" i="42" s="1"/>
  <c r="E231" i="42"/>
  <c r="E229" i="42" s="1"/>
  <c r="E228" i="42" s="1"/>
  <c r="D231" i="42"/>
  <c r="D230" i="42"/>
  <c r="E230" i="42" s="1"/>
  <c r="D229" i="42"/>
  <c r="C229" i="42"/>
  <c r="D228" i="42"/>
  <c r="C228" i="42"/>
  <c r="E227" i="42"/>
  <c r="D227" i="42"/>
  <c r="E226" i="42"/>
  <c r="D226" i="42"/>
  <c r="D223" i="42" s="1"/>
  <c r="D222" i="42" s="1"/>
  <c r="E225" i="42"/>
  <c r="D225" i="42"/>
  <c r="E224" i="42"/>
  <c r="D224" i="42"/>
  <c r="C223" i="42"/>
  <c r="C222" i="42" s="1"/>
  <c r="E221" i="42"/>
  <c r="E220" i="42" s="1"/>
  <c r="D221" i="42"/>
  <c r="D220" i="42" s="1"/>
  <c r="C220" i="42"/>
  <c r="E219" i="42"/>
  <c r="E216" i="42" s="1"/>
  <c r="D219" i="42"/>
  <c r="D218" i="42"/>
  <c r="E218" i="42" s="1"/>
  <c r="E217" i="42"/>
  <c r="D217" i="42"/>
  <c r="C216" i="42"/>
  <c r="C215" i="42"/>
  <c r="E214" i="42"/>
  <c r="E213" i="42" s="1"/>
  <c r="D214" i="42"/>
  <c r="D213" i="42"/>
  <c r="C213" i="42"/>
  <c r="D212" i="42"/>
  <c r="E212" i="42" s="1"/>
  <c r="E211" i="42" s="1"/>
  <c r="D211" i="42"/>
  <c r="C211" i="42"/>
  <c r="D210" i="42"/>
  <c r="E210" i="42" s="1"/>
  <c r="E209" i="42"/>
  <c r="D209" i="42"/>
  <c r="D208" i="42"/>
  <c r="C207" i="42"/>
  <c r="E206" i="42"/>
  <c r="D206" i="42"/>
  <c r="D205" i="42"/>
  <c r="E205" i="42" s="1"/>
  <c r="E204" i="42"/>
  <c r="D204" i="42"/>
  <c r="C204" i="42"/>
  <c r="C203" i="42"/>
  <c r="D202" i="42"/>
  <c r="E202" i="42" s="1"/>
  <c r="E201" i="42"/>
  <c r="E200" i="42" s="1"/>
  <c r="D201" i="42"/>
  <c r="C201" i="42"/>
  <c r="D200" i="42"/>
  <c r="C200" i="42"/>
  <c r="D199" i="42"/>
  <c r="E199" i="42" s="1"/>
  <c r="E198" i="42"/>
  <c r="E197" i="42" s="1"/>
  <c r="D198" i="42"/>
  <c r="C198" i="42"/>
  <c r="D197" i="42"/>
  <c r="C197" i="42"/>
  <c r="D196" i="42"/>
  <c r="E196" i="42" s="1"/>
  <c r="E195" i="42"/>
  <c r="D195" i="42"/>
  <c r="C195" i="42"/>
  <c r="D194" i="42"/>
  <c r="C193" i="42"/>
  <c r="E192" i="42"/>
  <c r="D192" i="42"/>
  <c r="D191" i="42"/>
  <c r="E191" i="42" s="1"/>
  <c r="E190" i="42"/>
  <c r="D190" i="42"/>
  <c r="D189" i="42" s="1"/>
  <c r="C189" i="42"/>
  <c r="C188" i="42" s="1"/>
  <c r="E187" i="42"/>
  <c r="D187" i="42"/>
  <c r="D186" i="42"/>
  <c r="E186" i="42" s="1"/>
  <c r="E185" i="42"/>
  <c r="E184" i="42" s="1"/>
  <c r="D185" i="42"/>
  <c r="C185" i="42"/>
  <c r="D184" i="42"/>
  <c r="C184" i="42"/>
  <c r="D183" i="42"/>
  <c r="E183" i="42" s="1"/>
  <c r="E182" i="42"/>
  <c r="D182" i="42"/>
  <c r="D181" i="42"/>
  <c r="E181" i="42" s="1"/>
  <c r="E180" i="42" s="1"/>
  <c r="E179" i="42" s="1"/>
  <c r="D180" i="42"/>
  <c r="D179" i="42" s="1"/>
  <c r="C179" i="42"/>
  <c r="C178" i="42" s="1"/>
  <c r="C177" i="42" s="1"/>
  <c r="J178" i="42"/>
  <c r="J177" i="42"/>
  <c r="E176" i="42"/>
  <c r="D176" i="42"/>
  <c r="D175" i="42"/>
  <c r="C174" i="42"/>
  <c r="E173" i="42"/>
  <c r="E171" i="42" s="1"/>
  <c r="D173" i="42"/>
  <c r="D172" i="42"/>
  <c r="E172" i="42" s="1"/>
  <c r="D171" i="42"/>
  <c r="C171" i="42"/>
  <c r="J170" i="42"/>
  <c r="C170" i="42"/>
  <c r="D169" i="42"/>
  <c r="E169" i="42" s="1"/>
  <c r="E168" i="42"/>
  <c r="E167" i="42" s="1"/>
  <c r="D168" i="42"/>
  <c r="D167" i="42"/>
  <c r="C167" i="42"/>
  <c r="D166" i="42"/>
  <c r="E166" i="42" s="1"/>
  <c r="E165" i="42"/>
  <c r="E164" i="42" s="1"/>
  <c r="E163" i="42" s="1"/>
  <c r="D165" i="42"/>
  <c r="D164" i="42" s="1"/>
  <c r="D163" i="42" s="1"/>
  <c r="C164" i="42"/>
  <c r="J163" i="42"/>
  <c r="C163" i="42"/>
  <c r="E162" i="42"/>
  <c r="D162" i="42"/>
  <c r="D161" i="42"/>
  <c r="C160" i="42"/>
  <c r="E159" i="42"/>
  <c r="E157" i="42" s="1"/>
  <c r="D159" i="42"/>
  <c r="D158" i="42"/>
  <c r="E158" i="42" s="1"/>
  <c r="D157" i="42"/>
  <c r="C157" i="42"/>
  <c r="D156" i="42"/>
  <c r="E156" i="42" s="1"/>
  <c r="D155" i="42"/>
  <c r="E155" i="42" s="1"/>
  <c r="E154" i="42" s="1"/>
  <c r="C154" i="42"/>
  <c r="C153" i="42" s="1"/>
  <c r="J153" i="42"/>
  <c r="J152" i="42"/>
  <c r="E151" i="42"/>
  <c r="D151" i="42"/>
  <c r="E150" i="42"/>
  <c r="E149" i="42" s="1"/>
  <c r="D150" i="42"/>
  <c r="D149" i="42" s="1"/>
  <c r="C149" i="42"/>
  <c r="E148" i="42"/>
  <c r="D148" i="42"/>
  <c r="D147" i="42"/>
  <c r="C146" i="42"/>
  <c r="E145" i="42"/>
  <c r="D145" i="42"/>
  <c r="D144" i="42"/>
  <c r="E144" i="42" s="1"/>
  <c r="E143" i="42"/>
  <c r="D143" i="42"/>
  <c r="C143" i="42"/>
  <c r="D142" i="42"/>
  <c r="E142" i="42" s="1"/>
  <c r="E141" i="42"/>
  <c r="E140" i="42" s="1"/>
  <c r="D141" i="42"/>
  <c r="C140" i="42"/>
  <c r="D139" i="42"/>
  <c r="E139" i="42" s="1"/>
  <c r="E138" i="42"/>
  <c r="D138" i="42"/>
  <c r="D137" i="42"/>
  <c r="E137" i="42" s="1"/>
  <c r="C136" i="42"/>
  <c r="J135" i="42"/>
  <c r="D134" i="42"/>
  <c r="E134" i="42" s="1"/>
  <c r="E133" i="42"/>
  <c r="E132" i="42" s="1"/>
  <c r="D133" i="42"/>
  <c r="D132" i="42"/>
  <c r="C132" i="42"/>
  <c r="D131" i="42"/>
  <c r="E131" i="42" s="1"/>
  <c r="E130" i="42"/>
  <c r="E129" i="42" s="1"/>
  <c r="D130" i="42"/>
  <c r="D129" i="42" s="1"/>
  <c r="C129" i="42"/>
  <c r="E128" i="42"/>
  <c r="D128" i="42"/>
  <c r="D127" i="42"/>
  <c r="C126" i="42"/>
  <c r="E125" i="42"/>
  <c r="D125" i="42"/>
  <c r="D124" i="42"/>
  <c r="E124" i="42" s="1"/>
  <c r="E123" i="42" s="1"/>
  <c r="D123" i="42"/>
  <c r="C123" i="42"/>
  <c r="D122" i="42"/>
  <c r="E122" i="42" s="1"/>
  <c r="E121" i="42"/>
  <c r="D121" i="42"/>
  <c r="C120" i="42"/>
  <c r="D119" i="42"/>
  <c r="E119" i="42" s="1"/>
  <c r="D118" i="42"/>
  <c r="C117" i="42"/>
  <c r="C116" i="42" s="1"/>
  <c r="J116" i="42"/>
  <c r="J115" i="42"/>
  <c r="J114" i="42"/>
  <c r="D113" i="42"/>
  <c r="E113" i="42" s="1"/>
  <c r="D112" i="42"/>
  <c r="E112" i="42" s="1"/>
  <c r="E111" i="42"/>
  <c r="D111" i="42"/>
  <c r="D110" i="42"/>
  <c r="E110" i="42" s="1"/>
  <c r="D109" i="42"/>
  <c r="E109" i="42" s="1"/>
  <c r="D108" i="42"/>
  <c r="E108" i="42" s="1"/>
  <c r="E107" i="42"/>
  <c r="D107" i="42"/>
  <c r="D106" i="42"/>
  <c r="E106" i="42" s="1"/>
  <c r="E105" i="42"/>
  <c r="D105" i="42"/>
  <c r="D104" i="42"/>
  <c r="E104" i="42" s="1"/>
  <c r="E103" i="42"/>
  <c r="D103" i="42"/>
  <c r="D102" i="42"/>
  <c r="E102" i="42" s="1"/>
  <c r="E101" i="42"/>
  <c r="D101" i="42"/>
  <c r="D100" i="42"/>
  <c r="E100" i="42" s="1"/>
  <c r="D99" i="42"/>
  <c r="E99" i="42" s="1"/>
  <c r="D98" i="42"/>
  <c r="J97" i="42"/>
  <c r="C97" i="42"/>
  <c r="E96" i="42"/>
  <c r="D96" i="42"/>
  <c r="D95" i="42"/>
  <c r="E95" i="42" s="1"/>
  <c r="E94" i="42"/>
  <c r="D94" i="42"/>
  <c r="D93" i="42"/>
  <c r="E93" i="42" s="1"/>
  <c r="E92" i="42"/>
  <c r="D92" i="42"/>
  <c r="D91" i="42"/>
  <c r="E91" i="42" s="1"/>
  <c r="E90" i="42"/>
  <c r="D90" i="42"/>
  <c r="D89" i="42"/>
  <c r="E89" i="42" s="1"/>
  <c r="E88" i="42"/>
  <c r="D88" i="42"/>
  <c r="D87" i="42"/>
  <c r="E87" i="42" s="1"/>
  <c r="E86" i="42"/>
  <c r="D86" i="42"/>
  <c r="D85" i="42"/>
  <c r="E85" i="42" s="1"/>
  <c r="E84" i="42"/>
  <c r="D84" i="42"/>
  <c r="D83" i="42"/>
  <c r="E83" i="42" s="1"/>
  <c r="E82" i="42"/>
  <c r="D82" i="42"/>
  <c r="D81" i="42"/>
  <c r="E81" i="42" s="1"/>
  <c r="E80" i="42"/>
  <c r="D80" i="42"/>
  <c r="D79" i="42"/>
  <c r="E79" i="42" s="1"/>
  <c r="E78" i="42"/>
  <c r="D78" i="42"/>
  <c r="D77" i="42"/>
  <c r="E77" i="42" s="1"/>
  <c r="E76" i="42"/>
  <c r="D76" i="42"/>
  <c r="D75" i="42"/>
  <c r="E75" i="42" s="1"/>
  <c r="E74" i="42"/>
  <c r="D74" i="42"/>
  <c r="D73" i="42"/>
  <c r="E73" i="42" s="1"/>
  <c r="E72" i="42"/>
  <c r="D72" i="42"/>
  <c r="D71" i="42"/>
  <c r="E71" i="42" s="1"/>
  <c r="E70" i="42"/>
  <c r="D70" i="42"/>
  <c r="D69" i="42"/>
  <c r="J68" i="42"/>
  <c r="C68" i="42"/>
  <c r="J67" i="42"/>
  <c r="E66" i="42"/>
  <c r="D66" i="42"/>
  <c r="D65" i="42"/>
  <c r="E65" i="42" s="1"/>
  <c r="E64" i="42"/>
  <c r="D64" i="42"/>
  <c r="D63" i="42"/>
  <c r="E62" i="42"/>
  <c r="D62" i="42"/>
  <c r="J61" i="42"/>
  <c r="C61" i="42"/>
  <c r="D60" i="42"/>
  <c r="E60" i="42" s="1"/>
  <c r="E59" i="42"/>
  <c r="D59" i="42"/>
  <c r="D58" i="42"/>
  <c r="E58" i="42" s="1"/>
  <c r="D57" i="42"/>
  <c r="E57" i="42" s="1"/>
  <c r="D56" i="42"/>
  <c r="E56" i="42" s="1"/>
  <c r="D55" i="42"/>
  <c r="E55" i="42" s="1"/>
  <c r="D54" i="42"/>
  <c r="E54" i="42" s="1"/>
  <c r="E53" i="42"/>
  <c r="D53" i="42"/>
  <c r="D52" i="42"/>
  <c r="E52" i="42" s="1"/>
  <c r="E51" i="42"/>
  <c r="D51" i="42"/>
  <c r="D50" i="42"/>
  <c r="E50" i="42" s="1"/>
  <c r="E49" i="42"/>
  <c r="D49" i="42"/>
  <c r="D48" i="42"/>
  <c r="E48" i="42" s="1"/>
  <c r="E47" i="42"/>
  <c r="D47" i="42"/>
  <c r="D46" i="42"/>
  <c r="E46" i="42" s="1"/>
  <c r="D45" i="42"/>
  <c r="E45" i="42" s="1"/>
  <c r="D44" i="42"/>
  <c r="E44" i="42" s="1"/>
  <c r="E43" i="42"/>
  <c r="D43" i="42"/>
  <c r="D42" i="42"/>
  <c r="E42" i="42" s="1"/>
  <c r="E41" i="42"/>
  <c r="D41" i="42"/>
  <c r="D40" i="42"/>
  <c r="D39" i="42"/>
  <c r="E39" i="42" s="1"/>
  <c r="J38" i="42"/>
  <c r="C38" i="42"/>
  <c r="D37" i="42"/>
  <c r="E37" i="42" s="1"/>
  <c r="D36" i="42"/>
  <c r="E36" i="42" s="1"/>
  <c r="D35" i="42"/>
  <c r="E35" i="42" s="1"/>
  <c r="D34" i="42"/>
  <c r="E34" i="42" s="1"/>
  <c r="D33" i="42"/>
  <c r="E33" i="42" s="1"/>
  <c r="E32" i="42"/>
  <c r="D32" i="42"/>
  <c r="D31" i="42"/>
  <c r="E31" i="42" s="1"/>
  <c r="E30" i="42"/>
  <c r="D30" i="42"/>
  <c r="D29" i="42"/>
  <c r="E29" i="42" s="1"/>
  <c r="E28" i="42"/>
  <c r="D28" i="42"/>
  <c r="D27" i="42"/>
  <c r="E27" i="42" s="1"/>
  <c r="E26" i="42"/>
  <c r="D26" i="42"/>
  <c r="D25" i="42"/>
  <c r="E25" i="42" s="1"/>
  <c r="E24" i="42"/>
  <c r="D24" i="42"/>
  <c r="D23" i="42"/>
  <c r="E23" i="42" s="1"/>
  <c r="E22" i="42"/>
  <c r="D22" i="42"/>
  <c r="D21" i="42"/>
  <c r="E21" i="42" s="1"/>
  <c r="E20" i="42"/>
  <c r="D20" i="42"/>
  <c r="D19" i="42"/>
  <c r="E19" i="42" s="1"/>
  <c r="E18" i="42"/>
  <c r="D18" i="42"/>
  <c r="D17" i="42"/>
  <c r="E17" i="42" s="1"/>
  <c r="E16" i="42"/>
  <c r="D16" i="42"/>
  <c r="D15" i="42"/>
  <c r="E15" i="42" s="1"/>
  <c r="E14" i="42"/>
  <c r="D14" i="42"/>
  <c r="D13" i="42"/>
  <c r="E12" i="42"/>
  <c r="D12" i="42"/>
  <c r="J11" i="42"/>
  <c r="C11" i="42"/>
  <c r="D10" i="42"/>
  <c r="E10" i="42" s="1"/>
  <c r="E9" i="42"/>
  <c r="D9" i="42"/>
  <c r="D8" i="42"/>
  <c r="E8" i="42" s="1"/>
  <c r="D7" i="42"/>
  <c r="E7" i="42" s="1"/>
  <c r="D6" i="42"/>
  <c r="D5" i="42"/>
  <c r="E5" i="42" s="1"/>
  <c r="J4" i="42"/>
  <c r="C4" i="42"/>
  <c r="J3" i="42"/>
  <c r="J2" i="42"/>
  <c r="J1" i="42"/>
  <c r="E416" i="42" l="1"/>
  <c r="D416" i="42"/>
  <c r="D577" i="42"/>
  <c r="C561" i="42"/>
  <c r="E553" i="42"/>
  <c r="E504" i="42"/>
  <c r="E497" i="42"/>
  <c r="D497" i="42"/>
  <c r="D486" i="42"/>
  <c r="E486" i="42"/>
  <c r="E475" i="42"/>
  <c r="E474" i="42" s="1"/>
  <c r="E468" i="42"/>
  <c r="D445" i="42"/>
  <c r="E446" i="42"/>
  <c r="E445" i="42" s="1"/>
  <c r="D429" i="42"/>
  <c r="E433" i="42"/>
  <c r="E429" i="42" s="1"/>
  <c r="E422" i="42"/>
  <c r="E400" i="42"/>
  <c r="E399" i="42" s="1"/>
  <c r="D392" i="42"/>
  <c r="E392" i="42"/>
  <c r="D382" i="42"/>
  <c r="E383" i="42"/>
  <c r="E382" i="42" s="1"/>
  <c r="E374" i="42"/>
  <c r="E373" i="42" s="1"/>
  <c r="D362" i="42"/>
  <c r="E363" i="42"/>
  <c r="E362" i="42" s="1"/>
  <c r="D353" i="42"/>
  <c r="C340" i="42"/>
  <c r="E354" i="42"/>
  <c r="E353" i="42" s="1"/>
  <c r="D344" i="42"/>
  <c r="E345" i="42"/>
  <c r="E344" i="42" s="1"/>
  <c r="D260" i="42"/>
  <c r="E261" i="42"/>
  <c r="E260" i="42" s="1"/>
  <c r="C152" i="42"/>
  <c r="E136" i="42"/>
  <c r="D136" i="42"/>
  <c r="D117" i="42"/>
  <c r="E118" i="42"/>
  <c r="E117" i="42" s="1"/>
  <c r="C67" i="42"/>
  <c r="C3" i="42"/>
  <c r="D116" i="42"/>
  <c r="D120" i="42"/>
  <c r="C135" i="42"/>
  <c r="C115" i="42" s="1"/>
  <c r="C114" i="42" s="1"/>
  <c r="D244" i="42"/>
  <c r="D243" i="42" s="1"/>
  <c r="D4" i="42"/>
  <c r="E6" i="42"/>
  <c r="E4" i="42" s="1"/>
  <c r="D11" i="42"/>
  <c r="E13" i="42"/>
  <c r="E11" i="42" s="1"/>
  <c r="E69" i="42"/>
  <c r="E68" i="42" s="1"/>
  <c r="D68" i="42"/>
  <c r="E98" i="42"/>
  <c r="E97" i="42" s="1"/>
  <c r="D97" i="42"/>
  <c r="D140" i="42"/>
  <c r="D160" i="42"/>
  <c r="E161" i="42"/>
  <c r="E160" i="42" s="1"/>
  <c r="E153" i="42" s="1"/>
  <c r="E152" i="42" s="1"/>
  <c r="D174" i="42"/>
  <c r="D170" i="42" s="1"/>
  <c r="E175" i="42"/>
  <c r="E174" i="42" s="1"/>
  <c r="E170" i="42" s="1"/>
  <c r="E189" i="42"/>
  <c r="E223" i="42"/>
  <c r="E222" i="42" s="1"/>
  <c r="C263" i="42"/>
  <c r="C259" i="42" s="1"/>
  <c r="E290" i="42"/>
  <c r="E263" i="42" s="1"/>
  <c r="E314" i="42"/>
  <c r="D38" i="42"/>
  <c r="E40" i="42"/>
  <c r="E38" i="42" s="1"/>
  <c r="D61" i="42"/>
  <c r="E63" i="42"/>
  <c r="E61" i="42" s="1"/>
  <c r="D126" i="42"/>
  <c r="E127" i="42"/>
  <c r="E126" i="42" s="1"/>
  <c r="E299" i="42"/>
  <c r="D146" i="42"/>
  <c r="E147" i="42"/>
  <c r="E146" i="42" s="1"/>
  <c r="E135" i="42" s="1"/>
  <c r="D207" i="42"/>
  <c r="D203" i="42" s="1"/>
  <c r="E208" i="42"/>
  <c r="E207" i="42" s="1"/>
  <c r="E203" i="42" s="1"/>
  <c r="D239" i="42"/>
  <c r="D238" i="42" s="1"/>
  <c r="E120" i="42"/>
  <c r="E116" i="42" s="1"/>
  <c r="D154" i="42"/>
  <c r="D193" i="42"/>
  <c r="D188" i="42" s="1"/>
  <c r="D178" i="42" s="1"/>
  <c r="D177" i="42" s="1"/>
  <c r="E194" i="42"/>
  <c r="E193" i="42" s="1"/>
  <c r="D216" i="42"/>
  <c r="D215" i="42" s="1"/>
  <c r="E215" i="42"/>
  <c r="E306" i="42"/>
  <c r="E341" i="42"/>
  <c r="D412" i="42"/>
  <c r="E413" i="42"/>
  <c r="E412" i="42" s="1"/>
  <c r="E357" i="42"/>
  <c r="D388" i="42"/>
  <c r="D395" i="42"/>
  <c r="D404" i="42"/>
  <c r="D450" i="42"/>
  <c r="D477" i="42"/>
  <c r="C484" i="42"/>
  <c r="C483" i="42" s="1"/>
  <c r="D494" i="42"/>
  <c r="E495" i="42"/>
  <c r="E494" i="42" s="1"/>
  <c r="D513" i="42"/>
  <c r="D509" i="42" s="1"/>
  <c r="E531" i="42"/>
  <c r="E571" i="42"/>
  <c r="D569" i="42"/>
  <c r="D610" i="42"/>
  <c r="E611" i="42"/>
  <c r="E610" i="42" s="1"/>
  <c r="D616" i="42"/>
  <c r="D756" i="42"/>
  <c r="D755" i="42" s="1"/>
  <c r="E757" i="42"/>
  <c r="E756" i="42" s="1"/>
  <c r="E755" i="42" s="1"/>
  <c r="E348" i="42"/>
  <c r="D348" i="42"/>
  <c r="D422" i="42"/>
  <c r="D468" i="42"/>
  <c r="D444" i="42" s="1"/>
  <c r="D504" i="42"/>
  <c r="D538" i="42"/>
  <c r="E541" i="42"/>
  <c r="E538" i="42" s="1"/>
  <c r="E616" i="42"/>
  <c r="E681" i="42"/>
  <c r="D679" i="42"/>
  <c r="D746" i="42"/>
  <c r="E747" i="42"/>
  <c r="E746" i="42" s="1"/>
  <c r="D750" i="42"/>
  <c r="E754" i="42"/>
  <c r="E768" i="42"/>
  <c r="E767" i="42" s="1"/>
  <c r="D357" i="42"/>
  <c r="D378" i="42"/>
  <c r="E379" i="42"/>
  <c r="E378" i="42" s="1"/>
  <c r="E388" i="42"/>
  <c r="E395" i="42"/>
  <c r="E404" i="42"/>
  <c r="C444" i="42"/>
  <c r="E450" i="42"/>
  <c r="E477" i="42"/>
  <c r="E444" i="42" s="1"/>
  <c r="E513" i="42"/>
  <c r="E509" i="42" s="1"/>
  <c r="E528" i="42"/>
  <c r="D531" i="42"/>
  <c r="D528" i="42" s="1"/>
  <c r="E589" i="42"/>
  <c r="E587" i="42" s="1"/>
  <c r="D587" i="42"/>
  <c r="D603" i="42"/>
  <c r="E609" i="42"/>
  <c r="E603" i="42" s="1"/>
  <c r="D671" i="42"/>
  <c r="E672" i="42"/>
  <c r="E671" i="42" s="1"/>
  <c r="D556" i="42"/>
  <c r="E557" i="42"/>
  <c r="E556" i="42" s="1"/>
  <c r="D581" i="42"/>
  <c r="E582" i="42"/>
  <c r="E581" i="42" s="1"/>
  <c r="E628" i="42"/>
  <c r="D646" i="42"/>
  <c r="D661" i="42"/>
  <c r="C645" i="42"/>
  <c r="E683" i="42"/>
  <c r="C726" i="42"/>
  <c r="C725" i="42" s="1"/>
  <c r="E547" i="42"/>
  <c r="D551" i="42"/>
  <c r="D550" i="42" s="1"/>
  <c r="D599" i="42"/>
  <c r="E600" i="42"/>
  <c r="E599" i="42" s="1"/>
  <c r="E646" i="42"/>
  <c r="E661" i="42"/>
  <c r="D687" i="42"/>
  <c r="E688" i="42"/>
  <c r="E687" i="42" s="1"/>
  <c r="D743" i="42"/>
  <c r="D726" i="42" s="1"/>
  <c r="D725" i="42" s="1"/>
  <c r="E749" i="42"/>
  <c r="E743" i="42" s="1"/>
  <c r="D751" i="42"/>
  <c r="E752" i="42"/>
  <c r="D761" i="42"/>
  <c r="D760" i="42" s="1"/>
  <c r="E762" i="42"/>
  <c r="E761" i="42" s="1"/>
  <c r="E760" i="42" s="1"/>
  <c r="E552" i="42"/>
  <c r="E551" i="42" s="1"/>
  <c r="E550" i="42" s="1"/>
  <c r="E569" i="42"/>
  <c r="E577" i="42"/>
  <c r="D592" i="42"/>
  <c r="E593" i="42"/>
  <c r="E592" i="42" s="1"/>
  <c r="E676" i="42"/>
  <c r="E679" i="42"/>
  <c r="E694" i="42"/>
  <c r="D700" i="42"/>
  <c r="E701" i="42"/>
  <c r="E700" i="42" s="1"/>
  <c r="E751" i="42"/>
  <c r="E772" i="42"/>
  <c r="E771" i="42" s="1"/>
  <c r="D638" i="42"/>
  <c r="E654" i="42"/>
  <c r="E653" i="42" s="1"/>
  <c r="E719" i="42"/>
  <c r="E718" i="42" s="1"/>
  <c r="E717" i="42" s="1"/>
  <c r="E716" i="42" s="1"/>
  <c r="D778" i="41"/>
  <c r="D777" i="41" s="1"/>
  <c r="C777" i="41"/>
  <c r="D776" i="41"/>
  <c r="E776" i="41" s="1"/>
  <c r="D775" i="41"/>
  <c r="E775" i="41" s="1"/>
  <c r="D774" i="41"/>
  <c r="E774" i="41" s="1"/>
  <c r="D773" i="41"/>
  <c r="E773" i="41" s="1"/>
  <c r="C772" i="41"/>
  <c r="C771" i="41" s="1"/>
  <c r="D770" i="41"/>
  <c r="E770" i="41" s="1"/>
  <c r="D769" i="41"/>
  <c r="E769" i="41" s="1"/>
  <c r="C768" i="41"/>
  <c r="C767" i="41" s="1"/>
  <c r="D766" i="41"/>
  <c r="E766" i="41" s="1"/>
  <c r="E765" i="41" s="1"/>
  <c r="C765" i="41"/>
  <c r="D764" i="41"/>
  <c r="E764" i="41" s="1"/>
  <c r="D763" i="41"/>
  <c r="E763" i="41" s="1"/>
  <c r="D762" i="41"/>
  <c r="E762" i="41" s="1"/>
  <c r="D761" i="41"/>
  <c r="C761" i="41"/>
  <c r="C760" i="41" s="1"/>
  <c r="E759" i="41"/>
  <c r="D759" i="41"/>
  <c r="D758" i="41"/>
  <c r="E758" i="41" s="1"/>
  <c r="D757" i="41"/>
  <c r="E757" i="41" s="1"/>
  <c r="D756" i="41"/>
  <c r="D755" i="41" s="1"/>
  <c r="C756" i="41"/>
  <c r="C755" i="41" s="1"/>
  <c r="D754" i="41"/>
  <c r="E754" i="41" s="1"/>
  <c r="D753" i="41"/>
  <c r="E753" i="41" s="1"/>
  <c r="D752" i="41"/>
  <c r="E752" i="41" s="1"/>
  <c r="D751" i="41"/>
  <c r="C751" i="41"/>
  <c r="C750" i="41" s="1"/>
  <c r="E749" i="41"/>
  <c r="D749" i="41"/>
  <c r="D748" i="41"/>
  <c r="E748" i="41" s="1"/>
  <c r="D747" i="41"/>
  <c r="E747" i="41" s="1"/>
  <c r="E746" i="41" s="1"/>
  <c r="D746" i="41"/>
  <c r="C746" i="41"/>
  <c r="D745" i="41"/>
  <c r="E745" i="41" s="1"/>
  <c r="E744" i="41" s="1"/>
  <c r="D744" i="41"/>
  <c r="C744" i="41"/>
  <c r="C743" i="41" s="1"/>
  <c r="D742" i="41"/>
  <c r="E742" i="41" s="1"/>
  <c r="E741" i="41" s="1"/>
  <c r="D741" i="41"/>
  <c r="C741" i="41"/>
  <c r="D740" i="41"/>
  <c r="D739" i="41" s="1"/>
  <c r="C739" i="41"/>
  <c r="D738" i="41"/>
  <c r="E738" i="41" s="1"/>
  <c r="D737" i="41"/>
  <c r="E737" i="41" s="1"/>
  <c r="D736" i="41"/>
  <c r="E736" i="41" s="1"/>
  <c r="D735" i="41"/>
  <c r="E735" i="41" s="1"/>
  <c r="D734" i="41"/>
  <c r="D733" i="41" s="1"/>
  <c r="C734" i="41"/>
  <c r="C733" i="41"/>
  <c r="D732" i="41"/>
  <c r="C731" i="41"/>
  <c r="C730" i="41"/>
  <c r="D729" i="41"/>
  <c r="E729" i="41" s="1"/>
  <c r="D728" i="41"/>
  <c r="E728" i="41" s="1"/>
  <c r="E727" i="41" s="1"/>
  <c r="C727" i="41"/>
  <c r="H724" i="41"/>
  <c r="D724" i="41"/>
  <c r="E724" i="41" s="1"/>
  <c r="H723" i="41"/>
  <c r="D723" i="41"/>
  <c r="E723" i="41" s="1"/>
  <c r="C722" i="41"/>
  <c r="H722" i="41" s="1"/>
  <c r="H721" i="41"/>
  <c r="D721" i="41"/>
  <c r="E721" i="41" s="1"/>
  <c r="H720" i="41"/>
  <c r="E720" i="41"/>
  <c r="D720" i="41"/>
  <c r="H719" i="41"/>
  <c r="D719" i="41"/>
  <c r="E719" i="41" s="1"/>
  <c r="D718" i="41"/>
  <c r="C718" i="41"/>
  <c r="H718" i="41" s="1"/>
  <c r="H715" i="41"/>
  <c r="D715" i="41"/>
  <c r="E715" i="41" s="1"/>
  <c r="H714" i="41"/>
  <c r="D714" i="41"/>
  <c r="E714" i="41" s="1"/>
  <c r="H713" i="41"/>
  <c r="D713" i="41"/>
  <c r="E713" i="41" s="1"/>
  <c r="H712" i="41"/>
  <c r="D712" i="41"/>
  <c r="E712" i="41" s="1"/>
  <c r="H711" i="41"/>
  <c r="E711" i="41"/>
  <c r="D711" i="41"/>
  <c r="H710" i="41"/>
  <c r="D710" i="41"/>
  <c r="E710" i="41" s="1"/>
  <c r="H709" i="41"/>
  <c r="D709" i="41"/>
  <c r="E709" i="41" s="1"/>
  <c r="H708" i="41"/>
  <c r="D708" i="41"/>
  <c r="E708" i="41" s="1"/>
  <c r="H707" i="41"/>
  <c r="D707" i="41"/>
  <c r="E707" i="41" s="1"/>
  <c r="H706" i="41"/>
  <c r="D706" i="41"/>
  <c r="E706" i="41" s="1"/>
  <c r="H705" i="41"/>
  <c r="D705" i="41"/>
  <c r="E705" i="41" s="1"/>
  <c r="H704" i="41"/>
  <c r="D704" i="41"/>
  <c r="E704" i="41" s="1"/>
  <c r="H703" i="41"/>
  <c r="D703" i="41"/>
  <c r="E703" i="41" s="1"/>
  <c r="H702" i="41"/>
  <c r="D702" i="41"/>
  <c r="E702" i="41" s="1"/>
  <c r="H701" i="41"/>
  <c r="D701" i="41"/>
  <c r="E701" i="41" s="1"/>
  <c r="C700" i="41"/>
  <c r="H700" i="41" s="1"/>
  <c r="H699" i="41"/>
  <c r="D699" i="41"/>
  <c r="E699" i="41" s="1"/>
  <c r="H698" i="41"/>
  <c r="E698" i="41"/>
  <c r="D698" i="41"/>
  <c r="H697" i="41"/>
  <c r="D697" i="41"/>
  <c r="E697" i="41" s="1"/>
  <c r="H696" i="41"/>
  <c r="D696" i="41"/>
  <c r="H695" i="41"/>
  <c r="D695" i="41"/>
  <c r="E695" i="41" s="1"/>
  <c r="H694" i="41"/>
  <c r="C694" i="41"/>
  <c r="H693" i="41"/>
  <c r="D693" i="41"/>
  <c r="E693" i="41" s="1"/>
  <c r="H692" i="41"/>
  <c r="D692" i="41"/>
  <c r="E692" i="41" s="1"/>
  <c r="H691" i="41"/>
  <c r="D691" i="41"/>
  <c r="E691" i="41" s="1"/>
  <c r="H690" i="41"/>
  <c r="D690" i="41"/>
  <c r="E690" i="41" s="1"/>
  <c r="H689" i="41"/>
  <c r="E689" i="41"/>
  <c r="D689" i="41"/>
  <c r="H688" i="41"/>
  <c r="D688" i="41"/>
  <c r="E688" i="41" s="1"/>
  <c r="D687" i="41"/>
  <c r="C687" i="41"/>
  <c r="H687" i="41" s="1"/>
  <c r="H686" i="41"/>
  <c r="D686" i="41"/>
  <c r="E686" i="41" s="1"/>
  <c r="H685" i="41"/>
  <c r="D685" i="41"/>
  <c r="E685" i="41" s="1"/>
  <c r="H684" i="41"/>
  <c r="D684" i="41"/>
  <c r="D683" i="41" s="1"/>
  <c r="C683" i="41"/>
  <c r="H683" i="41" s="1"/>
  <c r="H682" i="41"/>
  <c r="D682" i="41"/>
  <c r="E682" i="41" s="1"/>
  <c r="H681" i="41"/>
  <c r="D681" i="41"/>
  <c r="H680" i="41"/>
  <c r="D680" i="41"/>
  <c r="E680" i="41" s="1"/>
  <c r="H679" i="41"/>
  <c r="C679" i="41"/>
  <c r="H678" i="41"/>
  <c r="E678" i="41"/>
  <c r="D678" i="41"/>
  <c r="H677" i="41"/>
  <c r="D677" i="41"/>
  <c r="E677" i="41" s="1"/>
  <c r="E676" i="41" s="1"/>
  <c r="C676" i="41"/>
  <c r="H676" i="41" s="1"/>
  <c r="H675" i="41"/>
  <c r="D675" i="41"/>
  <c r="E675" i="41" s="1"/>
  <c r="H674" i="41"/>
  <c r="D674" i="41"/>
  <c r="E674" i="41" s="1"/>
  <c r="H673" i="41"/>
  <c r="E673" i="41"/>
  <c r="D673" i="41"/>
  <c r="H672" i="41"/>
  <c r="D672" i="41"/>
  <c r="E672" i="41" s="1"/>
  <c r="D671" i="41"/>
  <c r="C671" i="41"/>
  <c r="H671" i="41" s="1"/>
  <c r="H670" i="41"/>
  <c r="D670" i="41"/>
  <c r="E670" i="41" s="1"/>
  <c r="H669" i="41"/>
  <c r="D669" i="41"/>
  <c r="E669" i="41" s="1"/>
  <c r="H668" i="41"/>
  <c r="D668" i="41"/>
  <c r="E668" i="41" s="1"/>
  <c r="H667" i="41"/>
  <c r="D667" i="41"/>
  <c r="E667" i="41" s="1"/>
  <c r="H666" i="41"/>
  <c r="D666" i="41"/>
  <c r="E666" i="41" s="1"/>
  <c r="E665" i="41" s="1"/>
  <c r="C665" i="41"/>
  <c r="H665" i="41" s="1"/>
  <c r="H664" i="41"/>
  <c r="D664" i="41"/>
  <c r="E664" i="41" s="1"/>
  <c r="H663" i="41"/>
  <c r="E663" i="41"/>
  <c r="D663" i="41"/>
  <c r="H662" i="41"/>
  <c r="D662" i="41"/>
  <c r="D661" i="41" s="1"/>
  <c r="C661" i="41"/>
  <c r="H661" i="41" s="1"/>
  <c r="H660" i="41"/>
  <c r="D660" i="41"/>
  <c r="E660" i="41" s="1"/>
  <c r="H659" i="41"/>
  <c r="D659" i="41"/>
  <c r="E659" i="41" s="1"/>
  <c r="H658" i="41"/>
  <c r="E658" i="41"/>
  <c r="D658" i="41"/>
  <c r="H657" i="41"/>
  <c r="D657" i="41"/>
  <c r="E657" i="41" s="1"/>
  <c r="H656" i="41"/>
  <c r="D656" i="41"/>
  <c r="E656" i="41" s="1"/>
  <c r="H655" i="41"/>
  <c r="D655" i="41"/>
  <c r="E655" i="41" s="1"/>
  <c r="H654" i="41"/>
  <c r="D654" i="41"/>
  <c r="E654" i="41" s="1"/>
  <c r="C653" i="41"/>
  <c r="H653" i="41" s="1"/>
  <c r="H652" i="41"/>
  <c r="D652" i="41"/>
  <c r="E652" i="41" s="1"/>
  <c r="H651" i="41"/>
  <c r="D651" i="41"/>
  <c r="E651" i="41" s="1"/>
  <c r="H650" i="41"/>
  <c r="D650" i="41"/>
  <c r="E650" i="41" s="1"/>
  <c r="H649" i="41"/>
  <c r="E649" i="41"/>
  <c r="D649" i="41"/>
  <c r="H648" i="41"/>
  <c r="D648" i="41"/>
  <c r="E648" i="41" s="1"/>
  <c r="H647" i="41"/>
  <c r="D647" i="41"/>
  <c r="E647" i="41" s="1"/>
  <c r="C646" i="41"/>
  <c r="H646" i="41" s="1"/>
  <c r="H644" i="41"/>
  <c r="D644" i="41"/>
  <c r="E644" i="41" s="1"/>
  <c r="H643" i="41"/>
  <c r="D643" i="41"/>
  <c r="E643" i="41" s="1"/>
  <c r="E642" i="41" s="1"/>
  <c r="H642" i="41"/>
  <c r="J642" i="41" s="1"/>
  <c r="C642" i="41"/>
  <c r="H641" i="41"/>
  <c r="D641" i="41"/>
  <c r="E641" i="41" s="1"/>
  <c r="H640" i="41"/>
  <c r="D640" i="41"/>
  <c r="E640" i="41" s="1"/>
  <c r="H639" i="41"/>
  <c r="D639" i="41"/>
  <c r="C638" i="41"/>
  <c r="H638" i="41" s="1"/>
  <c r="J638" i="41" s="1"/>
  <c r="H637" i="41"/>
  <c r="D637" i="41"/>
  <c r="E637" i="41" s="1"/>
  <c r="H636" i="41"/>
  <c r="D636" i="41"/>
  <c r="E636" i="41" s="1"/>
  <c r="H635" i="41"/>
  <c r="D635" i="41"/>
  <c r="E635" i="41" s="1"/>
  <c r="H634" i="41"/>
  <c r="D634" i="41"/>
  <c r="E634" i="41" s="1"/>
  <c r="H633" i="41"/>
  <c r="D633" i="41"/>
  <c r="E633" i="41" s="1"/>
  <c r="H632" i="41"/>
  <c r="D632" i="41"/>
  <c r="E632" i="41" s="1"/>
  <c r="H631" i="41"/>
  <c r="D631" i="41"/>
  <c r="E631" i="41" s="1"/>
  <c r="H630" i="41"/>
  <c r="D630" i="41"/>
  <c r="E630" i="41" s="1"/>
  <c r="H629" i="41"/>
  <c r="D629" i="41"/>
  <c r="E629" i="41" s="1"/>
  <c r="C628" i="41"/>
  <c r="H628" i="41" s="1"/>
  <c r="H627" i="41"/>
  <c r="D627" i="41"/>
  <c r="E627" i="41" s="1"/>
  <c r="H626" i="41"/>
  <c r="D626" i="41"/>
  <c r="E626" i="41" s="1"/>
  <c r="H625" i="41"/>
  <c r="D625" i="41"/>
  <c r="E625" i="41" s="1"/>
  <c r="H624" i="41"/>
  <c r="D624" i="41"/>
  <c r="E624" i="41" s="1"/>
  <c r="H623" i="41"/>
  <c r="D623" i="41"/>
  <c r="E623" i="41" s="1"/>
  <c r="H622" i="41"/>
  <c r="D622" i="41"/>
  <c r="E622" i="41" s="1"/>
  <c r="H621" i="41"/>
  <c r="D621" i="41"/>
  <c r="E621" i="41" s="1"/>
  <c r="H620" i="41"/>
  <c r="D620" i="41"/>
  <c r="E620" i="41" s="1"/>
  <c r="H619" i="41"/>
  <c r="D619" i="41"/>
  <c r="E619" i="41" s="1"/>
  <c r="H618" i="41"/>
  <c r="D618" i="41"/>
  <c r="E618" i="41" s="1"/>
  <c r="H617" i="41"/>
  <c r="E617" i="41"/>
  <c r="E616" i="41" s="1"/>
  <c r="D617" i="41"/>
  <c r="C616" i="41"/>
  <c r="H616" i="41" s="1"/>
  <c r="H615" i="41"/>
  <c r="D615" i="41"/>
  <c r="E615" i="41" s="1"/>
  <c r="H614" i="41"/>
  <c r="D614" i="41"/>
  <c r="E614" i="41" s="1"/>
  <c r="H613" i="41"/>
  <c r="E613" i="41"/>
  <c r="D613" i="41"/>
  <c r="H612" i="41"/>
  <c r="D612" i="41"/>
  <c r="E612" i="41" s="1"/>
  <c r="H611" i="41"/>
  <c r="D611" i="41"/>
  <c r="E611" i="41" s="1"/>
  <c r="C610" i="41"/>
  <c r="H610" i="41" s="1"/>
  <c r="H609" i="41"/>
  <c r="D609" i="41"/>
  <c r="E609" i="41" s="1"/>
  <c r="H608" i="41"/>
  <c r="D608" i="41"/>
  <c r="E608" i="41" s="1"/>
  <c r="H607" i="41"/>
  <c r="D607" i="41"/>
  <c r="E607" i="41" s="1"/>
  <c r="H606" i="41"/>
  <c r="D606" i="41"/>
  <c r="E606" i="41" s="1"/>
  <c r="H605" i="41"/>
  <c r="D605" i="41"/>
  <c r="H604" i="41"/>
  <c r="D604" i="41"/>
  <c r="E604" i="41" s="1"/>
  <c r="C603" i="41"/>
  <c r="H603" i="41" s="1"/>
  <c r="H602" i="41"/>
  <c r="E602" i="41"/>
  <c r="D602" i="41"/>
  <c r="H601" i="41"/>
  <c r="D601" i="41"/>
  <c r="E601" i="41" s="1"/>
  <c r="H600" i="41"/>
  <c r="D600" i="41"/>
  <c r="E600" i="41" s="1"/>
  <c r="C599" i="41"/>
  <c r="H599" i="41" s="1"/>
  <c r="H598" i="41"/>
  <c r="D598" i="41"/>
  <c r="E598" i="41" s="1"/>
  <c r="H597" i="41"/>
  <c r="D597" i="41"/>
  <c r="H596" i="41"/>
  <c r="D596" i="41"/>
  <c r="E596" i="41" s="1"/>
  <c r="C595" i="41"/>
  <c r="H595" i="41" s="1"/>
  <c r="H594" i="41"/>
  <c r="D594" i="41"/>
  <c r="H593" i="41"/>
  <c r="D593" i="41"/>
  <c r="E593" i="41" s="1"/>
  <c r="H592" i="41"/>
  <c r="C592" i="41"/>
  <c r="H591" i="41"/>
  <c r="D591" i="41"/>
  <c r="E591" i="41" s="1"/>
  <c r="H590" i="41"/>
  <c r="D590" i="41"/>
  <c r="E590" i="41" s="1"/>
  <c r="H589" i="41"/>
  <c r="D589" i="41"/>
  <c r="D587" i="41" s="1"/>
  <c r="H588" i="41"/>
  <c r="D588" i="41"/>
  <c r="E588" i="41" s="1"/>
  <c r="C587" i="41"/>
  <c r="H587" i="41" s="1"/>
  <c r="H586" i="41"/>
  <c r="D586" i="41"/>
  <c r="E586" i="41" s="1"/>
  <c r="H585" i="41"/>
  <c r="D585" i="41"/>
  <c r="E585" i="41" s="1"/>
  <c r="H584" i="41"/>
  <c r="D584" i="41"/>
  <c r="E584" i="41" s="1"/>
  <c r="H583" i="41"/>
  <c r="D583" i="41"/>
  <c r="E583" i="41" s="1"/>
  <c r="H582" i="41"/>
  <c r="D582" i="41"/>
  <c r="D581" i="41" s="1"/>
  <c r="C581" i="41"/>
  <c r="H581" i="41" s="1"/>
  <c r="H580" i="41"/>
  <c r="D580" i="41"/>
  <c r="E580" i="41" s="1"/>
  <c r="H579" i="41"/>
  <c r="D579" i="41"/>
  <c r="H578" i="41"/>
  <c r="D578" i="41"/>
  <c r="E578" i="41" s="1"/>
  <c r="C577" i="41"/>
  <c r="H577" i="41" s="1"/>
  <c r="H576" i="41"/>
  <c r="E576" i="41"/>
  <c r="D576" i="41"/>
  <c r="H575" i="41"/>
  <c r="D575" i="41"/>
  <c r="E575" i="41" s="1"/>
  <c r="H574" i="41"/>
  <c r="D574" i="41"/>
  <c r="E574" i="41" s="1"/>
  <c r="H573" i="41"/>
  <c r="D573" i="41"/>
  <c r="E573" i="41" s="1"/>
  <c r="H572" i="41"/>
  <c r="D572" i="41"/>
  <c r="E572" i="41" s="1"/>
  <c r="H571" i="41"/>
  <c r="D571" i="41"/>
  <c r="E571" i="41" s="1"/>
  <c r="H570" i="41"/>
  <c r="D570" i="41"/>
  <c r="E570" i="41" s="1"/>
  <c r="C569" i="41"/>
  <c r="H569" i="41" s="1"/>
  <c r="H568" i="41"/>
  <c r="D568" i="41"/>
  <c r="E568" i="41" s="1"/>
  <c r="H567" i="41"/>
  <c r="D567" i="41"/>
  <c r="E567" i="41" s="1"/>
  <c r="H566" i="41"/>
  <c r="D566" i="41"/>
  <c r="E566" i="41" s="1"/>
  <c r="H565" i="41"/>
  <c r="D565" i="41"/>
  <c r="H564" i="41"/>
  <c r="D564" i="41"/>
  <c r="E564" i="41" s="1"/>
  <c r="H563" i="41"/>
  <c r="E563" i="41"/>
  <c r="D563" i="41"/>
  <c r="C562" i="41"/>
  <c r="H562" i="41" s="1"/>
  <c r="H558" i="41"/>
  <c r="D558" i="41"/>
  <c r="H557" i="41"/>
  <c r="D557" i="41"/>
  <c r="E557" i="41" s="1"/>
  <c r="H556" i="41"/>
  <c r="C556" i="41"/>
  <c r="H555" i="41"/>
  <c r="D555" i="41"/>
  <c r="E555" i="41" s="1"/>
  <c r="H554" i="41"/>
  <c r="D554" i="41"/>
  <c r="E554" i="41" s="1"/>
  <c r="H553" i="41"/>
  <c r="D553" i="41"/>
  <c r="E553" i="41" s="1"/>
  <c r="C552" i="41"/>
  <c r="H552" i="41" s="1"/>
  <c r="C551" i="41"/>
  <c r="H551" i="41" s="1"/>
  <c r="J551" i="41" s="1"/>
  <c r="H549" i="41"/>
  <c r="D549" i="41"/>
  <c r="E549" i="41" s="1"/>
  <c r="H548" i="41"/>
  <c r="D548" i="41"/>
  <c r="E548" i="41" s="1"/>
  <c r="C547" i="41"/>
  <c r="H547" i="41" s="1"/>
  <c r="J547" i="41" s="1"/>
  <c r="H546" i="41"/>
  <c r="D546" i="41"/>
  <c r="H545" i="41"/>
  <c r="D545" i="41"/>
  <c r="E545" i="41" s="1"/>
  <c r="C544" i="41"/>
  <c r="H544" i="41" s="1"/>
  <c r="H543" i="41"/>
  <c r="E543" i="41"/>
  <c r="D543" i="41"/>
  <c r="H542" i="41"/>
  <c r="D542" i="41"/>
  <c r="E542" i="41" s="1"/>
  <c r="H541" i="41"/>
  <c r="D541" i="41"/>
  <c r="E541" i="41" s="1"/>
  <c r="H540" i="41"/>
  <c r="D540" i="41"/>
  <c r="E540" i="41" s="1"/>
  <c r="H539" i="41"/>
  <c r="D539" i="41"/>
  <c r="E539" i="41" s="1"/>
  <c r="C538" i="41"/>
  <c r="H538" i="41" s="1"/>
  <c r="H537" i="41"/>
  <c r="D537" i="41"/>
  <c r="E537" i="41" s="1"/>
  <c r="H536" i="41"/>
  <c r="D536" i="41"/>
  <c r="E536" i="41" s="1"/>
  <c r="H535" i="41"/>
  <c r="D535" i="41"/>
  <c r="E535" i="41" s="1"/>
  <c r="H534" i="41"/>
  <c r="E534" i="41"/>
  <c r="D534" i="41"/>
  <c r="H533" i="41"/>
  <c r="D533" i="41"/>
  <c r="E533" i="41" s="1"/>
  <c r="H532" i="41"/>
  <c r="D532" i="41"/>
  <c r="E532" i="41" s="1"/>
  <c r="C531" i="41"/>
  <c r="H531" i="41" s="1"/>
  <c r="H530" i="41"/>
  <c r="D530" i="41"/>
  <c r="E530" i="41" s="1"/>
  <c r="E529" i="41" s="1"/>
  <c r="D529" i="41"/>
  <c r="C529" i="41"/>
  <c r="H529" i="41" s="1"/>
  <c r="H527" i="41"/>
  <c r="D527" i="41"/>
  <c r="E527" i="41" s="1"/>
  <c r="H526" i="41"/>
  <c r="D526" i="41"/>
  <c r="E526" i="41" s="1"/>
  <c r="H525" i="41"/>
  <c r="D525" i="41"/>
  <c r="E525" i="41" s="1"/>
  <c r="H524" i="41"/>
  <c r="D524" i="41"/>
  <c r="E524" i="41" s="1"/>
  <c r="H523" i="41"/>
  <c r="D523" i="41"/>
  <c r="D522" i="41" s="1"/>
  <c r="C522" i="41"/>
  <c r="H522" i="41" s="1"/>
  <c r="H521" i="41"/>
  <c r="D521" i="41"/>
  <c r="E521" i="41" s="1"/>
  <c r="H520" i="41"/>
  <c r="D520" i="41"/>
  <c r="E520" i="41" s="1"/>
  <c r="H519" i="41"/>
  <c r="D519" i="41"/>
  <c r="E519" i="41" s="1"/>
  <c r="H518" i="41"/>
  <c r="D518" i="41"/>
  <c r="E518" i="41" s="1"/>
  <c r="H517" i="41"/>
  <c r="D517" i="41"/>
  <c r="E517" i="41" s="1"/>
  <c r="H516" i="41"/>
  <c r="D516" i="41"/>
  <c r="E516" i="41" s="1"/>
  <c r="H515" i="41"/>
  <c r="D515" i="41"/>
  <c r="E515" i="41" s="1"/>
  <c r="H514" i="41"/>
  <c r="D514" i="41"/>
  <c r="D513" i="41" s="1"/>
  <c r="C513" i="41"/>
  <c r="H513" i="41" s="1"/>
  <c r="H512" i="41"/>
  <c r="E512" i="41"/>
  <c r="D512" i="41"/>
  <c r="H511" i="41"/>
  <c r="D511" i="41"/>
  <c r="H510" i="41"/>
  <c r="D510" i="41"/>
  <c r="E510" i="41" s="1"/>
  <c r="C509" i="41"/>
  <c r="H509" i="41" s="1"/>
  <c r="H508" i="41"/>
  <c r="D508" i="41"/>
  <c r="E508" i="41" s="1"/>
  <c r="H507" i="41"/>
  <c r="D507" i="41"/>
  <c r="E507" i="41" s="1"/>
  <c r="H506" i="41"/>
  <c r="D506" i="41"/>
  <c r="E506" i="41" s="1"/>
  <c r="H505" i="41"/>
  <c r="D505" i="41"/>
  <c r="E505" i="41" s="1"/>
  <c r="C504" i="41"/>
  <c r="H504" i="41" s="1"/>
  <c r="H503" i="41"/>
  <c r="E503" i="41"/>
  <c r="D503" i="41"/>
  <c r="H502" i="41"/>
  <c r="D502" i="41"/>
  <c r="E502" i="41" s="1"/>
  <c r="H501" i="41"/>
  <c r="D501" i="41"/>
  <c r="E501" i="41" s="1"/>
  <c r="H500" i="41"/>
  <c r="D500" i="41"/>
  <c r="E500" i="41" s="1"/>
  <c r="H499" i="41"/>
  <c r="D499" i="41"/>
  <c r="E499" i="41" s="1"/>
  <c r="H498" i="41"/>
  <c r="D498" i="41"/>
  <c r="C497" i="41"/>
  <c r="H497" i="41" s="1"/>
  <c r="H496" i="41"/>
  <c r="D496" i="41"/>
  <c r="E496" i="41" s="1"/>
  <c r="H495" i="41"/>
  <c r="D495" i="41"/>
  <c r="E495" i="41" s="1"/>
  <c r="C494" i="41"/>
  <c r="H494" i="41" s="1"/>
  <c r="H493" i="41"/>
  <c r="D493" i="41"/>
  <c r="H492" i="41"/>
  <c r="D492" i="41"/>
  <c r="E492" i="41" s="1"/>
  <c r="C491" i="41"/>
  <c r="H491" i="41" s="1"/>
  <c r="H490" i="41"/>
  <c r="D490" i="41"/>
  <c r="E490" i="41" s="1"/>
  <c r="H489" i="41"/>
  <c r="D489" i="41"/>
  <c r="H488" i="41"/>
  <c r="D488" i="41"/>
  <c r="E488" i="41" s="1"/>
  <c r="H487" i="41"/>
  <c r="E487" i="41"/>
  <c r="D487" i="41"/>
  <c r="C486" i="41"/>
  <c r="H485" i="41"/>
  <c r="D485" i="41"/>
  <c r="E485" i="41" s="1"/>
  <c r="H482" i="41"/>
  <c r="H481" i="41"/>
  <c r="D481" i="41"/>
  <c r="E481" i="41" s="1"/>
  <c r="H480" i="41"/>
  <c r="D480" i="41"/>
  <c r="E480" i="41" s="1"/>
  <c r="H479" i="41"/>
  <c r="D479" i="41"/>
  <c r="E479" i="41" s="1"/>
  <c r="H478" i="41"/>
  <c r="E478" i="41"/>
  <c r="D478" i="41"/>
  <c r="D477" i="41"/>
  <c r="C477" i="41"/>
  <c r="H477" i="41" s="1"/>
  <c r="H476" i="41"/>
  <c r="D476" i="41"/>
  <c r="E476" i="41" s="1"/>
  <c r="H475" i="41"/>
  <c r="D475" i="41"/>
  <c r="E475" i="41" s="1"/>
  <c r="E474" i="41" s="1"/>
  <c r="C474" i="41"/>
  <c r="H474" i="41" s="1"/>
  <c r="H473" i="41"/>
  <c r="D473" i="41"/>
  <c r="E473" i="41" s="1"/>
  <c r="H472" i="41"/>
  <c r="D472" i="41"/>
  <c r="E472" i="41" s="1"/>
  <c r="H471" i="41"/>
  <c r="D471" i="41"/>
  <c r="E471" i="41" s="1"/>
  <c r="H470" i="41"/>
  <c r="D470" i="41"/>
  <c r="H469" i="41"/>
  <c r="D469" i="41"/>
  <c r="E469" i="41" s="1"/>
  <c r="H468" i="41"/>
  <c r="C468" i="41"/>
  <c r="H467" i="41"/>
  <c r="D467" i="41"/>
  <c r="E467" i="41" s="1"/>
  <c r="H466" i="41"/>
  <c r="D466" i="41"/>
  <c r="E466" i="41" s="1"/>
  <c r="H465" i="41"/>
  <c r="D465" i="41"/>
  <c r="D463" i="41" s="1"/>
  <c r="H464" i="41"/>
  <c r="D464" i="41"/>
  <c r="E464" i="41" s="1"/>
  <c r="C463" i="41"/>
  <c r="H463" i="41" s="1"/>
  <c r="H462" i="41"/>
  <c r="D462" i="41"/>
  <c r="E462" i="41" s="1"/>
  <c r="H461" i="41"/>
  <c r="D461" i="41"/>
  <c r="E461" i="41" s="1"/>
  <c r="H460" i="41"/>
  <c r="D460" i="41"/>
  <c r="E460" i="41" s="1"/>
  <c r="E459" i="41" s="1"/>
  <c r="C459" i="41"/>
  <c r="H459" i="41" s="1"/>
  <c r="H458" i="41"/>
  <c r="D458" i="41"/>
  <c r="E458" i="41" s="1"/>
  <c r="H457" i="41"/>
  <c r="E457" i="41"/>
  <c r="D457" i="41"/>
  <c r="H456" i="41"/>
  <c r="D456" i="41"/>
  <c r="E456" i="41" s="1"/>
  <c r="D455" i="41"/>
  <c r="C455" i="41"/>
  <c r="H455" i="41" s="1"/>
  <c r="H454" i="41"/>
  <c r="D454" i="41"/>
  <c r="E454" i="41" s="1"/>
  <c r="H453" i="41"/>
  <c r="D453" i="41"/>
  <c r="E453" i="41" s="1"/>
  <c r="H452" i="41"/>
  <c r="E452" i="41"/>
  <c r="D452" i="41"/>
  <c r="H451" i="41"/>
  <c r="D451" i="41"/>
  <c r="E451" i="41" s="1"/>
  <c r="E450" i="41" s="1"/>
  <c r="C450" i="41"/>
  <c r="H450" i="41" s="1"/>
  <c r="H449" i="41"/>
  <c r="D449" i="41"/>
  <c r="E449" i="41" s="1"/>
  <c r="H448" i="41"/>
  <c r="D448" i="41"/>
  <c r="E448" i="41" s="1"/>
  <c r="H447" i="41"/>
  <c r="E447" i="41"/>
  <c r="D447" i="41"/>
  <c r="H446" i="41"/>
  <c r="D446" i="41"/>
  <c r="E446" i="41" s="1"/>
  <c r="D445" i="41"/>
  <c r="C445" i="41"/>
  <c r="H443" i="41"/>
  <c r="D443" i="41"/>
  <c r="E443" i="41" s="1"/>
  <c r="H442" i="41"/>
  <c r="D442" i="41"/>
  <c r="E442" i="41" s="1"/>
  <c r="H441" i="41"/>
  <c r="D441" i="41"/>
  <c r="E441" i="41" s="1"/>
  <c r="H440" i="41"/>
  <c r="D440" i="41"/>
  <c r="E440" i="41" s="1"/>
  <c r="H439" i="41"/>
  <c r="D439" i="41"/>
  <c r="E439" i="41" s="1"/>
  <c r="H438" i="41"/>
  <c r="D438" i="41"/>
  <c r="E438" i="41" s="1"/>
  <c r="H437" i="41"/>
  <c r="E437" i="41"/>
  <c r="D437" i="41"/>
  <c r="H436" i="41"/>
  <c r="D436" i="41"/>
  <c r="E436" i="41" s="1"/>
  <c r="H435" i="41"/>
  <c r="D435" i="41"/>
  <c r="E435" i="41" s="1"/>
  <c r="H434" i="41"/>
  <c r="D434" i="41"/>
  <c r="E434" i="41" s="1"/>
  <c r="H433" i="41"/>
  <c r="D433" i="41"/>
  <c r="E433" i="41" s="1"/>
  <c r="H432" i="41"/>
  <c r="D432" i="41"/>
  <c r="E432" i="41" s="1"/>
  <c r="H431" i="41"/>
  <c r="D431" i="41"/>
  <c r="H430" i="41"/>
  <c r="D430" i="41"/>
  <c r="E430" i="41" s="1"/>
  <c r="C429" i="41"/>
  <c r="H429" i="41" s="1"/>
  <c r="H428" i="41"/>
  <c r="E428" i="41"/>
  <c r="D428" i="41"/>
  <c r="H427" i="41"/>
  <c r="D427" i="41"/>
  <c r="E427" i="41" s="1"/>
  <c r="H426" i="41"/>
  <c r="D426" i="41"/>
  <c r="E426" i="41" s="1"/>
  <c r="H425" i="41"/>
  <c r="D425" i="41"/>
  <c r="E425" i="41" s="1"/>
  <c r="H424" i="41"/>
  <c r="D424" i="41"/>
  <c r="E424" i="41" s="1"/>
  <c r="H423" i="41"/>
  <c r="D423" i="41"/>
  <c r="C422" i="41"/>
  <c r="H422" i="41" s="1"/>
  <c r="H421" i="41"/>
  <c r="D421" i="41"/>
  <c r="E421" i="41" s="1"/>
  <c r="H420" i="41"/>
  <c r="D420" i="41"/>
  <c r="E420" i="41" s="1"/>
  <c r="H419" i="41"/>
  <c r="E419" i="41"/>
  <c r="D419" i="41"/>
  <c r="H418" i="41"/>
  <c r="D418" i="41"/>
  <c r="E418" i="41" s="1"/>
  <c r="H417" i="41"/>
  <c r="D417" i="41"/>
  <c r="E417" i="41" s="1"/>
  <c r="C416" i="41"/>
  <c r="H416" i="41" s="1"/>
  <c r="H415" i="41"/>
  <c r="D415" i="41"/>
  <c r="E415" i="41" s="1"/>
  <c r="H414" i="41"/>
  <c r="D414" i="41"/>
  <c r="H413" i="41"/>
  <c r="D413" i="41"/>
  <c r="E413" i="41" s="1"/>
  <c r="C412" i="41"/>
  <c r="H412" i="41" s="1"/>
  <c r="H411" i="41"/>
  <c r="D411" i="41"/>
  <c r="H410" i="41"/>
  <c r="D410" i="41"/>
  <c r="E410" i="41" s="1"/>
  <c r="H409" i="41"/>
  <c r="C409" i="41"/>
  <c r="H408" i="41"/>
  <c r="E408" i="41"/>
  <c r="D408" i="41"/>
  <c r="H407" i="41"/>
  <c r="D407" i="41"/>
  <c r="E407" i="41" s="1"/>
  <c r="H406" i="41"/>
  <c r="D406" i="41"/>
  <c r="D404" i="41" s="1"/>
  <c r="H405" i="41"/>
  <c r="D405" i="41"/>
  <c r="E405" i="41" s="1"/>
  <c r="H404" i="41"/>
  <c r="C404" i="41"/>
  <c r="H403" i="41"/>
  <c r="D403" i="41"/>
  <c r="E403" i="41" s="1"/>
  <c r="H402" i="41"/>
  <c r="D402" i="41"/>
  <c r="E402" i="41" s="1"/>
  <c r="H401" i="41"/>
  <c r="D401" i="41"/>
  <c r="D399" i="41" s="1"/>
  <c r="H400" i="41"/>
  <c r="D400" i="41"/>
  <c r="E400" i="41" s="1"/>
  <c r="C399" i="41"/>
  <c r="H399" i="41" s="1"/>
  <c r="H398" i="41"/>
  <c r="D398" i="41"/>
  <c r="E398" i="41" s="1"/>
  <c r="H397" i="41"/>
  <c r="D397" i="41"/>
  <c r="E397" i="41" s="1"/>
  <c r="H396" i="41"/>
  <c r="D396" i="41"/>
  <c r="E396" i="41" s="1"/>
  <c r="C395" i="41"/>
  <c r="H395" i="41" s="1"/>
  <c r="H394" i="41"/>
  <c r="D394" i="41"/>
  <c r="E394" i="41" s="1"/>
  <c r="H393" i="41"/>
  <c r="D393" i="41"/>
  <c r="D392" i="41" s="1"/>
  <c r="C392" i="41"/>
  <c r="H392" i="41" s="1"/>
  <c r="H391" i="41"/>
  <c r="D391" i="41"/>
  <c r="E391" i="41" s="1"/>
  <c r="H390" i="41"/>
  <c r="D390" i="41"/>
  <c r="H389" i="41"/>
  <c r="D389" i="41"/>
  <c r="E389" i="41" s="1"/>
  <c r="C388" i="41"/>
  <c r="H388" i="41" s="1"/>
  <c r="H387" i="41"/>
  <c r="E387" i="41"/>
  <c r="D387" i="41"/>
  <c r="H386" i="41"/>
  <c r="D386" i="41"/>
  <c r="E386" i="41" s="1"/>
  <c r="H385" i="41"/>
  <c r="D385" i="41"/>
  <c r="E385" i="41" s="1"/>
  <c r="H384" i="41"/>
  <c r="D384" i="41"/>
  <c r="E384" i="41" s="1"/>
  <c r="E382" i="41" s="1"/>
  <c r="H383" i="41"/>
  <c r="D383" i="41"/>
  <c r="E383" i="41" s="1"/>
  <c r="C382" i="41"/>
  <c r="H382" i="41" s="1"/>
  <c r="H381" i="41"/>
  <c r="D381" i="41"/>
  <c r="E381" i="41" s="1"/>
  <c r="H380" i="41"/>
  <c r="D380" i="41"/>
  <c r="D378" i="41" s="1"/>
  <c r="H379" i="41"/>
  <c r="D379" i="41"/>
  <c r="E379" i="41" s="1"/>
  <c r="H378" i="41"/>
  <c r="C378" i="41"/>
  <c r="H377" i="41"/>
  <c r="D377" i="41"/>
  <c r="E377" i="41" s="1"/>
  <c r="H376" i="41"/>
  <c r="D376" i="41"/>
  <c r="E376" i="41" s="1"/>
  <c r="H375" i="41"/>
  <c r="D375" i="41"/>
  <c r="D373" i="41" s="1"/>
  <c r="H374" i="41"/>
  <c r="D374" i="41"/>
  <c r="E374" i="41" s="1"/>
  <c r="H373" i="41"/>
  <c r="C373" i="41"/>
  <c r="H372" i="41"/>
  <c r="E372" i="41"/>
  <c r="D372" i="41"/>
  <c r="H371" i="41"/>
  <c r="D371" i="41"/>
  <c r="E371" i="41" s="1"/>
  <c r="H370" i="41"/>
  <c r="D370" i="41"/>
  <c r="D368" i="41" s="1"/>
  <c r="H369" i="41"/>
  <c r="D369" i="41"/>
  <c r="E369" i="41" s="1"/>
  <c r="H368" i="41"/>
  <c r="C368" i="41"/>
  <c r="H367" i="41"/>
  <c r="D367" i="41"/>
  <c r="E367" i="41" s="1"/>
  <c r="H366" i="41"/>
  <c r="D366" i="41"/>
  <c r="E366" i="41" s="1"/>
  <c r="H365" i="41"/>
  <c r="D365" i="41"/>
  <c r="E365" i="41" s="1"/>
  <c r="H364" i="41"/>
  <c r="D364" i="41"/>
  <c r="E364" i="41" s="1"/>
  <c r="H363" i="41"/>
  <c r="E363" i="41"/>
  <c r="D363" i="41"/>
  <c r="C362" i="41"/>
  <c r="H362" i="41" s="1"/>
  <c r="H361" i="41"/>
  <c r="D361" i="41"/>
  <c r="E361" i="41" s="1"/>
  <c r="H360" i="41"/>
  <c r="D360" i="41"/>
  <c r="E360" i="41" s="1"/>
  <c r="H359" i="41"/>
  <c r="D359" i="41"/>
  <c r="E359" i="41" s="1"/>
  <c r="H358" i="41"/>
  <c r="D358" i="41"/>
  <c r="E358" i="41" s="1"/>
  <c r="C357" i="41"/>
  <c r="H357" i="41" s="1"/>
  <c r="H356" i="41"/>
  <c r="D356" i="41"/>
  <c r="E356" i="41" s="1"/>
  <c r="H355" i="41"/>
  <c r="D355" i="41"/>
  <c r="H354" i="41"/>
  <c r="D354" i="41"/>
  <c r="E354" i="41" s="1"/>
  <c r="H353" i="41"/>
  <c r="C353" i="41"/>
  <c r="H352" i="41"/>
  <c r="D352" i="41"/>
  <c r="E352" i="41" s="1"/>
  <c r="H351" i="41"/>
  <c r="D351" i="41"/>
  <c r="E351" i="41" s="1"/>
  <c r="H350" i="41"/>
  <c r="D350" i="41"/>
  <c r="D348" i="41" s="1"/>
  <c r="H349" i="41"/>
  <c r="D349" i="41"/>
  <c r="E349" i="41" s="1"/>
  <c r="C348" i="41"/>
  <c r="H348" i="41" s="1"/>
  <c r="H347" i="41"/>
  <c r="D347" i="41"/>
  <c r="E347" i="41" s="1"/>
  <c r="H346" i="41"/>
  <c r="D346" i="41"/>
  <c r="E346" i="41" s="1"/>
  <c r="H345" i="41"/>
  <c r="D345" i="41"/>
  <c r="E345" i="41" s="1"/>
  <c r="E344" i="41" s="1"/>
  <c r="C344" i="41"/>
  <c r="H344" i="41" s="1"/>
  <c r="H343" i="41"/>
  <c r="D343" i="41"/>
  <c r="E343" i="41" s="1"/>
  <c r="H342" i="41"/>
  <c r="E342" i="41"/>
  <c r="D342" i="41"/>
  <c r="H341" i="41"/>
  <c r="D341" i="41"/>
  <c r="E341" i="41" s="1"/>
  <c r="H338" i="41"/>
  <c r="D338" i="41"/>
  <c r="E338" i="41" s="1"/>
  <c r="H337" i="41"/>
  <c r="D337" i="41"/>
  <c r="E337" i="41" s="1"/>
  <c r="H336" i="41"/>
  <c r="D336" i="41"/>
  <c r="E336" i="41" s="1"/>
  <c r="H335" i="41"/>
  <c r="E335" i="41"/>
  <c r="D335" i="41"/>
  <c r="H334" i="41"/>
  <c r="D334" i="41"/>
  <c r="E334" i="41" s="1"/>
  <c r="H333" i="41"/>
  <c r="D333" i="41"/>
  <c r="H332" i="41"/>
  <c r="D332" i="41"/>
  <c r="E332" i="41" s="1"/>
  <c r="H331" i="41"/>
  <c r="C331" i="41"/>
  <c r="H330" i="41"/>
  <c r="E330" i="41"/>
  <c r="D330" i="41"/>
  <c r="H329" i="41"/>
  <c r="D329" i="41"/>
  <c r="E329" i="41" s="1"/>
  <c r="C328" i="41"/>
  <c r="H328" i="41" s="1"/>
  <c r="H327" i="41"/>
  <c r="D327" i="41"/>
  <c r="H326" i="41"/>
  <c r="D326" i="41"/>
  <c r="E326" i="41" s="1"/>
  <c r="H325" i="41"/>
  <c r="C325" i="41"/>
  <c r="H324" i="41"/>
  <c r="E324" i="41"/>
  <c r="D324" i="41"/>
  <c r="H323" i="41"/>
  <c r="D323" i="41"/>
  <c r="E323" i="41" s="1"/>
  <c r="H322" i="41"/>
  <c r="D322" i="41"/>
  <c r="E322" i="41" s="1"/>
  <c r="H321" i="41"/>
  <c r="D321" i="41"/>
  <c r="E321" i="41" s="1"/>
  <c r="H320" i="41"/>
  <c r="E320" i="41"/>
  <c r="D320" i="41"/>
  <c r="H319" i="41"/>
  <c r="D319" i="41"/>
  <c r="E319" i="41" s="1"/>
  <c r="H318" i="41"/>
  <c r="D318" i="41"/>
  <c r="E318" i="41" s="1"/>
  <c r="H317" i="41"/>
  <c r="D317" i="41"/>
  <c r="E317" i="41" s="1"/>
  <c r="H316" i="41"/>
  <c r="D316" i="41"/>
  <c r="E316" i="41" s="1"/>
  <c r="D315" i="41"/>
  <c r="C315" i="41"/>
  <c r="H315" i="41" s="1"/>
  <c r="H313" i="41"/>
  <c r="D313" i="41"/>
  <c r="E313" i="41" s="1"/>
  <c r="H312" i="41"/>
  <c r="D312" i="41"/>
  <c r="E312" i="41" s="1"/>
  <c r="H311" i="41"/>
  <c r="D311" i="41"/>
  <c r="E311" i="41" s="1"/>
  <c r="H310" i="41"/>
  <c r="D310" i="41"/>
  <c r="E310" i="41" s="1"/>
  <c r="H309" i="41"/>
  <c r="D309" i="41"/>
  <c r="E309" i="41" s="1"/>
  <c r="E308" i="41" s="1"/>
  <c r="H308" i="41"/>
  <c r="H307" i="41"/>
  <c r="D307" i="41"/>
  <c r="E307" i="41" s="1"/>
  <c r="H306" i="41"/>
  <c r="D306" i="41"/>
  <c r="E306" i="41" s="1"/>
  <c r="H305" i="41"/>
  <c r="D305" i="41"/>
  <c r="H304" i="41"/>
  <c r="D304" i="41"/>
  <c r="H303" i="41"/>
  <c r="D303" i="41"/>
  <c r="E303" i="41" s="1"/>
  <c r="H302" i="41"/>
  <c r="H301" i="41"/>
  <c r="D301" i="41"/>
  <c r="E301" i="41" s="1"/>
  <c r="H300" i="41"/>
  <c r="D300" i="41"/>
  <c r="H299" i="41"/>
  <c r="D299" i="41"/>
  <c r="E299" i="41" s="1"/>
  <c r="H298" i="41"/>
  <c r="H297" i="41"/>
  <c r="D297" i="41"/>
  <c r="E297" i="41" s="1"/>
  <c r="E296" i="41" s="1"/>
  <c r="H296" i="41"/>
  <c r="H295" i="41"/>
  <c r="D295" i="41"/>
  <c r="E295" i="41" s="1"/>
  <c r="H294" i="41"/>
  <c r="E294" i="41"/>
  <c r="D294" i="41"/>
  <c r="H293" i="41"/>
  <c r="D293" i="41"/>
  <c r="E293" i="41" s="1"/>
  <c r="H292" i="41"/>
  <c r="D292" i="41"/>
  <c r="E292" i="41" s="1"/>
  <c r="H291" i="41"/>
  <c r="D291" i="41"/>
  <c r="E291" i="41" s="1"/>
  <c r="H290" i="41"/>
  <c r="E290" i="41"/>
  <c r="D290" i="41"/>
  <c r="H289" i="41"/>
  <c r="D289" i="41"/>
  <c r="H288" i="41"/>
  <c r="D288" i="41"/>
  <c r="E288" i="41" s="1"/>
  <c r="H287" i="41"/>
  <c r="D287" i="41"/>
  <c r="E287" i="41" s="1"/>
  <c r="H286" i="41"/>
  <c r="D286" i="41"/>
  <c r="E286" i="41" s="1"/>
  <c r="H285" i="41"/>
  <c r="D285" i="41"/>
  <c r="E285" i="41" s="1"/>
  <c r="H284" i="41"/>
  <c r="D284" i="41"/>
  <c r="E284" i="41" s="1"/>
  <c r="H283" i="41"/>
  <c r="D283" i="41"/>
  <c r="E283" i="41" s="1"/>
  <c r="H282" i="41"/>
  <c r="D282" i="41"/>
  <c r="E282" i="41" s="1"/>
  <c r="H281" i="41"/>
  <c r="D281" i="41"/>
  <c r="E281" i="41" s="1"/>
  <c r="H280" i="41"/>
  <c r="D280" i="41"/>
  <c r="E280" i="41" s="1"/>
  <c r="H279" i="41"/>
  <c r="D279" i="41"/>
  <c r="E279" i="41" s="1"/>
  <c r="H278" i="41"/>
  <c r="D278" i="41"/>
  <c r="E278" i="41" s="1"/>
  <c r="H277" i="41"/>
  <c r="D277" i="41"/>
  <c r="E277" i="41" s="1"/>
  <c r="H276" i="41"/>
  <c r="D276" i="41"/>
  <c r="E276" i="41" s="1"/>
  <c r="H275" i="41"/>
  <c r="D275" i="41"/>
  <c r="E275" i="41" s="1"/>
  <c r="H274" i="41"/>
  <c r="E274" i="41"/>
  <c r="D274" i="41"/>
  <c r="H273" i="41"/>
  <c r="D273" i="41"/>
  <c r="E273" i="41" s="1"/>
  <c r="H272" i="41"/>
  <c r="D272" i="41"/>
  <c r="E272" i="41" s="1"/>
  <c r="H271" i="41"/>
  <c r="D271" i="41"/>
  <c r="E271" i="41" s="1"/>
  <c r="H270" i="41"/>
  <c r="D270" i="41"/>
  <c r="E270" i="41" s="1"/>
  <c r="H269" i="41"/>
  <c r="D269" i="41"/>
  <c r="E269" i="41" s="1"/>
  <c r="H268" i="41"/>
  <c r="D268" i="41"/>
  <c r="E268" i="41" s="1"/>
  <c r="H267" i="41"/>
  <c r="D267" i="41"/>
  <c r="E267" i="41" s="1"/>
  <c r="H266" i="41"/>
  <c r="D266" i="41"/>
  <c r="E266" i="41" s="1"/>
  <c r="H265" i="41"/>
  <c r="H264" i="41"/>
  <c r="D264" i="41"/>
  <c r="E264" i="41" s="1"/>
  <c r="C263" i="41"/>
  <c r="H263" i="41" s="1"/>
  <c r="H262" i="41"/>
  <c r="D262" i="41"/>
  <c r="E262" i="41" s="1"/>
  <c r="H261" i="41"/>
  <c r="D261" i="41"/>
  <c r="E261" i="41" s="1"/>
  <c r="C260" i="41"/>
  <c r="H260" i="41" s="1"/>
  <c r="D252" i="41"/>
  <c r="E252" i="41" s="1"/>
  <c r="D251" i="41"/>
  <c r="E251" i="41" s="1"/>
  <c r="C250" i="41"/>
  <c r="D249" i="41"/>
  <c r="E249" i="41" s="1"/>
  <c r="D248" i="41"/>
  <c r="E248" i="41" s="1"/>
  <c r="E247" i="41"/>
  <c r="D247" i="41"/>
  <c r="D246" i="41"/>
  <c r="E246" i="41" s="1"/>
  <c r="D245" i="41"/>
  <c r="E245" i="41" s="1"/>
  <c r="C244" i="41"/>
  <c r="C243" i="41" s="1"/>
  <c r="D242" i="41"/>
  <c r="E242" i="41" s="1"/>
  <c r="D241" i="41"/>
  <c r="E241" i="41" s="1"/>
  <c r="D240" i="41"/>
  <c r="E240" i="41" s="1"/>
  <c r="C239" i="41"/>
  <c r="C238" i="41" s="1"/>
  <c r="D237" i="41"/>
  <c r="E237" i="41" s="1"/>
  <c r="E236" i="41" s="1"/>
  <c r="E235" i="41" s="1"/>
  <c r="C236" i="41"/>
  <c r="C235" i="41"/>
  <c r="E234" i="41"/>
  <c r="E233" i="41" s="1"/>
  <c r="D234" i="41"/>
  <c r="D233" i="41" s="1"/>
  <c r="C233" i="41"/>
  <c r="D232" i="41"/>
  <c r="E232" i="41" s="1"/>
  <c r="D231" i="41"/>
  <c r="D230" i="41"/>
  <c r="E230" i="41" s="1"/>
  <c r="C229" i="41"/>
  <c r="C228" i="41" s="1"/>
  <c r="D227" i="41"/>
  <c r="E227" i="41" s="1"/>
  <c r="D226" i="41"/>
  <c r="E226" i="41" s="1"/>
  <c r="D225" i="41"/>
  <c r="E225" i="41" s="1"/>
  <c r="D224" i="41"/>
  <c r="E224" i="41" s="1"/>
  <c r="C223" i="41"/>
  <c r="C222" i="41" s="1"/>
  <c r="D221" i="41"/>
  <c r="D220" i="41" s="1"/>
  <c r="C220" i="41"/>
  <c r="E219" i="41"/>
  <c r="D219" i="41"/>
  <c r="D218" i="41"/>
  <c r="E218" i="41" s="1"/>
  <c r="D217" i="41"/>
  <c r="E217" i="41" s="1"/>
  <c r="C216" i="41"/>
  <c r="C215" i="41"/>
  <c r="E214" i="41"/>
  <c r="E213" i="41" s="1"/>
  <c r="D214" i="41"/>
  <c r="D213" i="41"/>
  <c r="C213" i="41"/>
  <c r="D212" i="41"/>
  <c r="C211" i="41"/>
  <c r="D210" i="41"/>
  <c r="E210" i="41" s="1"/>
  <c r="E209" i="41"/>
  <c r="D209" i="41"/>
  <c r="D208" i="41"/>
  <c r="C207" i="41"/>
  <c r="C203" i="41" s="1"/>
  <c r="D206" i="41"/>
  <c r="D205" i="41"/>
  <c r="E205" i="41" s="1"/>
  <c r="C204" i="41"/>
  <c r="D202" i="41"/>
  <c r="E202" i="41" s="1"/>
  <c r="E201" i="41" s="1"/>
  <c r="E200" i="41" s="1"/>
  <c r="D201" i="41"/>
  <c r="C201" i="41"/>
  <c r="C200" i="41" s="1"/>
  <c r="D200" i="41"/>
  <c r="D199" i="41"/>
  <c r="E199" i="41" s="1"/>
  <c r="E198" i="41" s="1"/>
  <c r="E197" i="41" s="1"/>
  <c r="D198" i="41"/>
  <c r="D197" i="41" s="1"/>
  <c r="C198" i="41"/>
  <c r="C197" i="41" s="1"/>
  <c r="D196" i="41"/>
  <c r="E196" i="41" s="1"/>
  <c r="E195" i="41" s="1"/>
  <c r="C195" i="41"/>
  <c r="D194" i="41"/>
  <c r="D193" i="41" s="1"/>
  <c r="C193" i="41"/>
  <c r="D192" i="41"/>
  <c r="E192" i="41" s="1"/>
  <c r="D191" i="41"/>
  <c r="E191" i="41" s="1"/>
  <c r="D190" i="41"/>
  <c r="C189" i="41"/>
  <c r="C188" i="41" s="1"/>
  <c r="D187" i="41"/>
  <c r="E187" i="41" s="1"/>
  <c r="D186" i="41"/>
  <c r="E186" i="41" s="1"/>
  <c r="D185" i="41"/>
  <c r="D184" i="41" s="1"/>
  <c r="C185" i="41"/>
  <c r="C184" i="41"/>
  <c r="E183" i="41"/>
  <c r="E182" i="41" s="1"/>
  <c r="D183" i="41"/>
  <c r="D182" i="41"/>
  <c r="C182" i="41"/>
  <c r="D181" i="41"/>
  <c r="D180" i="41" s="1"/>
  <c r="C180" i="41"/>
  <c r="C179" i="41"/>
  <c r="H176" i="41"/>
  <c r="D176" i="41"/>
  <c r="E176" i="41" s="1"/>
  <c r="H175" i="41"/>
  <c r="E175" i="41"/>
  <c r="D175" i="41"/>
  <c r="D174" i="41" s="1"/>
  <c r="C174" i="41"/>
  <c r="H174" i="41" s="1"/>
  <c r="H173" i="41"/>
  <c r="D173" i="41"/>
  <c r="E173" i="41" s="1"/>
  <c r="H172" i="41"/>
  <c r="D172" i="41"/>
  <c r="E172" i="41" s="1"/>
  <c r="C171" i="41"/>
  <c r="H171" i="41" s="1"/>
  <c r="C170" i="41"/>
  <c r="H170" i="41" s="1"/>
  <c r="J170" i="41" s="1"/>
  <c r="H169" i="41"/>
  <c r="D169" i="41"/>
  <c r="E169" i="41" s="1"/>
  <c r="H168" i="41"/>
  <c r="D168" i="41"/>
  <c r="E168" i="41" s="1"/>
  <c r="C167" i="41"/>
  <c r="H167" i="41" s="1"/>
  <c r="H166" i="41"/>
  <c r="E166" i="41"/>
  <c r="D166" i="41"/>
  <c r="H165" i="41"/>
  <c r="D165" i="41"/>
  <c r="E165" i="41" s="1"/>
  <c r="D164" i="41"/>
  <c r="C164" i="41"/>
  <c r="H164" i="41" s="1"/>
  <c r="H162" i="41"/>
  <c r="D162" i="41"/>
  <c r="E162" i="41" s="1"/>
  <c r="H161" i="41"/>
  <c r="D161" i="41"/>
  <c r="E161" i="41" s="1"/>
  <c r="C160" i="41"/>
  <c r="H160" i="41" s="1"/>
  <c r="H159" i="41"/>
  <c r="D159" i="41"/>
  <c r="E159" i="41" s="1"/>
  <c r="E157" i="41" s="1"/>
  <c r="H158" i="41"/>
  <c r="D158" i="41"/>
  <c r="E158" i="41" s="1"/>
  <c r="C157" i="41"/>
  <c r="H157" i="41" s="1"/>
  <c r="H156" i="41"/>
  <c r="D156" i="41"/>
  <c r="E156" i="41" s="1"/>
  <c r="H155" i="41"/>
  <c r="D155" i="41"/>
  <c r="E155" i="41" s="1"/>
  <c r="C154" i="41"/>
  <c r="H154" i="41" s="1"/>
  <c r="C153" i="41"/>
  <c r="H153" i="41" s="1"/>
  <c r="J153" i="41" s="1"/>
  <c r="H151" i="41"/>
  <c r="D151" i="41"/>
  <c r="E151" i="41" s="1"/>
  <c r="H150" i="41"/>
  <c r="D150" i="41"/>
  <c r="E150" i="41" s="1"/>
  <c r="E149" i="41" s="1"/>
  <c r="C149" i="41"/>
  <c r="H149" i="41" s="1"/>
  <c r="H148" i="41"/>
  <c r="D148" i="41"/>
  <c r="E148" i="41" s="1"/>
  <c r="H147" i="41"/>
  <c r="E147" i="41"/>
  <c r="D147" i="41"/>
  <c r="D146" i="41"/>
  <c r="C146" i="41"/>
  <c r="H146" i="41" s="1"/>
  <c r="H145" i="41"/>
  <c r="D145" i="41"/>
  <c r="E145" i="41" s="1"/>
  <c r="H144" i="41"/>
  <c r="D144" i="41"/>
  <c r="E144" i="41" s="1"/>
  <c r="E143" i="41" s="1"/>
  <c r="C143" i="41"/>
  <c r="H143" i="41" s="1"/>
  <c r="H142" i="41"/>
  <c r="D142" i="41"/>
  <c r="E142" i="41" s="1"/>
  <c r="H141" i="41"/>
  <c r="E141" i="41"/>
  <c r="D141" i="41"/>
  <c r="D140" i="41"/>
  <c r="C140" i="41"/>
  <c r="H140" i="41" s="1"/>
  <c r="H139" i="41"/>
  <c r="D139" i="41"/>
  <c r="E139" i="41" s="1"/>
  <c r="H138" i="41"/>
  <c r="D138" i="41"/>
  <c r="D136" i="41" s="1"/>
  <c r="H137" i="41"/>
  <c r="D137" i="41"/>
  <c r="E137" i="41" s="1"/>
  <c r="C136" i="41"/>
  <c r="H136" i="41" s="1"/>
  <c r="H134" i="41"/>
  <c r="D134" i="41"/>
  <c r="E134" i="41" s="1"/>
  <c r="H133" i="41"/>
  <c r="E133" i="41"/>
  <c r="D133" i="41"/>
  <c r="D132" i="41"/>
  <c r="C132" i="41"/>
  <c r="H132" i="41" s="1"/>
  <c r="H131" i="41"/>
  <c r="D131" i="41"/>
  <c r="E131" i="41" s="1"/>
  <c r="H130" i="41"/>
  <c r="D130" i="41"/>
  <c r="E130" i="41" s="1"/>
  <c r="E129" i="41" s="1"/>
  <c r="C129" i="41"/>
  <c r="H129" i="41" s="1"/>
  <c r="H128" i="41"/>
  <c r="D128" i="41"/>
  <c r="E128" i="41" s="1"/>
  <c r="E126" i="41" s="1"/>
  <c r="H127" i="41"/>
  <c r="D127" i="41"/>
  <c r="E127" i="41" s="1"/>
  <c r="C126" i="41"/>
  <c r="H126" i="41" s="1"/>
  <c r="H125" i="41"/>
  <c r="D125" i="41"/>
  <c r="E125" i="41" s="1"/>
  <c r="H124" i="41"/>
  <c r="D124" i="41"/>
  <c r="E124" i="41" s="1"/>
  <c r="C123" i="41"/>
  <c r="H123" i="41" s="1"/>
  <c r="H122" i="41"/>
  <c r="D122" i="41"/>
  <c r="E122" i="41" s="1"/>
  <c r="H121" i="41"/>
  <c r="D121" i="41"/>
  <c r="E121" i="41" s="1"/>
  <c r="D120" i="41"/>
  <c r="C120" i="41"/>
  <c r="H120" i="41" s="1"/>
  <c r="H119" i="41"/>
  <c r="D119" i="41"/>
  <c r="E119" i="41" s="1"/>
  <c r="H118" i="41"/>
  <c r="D118" i="41"/>
  <c r="C117" i="41"/>
  <c r="H117" i="41" s="1"/>
  <c r="C116" i="41"/>
  <c r="H113" i="41"/>
  <c r="D113" i="41"/>
  <c r="E113" i="41" s="1"/>
  <c r="H112" i="41"/>
  <c r="D112" i="41"/>
  <c r="E112" i="41" s="1"/>
  <c r="H111" i="41"/>
  <c r="D111" i="41"/>
  <c r="E111" i="41" s="1"/>
  <c r="H110" i="41"/>
  <c r="D110" i="41"/>
  <c r="E110" i="41" s="1"/>
  <c r="H109" i="41"/>
  <c r="D109" i="41"/>
  <c r="E109" i="41" s="1"/>
  <c r="H108" i="41"/>
  <c r="E108" i="41"/>
  <c r="D108" i="41"/>
  <c r="H107" i="41"/>
  <c r="D107" i="41"/>
  <c r="E107" i="41" s="1"/>
  <c r="H106" i="41"/>
  <c r="E106" i="41"/>
  <c r="D106" i="41"/>
  <c r="H105" i="41"/>
  <c r="E105" i="41"/>
  <c r="D105" i="41"/>
  <c r="H104" i="41"/>
  <c r="D104" i="41"/>
  <c r="E104" i="41" s="1"/>
  <c r="H103" i="41"/>
  <c r="D103" i="41"/>
  <c r="E103" i="41" s="1"/>
  <c r="H102" i="41"/>
  <c r="D102" i="41"/>
  <c r="E102" i="41" s="1"/>
  <c r="H101" i="41"/>
  <c r="D101" i="41"/>
  <c r="E101" i="41" s="1"/>
  <c r="H100" i="41"/>
  <c r="E100" i="41"/>
  <c r="D100" i="41"/>
  <c r="H99" i="41"/>
  <c r="D99" i="41"/>
  <c r="E99" i="41" s="1"/>
  <c r="H98" i="41"/>
  <c r="D98" i="41"/>
  <c r="E98" i="41" s="1"/>
  <c r="C97" i="41"/>
  <c r="H97" i="41" s="1"/>
  <c r="J97" i="41" s="1"/>
  <c r="H96" i="41"/>
  <c r="D96" i="41"/>
  <c r="E96" i="41" s="1"/>
  <c r="H95" i="41"/>
  <c r="D95" i="41"/>
  <c r="E95" i="41" s="1"/>
  <c r="H94" i="41"/>
  <c r="D94" i="41"/>
  <c r="E94" i="41" s="1"/>
  <c r="H93" i="41"/>
  <c r="D93" i="41"/>
  <c r="E93" i="41" s="1"/>
  <c r="H92" i="41"/>
  <c r="E92" i="41"/>
  <c r="D92" i="41"/>
  <c r="H91" i="41"/>
  <c r="D91" i="41"/>
  <c r="E91" i="41" s="1"/>
  <c r="H90" i="41"/>
  <c r="E90" i="41"/>
  <c r="D90" i="41"/>
  <c r="H89" i="41"/>
  <c r="D89" i="41"/>
  <c r="E89" i="41" s="1"/>
  <c r="H88" i="41"/>
  <c r="D88" i="41"/>
  <c r="E88" i="41" s="1"/>
  <c r="H87" i="41"/>
  <c r="D87" i="41"/>
  <c r="E87" i="41" s="1"/>
  <c r="H86" i="41"/>
  <c r="D86" i="41"/>
  <c r="E86" i="41" s="1"/>
  <c r="H85" i="41"/>
  <c r="D85" i="41"/>
  <c r="E85" i="41" s="1"/>
  <c r="H84" i="41"/>
  <c r="D84" i="41"/>
  <c r="E84" i="41" s="1"/>
  <c r="H83" i="41"/>
  <c r="D83" i="41"/>
  <c r="E83" i="41" s="1"/>
  <c r="H82" i="41"/>
  <c r="E82" i="41"/>
  <c r="D82" i="41"/>
  <c r="H81" i="41"/>
  <c r="D81" i="41"/>
  <c r="E81" i="41" s="1"/>
  <c r="H80" i="41"/>
  <c r="D80" i="41"/>
  <c r="E80" i="41" s="1"/>
  <c r="H79" i="41"/>
  <c r="D79" i="41"/>
  <c r="E79" i="41" s="1"/>
  <c r="H78" i="41"/>
  <c r="D78" i="41"/>
  <c r="E78" i="41" s="1"/>
  <c r="H77" i="41"/>
  <c r="D77" i="41"/>
  <c r="E77" i="41" s="1"/>
  <c r="H76" i="41"/>
  <c r="E76" i="41"/>
  <c r="D76" i="41"/>
  <c r="H75" i="41"/>
  <c r="D75" i="41"/>
  <c r="E75" i="41" s="1"/>
  <c r="H74" i="41"/>
  <c r="E74" i="41"/>
  <c r="D74" i="41"/>
  <c r="H73" i="41"/>
  <c r="D73" i="41"/>
  <c r="E73" i="41" s="1"/>
  <c r="H72" i="41"/>
  <c r="D72" i="41"/>
  <c r="E72" i="41" s="1"/>
  <c r="H71" i="41"/>
  <c r="D71" i="41"/>
  <c r="E71" i="41" s="1"/>
  <c r="H70" i="41"/>
  <c r="D70" i="41"/>
  <c r="E70" i="41" s="1"/>
  <c r="H69" i="41"/>
  <c r="D69" i="41"/>
  <c r="E69" i="41" s="1"/>
  <c r="C68" i="41"/>
  <c r="H68" i="41" s="1"/>
  <c r="J68" i="41" s="1"/>
  <c r="H66" i="41"/>
  <c r="D66" i="41"/>
  <c r="E66" i="41" s="1"/>
  <c r="H65" i="41"/>
  <c r="D65" i="41"/>
  <c r="H64" i="41"/>
  <c r="D64" i="41"/>
  <c r="E64" i="41" s="1"/>
  <c r="H63" i="41"/>
  <c r="D63" i="41"/>
  <c r="E63" i="41" s="1"/>
  <c r="H62" i="41"/>
  <c r="E62" i="41"/>
  <c r="D62" i="41"/>
  <c r="C61" i="41"/>
  <c r="H61" i="41" s="1"/>
  <c r="J61" i="41" s="1"/>
  <c r="H60" i="41"/>
  <c r="E60" i="41"/>
  <c r="D60" i="41"/>
  <c r="H59" i="41"/>
  <c r="D59" i="41"/>
  <c r="E59" i="41" s="1"/>
  <c r="H58" i="41"/>
  <c r="D58" i="41"/>
  <c r="E58" i="41" s="1"/>
  <c r="H57" i="41"/>
  <c r="E57" i="41"/>
  <c r="D57" i="41"/>
  <c r="H56" i="41"/>
  <c r="E56" i="41"/>
  <c r="D56" i="41"/>
  <c r="H55" i="41"/>
  <c r="D55" i="41"/>
  <c r="E55" i="41" s="1"/>
  <c r="H54" i="41"/>
  <c r="E54" i="41"/>
  <c r="D54" i="41"/>
  <c r="H53" i="41"/>
  <c r="E53" i="41"/>
  <c r="D53" i="41"/>
  <c r="H52" i="41"/>
  <c r="D52" i="41"/>
  <c r="E52" i="41" s="1"/>
  <c r="H51" i="41"/>
  <c r="D51" i="41"/>
  <c r="E51" i="41" s="1"/>
  <c r="H50" i="41"/>
  <c r="E50" i="41"/>
  <c r="D50" i="41"/>
  <c r="H49" i="41"/>
  <c r="D49" i="41"/>
  <c r="E49" i="41" s="1"/>
  <c r="H48" i="41"/>
  <c r="D48" i="41"/>
  <c r="E48" i="41" s="1"/>
  <c r="H47" i="41"/>
  <c r="D47" i="41"/>
  <c r="E47" i="41" s="1"/>
  <c r="H46" i="41"/>
  <c r="D46" i="41"/>
  <c r="E46" i="41" s="1"/>
  <c r="H45" i="41"/>
  <c r="D45" i="41"/>
  <c r="E45" i="41" s="1"/>
  <c r="H44" i="41"/>
  <c r="E44" i="41"/>
  <c r="D44" i="41"/>
  <c r="H43" i="41"/>
  <c r="D43" i="41"/>
  <c r="E43" i="41" s="1"/>
  <c r="H42" i="41"/>
  <c r="D42" i="41"/>
  <c r="E42" i="41" s="1"/>
  <c r="H41" i="41"/>
  <c r="E41" i="41"/>
  <c r="D41" i="41"/>
  <c r="H40" i="41"/>
  <c r="E40" i="41"/>
  <c r="D40" i="41"/>
  <c r="H39" i="41"/>
  <c r="D39" i="41"/>
  <c r="E39" i="41" s="1"/>
  <c r="D38" i="41"/>
  <c r="C38" i="41"/>
  <c r="H38" i="41" s="1"/>
  <c r="J38" i="41" s="1"/>
  <c r="H37" i="41"/>
  <c r="D37" i="41"/>
  <c r="E37" i="41" s="1"/>
  <c r="H36" i="41"/>
  <c r="E36" i="41"/>
  <c r="D36" i="41"/>
  <c r="H35" i="41"/>
  <c r="E35" i="41"/>
  <c r="D35" i="41"/>
  <c r="H34" i="41"/>
  <c r="D34" i="41"/>
  <c r="E34" i="41" s="1"/>
  <c r="H33" i="41"/>
  <c r="D33" i="41"/>
  <c r="E33" i="41" s="1"/>
  <c r="H32" i="41"/>
  <c r="E32" i="41"/>
  <c r="D32" i="41"/>
  <c r="H31" i="41"/>
  <c r="D31" i="41"/>
  <c r="E31" i="41" s="1"/>
  <c r="H30" i="41"/>
  <c r="D30" i="41"/>
  <c r="E30" i="41" s="1"/>
  <c r="H29" i="41"/>
  <c r="D29" i="41"/>
  <c r="E29" i="41" s="1"/>
  <c r="H28" i="41"/>
  <c r="D28" i="41"/>
  <c r="E28" i="41" s="1"/>
  <c r="H27" i="41"/>
  <c r="D27" i="41"/>
  <c r="E27" i="41" s="1"/>
  <c r="H26" i="41"/>
  <c r="E26" i="41"/>
  <c r="D26" i="41"/>
  <c r="H25" i="41"/>
  <c r="D25" i="41"/>
  <c r="E25" i="41" s="1"/>
  <c r="H24" i="41"/>
  <c r="D24" i="41"/>
  <c r="E24" i="41" s="1"/>
  <c r="H23" i="41"/>
  <c r="D23" i="41"/>
  <c r="E23" i="41" s="1"/>
  <c r="H22" i="41"/>
  <c r="D22" i="41"/>
  <c r="E22" i="41" s="1"/>
  <c r="H21" i="41"/>
  <c r="D21" i="41"/>
  <c r="E21" i="41" s="1"/>
  <c r="H20" i="41"/>
  <c r="E20" i="41"/>
  <c r="D20" i="41"/>
  <c r="H19" i="41"/>
  <c r="D19" i="41"/>
  <c r="E19" i="41" s="1"/>
  <c r="H18" i="41"/>
  <c r="E18" i="41"/>
  <c r="D18" i="41"/>
  <c r="H17" i="41"/>
  <c r="D17" i="41"/>
  <c r="E17" i="41" s="1"/>
  <c r="H16" i="41"/>
  <c r="D16" i="41"/>
  <c r="E16" i="41" s="1"/>
  <c r="H15" i="41"/>
  <c r="D15" i="41"/>
  <c r="E15" i="41" s="1"/>
  <c r="H14" i="41"/>
  <c r="D14" i="41"/>
  <c r="E14" i="41" s="1"/>
  <c r="H13" i="41"/>
  <c r="D13" i="41"/>
  <c r="E13" i="41" s="1"/>
  <c r="H12" i="41"/>
  <c r="E12" i="41"/>
  <c r="D12" i="41"/>
  <c r="C11" i="41"/>
  <c r="H11" i="41" s="1"/>
  <c r="J11" i="41" s="1"/>
  <c r="H10" i="41"/>
  <c r="E10" i="41"/>
  <c r="D10" i="41"/>
  <c r="H9" i="41"/>
  <c r="D9" i="41"/>
  <c r="E9" i="41" s="1"/>
  <c r="H8" i="41"/>
  <c r="E8" i="41"/>
  <c r="D8" i="41"/>
  <c r="H7" i="41"/>
  <c r="D7" i="41"/>
  <c r="D4" i="41" s="1"/>
  <c r="H6" i="41"/>
  <c r="D6" i="41"/>
  <c r="E6" i="41" s="1"/>
  <c r="H5" i="41"/>
  <c r="E5" i="41"/>
  <c r="D5" i="41"/>
  <c r="C4" i="41"/>
  <c r="C3" i="41" s="1"/>
  <c r="H3" i="41" s="1"/>
  <c r="J3" i="41" s="1"/>
  <c r="C560" i="42" l="1"/>
  <c r="C559" i="42" s="1"/>
  <c r="D561" i="42"/>
  <c r="E484" i="42"/>
  <c r="E483" i="42" s="1"/>
  <c r="D484" i="42"/>
  <c r="D483" i="42" s="1"/>
  <c r="C339" i="42"/>
  <c r="C258" i="42" s="1"/>
  <c r="C257" i="42" s="1"/>
  <c r="D340" i="42"/>
  <c r="D339" i="42" s="1"/>
  <c r="E259" i="42"/>
  <c r="E115" i="42"/>
  <c r="D67" i="42"/>
  <c r="C2" i="42"/>
  <c r="E67" i="42"/>
  <c r="E561" i="42"/>
  <c r="E645" i="42"/>
  <c r="E340" i="42"/>
  <c r="E339" i="42" s="1"/>
  <c r="D135" i="42"/>
  <c r="D115" i="42" s="1"/>
  <c r="E3" i="42"/>
  <c r="E2" i="42" s="1"/>
  <c r="D645" i="42"/>
  <c r="D153" i="42"/>
  <c r="D152" i="42" s="1"/>
  <c r="D3" i="42"/>
  <c r="E750" i="42"/>
  <c r="E726" i="42" s="1"/>
  <c r="E725" i="42" s="1"/>
  <c r="D263" i="42"/>
  <c r="D259" i="42" s="1"/>
  <c r="E188" i="42"/>
  <c r="E178" i="42" s="1"/>
  <c r="E177" i="42" s="1"/>
  <c r="E114" i="42" s="1"/>
  <c r="D68" i="41"/>
  <c r="D357" i="41"/>
  <c r="D382" i="41"/>
  <c r="E498" i="41"/>
  <c r="E497" i="41" s="1"/>
  <c r="D497" i="41"/>
  <c r="E514" i="41"/>
  <c r="E597" i="41"/>
  <c r="D595" i="41"/>
  <c r="H4" i="41"/>
  <c r="J4" i="41" s="1"/>
  <c r="E38" i="41"/>
  <c r="D189" i="41"/>
  <c r="E190" i="41"/>
  <c r="E189" i="41" s="1"/>
  <c r="E486" i="41"/>
  <c r="E489" i="41"/>
  <c r="D486" i="41"/>
  <c r="E662" i="41"/>
  <c r="E661" i="41" s="1"/>
  <c r="D743" i="41"/>
  <c r="C726" i="41"/>
  <c r="D772" i="41"/>
  <c r="D771" i="41" s="1"/>
  <c r="E120" i="41"/>
  <c r="D126" i="41"/>
  <c r="D157" i="41"/>
  <c r="E164" i="41"/>
  <c r="E185" i="41"/>
  <c r="E184" i="41" s="1"/>
  <c r="E212" i="41"/>
  <c r="E211" i="41" s="1"/>
  <c r="D211" i="41"/>
  <c r="D239" i="41"/>
  <c r="D238" i="41" s="1"/>
  <c r="C340" i="41"/>
  <c r="E393" i="41"/>
  <c r="E414" i="41"/>
  <c r="D412" i="41"/>
  <c r="D509" i="41"/>
  <c r="D547" i="41"/>
  <c r="E582" i="41"/>
  <c r="E653" i="41"/>
  <c r="D750" i="41"/>
  <c r="D760" i="41"/>
  <c r="E231" i="41"/>
  <c r="E229" i="41" s="1"/>
  <c r="E228" i="41" s="1"/>
  <c r="D229" i="41"/>
  <c r="D228" i="41" s="1"/>
  <c r="E493" i="41"/>
  <c r="D491" i="41"/>
  <c r="E565" i="41"/>
  <c r="D562" i="41"/>
  <c r="D61" i="41"/>
  <c r="C135" i="41"/>
  <c r="H135" i="41" s="1"/>
  <c r="J135" i="41" s="1"/>
  <c r="D195" i="41"/>
  <c r="E206" i="41"/>
  <c r="E204" i="41" s="1"/>
  <c r="D204" i="41"/>
  <c r="E223" i="41"/>
  <c r="E222" i="41" s="1"/>
  <c r="D236" i="41"/>
  <c r="D235" i="41" s="1"/>
  <c r="D362" i="41"/>
  <c r="E423" i="41"/>
  <c r="E422" i="41" s="1"/>
  <c r="D422" i="41"/>
  <c r="H445" i="41"/>
  <c r="C444" i="41"/>
  <c r="H444" i="41" s="1"/>
  <c r="D450" i="41"/>
  <c r="D468" i="41"/>
  <c r="H486" i="41"/>
  <c r="C484" i="41"/>
  <c r="H484" i="41" s="1"/>
  <c r="E523" i="41"/>
  <c r="E522" i="41" s="1"/>
  <c r="D616" i="41"/>
  <c r="E639" i="41"/>
  <c r="D638" i="41"/>
  <c r="C645" i="41"/>
  <c r="H645" i="41" s="1"/>
  <c r="J645" i="41" s="1"/>
  <c r="D653" i="41"/>
  <c r="D676" i="41"/>
  <c r="E684" i="41"/>
  <c r="E683" i="41" s="1"/>
  <c r="E687" i="41"/>
  <c r="E732" i="41"/>
  <c r="E731" i="41" s="1"/>
  <c r="E730" i="41" s="1"/>
  <c r="D731" i="41"/>
  <c r="D730" i="41" s="1"/>
  <c r="E132" i="41"/>
  <c r="E140" i="41"/>
  <c r="E146" i="41"/>
  <c r="E171" i="41"/>
  <c r="D207" i="41"/>
  <c r="D215" i="41"/>
  <c r="E244" i="41"/>
  <c r="E243" i="41" s="1"/>
  <c r="D302" i="41"/>
  <c r="E328" i="41"/>
  <c r="D388" i="41"/>
  <c r="E395" i="41"/>
  <c r="D429" i="41"/>
  <c r="E445" i="41"/>
  <c r="E477" i="41"/>
  <c r="E494" i="41"/>
  <c r="E531" i="41"/>
  <c r="D544" i="41"/>
  <c r="D538" i="41" s="1"/>
  <c r="E547" i="41"/>
  <c r="E562" i="41"/>
  <c r="E569" i="41"/>
  <c r="D577" i="41"/>
  <c r="D603" i="41"/>
  <c r="E671" i="41"/>
  <c r="D679" i="41"/>
  <c r="E174" i="41"/>
  <c r="D179" i="41"/>
  <c r="D216" i="41"/>
  <c r="E221" i="41"/>
  <c r="E220" i="41" s="1"/>
  <c r="E239" i="41"/>
  <c r="E238" i="41" s="1"/>
  <c r="D244" i="41"/>
  <c r="D243" i="41" s="1"/>
  <c r="D298" i="41"/>
  <c r="D325" i="41"/>
  <c r="D331" i="41"/>
  <c r="D353" i="41"/>
  <c r="E392" i="41"/>
  <c r="D409" i="41"/>
  <c r="E412" i="41"/>
  <c r="E491" i="41"/>
  <c r="E484" i="41" s="1"/>
  <c r="D556" i="41"/>
  <c r="E581" i="41"/>
  <c r="D592" i="41"/>
  <c r="D694" i="41"/>
  <c r="E751" i="41"/>
  <c r="E11" i="41"/>
  <c r="E68" i="41"/>
  <c r="E97" i="41"/>
  <c r="E67" i="41" s="1"/>
  <c r="E118" i="41"/>
  <c r="E117" i="41" s="1"/>
  <c r="D117" i="41"/>
  <c r="E7" i="41"/>
  <c r="E4" i="41" s="1"/>
  <c r="D11" i="41"/>
  <c r="D3" i="41" s="1"/>
  <c r="D2" i="41" s="1"/>
  <c r="E65" i="41"/>
  <c r="E61" i="41" s="1"/>
  <c r="D97" i="41"/>
  <c r="D67" i="41" s="1"/>
  <c r="E154" i="41"/>
  <c r="E160" i="41"/>
  <c r="E305" i="41"/>
  <c r="E315" i="41"/>
  <c r="E362" i="41"/>
  <c r="E416" i="41"/>
  <c r="E513" i="41"/>
  <c r="E528" i="41"/>
  <c r="E595" i="41"/>
  <c r="E599" i="41"/>
  <c r="E646" i="41"/>
  <c r="H116" i="41"/>
  <c r="J116" i="41" s="1"/>
  <c r="C115" i="41"/>
  <c r="E610" i="41"/>
  <c r="E628" i="41"/>
  <c r="E743" i="41"/>
  <c r="E756" i="41"/>
  <c r="E755" i="41" s="1"/>
  <c r="E761" i="41"/>
  <c r="E760" i="41" s="1"/>
  <c r="E772" i="41"/>
  <c r="E771" i="41" s="1"/>
  <c r="C178" i="41"/>
  <c r="D188" i="41"/>
  <c r="E250" i="41"/>
  <c r="E455" i="41"/>
  <c r="E700" i="41"/>
  <c r="E718" i="41"/>
  <c r="E722" i="41"/>
  <c r="E734" i="41"/>
  <c r="E733" i="41" s="1"/>
  <c r="E750" i="41"/>
  <c r="E768" i="41"/>
  <c r="E767" i="41" s="1"/>
  <c r="H726" i="41"/>
  <c r="J726" i="41" s="1"/>
  <c r="C725" i="41"/>
  <c r="H725" i="41" s="1"/>
  <c r="J725" i="41" s="1"/>
  <c r="C67" i="41"/>
  <c r="H67" i="41" s="1"/>
  <c r="J67" i="41" s="1"/>
  <c r="E123" i="41"/>
  <c r="E167" i="41"/>
  <c r="E163" i="41" s="1"/>
  <c r="E216" i="41"/>
  <c r="E215" i="41" s="1"/>
  <c r="E260" i="41"/>
  <c r="E289" i="41"/>
  <c r="E357" i="41"/>
  <c r="E504" i="41"/>
  <c r="E552" i="41"/>
  <c r="E638" i="41"/>
  <c r="D123" i="41"/>
  <c r="D129" i="41"/>
  <c r="E138" i="41"/>
  <c r="E136" i="41" s="1"/>
  <c r="D143" i="41"/>
  <c r="D149" i="41"/>
  <c r="D154" i="41"/>
  <c r="D160" i="41"/>
  <c r="D171" i="41"/>
  <c r="D170" i="41" s="1"/>
  <c r="E181" i="41"/>
  <c r="E180" i="41" s="1"/>
  <c r="E179" i="41" s="1"/>
  <c r="E194" i="41"/>
  <c r="E193" i="41" s="1"/>
  <c r="E208" i="41"/>
  <c r="E207" i="41" s="1"/>
  <c r="D223" i="41"/>
  <c r="D222" i="41" s="1"/>
  <c r="D250" i="41"/>
  <c r="D260" i="41"/>
  <c r="E300" i="41"/>
  <c r="E298" i="41" s="1"/>
  <c r="E304" i="41"/>
  <c r="E302" i="41" s="1"/>
  <c r="E327" i="41"/>
  <c r="E325" i="41" s="1"/>
  <c r="E333" i="41"/>
  <c r="E331" i="41" s="1"/>
  <c r="D344" i="41"/>
  <c r="E350" i="41"/>
  <c r="E348" i="41" s="1"/>
  <c r="E355" i="41"/>
  <c r="E353" i="41" s="1"/>
  <c r="E370" i="41"/>
  <c r="E368" i="41" s="1"/>
  <c r="E375" i="41"/>
  <c r="E373" i="41" s="1"/>
  <c r="E380" i="41"/>
  <c r="E378" i="41" s="1"/>
  <c r="E390" i="41"/>
  <c r="E388" i="41" s="1"/>
  <c r="D395" i="41"/>
  <c r="E401" i="41"/>
  <c r="E399" i="41" s="1"/>
  <c r="E406" i="41"/>
  <c r="E404" i="41" s="1"/>
  <c r="E411" i="41"/>
  <c r="E409" i="41" s="1"/>
  <c r="D416" i="41"/>
  <c r="E431" i="41"/>
  <c r="E429" i="41" s="1"/>
  <c r="D459" i="41"/>
  <c r="E465" i="41"/>
  <c r="E463" i="41" s="1"/>
  <c r="E470" i="41"/>
  <c r="E468" i="41" s="1"/>
  <c r="D474" i="41"/>
  <c r="E511" i="41"/>
  <c r="E509" i="41" s="1"/>
  <c r="C528" i="41"/>
  <c r="H528" i="41" s="1"/>
  <c r="D531" i="41"/>
  <c r="D528" i="41" s="1"/>
  <c r="E546" i="41"/>
  <c r="E544" i="41" s="1"/>
  <c r="E538" i="41" s="1"/>
  <c r="D552" i="41"/>
  <c r="D551" i="41" s="1"/>
  <c r="D550" i="41" s="1"/>
  <c r="E558" i="41"/>
  <c r="E556" i="41" s="1"/>
  <c r="C561" i="41"/>
  <c r="D569" i="41"/>
  <c r="E579" i="41"/>
  <c r="E577" i="41" s="1"/>
  <c r="E589" i="41"/>
  <c r="E587" i="41" s="1"/>
  <c r="E594" i="41"/>
  <c r="E592" i="41" s="1"/>
  <c r="D599" i="41"/>
  <c r="E605" i="41"/>
  <c r="E603" i="41" s="1"/>
  <c r="D642" i="41"/>
  <c r="D646" i="41"/>
  <c r="D665" i="41"/>
  <c r="E681" i="41"/>
  <c r="E679" i="41" s="1"/>
  <c r="E696" i="41"/>
  <c r="E694" i="41" s="1"/>
  <c r="D700" i="41"/>
  <c r="D722" i="41"/>
  <c r="D717" i="41" s="1"/>
  <c r="D716" i="41" s="1"/>
  <c r="D727" i="41"/>
  <c r="E740" i="41"/>
  <c r="E739" i="41" s="1"/>
  <c r="D765" i="41"/>
  <c r="D768" i="41"/>
  <c r="D767" i="41" s="1"/>
  <c r="E778" i="41"/>
  <c r="E777" i="41" s="1"/>
  <c r="D296" i="41"/>
  <c r="D308" i="41"/>
  <c r="D328" i="41"/>
  <c r="D610" i="41"/>
  <c r="D628" i="41"/>
  <c r="C163" i="41"/>
  <c r="H163" i="41" s="1"/>
  <c r="J163" i="41" s="1"/>
  <c r="D167" i="41"/>
  <c r="D163" i="41" s="1"/>
  <c r="C314" i="41"/>
  <c r="D494" i="41"/>
  <c r="D484" i="41" s="1"/>
  <c r="D504" i="41"/>
  <c r="C550" i="41"/>
  <c r="H550" i="41" s="1"/>
  <c r="J550" i="41" s="1"/>
  <c r="C717" i="41"/>
  <c r="D778" i="40"/>
  <c r="C777" i="40"/>
  <c r="D776" i="40"/>
  <c r="E776" i="40" s="1"/>
  <c r="D775" i="40"/>
  <c r="D774" i="40"/>
  <c r="E774" i="40" s="1"/>
  <c r="D773" i="40"/>
  <c r="E773" i="40" s="1"/>
  <c r="C772" i="40"/>
  <c r="C771" i="40" s="1"/>
  <c r="D770" i="40"/>
  <c r="E770" i="40" s="1"/>
  <c r="D769" i="40"/>
  <c r="E769" i="40" s="1"/>
  <c r="D768" i="40"/>
  <c r="D767" i="40" s="1"/>
  <c r="C768" i="40"/>
  <c r="C767" i="40" s="1"/>
  <c r="D766" i="40"/>
  <c r="E766" i="40" s="1"/>
  <c r="E765" i="40" s="1"/>
  <c r="D765" i="40"/>
  <c r="C765" i="40"/>
  <c r="D764" i="40"/>
  <c r="E764" i="40" s="1"/>
  <c r="E763" i="40"/>
  <c r="D763" i="40"/>
  <c r="D762" i="40"/>
  <c r="D761" i="40" s="1"/>
  <c r="D760" i="40" s="1"/>
  <c r="C761" i="40"/>
  <c r="C760" i="40" s="1"/>
  <c r="E759" i="40"/>
  <c r="D759" i="40"/>
  <c r="D758" i="40"/>
  <c r="E758" i="40" s="1"/>
  <c r="E757" i="40"/>
  <c r="E756" i="40" s="1"/>
  <c r="E755" i="40" s="1"/>
  <c r="D757" i="40"/>
  <c r="D756" i="40"/>
  <c r="D755" i="40" s="1"/>
  <c r="C756" i="40"/>
  <c r="C755" i="40" s="1"/>
  <c r="D754" i="40"/>
  <c r="E754" i="40" s="1"/>
  <c r="E753" i="40"/>
  <c r="D753" i="40"/>
  <c r="D752" i="40"/>
  <c r="D751" i="40" s="1"/>
  <c r="D750" i="40" s="1"/>
  <c r="C751" i="40"/>
  <c r="C750" i="40" s="1"/>
  <c r="D749" i="40"/>
  <c r="E749" i="40" s="1"/>
  <c r="E748" i="40"/>
  <c r="D748" i="40"/>
  <c r="D747" i="40"/>
  <c r="D746" i="40" s="1"/>
  <c r="C746" i="40"/>
  <c r="D745" i="40"/>
  <c r="E745" i="40" s="1"/>
  <c r="E744" i="40" s="1"/>
  <c r="C744" i="40"/>
  <c r="C743" i="40" s="1"/>
  <c r="D742" i="40"/>
  <c r="E742" i="40" s="1"/>
  <c r="E741" i="40" s="1"/>
  <c r="C741" i="40"/>
  <c r="E740" i="40"/>
  <c r="E739" i="40" s="1"/>
  <c r="D740" i="40"/>
  <c r="D739" i="40" s="1"/>
  <c r="C739" i="40"/>
  <c r="D738" i="40"/>
  <c r="E738" i="40" s="1"/>
  <c r="D737" i="40"/>
  <c r="E737" i="40" s="1"/>
  <c r="D736" i="40"/>
  <c r="E736" i="40" s="1"/>
  <c r="D735" i="40"/>
  <c r="E735" i="40" s="1"/>
  <c r="C734" i="40"/>
  <c r="C733" i="40"/>
  <c r="D732" i="40"/>
  <c r="E732" i="40" s="1"/>
  <c r="E731" i="40" s="1"/>
  <c r="E730" i="40" s="1"/>
  <c r="C731" i="40"/>
  <c r="C730" i="40"/>
  <c r="D729" i="40"/>
  <c r="E729" i="40" s="1"/>
  <c r="D728" i="40"/>
  <c r="E728" i="40" s="1"/>
  <c r="D727" i="40"/>
  <c r="C727" i="40"/>
  <c r="H724" i="40"/>
  <c r="D724" i="40"/>
  <c r="E724" i="40" s="1"/>
  <c r="H723" i="40"/>
  <c r="E723" i="40"/>
  <c r="D723" i="40"/>
  <c r="D722" i="40"/>
  <c r="C722" i="40"/>
  <c r="H722" i="40" s="1"/>
  <c r="H721" i="40"/>
  <c r="D721" i="40"/>
  <c r="E721" i="40" s="1"/>
  <c r="H720" i="40"/>
  <c r="E720" i="40"/>
  <c r="D720" i="40"/>
  <c r="H719" i="40"/>
  <c r="D719" i="40"/>
  <c r="E719" i="40" s="1"/>
  <c r="C718" i="40"/>
  <c r="H718" i="40" s="1"/>
  <c r="H715" i="40"/>
  <c r="D715" i="40"/>
  <c r="E715" i="40" s="1"/>
  <c r="H714" i="40"/>
  <c r="D714" i="40"/>
  <c r="E714" i="40" s="1"/>
  <c r="H713" i="40"/>
  <c r="D713" i="40"/>
  <c r="E713" i="40" s="1"/>
  <c r="H712" i="40"/>
  <c r="D712" i="40"/>
  <c r="E712" i="40" s="1"/>
  <c r="H711" i="40"/>
  <c r="E711" i="40"/>
  <c r="D711" i="40"/>
  <c r="H710" i="40"/>
  <c r="D710" i="40"/>
  <c r="E710" i="40" s="1"/>
  <c r="H709" i="40"/>
  <c r="E709" i="40"/>
  <c r="D709" i="40"/>
  <c r="H708" i="40"/>
  <c r="D708" i="40"/>
  <c r="H707" i="40"/>
  <c r="D707" i="40"/>
  <c r="E707" i="40" s="1"/>
  <c r="H706" i="40"/>
  <c r="D706" i="40"/>
  <c r="E706" i="40" s="1"/>
  <c r="H705" i="40"/>
  <c r="D705" i="40"/>
  <c r="E705" i="40" s="1"/>
  <c r="H704" i="40"/>
  <c r="D704" i="40"/>
  <c r="E704" i="40" s="1"/>
  <c r="H703" i="40"/>
  <c r="E703" i="40"/>
  <c r="D703" i="40"/>
  <c r="H702" i="40"/>
  <c r="D702" i="40"/>
  <c r="E702" i="40" s="1"/>
  <c r="H701" i="40"/>
  <c r="E701" i="40"/>
  <c r="D701" i="40"/>
  <c r="H700" i="40"/>
  <c r="C700" i="40"/>
  <c r="H699" i="40"/>
  <c r="D699" i="40"/>
  <c r="E699" i="40" s="1"/>
  <c r="H698" i="40"/>
  <c r="E698" i="40"/>
  <c r="D698" i="40"/>
  <c r="H697" i="40"/>
  <c r="D697" i="40"/>
  <c r="E697" i="40" s="1"/>
  <c r="H696" i="40"/>
  <c r="D696" i="40"/>
  <c r="E696" i="40" s="1"/>
  <c r="H695" i="40"/>
  <c r="D695" i="40"/>
  <c r="E695" i="40" s="1"/>
  <c r="C694" i="40"/>
  <c r="H694" i="40" s="1"/>
  <c r="H693" i="40"/>
  <c r="E693" i="40"/>
  <c r="D693" i="40"/>
  <c r="H692" i="40"/>
  <c r="D692" i="40"/>
  <c r="E692" i="40" s="1"/>
  <c r="H691" i="40"/>
  <c r="E691" i="40"/>
  <c r="D691" i="40"/>
  <c r="H690" i="40"/>
  <c r="D690" i="40"/>
  <c r="E690" i="40" s="1"/>
  <c r="H689" i="40"/>
  <c r="D689" i="40"/>
  <c r="E689" i="40" s="1"/>
  <c r="H688" i="40"/>
  <c r="D688" i="40"/>
  <c r="E688" i="40" s="1"/>
  <c r="C687" i="40"/>
  <c r="H687" i="40" s="1"/>
  <c r="H686" i="40"/>
  <c r="E686" i="40"/>
  <c r="D686" i="40"/>
  <c r="H685" i="40"/>
  <c r="D685" i="40"/>
  <c r="E685" i="40" s="1"/>
  <c r="H684" i="40"/>
  <c r="D684" i="40"/>
  <c r="E684" i="40" s="1"/>
  <c r="H683" i="40"/>
  <c r="D683" i="40"/>
  <c r="C683" i="40"/>
  <c r="H682" i="40"/>
  <c r="D682" i="40"/>
  <c r="E682" i="40" s="1"/>
  <c r="H681" i="40"/>
  <c r="D681" i="40"/>
  <c r="E681" i="40" s="1"/>
  <c r="H680" i="40"/>
  <c r="D680" i="40"/>
  <c r="E680" i="40" s="1"/>
  <c r="C679" i="40"/>
  <c r="H679" i="40" s="1"/>
  <c r="H678" i="40"/>
  <c r="D678" i="40"/>
  <c r="E678" i="40" s="1"/>
  <c r="H677" i="40"/>
  <c r="D677" i="40"/>
  <c r="E677" i="40" s="1"/>
  <c r="C676" i="40"/>
  <c r="H676" i="40" s="1"/>
  <c r="H675" i="40"/>
  <c r="D675" i="40"/>
  <c r="E675" i="40" s="1"/>
  <c r="H674" i="40"/>
  <c r="D674" i="40"/>
  <c r="E674" i="40" s="1"/>
  <c r="H673" i="40"/>
  <c r="D673" i="40"/>
  <c r="E673" i="40" s="1"/>
  <c r="H672" i="40"/>
  <c r="D672" i="40"/>
  <c r="E672" i="40" s="1"/>
  <c r="C671" i="40"/>
  <c r="H671" i="40" s="1"/>
  <c r="H670" i="40"/>
  <c r="E670" i="40"/>
  <c r="D670" i="40"/>
  <c r="H669" i="40"/>
  <c r="D669" i="40"/>
  <c r="E669" i="40" s="1"/>
  <c r="H668" i="40"/>
  <c r="D668" i="40"/>
  <c r="E668" i="40" s="1"/>
  <c r="H667" i="40"/>
  <c r="D667" i="40"/>
  <c r="E667" i="40" s="1"/>
  <c r="H666" i="40"/>
  <c r="D666" i="40"/>
  <c r="D665" i="40" s="1"/>
  <c r="H665" i="40"/>
  <c r="C665" i="40"/>
  <c r="H664" i="40"/>
  <c r="D664" i="40"/>
  <c r="E664" i="40" s="1"/>
  <c r="H663" i="40"/>
  <c r="D663" i="40"/>
  <c r="E663" i="40" s="1"/>
  <c r="H662" i="40"/>
  <c r="D662" i="40"/>
  <c r="E662" i="40" s="1"/>
  <c r="C661" i="40"/>
  <c r="H661" i="40" s="1"/>
  <c r="H660" i="40"/>
  <c r="E660" i="40"/>
  <c r="D660" i="40"/>
  <c r="H659" i="40"/>
  <c r="D659" i="40"/>
  <c r="E659" i="40" s="1"/>
  <c r="H658" i="40"/>
  <c r="D658" i="40"/>
  <c r="E658" i="40" s="1"/>
  <c r="H657" i="40"/>
  <c r="D657" i="40"/>
  <c r="E657" i="40" s="1"/>
  <c r="H656" i="40"/>
  <c r="D656" i="40"/>
  <c r="E656" i="40" s="1"/>
  <c r="H655" i="40"/>
  <c r="D655" i="40"/>
  <c r="E655" i="40" s="1"/>
  <c r="H654" i="40"/>
  <c r="D654" i="40"/>
  <c r="C653" i="40"/>
  <c r="H653" i="40" s="1"/>
  <c r="H652" i="40"/>
  <c r="D652" i="40"/>
  <c r="E652" i="40" s="1"/>
  <c r="H651" i="40"/>
  <c r="D651" i="40"/>
  <c r="E651" i="40" s="1"/>
  <c r="H650" i="40"/>
  <c r="D650" i="40"/>
  <c r="E650" i="40" s="1"/>
  <c r="H649" i="40"/>
  <c r="E649" i="40"/>
  <c r="D649" i="40"/>
  <c r="H648" i="40"/>
  <c r="D648" i="40"/>
  <c r="E648" i="40" s="1"/>
  <c r="H647" i="40"/>
  <c r="E647" i="40"/>
  <c r="D647" i="40"/>
  <c r="H646" i="40"/>
  <c r="D646" i="40"/>
  <c r="C646" i="40"/>
  <c r="H644" i="40"/>
  <c r="E644" i="40"/>
  <c r="D644" i="40"/>
  <c r="H643" i="40"/>
  <c r="D643" i="40"/>
  <c r="E643" i="40" s="1"/>
  <c r="H642" i="40"/>
  <c r="J642" i="40" s="1"/>
  <c r="C642" i="40"/>
  <c r="H641" i="40"/>
  <c r="D641" i="40"/>
  <c r="H640" i="40"/>
  <c r="D640" i="40"/>
  <c r="E640" i="40" s="1"/>
  <c r="H639" i="40"/>
  <c r="D639" i="40"/>
  <c r="E639" i="40" s="1"/>
  <c r="C638" i="40"/>
  <c r="H638" i="40" s="1"/>
  <c r="J638" i="40" s="1"/>
  <c r="H637" i="40"/>
  <c r="D637" i="40"/>
  <c r="E637" i="40" s="1"/>
  <c r="H636" i="40"/>
  <c r="E636" i="40"/>
  <c r="D636" i="40"/>
  <c r="H635" i="40"/>
  <c r="D635" i="40"/>
  <c r="E635" i="40" s="1"/>
  <c r="H634" i="40"/>
  <c r="D634" i="40"/>
  <c r="E634" i="40" s="1"/>
  <c r="H633" i="40"/>
  <c r="D633" i="40"/>
  <c r="E633" i="40" s="1"/>
  <c r="H632" i="40"/>
  <c r="D632" i="40"/>
  <c r="E632" i="40" s="1"/>
  <c r="H631" i="40"/>
  <c r="D631" i="40"/>
  <c r="E631" i="40" s="1"/>
  <c r="H630" i="40"/>
  <c r="D630" i="40"/>
  <c r="E630" i="40" s="1"/>
  <c r="H629" i="40"/>
  <c r="D629" i="40"/>
  <c r="E629" i="40" s="1"/>
  <c r="C628" i="40"/>
  <c r="H628" i="40" s="1"/>
  <c r="H627" i="40"/>
  <c r="D627" i="40"/>
  <c r="E627" i="40" s="1"/>
  <c r="H626" i="40"/>
  <c r="D626" i="40"/>
  <c r="E626" i="40" s="1"/>
  <c r="H625" i="40"/>
  <c r="D625" i="40"/>
  <c r="E625" i="40" s="1"/>
  <c r="H624" i="40"/>
  <c r="D624" i="40"/>
  <c r="E624" i="40" s="1"/>
  <c r="H623" i="40"/>
  <c r="D623" i="40"/>
  <c r="E623" i="40" s="1"/>
  <c r="H622" i="40"/>
  <c r="D622" i="40"/>
  <c r="E622" i="40" s="1"/>
  <c r="H621" i="40"/>
  <c r="E621" i="40"/>
  <c r="D621" i="40"/>
  <c r="H620" i="40"/>
  <c r="D620" i="40"/>
  <c r="E620" i="40" s="1"/>
  <c r="H619" i="40"/>
  <c r="D619" i="40"/>
  <c r="E619" i="40" s="1"/>
  <c r="H618" i="40"/>
  <c r="D618" i="40"/>
  <c r="E618" i="40" s="1"/>
  <c r="H617" i="40"/>
  <c r="D617" i="40"/>
  <c r="H616" i="40"/>
  <c r="C616" i="40"/>
  <c r="H615" i="40"/>
  <c r="D615" i="40"/>
  <c r="E615" i="40" s="1"/>
  <c r="H614" i="40"/>
  <c r="D614" i="40"/>
  <c r="E614" i="40" s="1"/>
  <c r="H613" i="40"/>
  <c r="D613" i="40"/>
  <c r="E613" i="40" s="1"/>
  <c r="H612" i="40"/>
  <c r="D612" i="40"/>
  <c r="E612" i="40" s="1"/>
  <c r="H611" i="40"/>
  <c r="D611" i="40"/>
  <c r="E611" i="40" s="1"/>
  <c r="C610" i="40"/>
  <c r="H610" i="40" s="1"/>
  <c r="H609" i="40"/>
  <c r="D609" i="40"/>
  <c r="E609" i="40" s="1"/>
  <c r="H608" i="40"/>
  <c r="D608" i="40"/>
  <c r="E608" i="40" s="1"/>
  <c r="H607" i="40"/>
  <c r="D607" i="40"/>
  <c r="E607" i="40" s="1"/>
  <c r="H606" i="40"/>
  <c r="D606" i="40"/>
  <c r="E606" i="40" s="1"/>
  <c r="H605" i="40"/>
  <c r="D605" i="40"/>
  <c r="E605" i="40" s="1"/>
  <c r="H604" i="40"/>
  <c r="D604" i="40"/>
  <c r="E604" i="40" s="1"/>
  <c r="C603" i="40"/>
  <c r="H603" i="40" s="1"/>
  <c r="H602" i="40"/>
  <c r="D602" i="40"/>
  <c r="E602" i="40" s="1"/>
  <c r="H601" i="40"/>
  <c r="D601" i="40"/>
  <c r="E601" i="40" s="1"/>
  <c r="H600" i="40"/>
  <c r="D600" i="40"/>
  <c r="C599" i="40"/>
  <c r="H599" i="40" s="1"/>
  <c r="H598" i="40"/>
  <c r="D598" i="40"/>
  <c r="E598" i="40" s="1"/>
  <c r="H597" i="40"/>
  <c r="D597" i="40"/>
  <c r="E597" i="40" s="1"/>
  <c r="H596" i="40"/>
  <c r="D596" i="40"/>
  <c r="E596" i="40" s="1"/>
  <c r="C595" i="40"/>
  <c r="H595" i="40" s="1"/>
  <c r="H594" i="40"/>
  <c r="E594" i="40"/>
  <c r="D594" i="40"/>
  <c r="H593" i="40"/>
  <c r="D593" i="40"/>
  <c r="E593" i="40" s="1"/>
  <c r="C592" i="40"/>
  <c r="H592" i="40" s="1"/>
  <c r="H591" i="40"/>
  <c r="D591" i="40"/>
  <c r="E591" i="40" s="1"/>
  <c r="H590" i="40"/>
  <c r="D590" i="40"/>
  <c r="E590" i="40" s="1"/>
  <c r="H589" i="40"/>
  <c r="D589" i="40"/>
  <c r="E589" i="40" s="1"/>
  <c r="H588" i="40"/>
  <c r="D588" i="40"/>
  <c r="E588" i="40" s="1"/>
  <c r="C587" i="40"/>
  <c r="H587" i="40" s="1"/>
  <c r="H586" i="40"/>
  <c r="D586" i="40"/>
  <c r="E586" i="40" s="1"/>
  <c r="H585" i="40"/>
  <c r="D585" i="40"/>
  <c r="E585" i="40" s="1"/>
  <c r="H584" i="40"/>
  <c r="D584" i="40"/>
  <c r="E584" i="40" s="1"/>
  <c r="H583" i="40"/>
  <c r="D583" i="40"/>
  <c r="E583" i="40" s="1"/>
  <c r="H582" i="40"/>
  <c r="D582" i="40"/>
  <c r="C581" i="40"/>
  <c r="H581" i="40" s="1"/>
  <c r="H580" i="40"/>
  <c r="D580" i="40"/>
  <c r="E580" i="40" s="1"/>
  <c r="H579" i="40"/>
  <c r="D579" i="40"/>
  <c r="E579" i="40" s="1"/>
  <c r="H578" i="40"/>
  <c r="D578" i="40"/>
  <c r="E578" i="40" s="1"/>
  <c r="C577" i="40"/>
  <c r="H577" i="40" s="1"/>
  <c r="H576" i="40"/>
  <c r="D576" i="40"/>
  <c r="E576" i="40" s="1"/>
  <c r="H575" i="40"/>
  <c r="D575" i="40"/>
  <c r="E575" i="40" s="1"/>
  <c r="H574" i="40"/>
  <c r="D574" i="40"/>
  <c r="E574" i="40" s="1"/>
  <c r="H573" i="40"/>
  <c r="D573" i="40"/>
  <c r="E573" i="40" s="1"/>
  <c r="H572" i="40"/>
  <c r="D572" i="40"/>
  <c r="H571" i="40"/>
  <c r="D571" i="40"/>
  <c r="E571" i="40" s="1"/>
  <c r="H570" i="40"/>
  <c r="E570" i="40"/>
  <c r="D570" i="40"/>
  <c r="C569" i="40"/>
  <c r="H568" i="40"/>
  <c r="D568" i="40"/>
  <c r="E568" i="40" s="1"/>
  <c r="H567" i="40"/>
  <c r="E567" i="40"/>
  <c r="D567" i="40"/>
  <c r="H566" i="40"/>
  <c r="D566" i="40"/>
  <c r="E566" i="40" s="1"/>
  <c r="H565" i="40"/>
  <c r="E565" i="40"/>
  <c r="D565" i="40"/>
  <c r="H564" i="40"/>
  <c r="D564" i="40"/>
  <c r="E564" i="40" s="1"/>
  <c r="H563" i="40"/>
  <c r="D563" i="40"/>
  <c r="H562" i="40"/>
  <c r="C562" i="40"/>
  <c r="H558" i="40"/>
  <c r="D558" i="40"/>
  <c r="E558" i="40" s="1"/>
  <c r="H557" i="40"/>
  <c r="D557" i="40"/>
  <c r="E557" i="40" s="1"/>
  <c r="E556" i="40" s="1"/>
  <c r="C556" i="40"/>
  <c r="H556" i="40" s="1"/>
  <c r="H555" i="40"/>
  <c r="D555" i="40"/>
  <c r="H554" i="40"/>
  <c r="D554" i="40"/>
  <c r="E554" i="40" s="1"/>
  <c r="H553" i="40"/>
  <c r="E553" i="40"/>
  <c r="D553" i="40"/>
  <c r="C552" i="40"/>
  <c r="H549" i="40"/>
  <c r="D549" i="40"/>
  <c r="E549" i="40" s="1"/>
  <c r="E547" i="40" s="1"/>
  <c r="H548" i="40"/>
  <c r="E548" i="40"/>
  <c r="D548" i="40"/>
  <c r="C547" i="40"/>
  <c r="H547" i="40" s="1"/>
  <c r="J547" i="40" s="1"/>
  <c r="H546" i="40"/>
  <c r="E546" i="40"/>
  <c r="D546" i="40"/>
  <c r="H545" i="40"/>
  <c r="D545" i="40"/>
  <c r="E545" i="40" s="1"/>
  <c r="E544" i="40" s="1"/>
  <c r="C544" i="40"/>
  <c r="C538" i="40" s="1"/>
  <c r="H538" i="40" s="1"/>
  <c r="H543" i="40"/>
  <c r="D543" i="40"/>
  <c r="E543" i="40" s="1"/>
  <c r="H542" i="40"/>
  <c r="D542" i="40"/>
  <c r="E542" i="40" s="1"/>
  <c r="H541" i="40"/>
  <c r="E541" i="40"/>
  <c r="D541" i="40"/>
  <c r="H540" i="40"/>
  <c r="D540" i="40"/>
  <c r="E540" i="40" s="1"/>
  <c r="H539" i="40"/>
  <c r="E539" i="40"/>
  <c r="D539" i="40"/>
  <c r="H537" i="40"/>
  <c r="D537" i="40"/>
  <c r="E537" i="40" s="1"/>
  <c r="H536" i="40"/>
  <c r="D536" i="40"/>
  <c r="E536" i="40" s="1"/>
  <c r="H535" i="40"/>
  <c r="D535" i="40"/>
  <c r="E535" i="40" s="1"/>
  <c r="H534" i="40"/>
  <c r="D534" i="40"/>
  <c r="H533" i="40"/>
  <c r="D533" i="40"/>
  <c r="E533" i="40" s="1"/>
  <c r="H532" i="40"/>
  <c r="E532" i="40"/>
  <c r="D532" i="40"/>
  <c r="C531" i="40"/>
  <c r="H531" i="40" s="1"/>
  <c r="H530" i="40"/>
  <c r="D530" i="40"/>
  <c r="E530" i="40" s="1"/>
  <c r="E529" i="40" s="1"/>
  <c r="C529" i="40"/>
  <c r="H529" i="40" s="1"/>
  <c r="C528" i="40"/>
  <c r="H528" i="40" s="1"/>
  <c r="H527" i="40"/>
  <c r="D527" i="40"/>
  <c r="E527" i="40" s="1"/>
  <c r="H526" i="40"/>
  <c r="D526" i="40"/>
  <c r="E526" i="40" s="1"/>
  <c r="H525" i="40"/>
  <c r="D525" i="40"/>
  <c r="H524" i="40"/>
  <c r="D524" i="40"/>
  <c r="E524" i="40" s="1"/>
  <c r="H523" i="40"/>
  <c r="E523" i="40"/>
  <c r="D523" i="40"/>
  <c r="C522" i="40"/>
  <c r="H522" i="40" s="1"/>
  <c r="H521" i="40"/>
  <c r="D521" i="40"/>
  <c r="E521" i="40" s="1"/>
  <c r="H520" i="40"/>
  <c r="E520" i="40"/>
  <c r="D520" i="40"/>
  <c r="H519" i="40"/>
  <c r="D519" i="40"/>
  <c r="E519" i="40" s="1"/>
  <c r="H518" i="40"/>
  <c r="D518" i="40"/>
  <c r="E518" i="40" s="1"/>
  <c r="H517" i="40"/>
  <c r="D517" i="40"/>
  <c r="E517" i="40" s="1"/>
  <c r="H516" i="40"/>
  <c r="D516" i="40"/>
  <c r="E516" i="40" s="1"/>
  <c r="H515" i="40"/>
  <c r="D515" i="40"/>
  <c r="E515" i="40" s="1"/>
  <c r="H514" i="40"/>
  <c r="D514" i="40"/>
  <c r="C513" i="40"/>
  <c r="H513" i="40" s="1"/>
  <c r="H512" i="40"/>
  <c r="D512" i="40"/>
  <c r="E512" i="40" s="1"/>
  <c r="H511" i="40"/>
  <c r="D511" i="40"/>
  <c r="E511" i="40" s="1"/>
  <c r="H510" i="40"/>
  <c r="D510" i="40"/>
  <c r="E510" i="40" s="1"/>
  <c r="C509" i="40"/>
  <c r="H509" i="40" s="1"/>
  <c r="H508" i="40"/>
  <c r="E508" i="40"/>
  <c r="D508" i="40"/>
  <c r="H507" i="40"/>
  <c r="D507" i="40"/>
  <c r="E507" i="40" s="1"/>
  <c r="H506" i="40"/>
  <c r="D506" i="40"/>
  <c r="E506" i="40" s="1"/>
  <c r="H505" i="40"/>
  <c r="D505" i="40"/>
  <c r="E505" i="40" s="1"/>
  <c r="C504" i="40"/>
  <c r="H504" i="40" s="1"/>
  <c r="H503" i="40"/>
  <c r="E503" i="40"/>
  <c r="D503" i="40"/>
  <c r="H502" i="40"/>
  <c r="D502" i="40"/>
  <c r="E502" i="40" s="1"/>
  <c r="H501" i="40"/>
  <c r="D501" i="40"/>
  <c r="E501" i="40" s="1"/>
  <c r="H500" i="40"/>
  <c r="D500" i="40"/>
  <c r="E500" i="40" s="1"/>
  <c r="H499" i="40"/>
  <c r="D499" i="40"/>
  <c r="E499" i="40" s="1"/>
  <c r="H498" i="40"/>
  <c r="D498" i="40"/>
  <c r="E498" i="40" s="1"/>
  <c r="C497" i="40"/>
  <c r="H497" i="40" s="1"/>
  <c r="H496" i="40"/>
  <c r="E496" i="40"/>
  <c r="D496" i="40"/>
  <c r="H495" i="40"/>
  <c r="D495" i="40"/>
  <c r="E495" i="40" s="1"/>
  <c r="C494" i="40"/>
  <c r="H494" i="40" s="1"/>
  <c r="H493" i="40"/>
  <c r="D493" i="40"/>
  <c r="E493" i="40" s="1"/>
  <c r="H492" i="40"/>
  <c r="D492" i="40"/>
  <c r="E492" i="40" s="1"/>
  <c r="C491" i="40"/>
  <c r="H491" i="40" s="1"/>
  <c r="H490" i="40"/>
  <c r="E490" i="40"/>
  <c r="D490" i="40"/>
  <c r="H489" i="40"/>
  <c r="D489" i="40"/>
  <c r="E489" i="40" s="1"/>
  <c r="H488" i="40"/>
  <c r="D488" i="40"/>
  <c r="E488" i="40" s="1"/>
  <c r="H487" i="40"/>
  <c r="D487" i="40"/>
  <c r="E487" i="40" s="1"/>
  <c r="E486" i="40" s="1"/>
  <c r="C486" i="40"/>
  <c r="H486" i="40" s="1"/>
  <c r="H485" i="40"/>
  <c r="D485" i="40"/>
  <c r="E485" i="40" s="1"/>
  <c r="H482" i="40"/>
  <c r="H481" i="40"/>
  <c r="D481" i="40"/>
  <c r="E481" i="40" s="1"/>
  <c r="H480" i="40"/>
  <c r="D480" i="40"/>
  <c r="E480" i="40" s="1"/>
  <c r="H479" i="40"/>
  <c r="D479" i="40"/>
  <c r="E479" i="40" s="1"/>
  <c r="H478" i="40"/>
  <c r="D478" i="40"/>
  <c r="D477" i="40" s="1"/>
  <c r="H477" i="40"/>
  <c r="C477" i="40"/>
  <c r="H476" i="40"/>
  <c r="D476" i="40"/>
  <c r="E476" i="40" s="1"/>
  <c r="H475" i="40"/>
  <c r="D475" i="40"/>
  <c r="H474" i="40"/>
  <c r="C474" i="40"/>
  <c r="H473" i="40"/>
  <c r="D473" i="40"/>
  <c r="E473" i="40" s="1"/>
  <c r="H472" i="40"/>
  <c r="D472" i="40"/>
  <c r="E472" i="40" s="1"/>
  <c r="H471" i="40"/>
  <c r="D471" i="40"/>
  <c r="E471" i="40" s="1"/>
  <c r="H470" i="40"/>
  <c r="D470" i="40"/>
  <c r="E470" i="40" s="1"/>
  <c r="H469" i="40"/>
  <c r="D469" i="40"/>
  <c r="E469" i="40" s="1"/>
  <c r="C468" i="40"/>
  <c r="H468" i="40" s="1"/>
  <c r="H467" i="40"/>
  <c r="E467" i="40"/>
  <c r="D467" i="40"/>
  <c r="H466" i="40"/>
  <c r="D466" i="40"/>
  <c r="E466" i="40" s="1"/>
  <c r="H465" i="40"/>
  <c r="D465" i="40"/>
  <c r="E465" i="40" s="1"/>
  <c r="H464" i="40"/>
  <c r="D464" i="40"/>
  <c r="E464" i="40" s="1"/>
  <c r="C463" i="40"/>
  <c r="H463" i="40" s="1"/>
  <c r="H462" i="40"/>
  <c r="E462" i="40"/>
  <c r="D462" i="40"/>
  <c r="H461" i="40"/>
  <c r="D461" i="40"/>
  <c r="E461" i="40" s="1"/>
  <c r="H460" i="40"/>
  <c r="D460" i="40"/>
  <c r="E460" i="40" s="1"/>
  <c r="E459" i="40" s="1"/>
  <c r="H459" i="40"/>
  <c r="D459" i="40"/>
  <c r="C459" i="40"/>
  <c r="H458" i="40"/>
  <c r="D458" i="40"/>
  <c r="E458" i="40" s="1"/>
  <c r="H457" i="40"/>
  <c r="E457" i="40"/>
  <c r="D457" i="40"/>
  <c r="H456" i="40"/>
  <c r="D456" i="40"/>
  <c r="E456" i="40" s="1"/>
  <c r="E455" i="40" s="1"/>
  <c r="C455" i="40"/>
  <c r="H455" i="40" s="1"/>
  <c r="H454" i="40"/>
  <c r="D454" i="40"/>
  <c r="E454" i="40" s="1"/>
  <c r="H453" i="40"/>
  <c r="D453" i="40"/>
  <c r="E453" i="40" s="1"/>
  <c r="H452" i="40"/>
  <c r="E452" i="40"/>
  <c r="D452" i="40"/>
  <c r="H451" i="40"/>
  <c r="D451" i="40"/>
  <c r="E451" i="40" s="1"/>
  <c r="C450" i="40"/>
  <c r="H450" i="40" s="1"/>
  <c r="H449" i="40"/>
  <c r="D449" i="40"/>
  <c r="E449" i="40" s="1"/>
  <c r="H448" i="40"/>
  <c r="D448" i="40"/>
  <c r="E448" i="40" s="1"/>
  <c r="H447" i="40"/>
  <c r="D447" i="40"/>
  <c r="E447" i="40" s="1"/>
  <c r="H446" i="40"/>
  <c r="D446" i="40"/>
  <c r="E446" i="40" s="1"/>
  <c r="C445" i="40"/>
  <c r="H445" i="40" s="1"/>
  <c r="C444" i="40"/>
  <c r="H444" i="40" s="1"/>
  <c r="H443" i="40"/>
  <c r="D443" i="40"/>
  <c r="E443" i="40" s="1"/>
  <c r="H442" i="40"/>
  <c r="D442" i="40"/>
  <c r="E442" i="40" s="1"/>
  <c r="H441" i="40"/>
  <c r="D441" i="40"/>
  <c r="E441" i="40" s="1"/>
  <c r="H440" i="40"/>
  <c r="D440" i="40"/>
  <c r="E440" i="40" s="1"/>
  <c r="H439" i="40"/>
  <c r="E439" i="40"/>
  <c r="D439" i="40"/>
  <c r="H438" i="40"/>
  <c r="D438" i="40"/>
  <c r="E438" i="40" s="1"/>
  <c r="H437" i="40"/>
  <c r="D437" i="40"/>
  <c r="E437" i="40" s="1"/>
  <c r="H436" i="40"/>
  <c r="D436" i="40"/>
  <c r="E436" i="40" s="1"/>
  <c r="H435" i="40"/>
  <c r="D435" i="40"/>
  <c r="E435" i="40" s="1"/>
  <c r="H434" i="40"/>
  <c r="D434" i="40"/>
  <c r="E434" i="40" s="1"/>
  <c r="H433" i="40"/>
  <c r="D433" i="40"/>
  <c r="E433" i="40" s="1"/>
  <c r="H432" i="40"/>
  <c r="D432" i="40"/>
  <c r="E432" i="40" s="1"/>
  <c r="H431" i="40"/>
  <c r="E431" i="40"/>
  <c r="D431" i="40"/>
  <c r="H430" i="40"/>
  <c r="D430" i="40"/>
  <c r="E430" i="40" s="1"/>
  <c r="C429" i="40"/>
  <c r="H429" i="40" s="1"/>
  <c r="H428" i="40"/>
  <c r="D428" i="40"/>
  <c r="E428" i="40" s="1"/>
  <c r="H427" i="40"/>
  <c r="D427" i="40"/>
  <c r="E427" i="40" s="1"/>
  <c r="H426" i="40"/>
  <c r="D426" i="40"/>
  <c r="E426" i="40" s="1"/>
  <c r="H425" i="40"/>
  <c r="D425" i="40"/>
  <c r="E425" i="40" s="1"/>
  <c r="H424" i="40"/>
  <c r="E424" i="40"/>
  <c r="D424" i="40"/>
  <c r="H423" i="40"/>
  <c r="D423" i="40"/>
  <c r="E423" i="40" s="1"/>
  <c r="C422" i="40"/>
  <c r="H422" i="40" s="1"/>
  <c r="H421" i="40"/>
  <c r="D421" i="40"/>
  <c r="E421" i="40" s="1"/>
  <c r="H420" i="40"/>
  <c r="D420" i="40"/>
  <c r="E420" i="40" s="1"/>
  <c r="H419" i="40"/>
  <c r="D419" i="40"/>
  <c r="E419" i="40" s="1"/>
  <c r="H418" i="40"/>
  <c r="D418" i="40"/>
  <c r="E418" i="40" s="1"/>
  <c r="H417" i="40"/>
  <c r="E417" i="40"/>
  <c r="D417" i="40"/>
  <c r="D416" i="40"/>
  <c r="C416" i="40"/>
  <c r="H416" i="40" s="1"/>
  <c r="H415" i="40"/>
  <c r="D415" i="40"/>
  <c r="E415" i="40" s="1"/>
  <c r="H414" i="40"/>
  <c r="E414" i="40"/>
  <c r="D414" i="40"/>
  <c r="H413" i="40"/>
  <c r="D413" i="40"/>
  <c r="E413" i="40" s="1"/>
  <c r="C412" i="40"/>
  <c r="H412" i="40" s="1"/>
  <c r="H411" i="40"/>
  <c r="D411" i="40"/>
  <c r="E411" i="40" s="1"/>
  <c r="H410" i="40"/>
  <c r="D410" i="40"/>
  <c r="E410" i="40" s="1"/>
  <c r="C409" i="40"/>
  <c r="H409" i="40" s="1"/>
  <c r="H408" i="40"/>
  <c r="E408" i="40"/>
  <c r="D408" i="40"/>
  <c r="H407" i="40"/>
  <c r="D407" i="40"/>
  <c r="E407" i="40" s="1"/>
  <c r="H406" i="40"/>
  <c r="E406" i="40"/>
  <c r="D406" i="40"/>
  <c r="H405" i="40"/>
  <c r="D405" i="40"/>
  <c r="E405" i="40" s="1"/>
  <c r="E404" i="40" s="1"/>
  <c r="C404" i="40"/>
  <c r="H404" i="40" s="1"/>
  <c r="H403" i="40"/>
  <c r="D403" i="40"/>
  <c r="E403" i="40" s="1"/>
  <c r="H402" i="40"/>
  <c r="D402" i="40"/>
  <c r="E402" i="40" s="1"/>
  <c r="H401" i="40"/>
  <c r="E401" i="40"/>
  <c r="D401" i="40"/>
  <c r="H400" i="40"/>
  <c r="D400" i="40"/>
  <c r="E400" i="40" s="1"/>
  <c r="C399" i="40"/>
  <c r="H398" i="40"/>
  <c r="D398" i="40"/>
  <c r="E398" i="40" s="1"/>
  <c r="H397" i="40"/>
  <c r="D397" i="40"/>
  <c r="E397" i="40" s="1"/>
  <c r="H396" i="40"/>
  <c r="D396" i="40"/>
  <c r="C395" i="40"/>
  <c r="H395" i="40" s="1"/>
  <c r="H394" i="40"/>
  <c r="D394" i="40"/>
  <c r="E394" i="40" s="1"/>
  <c r="H393" i="40"/>
  <c r="D393" i="40"/>
  <c r="C392" i="40"/>
  <c r="H392" i="40" s="1"/>
  <c r="H391" i="40"/>
  <c r="D391" i="40"/>
  <c r="E391" i="40" s="1"/>
  <c r="H390" i="40"/>
  <c r="D390" i="40"/>
  <c r="E390" i="40" s="1"/>
  <c r="H389" i="40"/>
  <c r="D389" i="40"/>
  <c r="E389" i="40" s="1"/>
  <c r="C388" i="40"/>
  <c r="H388" i="40" s="1"/>
  <c r="H387" i="40"/>
  <c r="D387" i="40"/>
  <c r="E387" i="40" s="1"/>
  <c r="H386" i="40"/>
  <c r="D386" i="40"/>
  <c r="E386" i="40" s="1"/>
  <c r="H385" i="40"/>
  <c r="D385" i="40"/>
  <c r="E385" i="40" s="1"/>
  <c r="H384" i="40"/>
  <c r="D384" i="40"/>
  <c r="E384" i="40" s="1"/>
  <c r="H383" i="40"/>
  <c r="D383" i="40"/>
  <c r="C382" i="40"/>
  <c r="H382" i="40" s="1"/>
  <c r="H381" i="40"/>
  <c r="D381" i="40"/>
  <c r="E381" i="40" s="1"/>
  <c r="H380" i="40"/>
  <c r="D380" i="40"/>
  <c r="E380" i="40" s="1"/>
  <c r="H379" i="40"/>
  <c r="D379" i="40"/>
  <c r="E379" i="40" s="1"/>
  <c r="C378" i="40"/>
  <c r="H378" i="40" s="1"/>
  <c r="H377" i="40"/>
  <c r="E377" i="40"/>
  <c r="D377" i="40"/>
  <c r="H376" i="40"/>
  <c r="D376" i="40"/>
  <c r="E376" i="40" s="1"/>
  <c r="H375" i="40"/>
  <c r="D375" i="40"/>
  <c r="E375" i="40" s="1"/>
  <c r="H374" i="40"/>
  <c r="D374" i="40"/>
  <c r="C373" i="40"/>
  <c r="H373" i="40" s="1"/>
  <c r="H372" i="40"/>
  <c r="D372" i="40"/>
  <c r="E372" i="40" s="1"/>
  <c r="H371" i="40"/>
  <c r="D371" i="40"/>
  <c r="E371" i="40" s="1"/>
  <c r="H370" i="40"/>
  <c r="E370" i="40"/>
  <c r="D370" i="40"/>
  <c r="H369" i="40"/>
  <c r="D369" i="40"/>
  <c r="E369" i="40" s="1"/>
  <c r="D368" i="40"/>
  <c r="C368" i="40"/>
  <c r="H368" i="40" s="1"/>
  <c r="H367" i="40"/>
  <c r="D367" i="40"/>
  <c r="E367" i="40" s="1"/>
  <c r="H366" i="40"/>
  <c r="D366" i="40"/>
  <c r="E366" i="40" s="1"/>
  <c r="H365" i="40"/>
  <c r="E365" i="40"/>
  <c r="D365" i="40"/>
  <c r="H364" i="40"/>
  <c r="D364" i="40"/>
  <c r="E364" i="40" s="1"/>
  <c r="H363" i="40"/>
  <c r="D363" i="40"/>
  <c r="E363" i="40" s="1"/>
  <c r="D362" i="40"/>
  <c r="C362" i="40"/>
  <c r="H362" i="40" s="1"/>
  <c r="H361" i="40"/>
  <c r="D361" i="40"/>
  <c r="E361" i="40" s="1"/>
  <c r="H360" i="40"/>
  <c r="E360" i="40"/>
  <c r="D360" i="40"/>
  <c r="H359" i="40"/>
  <c r="D359" i="40"/>
  <c r="E359" i="40" s="1"/>
  <c r="H358" i="40"/>
  <c r="D358" i="40"/>
  <c r="E358" i="40" s="1"/>
  <c r="E357" i="40" s="1"/>
  <c r="H357" i="40"/>
  <c r="D357" i="40"/>
  <c r="C357" i="40"/>
  <c r="H356" i="40"/>
  <c r="D356" i="40"/>
  <c r="E356" i="40" s="1"/>
  <c r="H355" i="40"/>
  <c r="E355" i="40"/>
  <c r="D355" i="40"/>
  <c r="H354" i="40"/>
  <c r="D354" i="40"/>
  <c r="E354" i="40" s="1"/>
  <c r="E353" i="40" s="1"/>
  <c r="C353" i="40"/>
  <c r="H353" i="40" s="1"/>
  <c r="H352" i="40"/>
  <c r="D352" i="40"/>
  <c r="E352" i="40" s="1"/>
  <c r="H351" i="40"/>
  <c r="D351" i="40"/>
  <c r="E351" i="40" s="1"/>
  <c r="H350" i="40"/>
  <c r="E350" i="40"/>
  <c r="D350" i="40"/>
  <c r="H349" i="40"/>
  <c r="D349" i="40"/>
  <c r="E349" i="40" s="1"/>
  <c r="D348" i="40"/>
  <c r="C348" i="40"/>
  <c r="H348" i="40" s="1"/>
  <c r="H347" i="40"/>
  <c r="D347" i="40"/>
  <c r="E347" i="40" s="1"/>
  <c r="H346" i="40"/>
  <c r="D346" i="40"/>
  <c r="E346" i="40" s="1"/>
  <c r="H345" i="40"/>
  <c r="E345" i="40"/>
  <c r="D345" i="40"/>
  <c r="D344" i="40"/>
  <c r="C344" i="40"/>
  <c r="H344" i="40" s="1"/>
  <c r="H343" i="40"/>
  <c r="D343" i="40"/>
  <c r="E343" i="40" s="1"/>
  <c r="H342" i="40"/>
  <c r="E342" i="40"/>
  <c r="D342" i="40"/>
  <c r="H341" i="40"/>
  <c r="D341" i="40"/>
  <c r="E341" i="40" s="1"/>
  <c r="H338" i="40"/>
  <c r="D338" i="40"/>
  <c r="E338" i="40" s="1"/>
  <c r="H337" i="40"/>
  <c r="E337" i="40"/>
  <c r="D337" i="40"/>
  <c r="H336" i="40"/>
  <c r="D336" i="40"/>
  <c r="E336" i="40" s="1"/>
  <c r="H335" i="40"/>
  <c r="E335" i="40"/>
  <c r="D335" i="40"/>
  <c r="H334" i="40"/>
  <c r="D334" i="40"/>
  <c r="E334" i="40" s="1"/>
  <c r="H333" i="40"/>
  <c r="D333" i="40"/>
  <c r="E333" i="40" s="1"/>
  <c r="H332" i="40"/>
  <c r="D332" i="40"/>
  <c r="E332" i="40" s="1"/>
  <c r="C331" i="40"/>
  <c r="H331" i="40" s="1"/>
  <c r="H330" i="40"/>
  <c r="E330" i="40"/>
  <c r="D330" i="40"/>
  <c r="H329" i="40"/>
  <c r="D329" i="40"/>
  <c r="E329" i="40" s="1"/>
  <c r="C328" i="40"/>
  <c r="H328" i="40" s="1"/>
  <c r="H327" i="40"/>
  <c r="D327" i="40"/>
  <c r="E327" i="40" s="1"/>
  <c r="H326" i="40"/>
  <c r="D326" i="40"/>
  <c r="E326" i="40" s="1"/>
  <c r="C325" i="40"/>
  <c r="H325" i="40" s="1"/>
  <c r="H324" i="40"/>
  <c r="E324" i="40"/>
  <c r="D324" i="40"/>
  <c r="H323" i="40"/>
  <c r="D323" i="40"/>
  <c r="E323" i="40" s="1"/>
  <c r="H322" i="40"/>
  <c r="D322" i="40"/>
  <c r="E322" i="40" s="1"/>
  <c r="H321" i="40"/>
  <c r="D321" i="40"/>
  <c r="E321" i="40" s="1"/>
  <c r="H320" i="40"/>
  <c r="D320" i="40"/>
  <c r="E320" i="40" s="1"/>
  <c r="H319" i="40"/>
  <c r="D319" i="40"/>
  <c r="E319" i="40" s="1"/>
  <c r="H318" i="40"/>
  <c r="E318" i="40"/>
  <c r="D318" i="40"/>
  <c r="H317" i="40"/>
  <c r="D317" i="40"/>
  <c r="E317" i="40" s="1"/>
  <c r="H316" i="40"/>
  <c r="E316" i="40"/>
  <c r="D316" i="40"/>
  <c r="C315" i="40"/>
  <c r="H315" i="40" s="1"/>
  <c r="C314" i="40"/>
  <c r="H314" i="40" s="1"/>
  <c r="H313" i="40"/>
  <c r="D313" i="40"/>
  <c r="E313" i="40" s="1"/>
  <c r="H312" i="40"/>
  <c r="E312" i="40"/>
  <c r="D312" i="40"/>
  <c r="H311" i="40"/>
  <c r="D311" i="40"/>
  <c r="E311" i="40" s="1"/>
  <c r="H310" i="40"/>
  <c r="D310" i="40"/>
  <c r="E310" i="40" s="1"/>
  <c r="H309" i="40"/>
  <c r="D309" i="40"/>
  <c r="E309" i="40" s="1"/>
  <c r="H308" i="40"/>
  <c r="H307" i="40"/>
  <c r="D307" i="40"/>
  <c r="E307" i="40" s="1"/>
  <c r="H306" i="40"/>
  <c r="D306" i="40"/>
  <c r="E306" i="40" s="1"/>
  <c r="H305" i="40"/>
  <c r="H304" i="40"/>
  <c r="D304" i="40"/>
  <c r="E304" i="40" s="1"/>
  <c r="H303" i="40"/>
  <c r="D303" i="40"/>
  <c r="E303" i="40" s="1"/>
  <c r="H302" i="40"/>
  <c r="H301" i="40"/>
  <c r="D301" i="40"/>
  <c r="E301" i="40" s="1"/>
  <c r="H300" i="40"/>
  <c r="D300" i="40"/>
  <c r="E300" i="40" s="1"/>
  <c r="H299" i="40"/>
  <c r="D299" i="40"/>
  <c r="E299" i="40" s="1"/>
  <c r="H298" i="40"/>
  <c r="H297" i="40"/>
  <c r="D297" i="40"/>
  <c r="E297" i="40" s="1"/>
  <c r="H296" i="40"/>
  <c r="H295" i="40"/>
  <c r="D295" i="40"/>
  <c r="E295" i="40" s="1"/>
  <c r="H294" i="40"/>
  <c r="D294" i="40"/>
  <c r="E294" i="40" s="1"/>
  <c r="H293" i="40"/>
  <c r="D293" i="40"/>
  <c r="E293" i="40" s="1"/>
  <c r="H292" i="40"/>
  <c r="D292" i="40"/>
  <c r="E292" i="40" s="1"/>
  <c r="H291" i="40"/>
  <c r="D291" i="40"/>
  <c r="E291" i="40" s="1"/>
  <c r="H290" i="40"/>
  <c r="D290" i="40"/>
  <c r="E290" i="40" s="1"/>
  <c r="H289" i="40"/>
  <c r="H288" i="40"/>
  <c r="D288" i="40"/>
  <c r="E288" i="40" s="1"/>
  <c r="H287" i="40"/>
  <c r="D287" i="40"/>
  <c r="E287" i="40" s="1"/>
  <c r="H286" i="40"/>
  <c r="D286" i="40"/>
  <c r="E286" i="40" s="1"/>
  <c r="H285" i="40"/>
  <c r="D285" i="40"/>
  <c r="E285" i="40" s="1"/>
  <c r="H284" i="40"/>
  <c r="D284" i="40"/>
  <c r="E284" i="40" s="1"/>
  <c r="H283" i="40"/>
  <c r="D283" i="40"/>
  <c r="E283" i="40" s="1"/>
  <c r="H282" i="40"/>
  <c r="D282" i="40"/>
  <c r="E282" i="40" s="1"/>
  <c r="H281" i="40"/>
  <c r="D281" i="40"/>
  <c r="E281" i="40" s="1"/>
  <c r="H280" i="40"/>
  <c r="D280" i="40"/>
  <c r="E280" i="40" s="1"/>
  <c r="H279" i="40"/>
  <c r="D279" i="40"/>
  <c r="E279" i="40" s="1"/>
  <c r="H278" i="40"/>
  <c r="E278" i="40"/>
  <c r="D278" i="40"/>
  <c r="H277" i="40"/>
  <c r="D277" i="40"/>
  <c r="E277" i="40" s="1"/>
  <c r="H276" i="40"/>
  <c r="D276" i="40"/>
  <c r="E276" i="40" s="1"/>
  <c r="H275" i="40"/>
  <c r="D275" i="40"/>
  <c r="E275" i="40" s="1"/>
  <c r="H274" i="40"/>
  <c r="D274" i="40"/>
  <c r="E274" i="40" s="1"/>
  <c r="H273" i="40"/>
  <c r="D273" i="40"/>
  <c r="E273" i="40" s="1"/>
  <c r="H272" i="40"/>
  <c r="D272" i="40"/>
  <c r="E272" i="40" s="1"/>
  <c r="H271" i="40"/>
  <c r="D271" i="40"/>
  <c r="E271" i="40" s="1"/>
  <c r="H270" i="40"/>
  <c r="E270" i="40"/>
  <c r="D270" i="40"/>
  <c r="H269" i="40"/>
  <c r="D269" i="40"/>
  <c r="E269" i="40" s="1"/>
  <c r="H268" i="40"/>
  <c r="D268" i="40"/>
  <c r="E268" i="40" s="1"/>
  <c r="H267" i="40"/>
  <c r="D267" i="40"/>
  <c r="E267" i="40" s="1"/>
  <c r="H266" i="40"/>
  <c r="E266" i="40"/>
  <c r="D266" i="40"/>
  <c r="H265" i="40"/>
  <c r="H264" i="40"/>
  <c r="E264" i="40"/>
  <c r="D264" i="40"/>
  <c r="D263" i="40" s="1"/>
  <c r="C263" i="40"/>
  <c r="H263" i="40" s="1"/>
  <c r="H262" i="40"/>
  <c r="D262" i="40"/>
  <c r="E262" i="40" s="1"/>
  <c r="H261" i="40"/>
  <c r="D261" i="40"/>
  <c r="E261" i="40" s="1"/>
  <c r="C260" i="40"/>
  <c r="H260" i="40" s="1"/>
  <c r="D252" i="40"/>
  <c r="E252" i="40" s="1"/>
  <c r="D251" i="40"/>
  <c r="E251" i="40" s="1"/>
  <c r="D250" i="40"/>
  <c r="C250" i="40"/>
  <c r="D249" i="40"/>
  <c r="E249" i="40" s="1"/>
  <c r="D248" i="40"/>
  <c r="E248" i="40" s="1"/>
  <c r="D247" i="40"/>
  <c r="E247" i="40" s="1"/>
  <c r="D246" i="40"/>
  <c r="E245" i="40"/>
  <c r="D245" i="40"/>
  <c r="C244" i="40"/>
  <c r="C243" i="40" s="1"/>
  <c r="D242" i="40"/>
  <c r="E242" i="40" s="1"/>
  <c r="D241" i="40"/>
  <c r="E241" i="40" s="1"/>
  <c r="E240" i="40"/>
  <c r="D240" i="40"/>
  <c r="D239" i="40" s="1"/>
  <c r="C239" i="40"/>
  <c r="C238" i="40" s="1"/>
  <c r="D238" i="40"/>
  <c r="D237" i="40"/>
  <c r="E237" i="40" s="1"/>
  <c r="E236" i="40" s="1"/>
  <c r="E235" i="40" s="1"/>
  <c r="C236" i="40"/>
  <c r="C235" i="40" s="1"/>
  <c r="D234" i="40"/>
  <c r="E234" i="40" s="1"/>
  <c r="E233" i="40" s="1"/>
  <c r="C233" i="40"/>
  <c r="D232" i="40"/>
  <c r="E232" i="40" s="1"/>
  <c r="D231" i="40"/>
  <c r="E231" i="40" s="1"/>
  <c r="D230" i="40"/>
  <c r="E230" i="40" s="1"/>
  <c r="C229" i="40"/>
  <c r="C228" i="40" s="1"/>
  <c r="D227" i="40"/>
  <c r="E227" i="40" s="1"/>
  <c r="D226" i="40"/>
  <c r="E226" i="40" s="1"/>
  <c r="E225" i="40"/>
  <c r="D225" i="40"/>
  <c r="D224" i="40"/>
  <c r="E224" i="40" s="1"/>
  <c r="D223" i="40"/>
  <c r="D222" i="40" s="1"/>
  <c r="C223" i="40"/>
  <c r="C222" i="40" s="1"/>
  <c r="D221" i="40"/>
  <c r="C220" i="40"/>
  <c r="D219" i="40"/>
  <c r="D218" i="40"/>
  <c r="E218" i="40" s="1"/>
  <c r="D217" i="40"/>
  <c r="E217" i="40" s="1"/>
  <c r="C216" i="40"/>
  <c r="C215" i="40" s="1"/>
  <c r="D214" i="40"/>
  <c r="E214" i="40" s="1"/>
  <c r="E213" i="40" s="1"/>
  <c r="C213" i="40"/>
  <c r="E212" i="40"/>
  <c r="E211" i="40" s="1"/>
  <c r="D212" i="40"/>
  <c r="D211" i="40" s="1"/>
  <c r="C211" i="40"/>
  <c r="D210" i="40"/>
  <c r="E210" i="40" s="1"/>
  <c r="D209" i="40"/>
  <c r="E209" i="40" s="1"/>
  <c r="D208" i="40"/>
  <c r="C207" i="40"/>
  <c r="D206" i="40"/>
  <c r="E206" i="40" s="1"/>
  <c r="D205" i="40"/>
  <c r="E205" i="40" s="1"/>
  <c r="E204" i="40" s="1"/>
  <c r="C204" i="40"/>
  <c r="C203" i="40"/>
  <c r="D202" i="40"/>
  <c r="E202" i="40" s="1"/>
  <c r="E201" i="40" s="1"/>
  <c r="E200" i="40" s="1"/>
  <c r="D201" i="40"/>
  <c r="D200" i="40" s="1"/>
  <c r="C201" i="40"/>
  <c r="C200" i="40"/>
  <c r="D199" i="40"/>
  <c r="C198" i="40"/>
  <c r="C197" i="40"/>
  <c r="D196" i="40"/>
  <c r="E196" i="40" s="1"/>
  <c r="E195" i="40" s="1"/>
  <c r="D195" i="40"/>
  <c r="C195" i="40"/>
  <c r="D194" i="40"/>
  <c r="D193" i="40" s="1"/>
  <c r="C193" i="40"/>
  <c r="D192" i="40"/>
  <c r="E192" i="40" s="1"/>
  <c r="D191" i="40"/>
  <c r="E191" i="40" s="1"/>
  <c r="E190" i="40"/>
  <c r="D190" i="40"/>
  <c r="C189" i="40"/>
  <c r="D187" i="40"/>
  <c r="E187" i="40" s="1"/>
  <c r="D186" i="40"/>
  <c r="C185" i="40"/>
  <c r="C184" i="40"/>
  <c r="D183" i="40"/>
  <c r="E183" i="40" s="1"/>
  <c r="E182" i="40" s="1"/>
  <c r="D182" i="40"/>
  <c r="C182" i="40"/>
  <c r="C179" i="40" s="1"/>
  <c r="D181" i="40"/>
  <c r="C180" i="40"/>
  <c r="H176" i="40"/>
  <c r="D176" i="40"/>
  <c r="E176" i="40" s="1"/>
  <c r="H175" i="40"/>
  <c r="D175" i="40"/>
  <c r="E175" i="40" s="1"/>
  <c r="D174" i="40"/>
  <c r="C174" i="40"/>
  <c r="H174" i="40" s="1"/>
  <c r="H173" i="40"/>
  <c r="D173" i="40"/>
  <c r="H172" i="40"/>
  <c r="D172" i="40"/>
  <c r="E172" i="40" s="1"/>
  <c r="C171" i="40"/>
  <c r="H169" i="40"/>
  <c r="D169" i="40"/>
  <c r="E169" i="40" s="1"/>
  <c r="H168" i="40"/>
  <c r="D168" i="40"/>
  <c r="C167" i="40"/>
  <c r="H167" i="40" s="1"/>
  <c r="H166" i="40"/>
  <c r="D166" i="40"/>
  <c r="E166" i="40" s="1"/>
  <c r="H165" i="40"/>
  <c r="D165" i="40"/>
  <c r="C164" i="40"/>
  <c r="H164" i="40" s="1"/>
  <c r="H162" i="40"/>
  <c r="D162" i="40"/>
  <c r="E162" i="40" s="1"/>
  <c r="H161" i="40"/>
  <c r="D161" i="40"/>
  <c r="C160" i="40"/>
  <c r="H160" i="40" s="1"/>
  <c r="H159" i="40"/>
  <c r="D159" i="40"/>
  <c r="E159" i="40" s="1"/>
  <c r="H158" i="40"/>
  <c r="D158" i="40"/>
  <c r="E158" i="40" s="1"/>
  <c r="C157" i="40"/>
  <c r="H157" i="40" s="1"/>
  <c r="H156" i="40"/>
  <c r="D156" i="40"/>
  <c r="E156" i="40" s="1"/>
  <c r="H155" i="40"/>
  <c r="D155" i="40"/>
  <c r="C154" i="40"/>
  <c r="H154" i="40" s="1"/>
  <c r="H151" i="40"/>
  <c r="D151" i="40"/>
  <c r="E151" i="40" s="1"/>
  <c r="H150" i="40"/>
  <c r="D150" i="40"/>
  <c r="E150" i="40" s="1"/>
  <c r="C149" i="40"/>
  <c r="H149" i="40" s="1"/>
  <c r="H148" i="40"/>
  <c r="D148" i="40"/>
  <c r="E148" i="40" s="1"/>
  <c r="H147" i="40"/>
  <c r="D147" i="40"/>
  <c r="C146" i="40"/>
  <c r="H146" i="40" s="1"/>
  <c r="H145" i="40"/>
  <c r="D145" i="40"/>
  <c r="E145" i="40" s="1"/>
  <c r="H144" i="40"/>
  <c r="D144" i="40"/>
  <c r="E144" i="40" s="1"/>
  <c r="C143" i="40"/>
  <c r="H143" i="40" s="1"/>
  <c r="H142" i="40"/>
  <c r="D142" i="40"/>
  <c r="E142" i="40" s="1"/>
  <c r="H141" i="40"/>
  <c r="D141" i="40"/>
  <c r="C140" i="40"/>
  <c r="H140" i="40" s="1"/>
  <c r="H139" i="40"/>
  <c r="D139" i="40"/>
  <c r="E139" i="40" s="1"/>
  <c r="H138" i="40"/>
  <c r="E138" i="40"/>
  <c r="D138" i="40"/>
  <c r="H137" i="40"/>
  <c r="D137" i="40"/>
  <c r="E137" i="40" s="1"/>
  <c r="C136" i="40"/>
  <c r="H136" i="40" s="1"/>
  <c r="H134" i="40"/>
  <c r="D134" i="40"/>
  <c r="E134" i="40" s="1"/>
  <c r="H133" i="40"/>
  <c r="D133" i="40"/>
  <c r="E133" i="40" s="1"/>
  <c r="D132" i="40"/>
  <c r="C132" i="40"/>
  <c r="H132" i="40" s="1"/>
  <c r="H131" i="40"/>
  <c r="D131" i="40"/>
  <c r="E131" i="40" s="1"/>
  <c r="H130" i="40"/>
  <c r="D130" i="40"/>
  <c r="E130" i="40" s="1"/>
  <c r="C129" i="40"/>
  <c r="H129" i="40" s="1"/>
  <c r="H128" i="40"/>
  <c r="D128" i="40"/>
  <c r="E128" i="40" s="1"/>
  <c r="H127" i="40"/>
  <c r="D127" i="40"/>
  <c r="C126" i="40"/>
  <c r="H126" i="40" s="1"/>
  <c r="H125" i="40"/>
  <c r="D125" i="40"/>
  <c r="E125" i="40" s="1"/>
  <c r="H124" i="40"/>
  <c r="D124" i="40"/>
  <c r="E124" i="40" s="1"/>
  <c r="C123" i="40"/>
  <c r="H123" i="40" s="1"/>
  <c r="H122" i="40"/>
  <c r="D122" i="40"/>
  <c r="E122" i="40" s="1"/>
  <c r="H121" i="40"/>
  <c r="D121" i="40"/>
  <c r="C120" i="40"/>
  <c r="H120" i="40" s="1"/>
  <c r="H119" i="40"/>
  <c r="D119" i="40"/>
  <c r="E119" i="40" s="1"/>
  <c r="H118" i="40"/>
  <c r="D118" i="40"/>
  <c r="E118" i="40" s="1"/>
  <c r="C117" i="40"/>
  <c r="H113" i="40"/>
  <c r="D113" i="40"/>
  <c r="E113" i="40" s="1"/>
  <c r="H112" i="40"/>
  <c r="D112" i="40"/>
  <c r="E112" i="40" s="1"/>
  <c r="H111" i="40"/>
  <c r="E111" i="40"/>
  <c r="D111" i="40"/>
  <c r="H110" i="40"/>
  <c r="D110" i="40"/>
  <c r="E110" i="40" s="1"/>
  <c r="H109" i="40"/>
  <c r="D109" i="40"/>
  <c r="E109" i="40" s="1"/>
  <c r="H108" i="40"/>
  <c r="D108" i="40"/>
  <c r="E108" i="40" s="1"/>
  <c r="H107" i="40"/>
  <c r="E107" i="40"/>
  <c r="D107" i="40"/>
  <c r="H106" i="40"/>
  <c r="D106" i="40"/>
  <c r="E106" i="40" s="1"/>
  <c r="H105" i="40"/>
  <c r="D105" i="40"/>
  <c r="E105" i="40" s="1"/>
  <c r="H104" i="40"/>
  <c r="D104" i="40"/>
  <c r="E104" i="40" s="1"/>
  <c r="H103" i="40"/>
  <c r="E103" i="40"/>
  <c r="D103" i="40"/>
  <c r="H102" i="40"/>
  <c r="D102" i="40"/>
  <c r="E102" i="40" s="1"/>
  <c r="H101" i="40"/>
  <c r="D101" i="40"/>
  <c r="E101" i="40" s="1"/>
  <c r="H100" i="40"/>
  <c r="D100" i="40"/>
  <c r="E100" i="40" s="1"/>
  <c r="H99" i="40"/>
  <c r="E99" i="40"/>
  <c r="D99" i="40"/>
  <c r="H98" i="40"/>
  <c r="D98" i="40"/>
  <c r="E98" i="40" s="1"/>
  <c r="C97" i="40"/>
  <c r="H97" i="40" s="1"/>
  <c r="J97" i="40" s="1"/>
  <c r="H96" i="40"/>
  <c r="D96" i="40"/>
  <c r="E96" i="40" s="1"/>
  <c r="H95" i="40"/>
  <c r="D95" i="40"/>
  <c r="E95" i="40" s="1"/>
  <c r="H94" i="40"/>
  <c r="D94" i="40"/>
  <c r="E94" i="40" s="1"/>
  <c r="H93" i="40"/>
  <c r="D93" i="40"/>
  <c r="E93" i="40" s="1"/>
  <c r="H92" i="40"/>
  <c r="D92" i="40"/>
  <c r="E92" i="40" s="1"/>
  <c r="H91" i="40"/>
  <c r="E91" i="40"/>
  <c r="D91" i="40"/>
  <c r="H90" i="40"/>
  <c r="D90" i="40"/>
  <c r="E90" i="40" s="1"/>
  <c r="H89" i="40"/>
  <c r="D89" i="40"/>
  <c r="E89" i="40" s="1"/>
  <c r="H88" i="40"/>
  <c r="D88" i="40"/>
  <c r="E88" i="40" s="1"/>
  <c r="H87" i="40"/>
  <c r="D87" i="40"/>
  <c r="E87" i="40" s="1"/>
  <c r="H86" i="40"/>
  <c r="E86" i="40"/>
  <c r="D86" i="40"/>
  <c r="H85" i="40"/>
  <c r="D85" i="40"/>
  <c r="E85" i="40" s="1"/>
  <c r="H84" i="40"/>
  <c r="D84" i="40"/>
  <c r="E84" i="40" s="1"/>
  <c r="H83" i="40"/>
  <c r="D83" i="40"/>
  <c r="E83" i="40" s="1"/>
  <c r="H82" i="40"/>
  <c r="D82" i="40"/>
  <c r="E82" i="40" s="1"/>
  <c r="H81" i="40"/>
  <c r="D81" i="40"/>
  <c r="E81" i="40" s="1"/>
  <c r="H80" i="40"/>
  <c r="D80" i="40"/>
  <c r="E80" i="40" s="1"/>
  <c r="H79" i="40"/>
  <c r="D79" i="40"/>
  <c r="E79" i="40" s="1"/>
  <c r="H78" i="40"/>
  <c r="E78" i="40"/>
  <c r="D78" i="40"/>
  <c r="H77" i="40"/>
  <c r="D77" i="40"/>
  <c r="E77" i="40" s="1"/>
  <c r="H76" i="40"/>
  <c r="D76" i="40"/>
  <c r="E76" i="40" s="1"/>
  <c r="H75" i="40"/>
  <c r="D75" i="40"/>
  <c r="E75" i="40" s="1"/>
  <c r="H74" i="40"/>
  <c r="E74" i="40"/>
  <c r="D74" i="40"/>
  <c r="H73" i="40"/>
  <c r="D73" i="40"/>
  <c r="E73" i="40" s="1"/>
  <c r="H72" i="40"/>
  <c r="D72" i="40"/>
  <c r="E72" i="40" s="1"/>
  <c r="H71" i="40"/>
  <c r="D71" i="40"/>
  <c r="E71" i="40" s="1"/>
  <c r="H70" i="40"/>
  <c r="D70" i="40"/>
  <c r="E70" i="40" s="1"/>
  <c r="H69" i="40"/>
  <c r="D69" i="40"/>
  <c r="E69" i="40" s="1"/>
  <c r="C68" i="40"/>
  <c r="H68" i="40" s="1"/>
  <c r="J68" i="40" s="1"/>
  <c r="H66" i="40"/>
  <c r="D66" i="40"/>
  <c r="E66" i="40" s="1"/>
  <c r="H65" i="40"/>
  <c r="D65" i="40"/>
  <c r="E65" i="40" s="1"/>
  <c r="H64" i="40"/>
  <c r="D64" i="40"/>
  <c r="E64" i="40" s="1"/>
  <c r="H63" i="40"/>
  <c r="E63" i="40"/>
  <c r="D63" i="40"/>
  <c r="H62" i="40"/>
  <c r="D62" i="40"/>
  <c r="E62" i="40" s="1"/>
  <c r="C61" i="40"/>
  <c r="H61" i="40" s="1"/>
  <c r="J61" i="40" s="1"/>
  <c r="H60" i="40"/>
  <c r="E60" i="40"/>
  <c r="D60" i="40"/>
  <c r="H59" i="40"/>
  <c r="D59" i="40"/>
  <c r="E59" i="40" s="1"/>
  <c r="H58" i="40"/>
  <c r="D58" i="40"/>
  <c r="E58" i="40" s="1"/>
  <c r="H57" i="40"/>
  <c r="D57" i="40"/>
  <c r="E57" i="40" s="1"/>
  <c r="H56" i="40"/>
  <c r="E56" i="40"/>
  <c r="D56" i="40"/>
  <c r="H55" i="40"/>
  <c r="D55" i="40"/>
  <c r="E55" i="40" s="1"/>
  <c r="H54" i="40"/>
  <c r="D54" i="40"/>
  <c r="E54" i="40" s="1"/>
  <c r="H53" i="40"/>
  <c r="D53" i="40"/>
  <c r="E53" i="40" s="1"/>
  <c r="H52" i="40"/>
  <c r="E52" i="40"/>
  <c r="D52" i="40"/>
  <c r="H51" i="40"/>
  <c r="D51" i="40"/>
  <c r="E51" i="40" s="1"/>
  <c r="H50" i="40"/>
  <c r="D50" i="40"/>
  <c r="E50" i="40" s="1"/>
  <c r="H49" i="40"/>
  <c r="E49" i="40"/>
  <c r="D49" i="40"/>
  <c r="H48" i="40"/>
  <c r="D48" i="40"/>
  <c r="E48" i="40" s="1"/>
  <c r="H47" i="40"/>
  <c r="D47" i="40"/>
  <c r="E47" i="40" s="1"/>
  <c r="H46" i="40"/>
  <c r="E46" i="40"/>
  <c r="D46" i="40"/>
  <c r="H45" i="40"/>
  <c r="D45" i="40"/>
  <c r="E45" i="40" s="1"/>
  <c r="H44" i="40"/>
  <c r="E44" i="40"/>
  <c r="D44" i="40"/>
  <c r="H43" i="40"/>
  <c r="D43" i="40"/>
  <c r="E43" i="40" s="1"/>
  <c r="H42" i="40"/>
  <c r="D42" i="40"/>
  <c r="E42" i="40" s="1"/>
  <c r="H41" i="40"/>
  <c r="E41" i="40"/>
  <c r="D41" i="40"/>
  <c r="H40" i="40"/>
  <c r="D40" i="40"/>
  <c r="E40" i="40" s="1"/>
  <c r="H39" i="40"/>
  <c r="D39" i="40"/>
  <c r="E39" i="40" s="1"/>
  <c r="C38" i="40"/>
  <c r="H38" i="40" s="1"/>
  <c r="J38" i="40" s="1"/>
  <c r="H37" i="40"/>
  <c r="D37" i="40"/>
  <c r="E37" i="40" s="1"/>
  <c r="H36" i="40"/>
  <c r="E36" i="40"/>
  <c r="D36" i="40"/>
  <c r="H35" i="40"/>
  <c r="D35" i="40"/>
  <c r="E35" i="40" s="1"/>
  <c r="H34" i="40"/>
  <c r="E34" i="40"/>
  <c r="D34" i="40"/>
  <c r="H33" i="40"/>
  <c r="D33" i="40"/>
  <c r="E33" i="40" s="1"/>
  <c r="H32" i="40"/>
  <c r="D32" i="40"/>
  <c r="E32" i="40" s="1"/>
  <c r="H31" i="40"/>
  <c r="E31" i="40"/>
  <c r="D31" i="40"/>
  <c r="H30" i="40"/>
  <c r="D30" i="40"/>
  <c r="E30" i="40" s="1"/>
  <c r="H29" i="40"/>
  <c r="D29" i="40"/>
  <c r="E29" i="40" s="1"/>
  <c r="H28" i="40"/>
  <c r="E28" i="40"/>
  <c r="D28" i="40"/>
  <c r="H27" i="40"/>
  <c r="D27" i="40"/>
  <c r="E27" i="40" s="1"/>
  <c r="H26" i="40"/>
  <c r="E26" i="40"/>
  <c r="D26" i="40"/>
  <c r="H25" i="40"/>
  <c r="D25" i="40"/>
  <c r="E25" i="40" s="1"/>
  <c r="H24" i="40"/>
  <c r="D24" i="40"/>
  <c r="E24" i="40" s="1"/>
  <c r="H23" i="40"/>
  <c r="E23" i="40"/>
  <c r="D23" i="40"/>
  <c r="H22" i="40"/>
  <c r="D22" i="40"/>
  <c r="E22" i="40" s="1"/>
  <c r="H21" i="40"/>
  <c r="D21" i="40"/>
  <c r="E21" i="40" s="1"/>
  <c r="H20" i="40"/>
  <c r="E20" i="40"/>
  <c r="D20" i="40"/>
  <c r="H19" i="40"/>
  <c r="D19" i="40"/>
  <c r="E19" i="40" s="1"/>
  <c r="H18" i="40"/>
  <c r="E18" i="40"/>
  <c r="D18" i="40"/>
  <c r="H17" i="40"/>
  <c r="D17" i="40"/>
  <c r="E17" i="40" s="1"/>
  <c r="H16" i="40"/>
  <c r="D16" i="40"/>
  <c r="E16" i="40" s="1"/>
  <c r="H15" i="40"/>
  <c r="E15" i="40"/>
  <c r="D15" i="40"/>
  <c r="H14" i="40"/>
  <c r="D14" i="40"/>
  <c r="E14" i="40" s="1"/>
  <c r="H13" i="40"/>
  <c r="D13" i="40"/>
  <c r="E13" i="40" s="1"/>
  <c r="H12" i="40"/>
  <c r="E12" i="40"/>
  <c r="D12" i="40"/>
  <c r="C11" i="40"/>
  <c r="H11" i="40" s="1"/>
  <c r="J11" i="40" s="1"/>
  <c r="H10" i="40"/>
  <c r="E10" i="40"/>
  <c r="D10" i="40"/>
  <c r="H9" i="40"/>
  <c r="D9" i="40"/>
  <c r="E9" i="40" s="1"/>
  <c r="H8" i="40"/>
  <c r="E8" i="40"/>
  <c r="D8" i="40"/>
  <c r="H7" i="40"/>
  <c r="D7" i="40"/>
  <c r="E7" i="40" s="1"/>
  <c r="H6" i="40"/>
  <c r="D6" i="40"/>
  <c r="E6" i="40" s="1"/>
  <c r="H5" i="40"/>
  <c r="E5" i="40"/>
  <c r="D5" i="40"/>
  <c r="H4" i="40"/>
  <c r="J4" i="40" s="1"/>
  <c r="C4" i="40"/>
  <c r="C3" i="40"/>
  <c r="H3" i="40" s="1"/>
  <c r="J3" i="40" s="1"/>
  <c r="D778" i="39"/>
  <c r="E778" i="39" s="1"/>
  <c r="E777" i="39" s="1"/>
  <c r="C777" i="39"/>
  <c r="D776" i="39"/>
  <c r="E776" i="39" s="1"/>
  <c r="D775" i="39"/>
  <c r="E775" i="39" s="1"/>
  <c r="D774" i="39"/>
  <c r="E774" i="39" s="1"/>
  <c r="D773" i="39"/>
  <c r="C772" i="39"/>
  <c r="C771" i="39"/>
  <c r="D770" i="39"/>
  <c r="E770" i="39" s="1"/>
  <c r="D769" i="39"/>
  <c r="C768" i="39"/>
  <c r="C767" i="39" s="1"/>
  <c r="D766" i="39"/>
  <c r="C765" i="39"/>
  <c r="D764" i="39"/>
  <c r="E764" i="39" s="1"/>
  <c r="D763" i="39"/>
  <c r="E763" i="39" s="1"/>
  <c r="D762" i="39"/>
  <c r="C761" i="39"/>
  <c r="C760" i="39" s="1"/>
  <c r="D759" i="39"/>
  <c r="E759" i="39" s="1"/>
  <c r="D758" i="39"/>
  <c r="E758" i="39" s="1"/>
  <c r="D757" i="39"/>
  <c r="C756" i="39"/>
  <c r="C755" i="39" s="1"/>
  <c r="E754" i="39"/>
  <c r="D754" i="39"/>
  <c r="E753" i="39"/>
  <c r="D753" i="39"/>
  <c r="E752" i="39"/>
  <c r="D752" i="39"/>
  <c r="E751" i="39"/>
  <c r="D751" i="39"/>
  <c r="C751" i="39"/>
  <c r="C750" i="39" s="1"/>
  <c r="D750" i="39"/>
  <c r="E749" i="39"/>
  <c r="D749" i="39"/>
  <c r="E748" i="39"/>
  <c r="D748" i="39"/>
  <c r="E747" i="39"/>
  <c r="E746" i="39" s="1"/>
  <c r="D747" i="39"/>
  <c r="D746" i="39" s="1"/>
  <c r="C746" i="39"/>
  <c r="D745" i="39"/>
  <c r="C744" i="39"/>
  <c r="D742" i="39"/>
  <c r="C741" i="39"/>
  <c r="E740" i="39"/>
  <c r="E739" i="39" s="1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/>
  <c r="D732" i="39"/>
  <c r="C731" i="39"/>
  <c r="C730" i="39" s="1"/>
  <c r="D729" i="39"/>
  <c r="E729" i="39" s="1"/>
  <c r="D728" i="39"/>
  <c r="E728" i="39" s="1"/>
  <c r="C727" i="39"/>
  <c r="H724" i="39"/>
  <c r="D724" i="39"/>
  <c r="E724" i="39" s="1"/>
  <c r="H723" i="39"/>
  <c r="E723" i="39"/>
  <c r="D723" i="39"/>
  <c r="C722" i="39"/>
  <c r="H722" i="39" s="1"/>
  <c r="H721" i="39"/>
  <c r="D721" i="39"/>
  <c r="E721" i="39" s="1"/>
  <c r="H720" i="39"/>
  <c r="E720" i="39"/>
  <c r="D720" i="39"/>
  <c r="H719" i="39"/>
  <c r="D719" i="39"/>
  <c r="E719" i="39" s="1"/>
  <c r="C718" i="39"/>
  <c r="H718" i="39" s="1"/>
  <c r="H715" i="39"/>
  <c r="E715" i="39"/>
  <c r="D715" i="39"/>
  <c r="H714" i="39"/>
  <c r="D714" i="39"/>
  <c r="E714" i="39" s="1"/>
  <c r="H713" i="39"/>
  <c r="D713" i="39"/>
  <c r="E713" i="39" s="1"/>
  <c r="H712" i="39"/>
  <c r="D712" i="39"/>
  <c r="E712" i="39" s="1"/>
  <c r="H711" i="39"/>
  <c r="E711" i="39"/>
  <c r="D711" i="39"/>
  <c r="H710" i="39"/>
  <c r="D710" i="39"/>
  <c r="E710" i="39" s="1"/>
  <c r="H709" i="39"/>
  <c r="D709" i="39"/>
  <c r="E709" i="39" s="1"/>
  <c r="H708" i="39"/>
  <c r="D708" i="39"/>
  <c r="E708" i="39" s="1"/>
  <c r="H707" i="39"/>
  <c r="E707" i="39"/>
  <c r="D707" i="39"/>
  <c r="H706" i="39"/>
  <c r="D706" i="39"/>
  <c r="E706" i="39" s="1"/>
  <c r="H705" i="39"/>
  <c r="D705" i="39"/>
  <c r="E705" i="39" s="1"/>
  <c r="H704" i="39"/>
  <c r="D704" i="39"/>
  <c r="E704" i="39" s="1"/>
  <c r="H703" i="39"/>
  <c r="E703" i="39"/>
  <c r="D703" i="39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E698" i="39"/>
  <c r="D698" i="39"/>
  <c r="H697" i="39"/>
  <c r="D697" i="39"/>
  <c r="E697" i="39" s="1"/>
  <c r="H696" i="39"/>
  <c r="D696" i="39"/>
  <c r="E696" i="39" s="1"/>
  <c r="H695" i="39"/>
  <c r="D695" i="39"/>
  <c r="C694" i="39"/>
  <c r="H694" i="39" s="1"/>
  <c r="H693" i="39"/>
  <c r="D693" i="39"/>
  <c r="E693" i="39" s="1"/>
  <c r="H692" i="39"/>
  <c r="D692" i="39"/>
  <c r="E692" i="39" s="1"/>
  <c r="H691" i="39"/>
  <c r="E691" i="39"/>
  <c r="D691" i="39"/>
  <c r="H690" i="39"/>
  <c r="D690" i="39"/>
  <c r="E690" i="39" s="1"/>
  <c r="H689" i="39"/>
  <c r="D689" i="39"/>
  <c r="E689" i="39" s="1"/>
  <c r="H688" i="39"/>
  <c r="D688" i="39"/>
  <c r="E688" i="39" s="1"/>
  <c r="C687" i="39"/>
  <c r="H687" i="39" s="1"/>
  <c r="H686" i="39"/>
  <c r="E686" i="39"/>
  <c r="D686" i="39"/>
  <c r="H685" i="39"/>
  <c r="D685" i="39"/>
  <c r="H684" i="39"/>
  <c r="D684" i="39"/>
  <c r="E684" i="39" s="1"/>
  <c r="C683" i="39"/>
  <c r="H683" i="39" s="1"/>
  <c r="H682" i="39"/>
  <c r="D682" i="39"/>
  <c r="E682" i="39" s="1"/>
  <c r="H681" i="39"/>
  <c r="E681" i="39"/>
  <c r="D681" i="39"/>
  <c r="H680" i="39"/>
  <c r="D680" i="39"/>
  <c r="C679" i="39"/>
  <c r="H678" i="39"/>
  <c r="E678" i="39"/>
  <c r="D678" i="39"/>
  <c r="H677" i="39"/>
  <c r="D677" i="39"/>
  <c r="E677" i="39" s="1"/>
  <c r="C676" i="39"/>
  <c r="H676" i="39" s="1"/>
  <c r="H675" i="39"/>
  <c r="E675" i="39"/>
  <c r="D675" i="39"/>
  <c r="H674" i="39"/>
  <c r="D674" i="39"/>
  <c r="E674" i="39" s="1"/>
  <c r="H673" i="39"/>
  <c r="D673" i="39"/>
  <c r="E673" i="39" s="1"/>
  <c r="H672" i="39"/>
  <c r="D672" i="39"/>
  <c r="E672" i="39" s="1"/>
  <c r="C671" i="39"/>
  <c r="H671" i="39" s="1"/>
  <c r="H670" i="39"/>
  <c r="D670" i="39"/>
  <c r="E670" i="39" s="1"/>
  <c r="H669" i="39"/>
  <c r="D669" i="39"/>
  <c r="E669" i="39" s="1"/>
  <c r="H668" i="39"/>
  <c r="E668" i="39"/>
  <c r="D668" i="39"/>
  <c r="H667" i="39"/>
  <c r="D667" i="39"/>
  <c r="E667" i="39" s="1"/>
  <c r="H666" i="39"/>
  <c r="D666" i="39"/>
  <c r="E666" i="39" s="1"/>
  <c r="D665" i="39"/>
  <c r="C665" i="39"/>
  <c r="H665" i="39" s="1"/>
  <c r="H664" i="39"/>
  <c r="D664" i="39"/>
  <c r="E664" i="39" s="1"/>
  <c r="H663" i="39"/>
  <c r="D663" i="39"/>
  <c r="E663" i="39" s="1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E658" i="39"/>
  <c r="D658" i="39"/>
  <c r="H657" i="39"/>
  <c r="D657" i="39"/>
  <c r="E657" i="39" s="1"/>
  <c r="H656" i="39"/>
  <c r="D656" i="39"/>
  <c r="E656" i="39" s="1"/>
  <c r="H655" i="39"/>
  <c r="D655" i="39"/>
  <c r="H654" i="39"/>
  <c r="E654" i="39"/>
  <c r="D654" i="39"/>
  <c r="H653" i="39"/>
  <c r="C653" i="39"/>
  <c r="H652" i="39"/>
  <c r="D652" i="39"/>
  <c r="E652" i="39" s="1"/>
  <c r="H651" i="39"/>
  <c r="D651" i="39"/>
  <c r="E651" i="39" s="1"/>
  <c r="H650" i="39"/>
  <c r="D650" i="39"/>
  <c r="E650" i="39" s="1"/>
  <c r="H649" i="39"/>
  <c r="E649" i="39"/>
  <c r="D649" i="39"/>
  <c r="H648" i="39"/>
  <c r="D648" i="39"/>
  <c r="E648" i="39" s="1"/>
  <c r="H647" i="39"/>
  <c r="D647" i="39"/>
  <c r="C646" i="39"/>
  <c r="H646" i="39" s="1"/>
  <c r="H644" i="39"/>
  <c r="D644" i="39"/>
  <c r="E644" i="39" s="1"/>
  <c r="H643" i="39"/>
  <c r="D643" i="39"/>
  <c r="C642" i="39"/>
  <c r="H642" i="39" s="1"/>
  <c r="J642" i="39" s="1"/>
  <c r="H641" i="39"/>
  <c r="D641" i="39"/>
  <c r="H640" i="39"/>
  <c r="D640" i="39"/>
  <c r="E640" i="39" s="1"/>
  <c r="H639" i="39"/>
  <c r="D639" i="39"/>
  <c r="E639" i="39" s="1"/>
  <c r="C638" i="39"/>
  <c r="H638" i="39" s="1"/>
  <c r="J638" i="39" s="1"/>
  <c r="H637" i="39"/>
  <c r="D637" i="39"/>
  <c r="E637" i="39" s="1"/>
  <c r="H636" i="39"/>
  <c r="E636" i="39"/>
  <c r="D636" i="39"/>
  <c r="H635" i="39"/>
  <c r="D635" i="39"/>
  <c r="E635" i="39" s="1"/>
  <c r="H634" i="39"/>
  <c r="D634" i="39"/>
  <c r="E634" i="39" s="1"/>
  <c r="H633" i="39"/>
  <c r="D633" i="39"/>
  <c r="E633" i="39" s="1"/>
  <c r="H632" i="39"/>
  <c r="E632" i="39"/>
  <c r="D632" i="39"/>
  <c r="H631" i="39"/>
  <c r="D631" i="39"/>
  <c r="E631" i="39" s="1"/>
  <c r="H630" i="39"/>
  <c r="D630" i="39"/>
  <c r="E630" i="39" s="1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E625" i="39"/>
  <c r="D625" i="39"/>
  <c r="H624" i="39"/>
  <c r="D624" i="39"/>
  <c r="E624" i="39" s="1"/>
  <c r="H623" i="39"/>
  <c r="D623" i="39"/>
  <c r="E623" i="39" s="1"/>
  <c r="H622" i="39"/>
  <c r="D622" i="39"/>
  <c r="E622" i="39" s="1"/>
  <c r="H621" i="39"/>
  <c r="E621" i="39"/>
  <c r="D621" i="39"/>
  <c r="H620" i="39"/>
  <c r="D620" i="39"/>
  <c r="E620" i="39" s="1"/>
  <c r="H619" i="39"/>
  <c r="D619" i="39"/>
  <c r="E619" i="39" s="1"/>
  <c r="H618" i="39"/>
  <c r="D618" i="39"/>
  <c r="H617" i="39"/>
  <c r="E617" i="39"/>
  <c r="D617" i="39"/>
  <c r="H616" i="39"/>
  <c r="C616" i="39"/>
  <c r="H615" i="39"/>
  <c r="D615" i="39"/>
  <c r="E615" i="39" s="1"/>
  <c r="H614" i="39"/>
  <c r="D614" i="39"/>
  <c r="E614" i="39" s="1"/>
  <c r="H613" i="39"/>
  <c r="D613" i="39"/>
  <c r="E613" i="39" s="1"/>
  <c r="H612" i="39"/>
  <c r="E612" i="39"/>
  <c r="D612" i="39"/>
  <c r="H611" i="39"/>
  <c r="D611" i="39"/>
  <c r="E611" i="39" s="1"/>
  <c r="C610" i="39"/>
  <c r="H610" i="39" s="1"/>
  <c r="H609" i="39"/>
  <c r="E609" i="39"/>
  <c r="D609" i="39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E605" i="39" s="1"/>
  <c r="H604" i="39"/>
  <c r="D604" i="39"/>
  <c r="C603" i="39"/>
  <c r="H603" i="39" s="1"/>
  <c r="H602" i="39"/>
  <c r="E602" i="39"/>
  <c r="D602" i="39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E597" i="39" s="1"/>
  <c r="H596" i="39"/>
  <c r="D596" i="39"/>
  <c r="E596" i="39" s="1"/>
  <c r="C595" i="39"/>
  <c r="H595" i="39" s="1"/>
  <c r="H594" i="39"/>
  <c r="D594" i="39"/>
  <c r="E594" i="39" s="1"/>
  <c r="H593" i="39"/>
  <c r="D593" i="39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C587" i="39"/>
  <c r="H587" i="39" s="1"/>
  <c r="H586" i="39"/>
  <c r="E586" i="39"/>
  <c r="D586" i="39"/>
  <c r="H585" i="39"/>
  <c r="D585" i="39"/>
  <c r="E585" i="39" s="1"/>
  <c r="H584" i="39"/>
  <c r="D584" i="39"/>
  <c r="E584" i="39" s="1"/>
  <c r="H583" i="39"/>
  <c r="D583" i="39"/>
  <c r="H582" i="39"/>
  <c r="D582" i="39"/>
  <c r="E582" i="39" s="1"/>
  <c r="C581" i="39"/>
  <c r="H581" i="39" s="1"/>
  <c r="H580" i="39"/>
  <c r="D580" i="39"/>
  <c r="E580" i="39" s="1"/>
  <c r="H579" i="39"/>
  <c r="D579" i="39"/>
  <c r="E579" i="39" s="1"/>
  <c r="H578" i="39"/>
  <c r="D578" i="39"/>
  <c r="C577" i="39"/>
  <c r="H577" i="39" s="1"/>
  <c r="H576" i="39"/>
  <c r="D576" i="39"/>
  <c r="E576" i="39" s="1"/>
  <c r="H575" i="39"/>
  <c r="D575" i="39"/>
  <c r="E575" i="39" s="1"/>
  <c r="H574" i="39"/>
  <c r="E574" i="39"/>
  <c r="D574" i="39"/>
  <c r="H573" i="39"/>
  <c r="D573" i="39"/>
  <c r="E573" i="39" s="1"/>
  <c r="H572" i="39"/>
  <c r="D572" i="39"/>
  <c r="E572" i="39" s="1"/>
  <c r="H571" i="39"/>
  <c r="D571" i="39"/>
  <c r="E571" i="39" s="1"/>
  <c r="H570" i="39"/>
  <c r="D570" i="39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H563" i="39"/>
  <c r="E563" i="39"/>
  <c r="D563" i="39"/>
  <c r="C562" i="39"/>
  <c r="H562" i="39" s="1"/>
  <c r="H558" i="39"/>
  <c r="D558" i="39"/>
  <c r="E558" i="39" s="1"/>
  <c r="H557" i="39"/>
  <c r="D557" i="39"/>
  <c r="C556" i="39"/>
  <c r="H555" i="39"/>
  <c r="D555" i="39"/>
  <c r="H554" i="39"/>
  <c r="D554" i="39"/>
  <c r="E554" i="39" s="1"/>
  <c r="H553" i="39"/>
  <c r="E553" i="39"/>
  <c r="D553" i="39"/>
  <c r="C552" i="39"/>
  <c r="H552" i="39" s="1"/>
  <c r="H549" i="39"/>
  <c r="D549" i="39"/>
  <c r="E549" i="39" s="1"/>
  <c r="H548" i="39"/>
  <c r="E548" i="39"/>
  <c r="E547" i="39" s="1"/>
  <c r="D548" i="39"/>
  <c r="C547" i="39"/>
  <c r="H547" i="39" s="1"/>
  <c r="J547" i="39" s="1"/>
  <c r="H546" i="39"/>
  <c r="E546" i="39"/>
  <c r="D546" i="39"/>
  <c r="H545" i="39"/>
  <c r="D545" i="39"/>
  <c r="C544" i="39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H539" i="39"/>
  <c r="E539" i="39"/>
  <c r="D539" i="39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E533" i="39" s="1"/>
  <c r="H532" i="39"/>
  <c r="D532" i="39"/>
  <c r="C531" i="39"/>
  <c r="H531" i="39" s="1"/>
  <c r="H530" i="39"/>
  <c r="D530" i="39"/>
  <c r="C529" i="39"/>
  <c r="H529" i="39" s="1"/>
  <c r="H527" i="39"/>
  <c r="E527" i="39"/>
  <c r="D527" i="39"/>
  <c r="H526" i="39"/>
  <c r="D526" i="39"/>
  <c r="E526" i="39" s="1"/>
  <c r="H525" i="39"/>
  <c r="D525" i="39"/>
  <c r="E525" i="39" s="1"/>
  <c r="H524" i="39"/>
  <c r="D524" i="39"/>
  <c r="H523" i="39"/>
  <c r="D523" i="39"/>
  <c r="E523" i="39" s="1"/>
  <c r="H522" i="39"/>
  <c r="C522" i="39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H514" i="39"/>
  <c r="E514" i="39"/>
  <c r="D514" i="39"/>
  <c r="C513" i="39"/>
  <c r="H513" i="39" s="1"/>
  <c r="H512" i="39"/>
  <c r="D512" i="39"/>
  <c r="E512" i="39" s="1"/>
  <c r="H511" i="39"/>
  <c r="D511" i="39"/>
  <c r="E511" i="39" s="1"/>
  <c r="H510" i="39"/>
  <c r="D510" i="39"/>
  <c r="C509" i="39"/>
  <c r="H509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C504" i="39"/>
  <c r="H504" i="39" s="1"/>
  <c r="H503" i="39"/>
  <c r="E503" i="39"/>
  <c r="D503" i="39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D498" i="39"/>
  <c r="E498" i="39" s="1"/>
  <c r="C497" i="39"/>
  <c r="H497" i="39" s="1"/>
  <c r="H496" i="39"/>
  <c r="E496" i="39"/>
  <c r="D496" i="39"/>
  <c r="H495" i="39"/>
  <c r="D495" i="39"/>
  <c r="C494" i="39"/>
  <c r="H494" i="39" s="1"/>
  <c r="H493" i="39"/>
  <c r="D493" i="39"/>
  <c r="E493" i="39" s="1"/>
  <c r="E491" i="39" s="1"/>
  <c r="H492" i="39"/>
  <c r="D492" i="39"/>
  <c r="E492" i="39" s="1"/>
  <c r="C491" i="39"/>
  <c r="H491" i="39" s="1"/>
  <c r="H490" i="39"/>
  <c r="D490" i="39"/>
  <c r="E490" i="39" s="1"/>
  <c r="H489" i="39"/>
  <c r="D489" i="39"/>
  <c r="E489" i="39" s="1"/>
  <c r="E486" i="39" s="1"/>
  <c r="H488" i="39"/>
  <c r="D488" i="39"/>
  <c r="E488" i="39" s="1"/>
  <c r="H487" i="39"/>
  <c r="D487" i="39"/>
  <c r="E487" i="39" s="1"/>
  <c r="C486" i="39"/>
  <c r="H486" i="39" s="1"/>
  <c r="H485" i="39"/>
  <c r="E485" i="39"/>
  <c r="D485" i="39"/>
  <c r="H482" i="39"/>
  <c r="H481" i="39"/>
  <c r="D481" i="39"/>
  <c r="E481" i="39" s="1"/>
  <c r="H480" i="39"/>
  <c r="D480" i="39"/>
  <c r="E480" i="39" s="1"/>
  <c r="H479" i="39"/>
  <c r="D479" i="39"/>
  <c r="H478" i="39"/>
  <c r="D478" i="39"/>
  <c r="E478" i="39" s="1"/>
  <c r="C477" i="39"/>
  <c r="H477" i="39" s="1"/>
  <c r="H476" i="39"/>
  <c r="D476" i="39"/>
  <c r="E476" i="39" s="1"/>
  <c r="H475" i="39"/>
  <c r="D475" i="39"/>
  <c r="H474" i="39"/>
  <c r="C474" i="39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C463" i="39"/>
  <c r="H462" i="39"/>
  <c r="E462" i="39"/>
  <c r="D462" i="39"/>
  <c r="H461" i="39"/>
  <c r="D461" i="39"/>
  <c r="E461" i="39" s="1"/>
  <c r="H460" i="39"/>
  <c r="D460" i="39"/>
  <c r="E460" i="39" s="1"/>
  <c r="E459" i="39" s="1"/>
  <c r="C459" i="39"/>
  <c r="H459" i="39" s="1"/>
  <c r="H458" i="39"/>
  <c r="D458" i="39"/>
  <c r="E458" i="39" s="1"/>
  <c r="H457" i="39"/>
  <c r="D457" i="39"/>
  <c r="E457" i="39" s="1"/>
  <c r="H456" i="39"/>
  <c r="D456" i="39"/>
  <c r="E456" i="39" s="1"/>
  <c r="E455" i="39" s="1"/>
  <c r="C455" i="39"/>
  <c r="H455" i="39" s="1"/>
  <c r="H454" i="39"/>
  <c r="E454" i="39"/>
  <c r="D454" i="39"/>
  <c r="H453" i="39"/>
  <c r="D453" i="39"/>
  <c r="E453" i="39" s="1"/>
  <c r="H452" i="39"/>
  <c r="D452" i="39"/>
  <c r="E452" i="39" s="1"/>
  <c r="H451" i="39"/>
  <c r="D451" i="39"/>
  <c r="E451" i="39" s="1"/>
  <c r="C450" i="39"/>
  <c r="H450" i="39" s="1"/>
  <c r="H449" i="39"/>
  <c r="E449" i="39"/>
  <c r="D449" i="39"/>
  <c r="H448" i="39"/>
  <c r="D448" i="39"/>
  <c r="E448" i="39" s="1"/>
  <c r="H447" i="39"/>
  <c r="D447" i="39"/>
  <c r="E447" i="39" s="1"/>
  <c r="H446" i="39"/>
  <c r="D446" i="39"/>
  <c r="E446" i="39" s="1"/>
  <c r="E445" i="39" s="1"/>
  <c r="C445" i="39"/>
  <c r="H445" i="39" s="1"/>
  <c r="H443" i="39"/>
  <c r="E443" i="39"/>
  <c r="D443" i="39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E437" i="39"/>
  <c r="D437" i="39"/>
  <c r="H436" i="39"/>
  <c r="D436" i="39"/>
  <c r="E436" i="39" s="1"/>
  <c r="H435" i="39"/>
  <c r="E435" i="39"/>
  <c r="D435" i="39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C429" i="39"/>
  <c r="H429" i="39" s="1"/>
  <c r="H428" i="39"/>
  <c r="E428" i="39"/>
  <c r="D428" i="39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E423" i="39" s="1"/>
  <c r="C422" i="39"/>
  <c r="H422" i="39" s="1"/>
  <c r="H421" i="39"/>
  <c r="E421" i="39"/>
  <c r="D421" i="39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H416" i="39"/>
  <c r="C416" i="39"/>
  <c r="H415" i="39"/>
  <c r="D415" i="39"/>
  <c r="E415" i="39" s="1"/>
  <c r="H414" i="39"/>
  <c r="D414" i="39"/>
  <c r="E414" i="39" s="1"/>
  <c r="H413" i="39"/>
  <c r="D413" i="39"/>
  <c r="E413" i="39" s="1"/>
  <c r="C412" i="39"/>
  <c r="H412" i="39" s="1"/>
  <c r="H411" i="39"/>
  <c r="E411" i="39"/>
  <c r="D411" i="39"/>
  <c r="H410" i="39"/>
  <c r="D410" i="39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C399" i="39"/>
  <c r="H399" i="39" s="1"/>
  <c r="H398" i="39"/>
  <c r="E398" i="39"/>
  <c r="D398" i="39"/>
  <c r="H397" i="39"/>
  <c r="D397" i="39"/>
  <c r="E397" i="39" s="1"/>
  <c r="H396" i="39"/>
  <c r="D396" i="39"/>
  <c r="E396" i="39" s="1"/>
  <c r="E395" i="39" s="1"/>
  <c r="H395" i="39"/>
  <c r="D395" i="39"/>
  <c r="H394" i="39"/>
  <c r="D394" i="39"/>
  <c r="H393" i="39"/>
  <c r="D393" i="39"/>
  <c r="E393" i="39" s="1"/>
  <c r="C392" i="39"/>
  <c r="H392" i="39" s="1"/>
  <c r="H391" i="39"/>
  <c r="D391" i="39"/>
  <c r="E391" i="39" s="1"/>
  <c r="H390" i="39"/>
  <c r="E390" i="39"/>
  <c r="D390" i="39"/>
  <c r="H389" i="39"/>
  <c r="D389" i="39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H383" i="39"/>
  <c r="E383" i="39"/>
  <c r="D383" i="39"/>
  <c r="C382" i="39"/>
  <c r="H382" i="39" s="1"/>
  <c r="H381" i="39"/>
  <c r="D381" i="39"/>
  <c r="E381" i="39" s="1"/>
  <c r="H380" i="39"/>
  <c r="D380" i="39"/>
  <c r="E380" i="39" s="1"/>
  <c r="H379" i="39"/>
  <c r="D379" i="39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C368" i="39"/>
  <c r="H368" i="39" s="1"/>
  <c r="H367" i="39"/>
  <c r="D367" i="39"/>
  <c r="E367" i="39" s="1"/>
  <c r="H366" i="39"/>
  <c r="D366" i="39"/>
  <c r="E366" i="39" s="1"/>
  <c r="H365" i="39"/>
  <c r="E365" i="39"/>
  <c r="D365" i="39"/>
  <c r="H364" i="39"/>
  <c r="D364" i="39"/>
  <c r="H363" i="39"/>
  <c r="D363" i="39"/>
  <c r="E363" i="39" s="1"/>
  <c r="H362" i="39"/>
  <c r="C362" i="39"/>
  <c r="H361" i="39"/>
  <c r="D361" i="39"/>
  <c r="E361" i="39" s="1"/>
  <c r="H360" i="39"/>
  <c r="D360" i="39"/>
  <c r="E360" i="39" s="1"/>
  <c r="H359" i="39"/>
  <c r="D359" i="39"/>
  <c r="H358" i="39"/>
  <c r="D358" i="39"/>
  <c r="E358" i="39" s="1"/>
  <c r="C357" i="39"/>
  <c r="H357" i="39" s="1"/>
  <c r="H356" i="39"/>
  <c r="D356" i="39"/>
  <c r="E356" i="39" s="1"/>
  <c r="H355" i="39"/>
  <c r="E355" i="39"/>
  <c r="D355" i="39"/>
  <c r="H354" i="39"/>
  <c r="D354" i="39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C348" i="39"/>
  <c r="H347" i="39"/>
  <c r="D347" i="39"/>
  <c r="E347" i="39" s="1"/>
  <c r="H346" i="39"/>
  <c r="D346" i="39"/>
  <c r="E346" i="39" s="1"/>
  <c r="H345" i="39"/>
  <c r="D345" i="39"/>
  <c r="H344" i="39"/>
  <c r="C344" i="39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E333" i="39"/>
  <c r="D333" i="39"/>
  <c r="H332" i="39"/>
  <c r="D332" i="39"/>
  <c r="C331" i="39"/>
  <c r="H331" i="39" s="1"/>
  <c r="H330" i="39"/>
  <c r="D330" i="39"/>
  <c r="E330" i="39" s="1"/>
  <c r="H329" i="39"/>
  <c r="D329" i="39"/>
  <c r="E329" i="39" s="1"/>
  <c r="C328" i="39"/>
  <c r="H328" i="39" s="1"/>
  <c r="H327" i="39"/>
  <c r="E327" i="39"/>
  <c r="D327" i="39"/>
  <c r="H326" i="39"/>
  <c r="D326" i="39"/>
  <c r="C325" i="39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E318" i="39"/>
  <c r="D318" i="39"/>
  <c r="H317" i="39"/>
  <c r="D317" i="39"/>
  <c r="H316" i="39"/>
  <c r="D316" i="39"/>
  <c r="E316" i="39" s="1"/>
  <c r="H315" i="39"/>
  <c r="C315" i="39"/>
  <c r="H313" i="39"/>
  <c r="D313" i="39"/>
  <c r="E313" i="39" s="1"/>
  <c r="H312" i="39"/>
  <c r="E312" i="39"/>
  <c r="D312" i="39"/>
  <c r="H311" i="39"/>
  <c r="D311" i="39"/>
  <c r="E311" i="39" s="1"/>
  <c r="H310" i="39"/>
  <c r="D310" i="39"/>
  <c r="E310" i="39" s="1"/>
  <c r="H309" i="39"/>
  <c r="D309" i="39"/>
  <c r="E309" i="39" s="1"/>
  <c r="H308" i="39"/>
  <c r="H307" i="39"/>
  <c r="D307" i="39"/>
  <c r="E307" i="39" s="1"/>
  <c r="H306" i="39"/>
  <c r="D306" i="39"/>
  <c r="E306" i="39" s="1"/>
  <c r="H305" i="39"/>
  <c r="H304" i="39"/>
  <c r="D304" i="39"/>
  <c r="E304" i="39" s="1"/>
  <c r="H303" i="39"/>
  <c r="D303" i="39"/>
  <c r="E303" i="39" s="1"/>
  <c r="H302" i="39"/>
  <c r="H301" i="39"/>
  <c r="D301" i="39"/>
  <c r="E301" i="39" s="1"/>
  <c r="H300" i="39"/>
  <c r="D300" i="39"/>
  <c r="E300" i="39" s="1"/>
  <c r="H299" i="39"/>
  <c r="D299" i="39"/>
  <c r="E299" i="39" s="1"/>
  <c r="H298" i="39"/>
  <c r="H297" i="39"/>
  <c r="D297" i="39"/>
  <c r="E297" i="39" s="1"/>
  <c r="H296" i="39"/>
  <c r="H295" i="39"/>
  <c r="D295" i="39"/>
  <c r="E295" i="39" s="1"/>
  <c r="H294" i="39"/>
  <c r="E294" i="39"/>
  <c r="D294" i="39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E290" i="39" s="1"/>
  <c r="H289" i="39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E284" i="39"/>
  <c r="D284" i="39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E278" i="39"/>
  <c r="D278" i="39"/>
  <c r="H277" i="39"/>
  <c r="D277" i="39"/>
  <c r="E277" i="39" s="1"/>
  <c r="H276" i="39"/>
  <c r="E276" i="39"/>
  <c r="D276" i="39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E268" i="39"/>
  <c r="D268" i="39"/>
  <c r="H267" i="39"/>
  <c r="D267" i="39"/>
  <c r="E267" i="39" s="1"/>
  <c r="H266" i="39"/>
  <c r="D266" i="39"/>
  <c r="E266" i="39" s="1"/>
  <c r="H265" i="39"/>
  <c r="H264" i="39"/>
  <c r="D264" i="39"/>
  <c r="E264" i="39" s="1"/>
  <c r="C263" i="39"/>
  <c r="H263" i="39" s="1"/>
  <c r="H262" i="39"/>
  <c r="D262" i="39"/>
  <c r="E262" i="39" s="1"/>
  <c r="H261" i="39"/>
  <c r="D261" i="39"/>
  <c r="E261" i="39" s="1"/>
  <c r="E260" i="39" s="1"/>
  <c r="H260" i="39"/>
  <c r="C260" i="39"/>
  <c r="D252" i="39"/>
  <c r="E252" i="39" s="1"/>
  <c r="D251" i="39"/>
  <c r="E251" i="39" s="1"/>
  <c r="C250" i="39"/>
  <c r="D249" i="39"/>
  <c r="E249" i="39" s="1"/>
  <c r="D248" i="39"/>
  <c r="E248" i="39" s="1"/>
  <c r="D247" i="39"/>
  <c r="E247" i="39" s="1"/>
  <c r="D246" i="39"/>
  <c r="E246" i="39" s="1"/>
  <c r="E244" i="39" s="1"/>
  <c r="E243" i="39" s="1"/>
  <c r="D245" i="39"/>
  <c r="E245" i="39" s="1"/>
  <c r="C244" i="39"/>
  <c r="C243" i="39" s="1"/>
  <c r="E242" i="39"/>
  <c r="D242" i="39"/>
  <c r="D241" i="39"/>
  <c r="E241" i="39" s="1"/>
  <c r="E240" i="39"/>
  <c r="D240" i="39"/>
  <c r="C239" i="39"/>
  <c r="C238" i="39" s="1"/>
  <c r="D237" i="39"/>
  <c r="C236" i="39"/>
  <c r="C235" i="39" s="1"/>
  <c r="E234" i="39"/>
  <c r="E233" i="39" s="1"/>
  <c r="D234" i="39"/>
  <c r="D233" i="39" s="1"/>
  <c r="C233" i="39"/>
  <c r="D232" i="39"/>
  <c r="D231" i="39"/>
  <c r="E231" i="39" s="1"/>
  <c r="D230" i="39"/>
  <c r="E230" i="39" s="1"/>
  <c r="C229" i="39"/>
  <c r="C228" i="39"/>
  <c r="D227" i="39"/>
  <c r="E227" i="39" s="1"/>
  <c r="D226" i="39"/>
  <c r="E226" i="39" s="1"/>
  <c r="D225" i="39"/>
  <c r="E225" i="39" s="1"/>
  <c r="D224" i="39"/>
  <c r="E224" i="39" s="1"/>
  <c r="C223" i="39"/>
  <c r="C222" i="39" s="1"/>
  <c r="D221" i="39"/>
  <c r="E221" i="39" s="1"/>
  <c r="E220" i="39" s="1"/>
  <c r="D220" i="39"/>
  <c r="C220" i="39"/>
  <c r="D219" i="39"/>
  <c r="E219" i="39" s="1"/>
  <c r="D218" i="39"/>
  <c r="E218" i="39" s="1"/>
  <c r="E216" i="39" s="1"/>
  <c r="D217" i="39"/>
  <c r="E217" i="39" s="1"/>
  <c r="C216" i="39"/>
  <c r="D214" i="39"/>
  <c r="E214" i="39" s="1"/>
  <c r="E213" i="39" s="1"/>
  <c r="D213" i="39"/>
  <c r="C213" i="39"/>
  <c r="D212" i="39"/>
  <c r="C211" i="39"/>
  <c r="E210" i="39"/>
  <c r="D210" i="39"/>
  <c r="E209" i="39"/>
  <c r="D209" i="39"/>
  <c r="E208" i="39"/>
  <c r="E207" i="39" s="1"/>
  <c r="D208" i="39"/>
  <c r="D207" i="39" s="1"/>
  <c r="C207" i="39"/>
  <c r="D206" i="39"/>
  <c r="E206" i="39" s="1"/>
  <c r="D205" i="39"/>
  <c r="C204" i="39"/>
  <c r="D202" i="39"/>
  <c r="C201" i="39"/>
  <c r="C200" i="39"/>
  <c r="D199" i="39"/>
  <c r="C198" i="39"/>
  <c r="C197" i="39" s="1"/>
  <c r="D196" i="39"/>
  <c r="C195" i="39"/>
  <c r="E194" i="39"/>
  <c r="E193" i="39" s="1"/>
  <c r="D194" i="39"/>
  <c r="D193" i="39" s="1"/>
  <c r="C193" i="39"/>
  <c r="D192" i="39"/>
  <c r="E192" i="39" s="1"/>
  <c r="D191" i="39"/>
  <c r="E191" i="39" s="1"/>
  <c r="D190" i="39"/>
  <c r="E190" i="39" s="1"/>
  <c r="C189" i="39"/>
  <c r="C188" i="39"/>
  <c r="D187" i="39"/>
  <c r="E187" i="39" s="1"/>
  <c r="D186" i="39"/>
  <c r="C185" i="39"/>
  <c r="C184" i="39"/>
  <c r="D183" i="39"/>
  <c r="C182" i="39"/>
  <c r="D181" i="39"/>
  <c r="D180" i="39" s="1"/>
  <c r="C180" i="39"/>
  <c r="C179" i="39" s="1"/>
  <c r="H176" i="39"/>
  <c r="D176" i="39"/>
  <c r="H175" i="39"/>
  <c r="E175" i="39"/>
  <c r="D175" i="39"/>
  <c r="C174" i="39"/>
  <c r="H174" i="39" s="1"/>
  <c r="H173" i="39"/>
  <c r="D173" i="39"/>
  <c r="E173" i="39" s="1"/>
  <c r="H172" i="39"/>
  <c r="E172" i="39"/>
  <c r="E171" i="39" s="1"/>
  <c r="D172" i="39"/>
  <c r="D171" i="39" s="1"/>
  <c r="C171" i="39"/>
  <c r="H171" i="39" s="1"/>
  <c r="C170" i="39"/>
  <c r="H170" i="39" s="1"/>
  <c r="J170" i="39" s="1"/>
  <c r="H169" i="39"/>
  <c r="D169" i="39"/>
  <c r="E169" i="39" s="1"/>
  <c r="H168" i="39"/>
  <c r="D168" i="39"/>
  <c r="C167" i="39"/>
  <c r="H167" i="39" s="1"/>
  <c r="H166" i="39"/>
  <c r="E166" i="39"/>
  <c r="D166" i="39"/>
  <c r="H165" i="39"/>
  <c r="D165" i="39"/>
  <c r="E165" i="39" s="1"/>
  <c r="C164" i="39"/>
  <c r="H164" i="39" s="1"/>
  <c r="H162" i="39"/>
  <c r="D162" i="39"/>
  <c r="E162" i="39" s="1"/>
  <c r="H161" i="39"/>
  <c r="E161" i="39"/>
  <c r="E160" i="39" s="1"/>
  <c r="D161" i="39"/>
  <c r="D160" i="39"/>
  <c r="C160" i="39"/>
  <c r="H160" i="39" s="1"/>
  <c r="H159" i="39"/>
  <c r="D159" i="39"/>
  <c r="H158" i="39"/>
  <c r="E158" i="39"/>
  <c r="D158" i="39"/>
  <c r="C157" i="39"/>
  <c r="H157" i="39" s="1"/>
  <c r="H156" i="39"/>
  <c r="D156" i="39"/>
  <c r="E156" i="39" s="1"/>
  <c r="H155" i="39"/>
  <c r="D155" i="39"/>
  <c r="C154" i="39"/>
  <c r="H154" i="39" s="1"/>
  <c r="H151" i="39"/>
  <c r="D151" i="39"/>
  <c r="E151" i="39" s="1"/>
  <c r="H150" i="39"/>
  <c r="E150" i="39"/>
  <c r="D150" i="39"/>
  <c r="C149" i="39"/>
  <c r="H149" i="39" s="1"/>
  <c r="H148" i="39"/>
  <c r="D148" i="39"/>
  <c r="H147" i="39"/>
  <c r="E147" i="39"/>
  <c r="D147" i="39"/>
  <c r="H146" i="39"/>
  <c r="C146" i="39"/>
  <c r="H145" i="39"/>
  <c r="D145" i="39"/>
  <c r="E145" i="39" s="1"/>
  <c r="H144" i="39"/>
  <c r="D144" i="39"/>
  <c r="E144" i="39" s="1"/>
  <c r="E143" i="39" s="1"/>
  <c r="D143" i="39"/>
  <c r="C143" i="39"/>
  <c r="H143" i="39" s="1"/>
  <c r="H142" i="39"/>
  <c r="D142" i="39"/>
  <c r="H141" i="39"/>
  <c r="E141" i="39"/>
  <c r="D141" i="39"/>
  <c r="C140" i="39"/>
  <c r="H140" i="39" s="1"/>
  <c r="H139" i="39"/>
  <c r="D139" i="39"/>
  <c r="E139" i="39" s="1"/>
  <c r="H138" i="39"/>
  <c r="D138" i="39"/>
  <c r="E138" i="39" s="1"/>
  <c r="H137" i="39"/>
  <c r="D137" i="39"/>
  <c r="C136" i="39"/>
  <c r="H134" i="39"/>
  <c r="D134" i="39"/>
  <c r="H133" i="39"/>
  <c r="D133" i="39"/>
  <c r="E133" i="39" s="1"/>
  <c r="H132" i="39"/>
  <c r="C132" i="39"/>
  <c r="H131" i="39"/>
  <c r="D131" i="39"/>
  <c r="E131" i="39" s="1"/>
  <c r="H130" i="39"/>
  <c r="D130" i="39"/>
  <c r="E130" i="39" s="1"/>
  <c r="H129" i="39"/>
  <c r="D129" i="39"/>
  <c r="C129" i="39"/>
  <c r="H128" i="39"/>
  <c r="D128" i="39"/>
  <c r="E128" i="39" s="1"/>
  <c r="H127" i="39"/>
  <c r="D127" i="39"/>
  <c r="E127" i="39" s="1"/>
  <c r="H126" i="39"/>
  <c r="D126" i="39"/>
  <c r="C126" i="39"/>
  <c r="H125" i="39"/>
  <c r="D125" i="39"/>
  <c r="E125" i="39" s="1"/>
  <c r="H124" i="39"/>
  <c r="D124" i="39"/>
  <c r="E124" i="39" s="1"/>
  <c r="E123" i="39" s="1"/>
  <c r="H123" i="39"/>
  <c r="C123" i="39"/>
  <c r="H122" i="39"/>
  <c r="D122" i="39"/>
  <c r="E122" i="39" s="1"/>
  <c r="H121" i="39"/>
  <c r="D121" i="39"/>
  <c r="E121" i="39" s="1"/>
  <c r="E120" i="39" s="1"/>
  <c r="H120" i="39"/>
  <c r="C120" i="39"/>
  <c r="H119" i="39"/>
  <c r="D119" i="39"/>
  <c r="E119" i="39" s="1"/>
  <c r="H118" i="39"/>
  <c r="D118" i="39"/>
  <c r="E118" i="39" s="1"/>
  <c r="C117" i="39"/>
  <c r="H117" i="39" s="1"/>
  <c r="H113" i="39"/>
  <c r="D113" i="39"/>
  <c r="E113" i="39" s="1"/>
  <c r="H112" i="39"/>
  <c r="D112" i="39"/>
  <c r="E112" i="39" s="1"/>
  <c r="H111" i="39"/>
  <c r="D111" i="39"/>
  <c r="E111" i="39" s="1"/>
  <c r="H110" i="39"/>
  <c r="E110" i="39"/>
  <c r="D110" i="39"/>
  <c r="H109" i="39"/>
  <c r="D109" i="39"/>
  <c r="E109" i="39" s="1"/>
  <c r="H108" i="39"/>
  <c r="E108" i="39"/>
  <c r="D108" i="39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E102" i="39"/>
  <c r="D102" i="39"/>
  <c r="H101" i="39"/>
  <c r="D101" i="39"/>
  <c r="E101" i="39" s="1"/>
  <c r="H100" i="39"/>
  <c r="D100" i="39"/>
  <c r="E100" i="39" s="1"/>
  <c r="H99" i="39"/>
  <c r="D99" i="39"/>
  <c r="E99" i="39" s="1"/>
  <c r="H98" i="39"/>
  <c r="D98" i="39"/>
  <c r="E98" i="39" s="1"/>
  <c r="C97" i="39"/>
  <c r="C67" i="39" s="1"/>
  <c r="H67" i="39" s="1"/>
  <c r="J67" i="39" s="1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E92" i="39"/>
  <c r="D92" i="39"/>
  <c r="H91" i="39"/>
  <c r="D91" i="39"/>
  <c r="E91" i="39" s="1"/>
  <c r="H90" i="39"/>
  <c r="E90" i="39"/>
  <c r="D90" i="39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E84" i="39"/>
  <c r="D84" i="39"/>
  <c r="H83" i="39"/>
  <c r="D83" i="39"/>
  <c r="E83" i="39" s="1"/>
  <c r="H82" i="39"/>
  <c r="E82" i="39"/>
  <c r="D82" i="39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E76" i="39"/>
  <c r="D76" i="39"/>
  <c r="H75" i="39"/>
  <c r="D75" i="39"/>
  <c r="E75" i="39" s="1"/>
  <c r="H74" i="39"/>
  <c r="E74" i="39"/>
  <c r="D74" i="39"/>
  <c r="H73" i="39"/>
  <c r="D73" i="39"/>
  <c r="E73" i="39" s="1"/>
  <c r="H72" i="39"/>
  <c r="D72" i="39"/>
  <c r="E72" i="39" s="1"/>
  <c r="H71" i="39"/>
  <c r="D71" i="39"/>
  <c r="E71" i="39" s="1"/>
  <c r="H70" i="39"/>
  <c r="D70" i="39"/>
  <c r="E70" i="39" s="1"/>
  <c r="H69" i="39"/>
  <c r="D69" i="39"/>
  <c r="E69" i="39" s="1"/>
  <c r="H68" i="39"/>
  <c r="J68" i="39" s="1"/>
  <c r="D68" i="39"/>
  <c r="C68" i="39"/>
  <c r="H66" i="39"/>
  <c r="D66" i="39"/>
  <c r="E66" i="39" s="1"/>
  <c r="H65" i="39"/>
  <c r="D65" i="39"/>
  <c r="E65" i="39" s="1"/>
  <c r="H64" i="39"/>
  <c r="E64" i="39"/>
  <c r="D64" i="39"/>
  <c r="H63" i="39"/>
  <c r="D63" i="39"/>
  <c r="E63" i="39" s="1"/>
  <c r="H62" i="39"/>
  <c r="E62" i="39"/>
  <c r="D62" i="39"/>
  <c r="C61" i="39"/>
  <c r="H61" i="39" s="1"/>
  <c r="J61" i="39" s="1"/>
  <c r="H60" i="39"/>
  <c r="E60" i="39"/>
  <c r="D60" i="39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E54" i="39"/>
  <c r="D54" i="39"/>
  <c r="H53" i="39"/>
  <c r="D53" i="39"/>
  <c r="E53" i="39" s="1"/>
  <c r="H52" i="39"/>
  <c r="E52" i="39"/>
  <c r="D52" i="39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E46" i="39"/>
  <c r="D46" i="39"/>
  <c r="H45" i="39"/>
  <c r="D45" i="39"/>
  <c r="E45" i="39" s="1"/>
  <c r="H44" i="39"/>
  <c r="E44" i="39"/>
  <c r="D44" i="39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H38" i="39"/>
  <c r="J38" i="39" s="1"/>
  <c r="D38" i="39"/>
  <c r="C38" i="39"/>
  <c r="H37" i="39"/>
  <c r="D37" i="39"/>
  <c r="E37" i="39" s="1"/>
  <c r="H36" i="39"/>
  <c r="E36" i="39"/>
  <c r="D36" i="39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E30" i="39"/>
  <c r="D30" i="39"/>
  <c r="H29" i="39"/>
  <c r="D29" i="39"/>
  <c r="E29" i="39" s="1"/>
  <c r="H28" i="39"/>
  <c r="E28" i="39"/>
  <c r="D28" i="39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E22" i="39"/>
  <c r="D22" i="39"/>
  <c r="H21" i="39"/>
  <c r="D21" i="39"/>
  <c r="E21" i="39" s="1"/>
  <c r="H20" i="39"/>
  <c r="E20" i="39"/>
  <c r="D20" i="39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E14" i="39"/>
  <c r="D14" i="39"/>
  <c r="H13" i="39"/>
  <c r="D13" i="39"/>
  <c r="E13" i="39" s="1"/>
  <c r="H12" i="39"/>
  <c r="E12" i="39"/>
  <c r="D12" i="39"/>
  <c r="C11" i="39"/>
  <c r="H11" i="39" s="1"/>
  <c r="J11" i="39" s="1"/>
  <c r="H10" i="39"/>
  <c r="E10" i="39"/>
  <c r="D10" i="39"/>
  <c r="H9" i="39"/>
  <c r="D9" i="39"/>
  <c r="E9" i="39" s="1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C3" i="39" s="1"/>
  <c r="H3" i="39" s="1"/>
  <c r="J3" i="39" s="1"/>
  <c r="D560" i="42" l="1"/>
  <c r="D559" i="42" s="1"/>
  <c r="E258" i="42"/>
  <c r="E257" i="42" s="1"/>
  <c r="D258" i="42"/>
  <c r="D257" i="42" s="1"/>
  <c r="D114" i="42"/>
  <c r="D2" i="42"/>
  <c r="E560" i="42"/>
  <c r="E559" i="42" s="1"/>
  <c r="D599" i="39"/>
  <c r="D569" i="39"/>
  <c r="D459" i="39"/>
  <c r="D154" i="39"/>
  <c r="E149" i="39"/>
  <c r="E97" i="39"/>
  <c r="E643" i="39"/>
  <c r="D642" i="39"/>
  <c r="E141" i="40"/>
  <c r="D140" i="40"/>
  <c r="H399" i="40"/>
  <c r="C340" i="40"/>
  <c r="H340" i="40" s="1"/>
  <c r="E555" i="40"/>
  <c r="D552" i="40"/>
  <c r="H340" i="41"/>
  <c r="C339" i="41"/>
  <c r="H339" i="41" s="1"/>
  <c r="J339" i="41" s="1"/>
  <c r="H4" i="39"/>
  <c r="J4" i="39" s="1"/>
  <c r="E61" i="39"/>
  <c r="C153" i="39"/>
  <c r="H153" i="39" s="1"/>
  <c r="J153" i="39" s="1"/>
  <c r="E155" i="39"/>
  <c r="E164" i="39"/>
  <c r="E181" i="39"/>
  <c r="E180" i="39" s="1"/>
  <c r="D216" i="39"/>
  <c r="D215" i="39" s="1"/>
  <c r="E215" i="39"/>
  <c r="E239" i="39"/>
  <c r="E238" i="39" s="1"/>
  <c r="E555" i="39"/>
  <c r="D552" i="39"/>
  <c r="D646" i="39"/>
  <c r="E647" i="39"/>
  <c r="E671" i="39"/>
  <c r="E687" i="39"/>
  <c r="E155" i="40"/>
  <c r="D154" i="40"/>
  <c r="E165" i="40"/>
  <c r="D164" i="40"/>
  <c r="D392" i="40"/>
  <c r="E393" i="40"/>
  <c r="E775" i="40"/>
  <c r="D772" i="40"/>
  <c r="D771" i="40" s="1"/>
  <c r="D531" i="39"/>
  <c r="E532" i="39"/>
  <c r="D761" i="39"/>
  <c r="D760" i="39" s="1"/>
  <c r="E762" i="39"/>
  <c r="E761" i="39" s="1"/>
  <c r="E760" i="39" s="1"/>
  <c r="E766" i="39"/>
  <c r="E765" i="39" s="1"/>
  <c r="D765" i="39"/>
  <c r="H117" i="40"/>
  <c r="C116" i="40"/>
  <c r="E127" i="40"/>
  <c r="D126" i="40"/>
  <c r="D653" i="40"/>
  <c r="E654" i="40"/>
  <c r="E117" i="39"/>
  <c r="D123" i="39"/>
  <c r="E129" i="39"/>
  <c r="D149" i="39"/>
  <c r="C203" i="39"/>
  <c r="D239" i="39"/>
  <c r="D238" i="39" s="1"/>
  <c r="D244" i="39"/>
  <c r="D243" i="39" s="1"/>
  <c r="D263" i="39"/>
  <c r="D416" i="39"/>
  <c r="E417" i="39"/>
  <c r="E416" i="39" s="1"/>
  <c r="E422" i="39"/>
  <c r="E450" i="39"/>
  <c r="D474" i="39"/>
  <c r="E610" i="39"/>
  <c r="E769" i="39"/>
  <c r="E768" i="39" s="1"/>
  <c r="E767" i="39" s="1"/>
  <c r="D768" i="39"/>
  <c r="D767" i="39" s="1"/>
  <c r="E121" i="40"/>
  <c r="D120" i="40"/>
  <c r="E147" i="40"/>
  <c r="D146" i="40"/>
  <c r="E750" i="40"/>
  <c r="D120" i="39"/>
  <c r="E126" i="39"/>
  <c r="D223" i="39"/>
  <c r="D222" i="39" s="1"/>
  <c r="D236" i="39"/>
  <c r="D235" i="39" s="1"/>
  <c r="E237" i="39"/>
  <c r="E236" i="39" s="1"/>
  <c r="E235" i="39" s="1"/>
  <c r="D260" i="39"/>
  <c r="E328" i="39"/>
  <c r="D344" i="39"/>
  <c r="E345" i="39"/>
  <c r="E344" i="39" s="1"/>
  <c r="C743" i="39"/>
  <c r="D97" i="40"/>
  <c r="C153" i="40"/>
  <c r="E161" i="40"/>
  <c r="D160" i="40"/>
  <c r="C163" i="40"/>
  <c r="H163" i="40" s="1"/>
  <c r="J163" i="40" s="1"/>
  <c r="D382" i="40"/>
  <c r="E383" i="40"/>
  <c r="E708" i="40"/>
  <c r="D700" i="40"/>
  <c r="E595" i="39"/>
  <c r="E661" i="39"/>
  <c r="D722" i="39"/>
  <c r="E727" i="39"/>
  <c r="D777" i="39"/>
  <c r="E4" i="40"/>
  <c r="D38" i="40"/>
  <c r="D61" i="40"/>
  <c r="D68" i="40"/>
  <c r="D117" i="40"/>
  <c r="D123" i="40"/>
  <c r="D129" i="40"/>
  <c r="E132" i="40"/>
  <c r="C135" i="40"/>
  <c r="H135" i="40" s="1"/>
  <c r="J135" i="40" s="1"/>
  <c r="D143" i="40"/>
  <c r="D149" i="40"/>
  <c r="D157" i="40"/>
  <c r="E168" i="40"/>
  <c r="E167" i="40" s="1"/>
  <c r="D167" i="40"/>
  <c r="E173" i="40"/>
  <c r="D171" i="40"/>
  <c r="D170" i="40" s="1"/>
  <c r="E199" i="40"/>
  <c r="E198" i="40" s="1"/>
  <c r="E197" i="40" s="1"/>
  <c r="D198" i="40"/>
  <c r="D197" i="40" s="1"/>
  <c r="E246" i="40"/>
  <c r="E244" i="40" s="1"/>
  <c r="E243" i="40" s="1"/>
  <c r="D244" i="40"/>
  <c r="D243" i="40" s="1"/>
  <c r="E328" i="40"/>
  <c r="E368" i="40"/>
  <c r="D474" i="40"/>
  <c r="D562" i="40"/>
  <c r="E572" i="40"/>
  <c r="D569" i="40"/>
  <c r="D599" i="40"/>
  <c r="D616" i="40"/>
  <c r="E641" i="40"/>
  <c r="D638" i="40"/>
  <c r="E475" i="39"/>
  <c r="E570" i="39"/>
  <c r="E569" i="39" s="1"/>
  <c r="E718" i="39"/>
  <c r="D756" i="39"/>
  <c r="D755" i="39" s="1"/>
  <c r="E38" i="40"/>
  <c r="E68" i="40"/>
  <c r="E117" i="40"/>
  <c r="E123" i="40"/>
  <c r="E129" i="40"/>
  <c r="E143" i="40"/>
  <c r="E149" i="40"/>
  <c r="E157" i="40"/>
  <c r="H171" i="40"/>
  <c r="C170" i="40"/>
  <c r="H170" i="40" s="1"/>
  <c r="J170" i="40" s="1"/>
  <c r="E186" i="40"/>
  <c r="E185" i="40" s="1"/>
  <c r="E184" i="40" s="1"/>
  <c r="D185" i="40"/>
  <c r="D184" i="40" s="1"/>
  <c r="D220" i="40"/>
  <c r="E221" i="40"/>
  <c r="E220" i="40" s="1"/>
  <c r="E260" i="40"/>
  <c r="D395" i="40"/>
  <c r="E396" i="40"/>
  <c r="E525" i="40"/>
  <c r="E522" i="40" s="1"/>
  <c r="D522" i="40"/>
  <c r="E534" i="40"/>
  <c r="D531" i="40"/>
  <c r="C551" i="40"/>
  <c r="H551" i="40" s="1"/>
  <c r="J551" i="40" s="1"/>
  <c r="H552" i="40"/>
  <c r="E679" i="40"/>
  <c r="E189" i="39"/>
  <c r="C215" i="39"/>
  <c r="E412" i="39"/>
  <c r="E497" i="39"/>
  <c r="E628" i="39"/>
  <c r="E676" i="39"/>
  <c r="E757" i="39"/>
  <c r="E756" i="39" s="1"/>
  <c r="E755" i="39" s="1"/>
  <c r="E181" i="40"/>
  <c r="E180" i="40" s="1"/>
  <c r="D180" i="40"/>
  <c r="D179" i="40" s="1"/>
  <c r="D207" i="40"/>
  <c r="E219" i="40"/>
  <c r="D216" i="40"/>
  <c r="D215" i="40" s="1"/>
  <c r="D229" i="40"/>
  <c r="D315" i="40"/>
  <c r="E362" i="40"/>
  <c r="E374" i="40"/>
  <c r="E373" i="40" s="1"/>
  <c r="D373" i="40"/>
  <c r="D513" i="40"/>
  <c r="E514" i="40"/>
  <c r="H569" i="40"/>
  <c r="C561" i="40"/>
  <c r="H561" i="40" s="1"/>
  <c r="J561" i="40" s="1"/>
  <c r="D581" i="40"/>
  <c r="E582" i="40"/>
  <c r="E683" i="40"/>
  <c r="D777" i="40"/>
  <c r="E778" i="40"/>
  <c r="E777" i="40" s="1"/>
  <c r="E412" i="40"/>
  <c r="E494" i="40"/>
  <c r="E592" i="40"/>
  <c r="E642" i="40"/>
  <c r="D483" i="41"/>
  <c r="D444" i="41"/>
  <c r="D135" i="41"/>
  <c r="D203" i="41"/>
  <c r="D178" i="41" s="1"/>
  <c r="D177" i="41" s="1"/>
  <c r="C188" i="40"/>
  <c r="C178" i="40" s="1"/>
  <c r="E239" i="40"/>
  <c r="E238" i="40" s="1"/>
  <c r="E263" i="40"/>
  <c r="E388" i="40"/>
  <c r="E445" i="40"/>
  <c r="E468" i="40"/>
  <c r="E475" i="40"/>
  <c r="E474" i="40" s="1"/>
  <c r="E478" i="40"/>
  <c r="E477" i="40" s="1"/>
  <c r="E563" i="40"/>
  <c r="E562" i="40" s="1"/>
  <c r="E577" i="40"/>
  <c r="E587" i="40"/>
  <c r="E600" i="40"/>
  <c r="E599" i="40" s="1"/>
  <c r="E603" i="40"/>
  <c r="E610" i="40"/>
  <c r="E617" i="40"/>
  <c r="E616" i="40" s="1"/>
  <c r="E628" i="40"/>
  <c r="C645" i="40"/>
  <c r="H645" i="40" s="1"/>
  <c r="J645" i="40" s="1"/>
  <c r="E666" i="40"/>
  <c r="E665" i="40" s="1"/>
  <c r="E676" i="40"/>
  <c r="E727" i="40"/>
  <c r="D731" i="40"/>
  <c r="D730" i="40" s="1"/>
  <c r="E734" i="40"/>
  <c r="E733" i="40" s="1"/>
  <c r="E747" i="40"/>
  <c r="E746" i="40" s="1"/>
  <c r="E743" i="40" s="1"/>
  <c r="E752" i="40"/>
  <c r="E751" i="40" s="1"/>
  <c r="E762" i="40"/>
  <c r="E761" i="40" s="1"/>
  <c r="E760" i="40" s="1"/>
  <c r="E772" i="40"/>
  <c r="E771" i="40" s="1"/>
  <c r="C152" i="41"/>
  <c r="H152" i="41" s="1"/>
  <c r="J152" i="41" s="1"/>
  <c r="D314" i="41"/>
  <c r="D561" i="41"/>
  <c r="E135" i="41"/>
  <c r="E170" i="41"/>
  <c r="E171" i="40"/>
  <c r="D189" i="40"/>
  <c r="D188" i="40" s="1"/>
  <c r="E325" i="40"/>
  <c r="E331" i="40"/>
  <c r="E378" i="40"/>
  <c r="E409" i="40"/>
  <c r="E463" i="40"/>
  <c r="E444" i="40" s="1"/>
  <c r="E491" i="40"/>
  <c r="E497" i="40"/>
  <c r="E504" i="40"/>
  <c r="E538" i="40"/>
  <c r="E595" i="40"/>
  <c r="E638" i="40"/>
  <c r="D642" i="40"/>
  <c r="E646" i="40"/>
  <c r="E661" i="40"/>
  <c r="E671" i="40"/>
  <c r="E687" i="40"/>
  <c r="E694" i="40"/>
  <c r="C726" i="40"/>
  <c r="C483" i="41"/>
  <c r="H483" i="41" s="1"/>
  <c r="J483" i="41" s="1"/>
  <c r="E188" i="41"/>
  <c r="D153" i="41"/>
  <c r="D152" i="41" s="1"/>
  <c r="E726" i="41"/>
  <c r="E725" i="41" s="1"/>
  <c r="E561" i="41"/>
  <c r="E340" i="41"/>
  <c r="E444" i="41"/>
  <c r="H115" i="41"/>
  <c r="J115" i="41" s="1"/>
  <c r="D726" i="41"/>
  <c r="D725" i="41" s="1"/>
  <c r="E263" i="41"/>
  <c r="E717" i="41"/>
  <c r="E716" i="41" s="1"/>
  <c r="E116" i="41"/>
  <c r="H178" i="41"/>
  <c r="J178" i="41" s="1"/>
  <c r="C177" i="41"/>
  <c r="H177" i="41" s="1"/>
  <c r="J177" i="41" s="1"/>
  <c r="D263" i="41"/>
  <c r="D259" i="41" s="1"/>
  <c r="D258" i="41" s="1"/>
  <c r="D257" i="41" s="1"/>
  <c r="E645" i="41"/>
  <c r="E314" i="41"/>
  <c r="E259" i="41" s="1"/>
  <c r="D116" i="41"/>
  <c r="C259" i="41"/>
  <c r="H314" i="41"/>
  <c r="H561" i="41"/>
  <c r="J561" i="41" s="1"/>
  <c r="C560" i="41"/>
  <c r="D645" i="41"/>
  <c r="D560" i="41" s="1"/>
  <c r="D559" i="41" s="1"/>
  <c r="D340" i="41"/>
  <c r="D339" i="41" s="1"/>
  <c r="C2" i="41"/>
  <c r="E483" i="41"/>
  <c r="E203" i="41"/>
  <c r="E178" i="41" s="1"/>
  <c r="E177" i="41" s="1"/>
  <c r="E3" i="41"/>
  <c r="E2" i="41" s="1"/>
  <c r="H717" i="41"/>
  <c r="J717" i="41" s="1"/>
  <c r="C716" i="41"/>
  <c r="H716" i="41" s="1"/>
  <c r="J716" i="41" s="1"/>
  <c r="E551" i="41"/>
  <c r="E550" i="41" s="1"/>
  <c r="E153" i="41"/>
  <c r="E152" i="41" s="1"/>
  <c r="E11" i="40"/>
  <c r="D4" i="40"/>
  <c r="E61" i="40"/>
  <c r="E120" i="40"/>
  <c r="E126" i="40"/>
  <c r="E140" i="40"/>
  <c r="E146" i="40"/>
  <c r="E154" i="40"/>
  <c r="E153" i="40" s="1"/>
  <c r="E160" i="40"/>
  <c r="E164" i="40"/>
  <c r="E163" i="40" s="1"/>
  <c r="E174" i="40"/>
  <c r="E170" i="40" s="1"/>
  <c r="E216" i="40"/>
  <c r="E215" i="40" s="1"/>
  <c r="E223" i="40"/>
  <c r="E222" i="40" s="1"/>
  <c r="E250" i="40"/>
  <c r="E348" i="40"/>
  <c r="E382" i="40"/>
  <c r="E392" i="40"/>
  <c r="E395" i="40"/>
  <c r="E399" i="40"/>
  <c r="E422" i="40"/>
  <c r="E429" i="40"/>
  <c r="E450" i="40"/>
  <c r="E484" i="40"/>
  <c r="E513" i="40"/>
  <c r="E509" i="40" s="1"/>
  <c r="E581" i="40"/>
  <c r="E653" i="40"/>
  <c r="E718" i="40"/>
  <c r="E717" i="40" s="1"/>
  <c r="E716" i="40" s="1"/>
  <c r="E768" i="40"/>
  <c r="E767" i="40" s="1"/>
  <c r="D11" i="40"/>
  <c r="E136" i="40"/>
  <c r="E179" i="40"/>
  <c r="E189" i="40"/>
  <c r="E315" i="40"/>
  <c r="E344" i="40"/>
  <c r="E416" i="40"/>
  <c r="E531" i="40"/>
  <c r="E552" i="40"/>
  <c r="E551" i="40" s="1"/>
  <c r="E550" i="40" s="1"/>
  <c r="E569" i="40"/>
  <c r="E722" i="40"/>
  <c r="H726" i="40"/>
  <c r="J726" i="40" s="1"/>
  <c r="C725" i="40"/>
  <c r="H725" i="40" s="1"/>
  <c r="J725" i="40" s="1"/>
  <c r="E116" i="40"/>
  <c r="E229" i="40"/>
  <c r="E228" i="40" s="1"/>
  <c r="E700" i="40"/>
  <c r="H178" i="40"/>
  <c r="J178" i="40" s="1"/>
  <c r="C177" i="40"/>
  <c r="E97" i="40"/>
  <c r="E67" i="40" s="1"/>
  <c r="E528" i="40"/>
  <c r="E194" i="40"/>
  <c r="E193" i="40" s="1"/>
  <c r="E208" i="40"/>
  <c r="E207" i="40" s="1"/>
  <c r="E203" i="40" s="1"/>
  <c r="D260" i="40"/>
  <c r="D213" i="40"/>
  <c r="D233" i="40"/>
  <c r="D228" i="40" s="1"/>
  <c r="D236" i="40"/>
  <c r="D235" i="40" s="1"/>
  <c r="D328" i="40"/>
  <c r="D412" i="40"/>
  <c r="D422" i="40"/>
  <c r="D445" i="40"/>
  <c r="D450" i="40"/>
  <c r="D455" i="40"/>
  <c r="C484" i="40"/>
  <c r="D486" i="40"/>
  <c r="D491" i="40"/>
  <c r="D497" i="40"/>
  <c r="H544" i="40"/>
  <c r="D547" i="40"/>
  <c r="D595" i="40"/>
  <c r="D610" i="40"/>
  <c r="D628" i="40"/>
  <c r="D661" i="40"/>
  <c r="D671" i="40"/>
  <c r="D676" i="40"/>
  <c r="D687" i="40"/>
  <c r="D718" i="40"/>
  <c r="D717" i="40" s="1"/>
  <c r="D716" i="40" s="1"/>
  <c r="D204" i="40"/>
  <c r="D203" i="40" s="1"/>
  <c r="C259" i="40"/>
  <c r="D734" i="40"/>
  <c r="D733" i="40" s="1"/>
  <c r="D741" i="40"/>
  <c r="D744" i="40"/>
  <c r="D743" i="40" s="1"/>
  <c r="C67" i="40"/>
  <c r="H67" i="40" s="1"/>
  <c r="J67" i="40" s="1"/>
  <c r="D136" i="40"/>
  <c r="D135" i="40" s="1"/>
  <c r="D325" i="40"/>
  <c r="D314" i="40" s="1"/>
  <c r="D331" i="40"/>
  <c r="C339" i="40"/>
  <c r="H339" i="40" s="1"/>
  <c r="J339" i="40" s="1"/>
  <c r="D353" i="40"/>
  <c r="D378" i="40"/>
  <c r="D388" i="40"/>
  <c r="D399" i="40"/>
  <c r="D404" i="40"/>
  <c r="D409" i="40"/>
  <c r="D429" i="40"/>
  <c r="D463" i="40"/>
  <c r="D468" i="40"/>
  <c r="D494" i="40"/>
  <c r="D504" i="40"/>
  <c r="D509" i="40"/>
  <c r="D529" i="40"/>
  <c r="D528" i="40" s="1"/>
  <c r="D544" i="40"/>
  <c r="D538" i="40" s="1"/>
  <c r="C550" i="40"/>
  <c r="H550" i="40" s="1"/>
  <c r="J550" i="40" s="1"/>
  <c r="D556" i="40"/>
  <c r="D551" i="40" s="1"/>
  <c r="D550" i="40" s="1"/>
  <c r="D577" i="40"/>
  <c r="D587" i="40"/>
  <c r="D592" i="40"/>
  <c r="D603" i="40"/>
  <c r="D679" i="40"/>
  <c r="D694" i="40"/>
  <c r="C717" i="40"/>
  <c r="E4" i="39"/>
  <c r="E38" i="39"/>
  <c r="E68" i="39"/>
  <c r="E11" i="39"/>
  <c r="E212" i="39"/>
  <c r="E211" i="39" s="1"/>
  <c r="D211" i="39"/>
  <c r="E384" i="39"/>
  <c r="D382" i="39"/>
  <c r="E317" i="39"/>
  <c r="E315" i="39" s="1"/>
  <c r="D315" i="39"/>
  <c r="E349" i="39"/>
  <c r="E348" i="39" s="1"/>
  <c r="D348" i="39"/>
  <c r="E379" i="39"/>
  <c r="E378" i="39" s="1"/>
  <c r="D378" i="39"/>
  <c r="E479" i="39"/>
  <c r="D477" i="39"/>
  <c r="E564" i="39"/>
  <c r="E562" i="39" s="1"/>
  <c r="D562" i="39"/>
  <c r="E593" i="39"/>
  <c r="E592" i="39" s="1"/>
  <c r="D592" i="39"/>
  <c r="E618" i="39"/>
  <c r="D616" i="39"/>
  <c r="E641" i="39"/>
  <c r="D638" i="39"/>
  <c r="E159" i="39"/>
  <c r="D157" i="39"/>
  <c r="E183" i="39"/>
  <c r="E182" i="39" s="1"/>
  <c r="D182" i="39"/>
  <c r="D179" i="39" s="1"/>
  <c r="E186" i="39"/>
  <c r="E185" i="39" s="1"/>
  <c r="E184" i="39" s="1"/>
  <c r="D185" i="39"/>
  <c r="D184" i="39" s="1"/>
  <c r="E196" i="39"/>
  <c r="E195" i="39" s="1"/>
  <c r="D195" i="39"/>
  <c r="E199" i="39"/>
  <c r="E198" i="39" s="1"/>
  <c r="E197" i="39" s="1"/>
  <c r="D198" i="39"/>
  <c r="D197" i="39" s="1"/>
  <c r="E202" i="39"/>
  <c r="E201" i="39" s="1"/>
  <c r="E200" i="39" s="1"/>
  <c r="D201" i="39"/>
  <c r="D200" i="39" s="1"/>
  <c r="E232" i="39"/>
  <c r="D229" i="39"/>
  <c r="D228" i="39" s="1"/>
  <c r="C340" i="39"/>
  <c r="H348" i="39"/>
  <c r="E354" i="39"/>
  <c r="E353" i="39" s="1"/>
  <c r="D353" i="39"/>
  <c r="E359" i="39"/>
  <c r="D357" i="39"/>
  <c r="E364" i="39"/>
  <c r="D362" i="39"/>
  <c r="E389" i="39"/>
  <c r="E388" i="39" s="1"/>
  <c r="D388" i="39"/>
  <c r="E394" i="39"/>
  <c r="E392" i="39" s="1"/>
  <c r="D392" i="39"/>
  <c r="E410" i="39"/>
  <c r="E409" i="39" s="1"/>
  <c r="D409" i="39"/>
  <c r="E430" i="39"/>
  <c r="E429" i="39" s="1"/>
  <c r="D429" i="39"/>
  <c r="C444" i="39"/>
  <c r="H444" i="39" s="1"/>
  <c r="H463" i="39"/>
  <c r="E469" i="39"/>
  <c r="E468" i="39" s="1"/>
  <c r="D468" i="39"/>
  <c r="E510" i="39"/>
  <c r="E515" i="39"/>
  <c r="D513" i="39"/>
  <c r="D509" i="39" s="1"/>
  <c r="C538" i="39"/>
  <c r="H538" i="39" s="1"/>
  <c r="H544" i="39"/>
  <c r="E732" i="39"/>
  <c r="E731" i="39" s="1"/>
  <c r="E730" i="39" s="1"/>
  <c r="D731" i="39"/>
  <c r="D730" i="39" s="1"/>
  <c r="E735" i="39"/>
  <c r="E734" i="39" s="1"/>
  <c r="E733" i="39" s="1"/>
  <c r="D734" i="39"/>
  <c r="D733" i="39" s="1"/>
  <c r="E742" i="39"/>
  <c r="E741" i="39" s="1"/>
  <c r="D741" i="39"/>
  <c r="E745" i="39"/>
  <c r="E744" i="39" s="1"/>
  <c r="E743" i="39" s="1"/>
  <c r="D744" i="39"/>
  <c r="D743" i="39" s="1"/>
  <c r="C2" i="39"/>
  <c r="D61" i="39"/>
  <c r="H97" i="39"/>
  <c r="J97" i="39" s="1"/>
  <c r="C116" i="39"/>
  <c r="D153" i="39"/>
  <c r="D189" i="39"/>
  <c r="D188" i="39" s="1"/>
  <c r="E223" i="39"/>
  <c r="E222" i="39" s="1"/>
  <c r="E250" i="39"/>
  <c r="E474" i="39"/>
  <c r="C528" i="39"/>
  <c r="H528" i="39" s="1"/>
  <c r="E531" i="39"/>
  <c r="E638" i="39"/>
  <c r="E646" i="39"/>
  <c r="C726" i="39"/>
  <c r="E405" i="39"/>
  <c r="E404" i="39" s="1"/>
  <c r="D404" i="39"/>
  <c r="E134" i="39"/>
  <c r="E132" i="39" s="1"/>
  <c r="E116" i="39" s="1"/>
  <c r="D132" i="39"/>
  <c r="E137" i="39"/>
  <c r="E136" i="39" s="1"/>
  <c r="D136" i="39"/>
  <c r="E142" i="39"/>
  <c r="E140" i="39" s="1"/>
  <c r="D140" i="39"/>
  <c r="E168" i="39"/>
  <c r="E167" i="39" s="1"/>
  <c r="E163" i="39" s="1"/>
  <c r="D167" i="39"/>
  <c r="E176" i="39"/>
  <c r="D174" i="39"/>
  <c r="D170" i="39" s="1"/>
  <c r="E205" i="39"/>
  <c r="E204" i="39" s="1"/>
  <c r="D204" i="39"/>
  <c r="D203" i="39" s="1"/>
  <c r="E332" i="39"/>
  <c r="E331" i="39" s="1"/>
  <c r="D331" i="39"/>
  <c r="E369" i="39"/>
  <c r="E368" i="39" s="1"/>
  <c r="D368" i="39"/>
  <c r="E557" i="39"/>
  <c r="E556" i="39" s="1"/>
  <c r="D556" i="39"/>
  <c r="D551" i="39" s="1"/>
  <c r="D550" i="39" s="1"/>
  <c r="E578" i="39"/>
  <c r="E577" i="39" s="1"/>
  <c r="D577" i="39"/>
  <c r="E583" i="39"/>
  <c r="E581" i="39" s="1"/>
  <c r="D581" i="39"/>
  <c r="E604" i="39"/>
  <c r="E603" i="39" s="1"/>
  <c r="D603" i="39"/>
  <c r="E655" i="39"/>
  <c r="E653" i="39" s="1"/>
  <c r="D653" i="39"/>
  <c r="E680" i="39"/>
  <c r="E679" i="39" s="1"/>
  <c r="D679" i="39"/>
  <c r="E685" i="39"/>
  <c r="E683" i="39" s="1"/>
  <c r="D683" i="39"/>
  <c r="E174" i="39"/>
  <c r="E170" i="39" s="1"/>
  <c r="D4" i="39"/>
  <c r="E154" i="39"/>
  <c r="E229" i="39"/>
  <c r="E228" i="39" s="1"/>
  <c r="D250" i="39"/>
  <c r="E382" i="39"/>
  <c r="E477" i="39"/>
  <c r="E552" i="39"/>
  <c r="E551" i="39" s="1"/>
  <c r="E550" i="39" s="1"/>
  <c r="E599" i="39"/>
  <c r="E616" i="39"/>
  <c r="E665" i="39"/>
  <c r="D700" i="39"/>
  <c r="E722" i="39"/>
  <c r="E717" i="39" s="1"/>
  <c r="E716" i="39" s="1"/>
  <c r="E750" i="39"/>
  <c r="C314" i="39"/>
  <c r="H325" i="39"/>
  <c r="E464" i="39"/>
  <c r="E463" i="39" s="1"/>
  <c r="D463" i="39"/>
  <c r="E505" i="39"/>
  <c r="E504" i="39" s="1"/>
  <c r="D504" i="39"/>
  <c r="E545" i="39"/>
  <c r="E544" i="39" s="1"/>
  <c r="D544" i="39"/>
  <c r="D538" i="39" s="1"/>
  <c r="H136" i="39"/>
  <c r="C135" i="39"/>
  <c r="H135" i="39" s="1"/>
  <c r="J135" i="39" s="1"/>
  <c r="E148" i="39"/>
  <c r="E146" i="39" s="1"/>
  <c r="D146" i="39"/>
  <c r="E326" i="39"/>
  <c r="E325" i="39" s="1"/>
  <c r="D325" i="39"/>
  <c r="E374" i="39"/>
  <c r="E373" i="39" s="1"/>
  <c r="D373" i="39"/>
  <c r="E400" i="39"/>
  <c r="E399" i="39" s="1"/>
  <c r="D399" i="39"/>
  <c r="E495" i="39"/>
  <c r="E494" i="39" s="1"/>
  <c r="E484" i="39" s="1"/>
  <c r="D494" i="39"/>
  <c r="E524" i="39"/>
  <c r="E522" i="39" s="1"/>
  <c r="D522" i="39"/>
  <c r="E530" i="39"/>
  <c r="E529" i="39" s="1"/>
  <c r="E528" i="39" s="1"/>
  <c r="D529" i="39"/>
  <c r="D528" i="39" s="1"/>
  <c r="E540" i="39"/>
  <c r="E538" i="39" s="1"/>
  <c r="C551" i="39"/>
  <c r="H556" i="39"/>
  <c r="E588" i="39"/>
  <c r="E587" i="39" s="1"/>
  <c r="D587" i="39"/>
  <c r="C645" i="39"/>
  <c r="H645" i="39" s="1"/>
  <c r="J645" i="39" s="1"/>
  <c r="H679" i="39"/>
  <c r="E695" i="39"/>
  <c r="E694" i="39" s="1"/>
  <c r="D694" i="39"/>
  <c r="E773" i="39"/>
  <c r="E772" i="39" s="1"/>
  <c r="E771" i="39" s="1"/>
  <c r="D772" i="39"/>
  <c r="D771" i="39" s="1"/>
  <c r="E188" i="39"/>
  <c r="D11" i="39"/>
  <c r="D97" i="39"/>
  <c r="D67" i="39" s="1"/>
  <c r="D117" i="39"/>
  <c r="E157" i="39"/>
  <c r="E179" i="39"/>
  <c r="E263" i="39"/>
  <c r="E357" i="39"/>
  <c r="E362" i="39"/>
  <c r="E513" i="39"/>
  <c r="C561" i="39"/>
  <c r="E642" i="39"/>
  <c r="E700" i="39"/>
  <c r="D727" i="39"/>
  <c r="D164" i="39"/>
  <c r="D163" i="39" s="1"/>
  <c r="D328" i="39"/>
  <c r="D412" i="39"/>
  <c r="D422" i="39"/>
  <c r="D445" i="39"/>
  <c r="D450" i="39"/>
  <c r="D455" i="39"/>
  <c r="C484" i="39"/>
  <c r="D486" i="39"/>
  <c r="D491" i="39"/>
  <c r="D497" i="39"/>
  <c r="D547" i="39"/>
  <c r="D595" i="39"/>
  <c r="D610" i="39"/>
  <c r="D628" i="39"/>
  <c r="D661" i="39"/>
  <c r="D671" i="39"/>
  <c r="D676" i="39"/>
  <c r="D687" i="39"/>
  <c r="D718" i="39"/>
  <c r="D717" i="39" s="1"/>
  <c r="D716" i="39" s="1"/>
  <c r="C163" i="39"/>
  <c r="H163" i="39" s="1"/>
  <c r="J163" i="39" s="1"/>
  <c r="C717" i="39"/>
  <c r="E67" i="39" l="1"/>
  <c r="C560" i="40"/>
  <c r="E561" i="40"/>
  <c r="E726" i="40"/>
  <c r="E725" i="40" s="1"/>
  <c r="D340" i="40"/>
  <c r="D645" i="40"/>
  <c r="H153" i="40"/>
  <c r="J153" i="40" s="1"/>
  <c r="C152" i="40"/>
  <c r="H152" i="40" s="1"/>
  <c r="J152" i="40" s="1"/>
  <c r="C178" i="39"/>
  <c r="D116" i="39"/>
  <c r="E726" i="39"/>
  <c r="E725" i="39" s="1"/>
  <c r="D178" i="39"/>
  <c r="D177" i="39" s="1"/>
  <c r="D561" i="40"/>
  <c r="D560" i="40" s="1"/>
  <c r="D726" i="40"/>
  <c r="D725" i="40" s="1"/>
  <c r="E340" i="40"/>
  <c r="E339" i="40" s="1"/>
  <c r="E339" i="41"/>
  <c r="D67" i="40"/>
  <c r="H116" i="40"/>
  <c r="J116" i="40" s="1"/>
  <c r="C115" i="40"/>
  <c r="H115" i="40" s="1"/>
  <c r="J115" i="40" s="1"/>
  <c r="D163" i="40"/>
  <c r="D726" i="39"/>
  <c r="D725" i="39" s="1"/>
  <c r="E444" i="39"/>
  <c r="E314" i="40"/>
  <c r="E259" i="40" s="1"/>
  <c r="E135" i="40"/>
  <c r="E115" i="40" s="1"/>
  <c r="E645" i="40"/>
  <c r="E560" i="40" s="1"/>
  <c r="E559" i="40" s="1"/>
  <c r="D645" i="39"/>
  <c r="D340" i="39"/>
  <c r="E178" i="39"/>
  <c r="E177" i="39" s="1"/>
  <c r="E203" i="39"/>
  <c r="E3" i="40"/>
  <c r="E2" i="40" s="1"/>
  <c r="D115" i="41"/>
  <c r="D114" i="41" s="1"/>
  <c r="E115" i="41"/>
  <c r="E114" i="41" s="1"/>
  <c r="D116" i="40"/>
  <c r="D115" i="40" s="1"/>
  <c r="D114" i="40" s="1"/>
  <c r="D153" i="40"/>
  <c r="D152" i="40" s="1"/>
  <c r="E258" i="41"/>
  <c r="E257" i="41" s="1"/>
  <c r="H2" i="41"/>
  <c r="J2" i="41" s="1"/>
  <c r="C114" i="41"/>
  <c r="H114" i="41" s="1"/>
  <c r="J114" i="41" s="1"/>
  <c r="E560" i="41"/>
  <c r="E559" i="41" s="1"/>
  <c r="H560" i="41"/>
  <c r="J560" i="41" s="1"/>
  <c r="C559" i="41"/>
  <c r="H559" i="41" s="1"/>
  <c r="J559" i="41" s="1"/>
  <c r="H259" i="41"/>
  <c r="J259" i="41" s="1"/>
  <c r="C258" i="41"/>
  <c r="D178" i="40"/>
  <c r="D177" i="40" s="1"/>
  <c r="H259" i="40"/>
  <c r="J259" i="40" s="1"/>
  <c r="H484" i="40"/>
  <c r="C483" i="40"/>
  <c r="H483" i="40" s="1"/>
  <c r="J483" i="40" s="1"/>
  <c r="C2" i="40"/>
  <c r="E152" i="40"/>
  <c r="D484" i="40"/>
  <c r="D483" i="40" s="1"/>
  <c r="D444" i="40"/>
  <c r="D339" i="40" s="1"/>
  <c r="D259" i="40"/>
  <c r="E188" i="40"/>
  <c r="E178" i="40" s="1"/>
  <c r="E177" i="40" s="1"/>
  <c r="H560" i="40"/>
  <c r="J560" i="40" s="1"/>
  <c r="E483" i="40"/>
  <c r="D3" i="40"/>
  <c r="D2" i="40" s="1"/>
  <c r="H717" i="40"/>
  <c r="J717" i="40" s="1"/>
  <c r="C716" i="40"/>
  <c r="H716" i="40" s="1"/>
  <c r="J716" i="40" s="1"/>
  <c r="H177" i="40"/>
  <c r="J177" i="40" s="1"/>
  <c r="C114" i="40"/>
  <c r="H114" i="40" s="1"/>
  <c r="J114" i="40" s="1"/>
  <c r="E258" i="40"/>
  <c r="E257" i="40" s="1"/>
  <c r="C259" i="39"/>
  <c r="H314" i="39"/>
  <c r="H116" i="39"/>
  <c r="J116" i="39" s="1"/>
  <c r="C115" i="39"/>
  <c r="C152" i="39"/>
  <c r="H152" i="39" s="1"/>
  <c r="J152" i="39" s="1"/>
  <c r="D484" i="39"/>
  <c r="D483" i="39" s="1"/>
  <c r="D444" i="39"/>
  <c r="E153" i="39"/>
  <c r="E152" i="39" s="1"/>
  <c r="E135" i="39"/>
  <c r="E115" i="39" s="1"/>
  <c r="E114" i="39" s="1"/>
  <c r="E3" i="39"/>
  <c r="H2" i="39"/>
  <c r="J2" i="39" s="1"/>
  <c r="E561" i="39"/>
  <c r="E314" i="39"/>
  <c r="E259" i="39" s="1"/>
  <c r="D135" i="39"/>
  <c r="D115" i="39" s="1"/>
  <c r="C716" i="39"/>
  <c r="H716" i="39" s="1"/>
  <c r="J716" i="39" s="1"/>
  <c r="H717" i="39"/>
  <c r="J717" i="39" s="1"/>
  <c r="H551" i="39"/>
  <c r="J551" i="39" s="1"/>
  <c r="C550" i="39"/>
  <c r="H550" i="39" s="1"/>
  <c r="J550" i="39" s="1"/>
  <c r="E645" i="39"/>
  <c r="D152" i="39"/>
  <c r="D561" i="39"/>
  <c r="D560" i="39" s="1"/>
  <c r="D559" i="39" s="1"/>
  <c r="D314" i="39"/>
  <c r="D259" i="39" s="1"/>
  <c r="H484" i="39"/>
  <c r="C483" i="39"/>
  <c r="H483" i="39" s="1"/>
  <c r="J483" i="39" s="1"/>
  <c r="H561" i="39"/>
  <c r="J561" i="39" s="1"/>
  <c r="C560" i="39"/>
  <c r="H726" i="39"/>
  <c r="J726" i="39" s="1"/>
  <c r="C725" i="39"/>
  <c r="H725" i="39" s="1"/>
  <c r="J725" i="39" s="1"/>
  <c r="H340" i="39"/>
  <c r="C339" i="39"/>
  <c r="H339" i="39" s="1"/>
  <c r="J339" i="39" s="1"/>
  <c r="D3" i="39"/>
  <c r="D2" i="39" s="1"/>
  <c r="E509" i="39"/>
  <c r="E483" i="39" s="1"/>
  <c r="E340" i="39"/>
  <c r="E339" i="39" l="1"/>
  <c r="D114" i="39"/>
  <c r="E2" i="39"/>
  <c r="D559" i="40"/>
  <c r="H178" i="39"/>
  <c r="J178" i="39" s="1"/>
  <c r="C177" i="39"/>
  <c r="H177" i="39" s="1"/>
  <c r="J177" i="39" s="1"/>
  <c r="E114" i="40"/>
  <c r="D339" i="39"/>
  <c r="D258" i="39" s="1"/>
  <c r="D257" i="39" s="1"/>
  <c r="H258" i="41"/>
  <c r="J258" i="41" s="1"/>
  <c r="C257" i="41"/>
  <c r="H1" i="41"/>
  <c r="J1" i="41" s="1"/>
  <c r="D258" i="40"/>
  <c r="D257" i="40" s="1"/>
  <c r="H1" i="40"/>
  <c r="J1" i="40" s="1"/>
  <c r="H2" i="40"/>
  <c r="J2" i="40" s="1"/>
  <c r="C559" i="40"/>
  <c r="H559" i="40" s="1"/>
  <c r="J559" i="40" s="1"/>
  <c r="C258" i="40"/>
  <c r="E258" i="39"/>
  <c r="E257" i="39" s="1"/>
  <c r="H560" i="39"/>
  <c r="J560" i="39" s="1"/>
  <c r="C559" i="39"/>
  <c r="H559" i="39" s="1"/>
  <c r="J559" i="39" s="1"/>
  <c r="H115" i="39"/>
  <c r="J115" i="39" s="1"/>
  <c r="C114" i="39"/>
  <c r="H259" i="39"/>
  <c r="J259" i="39" s="1"/>
  <c r="C258" i="39"/>
  <c r="E560" i="39"/>
  <c r="E559" i="39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/>
  <c r="D766" i="37"/>
  <c r="E766" i="37" s="1"/>
  <c r="E765" i="37" s="1"/>
  <c r="D765" i="37"/>
  <c r="C765" i="37"/>
  <c r="D764" i="37"/>
  <c r="E764" i="37" s="1"/>
  <c r="E763" i="37"/>
  <c r="D763" i="37"/>
  <c r="D762" i="37"/>
  <c r="E762" i="37" s="1"/>
  <c r="E761" i="37" s="1"/>
  <c r="C761" i="37"/>
  <c r="C760" i="37" s="1"/>
  <c r="D759" i="37"/>
  <c r="E759" i="37" s="1"/>
  <c r="E758" i="37"/>
  <c r="D758" i="37"/>
  <c r="D757" i="37"/>
  <c r="E757" i="37" s="1"/>
  <c r="E756" i="37" s="1"/>
  <c r="E755" i="37" s="1"/>
  <c r="C756" i="37"/>
  <c r="C755" i="37" s="1"/>
  <c r="D754" i="37"/>
  <c r="E754" i="37" s="1"/>
  <c r="E753" i="37"/>
  <c r="D753" i="37"/>
  <c r="D752" i="37"/>
  <c r="E752" i="37" s="1"/>
  <c r="E751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H683" i="37"/>
  <c r="D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H412" i="37"/>
  <c r="D412" i="37"/>
  <c r="C412" i="37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 s="1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E727" i="36" s="1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D513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D477" i="36"/>
  <c r="C477" i="36"/>
  <c r="H477" i="36" s="1"/>
  <c r="H476" i="36"/>
  <c r="D476" i="36"/>
  <c r="E476" i="36" s="1"/>
  <c r="H475" i="36"/>
  <c r="E475" i="36"/>
  <c r="E474" i="36" s="1"/>
  <c r="D475" i="36"/>
  <c r="D474" i="36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D357" i="36" s="1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E307" i="36"/>
  <c r="D307" i="36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E299" i="36"/>
  <c r="D299" i="36"/>
  <c r="H298" i="36"/>
  <c r="H297" i="36"/>
  <c r="D297" i="36"/>
  <c r="H296" i="36"/>
  <c r="H295" i="36"/>
  <c r="E295" i="36"/>
  <c r="D295" i="36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D229" i="36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H157" i="36"/>
  <c r="D157" i="36"/>
  <c r="C157" i="36"/>
  <c r="H156" i="36"/>
  <c r="D156" i="36"/>
  <c r="D154" i="36" s="1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E141" i="36" s="1"/>
  <c r="E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D761" i="34" s="1"/>
  <c r="D760" i="34" s="1"/>
  <c r="C761" i="34"/>
  <c r="C760" i="34" s="1"/>
  <c r="D759" i="34"/>
  <c r="E759" i="34" s="1"/>
  <c r="D758" i="34"/>
  <c r="E758" i="34" s="1"/>
  <c r="E757" i="34"/>
  <c r="D757" i="34"/>
  <c r="C756" i="34"/>
  <c r="C755" i="34" s="1"/>
  <c r="E754" i="34"/>
  <c r="D754" i="34"/>
  <c r="D753" i="34"/>
  <c r="E753" i="34" s="1"/>
  <c r="D752" i="34"/>
  <c r="E752" i="34" s="1"/>
  <c r="C751" i="34"/>
  <c r="C750" i="34"/>
  <c r="D749" i="34"/>
  <c r="E749" i="34" s="1"/>
  <c r="D748" i="34"/>
  <c r="E748" i="34" s="1"/>
  <c r="E747" i="34"/>
  <c r="E746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C645" i="34"/>
  <c r="H645" i="34" s="1"/>
  <c r="J645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E628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H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E515" i="34"/>
  <c r="D515" i="34"/>
  <c r="H514" i="34"/>
  <c r="D514" i="34"/>
  <c r="E514" i="34" s="1"/>
  <c r="C513" i="34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E474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D450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D412" i="34" s="1"/>
  <c r="C412" i="34"/>
  <c r="H412" i="34" s="1"/>
  <c r="H411" i="34"/>
  <c r="D411" i="34"/>
  <c r="E411" i="34" s="1"/>
  <c r="H410" i="34"/>
  <c r="D410" i="34"/>
  <c r="E410" i="34" s="1"/>
  <c r="D409" i="34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E384" i="34"/>
  <c r="D384" i="34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E295" i="34"/>
  <c r="D295" i="34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E587" i="34" l="1"/>
  <c r="E581" i="34"/>
  <c r="E413" i="34"/>
  <c r="H154" i="36"/>
  <c r="E760" i="37"/>
  <c r="D136" i="34"/>
  <c r="C163" i="34"/>
  <c r="H163" i="34" s="1"/>
  <c r="J163" i="34" s="1"/>
  <c r="E186" i="34"/>
  <c r="E185" i="34" s="1"/>
  <c r="E184" i="34" s="1"/>
  <c r="E202" i="34"/>
  <c r="E201" i="34" s="1"/>
  <c r="E200" i="34" s="1"/>
  <c r="E382" i="34"/>
  <c r="E451" i="34"/>
  <c r="H513" i="34"/>
  <c r="C509" i="34"/>
  <c r="C743" i="34"/>
  <c r="D756" i="34"/>
  <c r="D755" i="34" s="1"/>
  <c r="D765" i="34"/>
  <c r="D143" i="36"/>
  <c r="D149" i="36"/>
  <c r="C170" i="36"/>
  <c r="H170" i="36" s="1"/>
  <c r="J170" i="36" s="1"/>
  <c r="D189" i="36"/>
  <c r="E237" i="36"/>
  <c r="E236" i="36" s="1"/>
  <c r="E235" i="36" s="1"/>
  <c r="D353" i="36"/>
  <c r="E392" i="36"/>
  <c r="D727" i="36"/>
  <c r="D731" i="36"/>
  <c r="D730" i="36" s="1"/>
  <c r="E117" i="37"/>
  <c r="E132" i="37"/>
  <c r="D213" i="37"/>
  <c r="D229" i="37"/>
  <c r="E237" i="37"/>
  <c r="E236" i="37" s="1"/>
  <c r="E235" i="37" s="1"/>
  <c r="C314" i="37"/>
  <c r="H314" i="37" s="1"/>
  <c r="D642" i="37"/>
  <c r="D11" i="34"/>
  <c r="D167" i="34"/>
  <c r="E331" i="34"/>
  <c r="D388" i="34"/>
  <c r="E513" i="34"/>
  <c r="D544" i="34"/>
  <c r="E569" i="34"/>
  <c r="D671" i="34"/>
  <c r="E740" i="37"/>
  <c r="E739" i="37" s="1"/>
  <c r="D204" i="34"/>
  <c r="C215" i="34"/>
  <c r="D244" i="34"/>
  <c r="D243" i="34" s="1"/>
  <c r="D250" i="34"/>
  <c r="E325" i="34"/>
  <c r="E592" i="34"/>
  <c r="E665" i="34"/>
  <c r="D718" i="34"/>
  <c r="D731" i="34"/>
  <c r="D730" i="34" s="1"/>
  <c r="D233" i="36"/>
  <c r="D228" i="36" s="1"/>
  <c r="D734" i="37"/>
  <c r="D733" i="37" s="1"/>
  <c r="E747" i="37"/>
  <c r="E746" i="37" s="1"/>
  <c r="D581" i="34"/>
  <c r="E595" i="34"/>
  <c r="D140" i="36"/>
  <c r="E167" i="36"/>
  <c r="D734" i="36"/>
  <c r="D117" i="37"/>
  <c r="D126" i="37"/>
  <c r="D132" i="37"/>
  <c r="D216" i="37"/>
  <c r="D373" i="37"/>
  <c r="E679" i="37"/>
  <c r="H256" i="41"/>
  <c r="J256" i="41" s="1"/>
  <c r="H257" i="41"/>
  <c r="J257" i="41" s="1"/>
  <c r="H258" i="40"/>
  <c r="J258" i="40" s="1"/>
  <c r="C257" i="40"/>
  <c r="H114" i="39"/>
  <c r="J114" i="39" s="1"/>
  <c r="H1" i="39"/>
  <c r="J1" i="39" s="1"/>
  <c r="C257" i="39"/>
  <c r="H258" i="39"/>
  <c r="J258" i="39" s="1"/>
  <c r="E486" i="34"/>
  <c r="D445" i="34"/>
  <c r="E446" i="34"/>
  <c r="E392" i="34"/>
  <c r="E389" i="34"/>
  <c r="E388" i="34" s="1"/>
  <c r="E378" i="34"/>
  <c r="E374" i="34"/>
  <c r="E139" i="34"/>
  <c r="D97" i="34"/>
  <c r="H68" i="34"/>
  <c r="J68" i="34" s="1"/>
  <c r="D445" i="36"/>
  <c r="D382" i="36"/>
  <c r="D378" i="36"/>
  <c r="E360" i="36"/>
  <c r="D344" i="36"/>
  <c r="E4" i="36"/>
  <c r="D163" i="34"/>
  <c r="E250" i="34"/>
  <c r="E229" i="34"/>
  <c r="E174" i="34"/>
  <c r="D494" i="34"/>
  <c r="E495" i="34"/>
  <c r="E494" i="34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98" i="36"/>
  <c r="E97" i="36" s="1"/>
  <c r="D97" i="36"/>
  <c r="D120" i="36"/>
  <c r="E121" i="36"/>
  <c r="D126" i="36"/>
  <c r="E127" i="36"/>
  <c r="D170" i="36"/>
  <c r="D174" i="36"/>
  <c r="E175" i="36"/>
  <c r="E183" i="36"/>
  <c r="E182" i="36" s="1"/>
  <c r="D182" i="36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61" i="36"/>
  <c r="D117" i="36"/>
  <c r="D179" i="36"/>
  <c r="D216" i="36"/>
  <c r="D223" i="36"/>
  <c r="D222" i="36" s="1"/>
  <c r="D250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E28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307" i="37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1" i="36"/>
  <c r="E170" i="36" s="1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315" i="36"/>
  <c r="H328" i="36"/>
  <c r="C314" i="36"/>
  <c r="H314" i="36" s="1"/>
  <c r="E463" i="36"/>
  <c r="E486" i="36"/>
  <c r="E522" i="36"/>
  <c r="E297" i="36"/>
  <c r="E309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D188" i="34"/>
  <c r="E239" i="34"/>
  <c r="E238" i="34" s="1"/>
  <c r="E116" i="34"/>
  <c r="E136" i="34"/>
  <c r="E135" i="34" s="1"/>
  <c r="E153" i="34"/>
  <c r="E207" i="34"/>
  <c r="E263" i="34"/>
  <c r="E259" i="34" s="1"/>
  <c r="E315" i="34"/>
  <c r="E314" i="34" s="1"/>
  <c r="D203" i="34"/>
  <c r="D61" i="34"/>
  <c r="C116" i="34"/>
  <c r="D120" i="34"/>
  <c r="D126" i="34"/>
  <c r="D132" i="34"/>
  <c r="D140" i="34"/>
  <c r="D135" i="34" s="1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47" i="34"/>
  <c r="E244" i="34" s="1"/>
  <c r="E243" i="34" s="1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H509" i="34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C560" i="36" l="1"/>
  <c r="H560" i="36" s="1"/>
  <c r="J560" i="36" s="1"/>
  <c r="C115" i="36"/>
  <c r="C114" i="36" s="1"/>
  <c r="H114" i="36" s="1"/>
  <c r="J114" i="36" s="1"/>
  <c r="E135" i="36"/>
  <c r="E551" i="36"/>
  <c r="E550" i="36" s="1"/>
  <c r="C178" i="37"/>
  <c r="E528" i="37"/>
  <c r="C178" i="34"/>
  <c r="H178" i="34" s="1"/>
  <c r="J178" i="34" s="1"/>
  <c r="D153" i="34"/>
  <c r="D152" i="34" s="1"/>
  <c r="D645" i="37"/>
  <c r="E203" i="34"/>
  <c r="E228" i="37"/>
  <c r="H256" i="40"/>
  <c r="J256" i="40" s="1"/>
  <c r="H257" i="40"/>
  <c r="J257" i="40" s="1"/>
  <c r="H256" i="39"/>
  <c r="J256" i="39" s="1"/>
  <c r="H257" i="39"/>
  <c r="J257" i="39" s="1"/>
  <c r="D67" i="34"/>
  <c r="D444" i="36"/>
  <c r="C339" i="36"/>
  <c r="H339" i="36" s="1"/>
  <c r="J339" i="36" s="1"/>
  <c r="E67" i="36"/>
  <c r="C177" i="34"/>
  <c r="H177" i="34" s="1"/>
  <c r="J177" i="34" s="1"/>
  <c r="D178" i="36"/>
  <c r="D177" i="36" s="1"/>
  <c r="E340" i="37"/>
  <c r="E3" i="34"/>
  <c r="E2" i="34" s="1"/>
  <c r="D178" i="34"/>
  <c r="D177" i="34" s="1"/>
  <c r="E561" i="34"/>
  <c r="D340" i="34"/>
  <c r="D726" i="36"/>
  <c r="D725" i="36" s="1"/>
  <c r="C725" i="36"/>
  <c r="H725" i="36" s="1"/>
  <c r="J725" i="36" s="1"/>
  <c r="E726" i="36"/>
  <c r="E725" i="36" s="1"/>
  <c r="D340" i="36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D645" i="34"/>
  <c r="E645" i="34"/>
  <c r="E483" i="34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E717" i="36"/>
  <c r="E716" i="36" s="1"/>
  <c r="H484" i="36"/>
  <c r="C483" i="36"/>
  <c r="H483" i="36" s="1"/>
  <c r="J483" i="36" s="1"/>
  <c r="E483" i="36"/>
  <c r="H115" i="36"/>
  <c r="J115" i="36" s="1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BA26" i="12"/>
  <c r="BA25" i="12"/>
  <c r="BA24" i="12"/>
  <c r="BA23" i="12"/>
  <c r="BA22" i="12"/>
  <c r="BA21" i="12"/>
  <c r="BA20" i="12"/>
  <c r="BA19" i="12"/>
  <c r="S19" i="12"/>
  <c r="M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C559" i="36" l="1"/>
  <c r="H559" i="36" s="1"/>
  <c r="J559" i="36" s="1"/>
  <c r="D115" i="37"/>
  <c r="D114" i="37" s="1"/>
  <c r="D339" i="37"/>
  <c r="D258" i="37" s="1"/>
  <c r="D257" i="37" s="1"/>
  <c r="E178" i="37"/>
  <c r="E177" i="37" s="1"/>
  <c r="D339" i="34"/>
  <c r="D258" i="34" s="1"/>
  <c r="D257" i="34" s="1"/>
  <c r="E339" i="34"/>
  <c r="E258" i="34" s="1"/>
  <c r="E257" i="34" s="1"/>
  <c r="D339" i="36"/>
  <c r="E339" i="36"/>
  <c r="E258" i="36" s="1"/>
  <c r="E257" i="36" s="1"/>
  <c r="E259" i="36"/>
  <c r="D560" i="34"/>
  <c r="D559" i="34" s="1"/>
  <c r="E114" i="36"/>
  <c r="E114" i="37"/>
  <c r="E259" i="37"/>
  <c r="E258" i="37" s="1"/>
  <c r="E257" i="37" s="1"/>
  <c r="D259" i="36"/>
  <c r="D258" i="36" s="1"/>
  <c r="D257" i="36" s="1"/>
  <c r="E560" i="34"/>
  <c r="E559" i="34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H1" i="37" l="1"/>
  <c r="J1" i="37" s="1"/>
  <c r="H258" i="37"/>
  <c r="J258" i="37" s="1"/>
  <c r="C257" i="37"/>
  <c r="H258" i="36"/>
  <c r="J258" i="36" s="1"/>
  <c r="C257" i="36"/>
  <c r="H258" i="34"/>
  <c r="J258" i="34" s="1"/>
  <c r="C257" i="34"/>
  <c r="H1" i="34"/>
  <c r="J1" i="34" s="1"/>
  <c r="H257" i="37" l="1"/>
  <c r="J257" i="37" s="1"/>
  <c r="H256" i="37"/>
  <c r="J256" i="37" s="1"/>
  <c r="H256" i="36"/>
  <c r="J256" i="36" s="1"/>
  <c r="H257" i="36"/>
  <c r="J257" i="36" s="1"/>
  <c r="H257" i="34"/>
  <c r="J257" i="34" s="1"/>
  <c r="H256" i="34"/>
  <c r="J256" i="34" s="1"/>
  <c r="C17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<sst xmlns="http://schemas.openxmlformats.org/spreadsheetml/2006/main" count="6467" uniqueCount="1071">
  <si>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</si>
  <si>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</si>
  <si>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</si>
  <si>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</si>
  <si>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</si>
  <si>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</si>
  <si>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</si>
  <si>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</si>
  <si>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</si>
  <si>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</si>
  <si>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</si>
  <si>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</si>
  <si>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</si>
  <si>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</si>
  <si>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</si>
  <si>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</si>
  <si>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</si>
  <si>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</si>
  <si>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</si>
  <si>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</si>
  <si>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</si>
  <si>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</si>
  <si>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</si>
  <si>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</si>
  <si>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</si>
  <si>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</si>
  <si>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</si>
  <si>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</si>
  <si>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</si>
  <si>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</si>
  <si>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</si>
  <si>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</si>
  <si>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</si>
  <si>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</si>
  <si>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</si>
  <si>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</si>
  <si>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</si>
  <si>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</si>
  <si>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</si>
  <si>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</si>
  <si>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</si>
  <si>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</si>
  <si>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</si>
  <si>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</si>
  <si>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</si>
  <si>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</si>
  <si>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</si>
  <si>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</si>
  <si>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</si>
  <si>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</si>
  <si>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</si>
  <si>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</si>
  <si>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</si>
  <si>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</si>
  <si>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</si>
  <si>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</si>
  <si>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</si>
  <si>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</si>
  <si>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</si>
  <si>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</si>
  <si>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</si>
  <si>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</si>
  <si>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</si>
  <si>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</si>
  <si>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</si>
  <si>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</si>
  <si>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</si>
  <si>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</si>
  <si>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</si>
  <si>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</si>
  <si>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</si>
  <si>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</si>
  <si>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</si>
  <si>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</si>
  <si>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</si>
  <si>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</si>
  <si>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</si>
  <si>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</si>
  <si>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</si>
  <si>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</si>
  <si>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</si>
  <si>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</si>
  <si>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</si>
  <si>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</si>
  <si>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</si>
  <si>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</si>
  <si>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</si>
  <si>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</si>
  <si>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</si>
  <si>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</si>
  <si>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</si>
  <si>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</si>
  <si>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</si>
  <si>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</si>
  <si>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</si>
  <si>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</si>
  <si>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</si>
  <si>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</si>
  <si>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</si>
  <si>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</si>
  <si>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</si>
  <si>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</si>
  <si>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</si>
  <si>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</si>
  <si>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</si>
  <si>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</si>
  <si>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</si>
  <si>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</si>
  <si>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</si>
  <si>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</si>
  <si>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</si>
  <si>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</si>
  <si>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</si>
  <si>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</si>
  <si>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</si>
  <si>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</si>
  <si>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</si>
  <si>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</si>
  <si>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</si>
  <si>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</si>
  <si>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</si>
  <si>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</si>
  <si>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</si>
  <si>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</si>
  <si>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</si>
  <si>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</si>
  <si>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</si>
  <si>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</si>
  <si>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</si>
  <si>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</si>
  <si>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</si>
  <si>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</si>
  <si>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</si>
  <si>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</si>
  <si>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</si>
  <si>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</si>
  <si>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</si>
  <si>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</si>
  <si>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</si>
  <si>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</si>
  <si>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</si>
  <si>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</si>
  <si>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</si>
  <si>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</si>
  <si>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</si>
  <si>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</si>
  <si>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</si>
  <si>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</si>
  <si>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</si>
  <si>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</si>
  <si>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</si>
  <si>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</si>
  <si>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</si>
  <si>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</si>
  <si>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</si>
  <si>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</si>
  <si>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</si>
  <si>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</si>
  <si>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</si>
  <si>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</si>
  <si>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</si>
  <si>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</si>
  <si>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</si>
  <si>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</si>
  <si>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</si>
  <si>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</si>
  <si>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</si>
  <si>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</si>
  <si>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</si>
  <si>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</si>
  <si>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</si>
  <si>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</si>
  <si>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</si>
  <si>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</si>
  <si>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</si>
  <si>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</si>
  <si>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</si>
  <si>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</si>
  <si>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</si>
  <si>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</si>
  <si>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</si>
  <si>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</si>
  <si>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</si>
  <si>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</si>
  <si>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</si>
  <si>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</si>
  <si>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</si>
  <si>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</si>
  <si>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</si>
  <si>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</si>
  <si>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</si>
  <si>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</si>
  <si>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</si>
  <si>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</si>
  <si>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</si>
  <si>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</si>
  <si>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</si>
  <si>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</si>
  <si>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</si>
  <si>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</si>
  <si>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</si>
  <si>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</si>
  <si>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</si>
  <si>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</si>
  <si>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</si>
  <si>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</si>
  <si>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</si>
  <si>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</si>
  <si>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</si>
  <si>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</si>
  <si>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</si>
  <si>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</si>
  <si>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</si>
  <si>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</si>
  <si>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</si>
  <si>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</si>
  <si>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</si>
  <si>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</si>
  <si>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</si>
  <si>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</si>
  <si>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</si>
  <si>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</si>
  <si>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</si>
  <si>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</si>
  <si>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</si>
  <si>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</si>
  <si>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</si>
  <si>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</si>
  <si>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</si>
  <si>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</si>
  <si>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</si>
  <si>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</si>
  <si>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</si>
  <si>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</si>
  <si>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</si>
  <si>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</si>
  <si>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</si>
  <si>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</si>
  <si>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</si>
  <si>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</si>
  <si>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</si>
  <si>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</si>
  <si>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</si>
  <si>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</si>
  <si>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</si>
  <si>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</si>
  <si>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</si>
  <si>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</si>
  <si>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</si>
  <si>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</si>
  <si>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</si>
  <si>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</si>
  <si>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</si>
  <si>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</si>
  <si>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</si>
  <si>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</si>
  <si>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</si>
  <si>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</si>
  <si>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</si>
  <si>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</si>
  <si>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</si>
  <si>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</si>
  <si>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</si>
  <si>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</si>
  <si>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</si>
  <si>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</si>
  <si>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</si>
  <si>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</si>
  <si>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</si>
  <si>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</si>
  <si>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</si>
  <si>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</si>
  <si>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</si>
  <si>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</si>
  <si>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</si>
  <si>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</si>
  <si>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</si>
  <si>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</si>
  <si>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</si>
  <si>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</si>
  <si>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</si>
  <si>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</si>
  <si>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</si>
  <si>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</si>
  <si>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</si>
  <si>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</si>
  <si>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</si>
  <si>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</si>
  <si>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</si>
  <si>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</si>
  <si>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</si>
  <si>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</si>
  <si>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</si>
  <si>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</si>
  <si>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</si>
  <si>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</si>
  <si>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</si>
  <si>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</si>
  <si>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</si>
  <si>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</si>
  <si>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</si>
  <si>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</si>
  <si>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</si>
  <si>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</si>
  <si>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</si>
  <si>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</si>
  <si>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</si>
  <si>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</si>
  <si>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</si>
  <si>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</si>
  <si>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</si>
  <si>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</si>
  <si>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</si>
  <si>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</si>
  <si>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</si>
  <si>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</si>
  <si>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</si>
  <si>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</si>
  <si>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</si>
  <si>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</si>
  <si>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</si>
  <si>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</si>
  <si>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</si>
  <si>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</si>
  <si>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</si>
  <si>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</si>
  <si>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</si>
  <si>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</si>
  <si>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</si>
  <si>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</si>
  <si>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</si>
  <si>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</si>
  <si>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</si>
  <si>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</si>
  <si>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</si>
  <si>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</si>
  <si>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</si>
  <si>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</si>
  <si>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</si>
  <si>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</si>
  <si>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</si>
  <si>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</si>
  <si>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</si>
  <si>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</si>
  <si>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</si>
  <si>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</si>
  <si>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</si>
  <si>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</si>
  <si>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</si>
  <si>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</si>
  <si>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</si>
  <si>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</si>
  <si>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</si>
  <si>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</si>
  <si>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</si>
  <si>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</si>
  <si>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</si>
  <si>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</si>
  <si>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</si>
  <si>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</si>
  <si>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</si>
  <si>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</si>
  <si>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</si>
  <si>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</si>
  <si>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</si>
  <si>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</si>
  <si>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</si>
  <si>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</si>
  <si>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</si>
  <si>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</si>
  <si>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</si>
  <si>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</si>
  <si>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</si>
  <si>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</si>
  <si>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</si>
  <si>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</si>
  <si>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</si>
  <si>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</si>
  <si>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</si>
  <si>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</si>
  <si>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</si>
  <si>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</si>
  <si>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</si>
  <si>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</si>
  <si>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</si>
  <si>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</si>
  <si>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</si>
  <si>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</si>
  <si>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</si>
  <si>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</si>
  <si>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</si>
  <si>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</si>
  <si>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</si>
  <si>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</si>
  <si>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</si>
  <si>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</si>
  <si>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</si>
  <si>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</si>
  <si>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</si>
  <si>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</si>
  <si>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</si>
  <si>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</si>
  <si>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</si>
  <si>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</si>
  <si>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</si>
  <si>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</si>
  <si>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</si>
  <si>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</si>
  <si>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</si>
  <si>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</si>
  <si>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</si>
  <si>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</si>
  <si>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</si>
  <si>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</si>
  <si>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</si>
  <si>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</si>
  <si>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</si>
  <si>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</si>
  <si>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</si>
  <si>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</si>
  <si>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</si>
  <si>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</si>
  <si>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</si>
  <si>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</si>
  <si>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</si>
  <si>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</si>
  <si>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</si>
  <si>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</si>
  <si>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</si>
  <si>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</si>
  <si>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</si>
  <si>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</si>
  <si>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</si>
  <si>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</si>
  <si>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</si>
  <si>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</si>
  <si>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</si>
  <si>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</si>
  <si>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</si>
  <si>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</si>
  <si>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</si>
  <si>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</si>
  <si>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</si>
  <si>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</si>
  <si>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</si>
  <si>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</si>
  <si>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</si>
  <si>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</si>
  <si>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</si>
  <si>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</si>
  <si>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</si>
  <si>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</si>
  <si>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</si>
  <si>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</si>
  <si>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</si>
  <si>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</si>
  <si>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</si>
  <si>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</si>
  <si>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</si>
  <si>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</si>
  <si>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</si>
  <si>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</si>
  <si>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</si>
  <si>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</si>
  <si>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</si>
  <si>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</si>
  <si>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</si>
  <si>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</si>
  <si>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</si>
  <si>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</si>
  <si>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</si>
  <si>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</si>
  <si>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</si>
  <si>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</si>
  <si>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</si>
  <si>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</si>
  <si>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</si>
  <si>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</si>
  <si>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</si>
  <si>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</si>
  <si>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</si>
  <si>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</si>
  <si>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</si>
  <si>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</si>
  <si>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</si>
  <si>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</si>
  <si>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</si>
  <si>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</si>
  <si>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</si>
  <si>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</si>
  <si>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</si>
  <si>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</si>
  <si>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</si>
  <si>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</si>
  <si>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</si>
  <si>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</si>
  <si>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</si>
  <si>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</si>
  <si>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</si>
  <si>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</si>
  <si>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</si>
  <si>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</si>
  <si>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</si>
  <si>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</si>
  <si>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</si>
  <si>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</si>
  <si>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</si>
  <si>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</si>
  <si>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</si>
  <si>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</si>
  <si>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</si>
  <si>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</si>
  <si>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</si>
  <si>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</si>
  <si>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</si>
  <si>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</si>
  <si>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</si>
  <si>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</si>
  <si>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</si>
  <si>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</si>
  <si>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</si>
  <si>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</si>
  <si>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</si>
  <si>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</si>
  <si>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</si>
  <si>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</si>
  <si>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</si>
  <si>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</si>
  <si>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</si>
  <si>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</si>
  <si>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</si>
  <si>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</si>
  <si>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</si>
  <si>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</si>
  <si>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</si>
  <si>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</si>
  <si>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</si>
  <si>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</si>
  <si>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</si>
  <si>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</si>
  <si>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</si>
  <si>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</si>
  <si>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</si>
  <si>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</si>
  <si>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</si>
  <si>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</si>
  <si>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</si>
  <si>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</si>
  <si>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</si>
  <si>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</si>
  <si>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</si>
  <si>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</si>
  <si>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</si>
  <si>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</si>
  <si>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</si>
  <si>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</si>
  <si>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</si>
  <si>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</si>
  <si>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</si>
  <si>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</si>
  <si>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</si>
  <si>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</si>
  <si>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</si>
  <si>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</si>
  <si>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</si>
  <si>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</si>
  <si>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</si>
  <si>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</si>
  <si>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</si>
  <si>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</si>
  <si>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</si>
  <si>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</si>
  <si>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</si>
  <si>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</si>
  <si>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</si>
  <si>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</si>
  <si>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</si>
  <si>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</si>
  <si>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</si>
  <si>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</si>
  <si>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</si>
  <si>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</si>
  <si>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</si>
  <si>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</si>
  <si>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</si>
  <si>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</si>
  <si>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</si>
  <si>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</si>
  <si>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</si>
  <si>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</si>
  <si>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</si>
  <si>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</si>
  <si>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</si>
  <si>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</si>
  <si>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</si>
  <si>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</si>
  <si>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</si>
  <si>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</si>
  <si>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</si>
  <si>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</si>
  <si>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</si>
  <si>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</si>
  <si>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</si>
  <si>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</si>
  <si>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</si>
  <si>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</si>
  <si>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</si>
  <si>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</si>
  <si>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</si>
  <si>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</si>
  <si>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</si>
  <si>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</si>
  <si>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</si>
  <si>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</si>
  <si>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</si>
  <si>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</si>
  <si>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</si>
  <si>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</si>
  <si>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</si>
  <si>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</si>
  <si>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</si>
  <si>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</si>
  <si>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</si>
  <si>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</si>
  <si>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</si>
  <si>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</si>
  <si>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</si>
  <si>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</si>
  <si>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</si>
  <si>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</si>
  <si>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</si>
  <si>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</si>
  <si>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</si>
  <si>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</si>
  <si>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</si>
  <si>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</si>
  <si>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</si>
  <si>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</si>
  <si>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</si>
  <si>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</si>
  <si>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</si>
  <si>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</si>
  <si>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</si>
  <si>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</si>
  <si>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</si>
  <si>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</si>
  <si>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</si>
  <si>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</si>
  <si>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</si>
  <si>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</si>
  <si>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</si>
  <si>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</si>
  <si>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</si>
  <si>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</si>
  <si>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</si>
  <si>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</si>
  <si>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</si>
  <si>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</si>
  <si>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</si>
  <si>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</si>
  <si>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</si>
  <si>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</si>
  <si>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</si>
  <si>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</si>
  <si>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</si>
  <si>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</si>
  <si>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</si>
  <si>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</si>
  <si>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</si>
  <si>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</si>
  <si>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</si>
  <si>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</si>
  <si>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</si>
  <si>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</si>
  <si>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</si>
  <si>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</si>
  <si>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</si>
  <si>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</si>
  <si>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</si>
  <si>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</si>
  <si>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</si>
  <si>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</si>
  <si>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</si>
  <si>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</si>
  <si>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</si>
  <si>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</si>
  <si>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</si>
  <si>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</si>
  <si>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</si>
  <si>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</si>
  <si>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</si>
  <si>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</si>
  <si>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</si>
  <si>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</si>
  <si>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</si>
  <si>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</si>
  <si>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</si>
  <si>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</si>
  <si>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</si>
  <si>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</si>
  <si>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</si>
  <si>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</si>
  <si>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</si>
  <si>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</si>
  <si>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</si>
  <si>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</si>
  <si>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</si>
  <si>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</si>
  <si>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</si>
  <si>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</si>
  <si>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</si>
  <si>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</si>
  <si>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</si>
  <si>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</si>
  <si>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</si>
  <si>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</si>
  <si>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</si>
  <si>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</si>
  <si>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</si>
  <si>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</si>
  <si>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</si>
  <si>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</si>
  <si>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</si>
  <si>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</si>
  <si>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</si>
  <si>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</si>
  <si>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</si>
  <si>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</si>
  <si>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</si>
  <si>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</si>
  <si>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</si>
  <si>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</si>
  <si>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</si>
  <si>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</si>
  <si>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</si>
  <si>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</si>
  <si>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</si>
  <si>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</si>
  <si>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</si>
  <si>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</si>
  <si>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</si>
  <si>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</si>
  <si>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</si>
  <si>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</si>
  <si>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</si>
  <si>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</si>
  <si>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</si>
  <si>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</si>
  <si>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</si>
  <si>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</si>
  <si>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</si>
  <si>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</si>
  <si>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</si>
  <si>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</si>
  <si>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</si>
  <si>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</si>
  <si>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</si>
  <si>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</si>
  <si>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</si>
  <si>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</si>
  <si>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</si>
  <si>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</si>
  <si>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</si>
  <si>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</si>
  <si>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</si>
  <si>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</si>
  <si>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</si>
  <si>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</si>
  <si>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</si>
  <si>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</si>
  <si>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</si>
  <si>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</si>
  <si>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</si>
  <si>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</si>
  <si>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</si>
  <si>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</si>
  <si>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</si>
  <si>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</si>
  <si>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</si>
  <si>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</si>
  <si>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</si>
  <si>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</si>
  <si>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</si>
  <si>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</si>
  <si>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</si>
  <si>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</si>
  <si>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</si>
  <si>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</si>
  <si>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</si>
  <si>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</si>
  <si>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</si>
  <si>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</si>
  <si>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</si>
  <si>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</si>
  <si>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</si>
  <si>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</si>
  <si>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</si>
  <si>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</si>
  <si>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</si>
  <si>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</si>
  <si>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</si>
  <si>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</si>
  <si>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</si>
  <si>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</si>
  <si>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</si>
  <si>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</si>
  <si>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</si>
  <si>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</si>
  <si>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</si>
  <si>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</si>
  <si>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</si>
  <si>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</si>
  <si>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</si>
  <si>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</si>
  <si>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</si>
  <si>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</si>
  <si>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</si>
  <si>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</si>
  <si>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</si>
  <si>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</si>
  <si>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</si>
  <si>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</si>
  <si>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</si>
  <si>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</si>
  <si>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</si>
  <si>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</si>
  <si>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</si>
  <si>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</si>
  <si>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</si>
  <si>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</si>
  <si>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</si>
  <si>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</si>
  <si>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</si>
  <si>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</si>
  <si>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</si>
  <si>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</si>
  <si>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</si>
  <si>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</si>
  <si>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</si>
  <si>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</si>
  <si>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</si>
  <si>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</si>
  <si>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</si>
  <si>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</si>
  <si>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</si>
  <si>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</si>
  <si>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</si>
  <si>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</si>
  <si>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</si>
  <si>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</si>
  <si>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</si>
  <si>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</si>
  <si>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</si>
  <si>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</si>
  <si>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</si>
  <si>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</si>
  <si>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</si>
  <si>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</si>
  <si>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</si>
  <si>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</si>
  <si>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</si>
  <si>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</si>
  <si>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</si>
  <si>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</si>
  <si>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الحط من المعلوم على العقارات المبنية و الاراضي الغير مبنية </t>
  </si>
  <si>
    <t xml:space="preserve">تحويل اعتمادات داخل العنوان الاول </t>
  </si>
  <si>
    <t xml:space="preserve">تحويل اعتمادات داخل العنوان الثاني </t>
  </si>
  <si>
    <t xml:space="preserve">النظر في مطلب السيد رضا الكلبوسي في تعويض قطعة ارض لفتح الطرقات </t>
  </si>
  <si>
    <t xml:space="preserve">النظر في مطلب السيد سعيد البكوش في تشييد كشك قرب مدرسة الجمهورية </t>
  </si>
  <si>
    <t xml:space="preserve">النظر في مطلب جمعية الوحدة العربية الاسلامية في حق النشاط بدار الجمعيات بواوية سوسة </t>
  </si>
  <si>
    <t xml:space="preserve">حول متابعة تنفيذ التزام مؤسسة ماتس تشييد نادي اطفال جديد بزاوية سوسة </t>
  </si>
  <si>
    <t xml:space="preserve">الموافقة على بنود اتفاقية لتحديد طريقة لاستغلال القاعة الرياضية للالعاب الفردية ببلدية زاوية سوسة </t>
  </si>
  <si>
    <t xml:space="preserve">الموافقة على تحديد معاليم استغلال القاعة الرياضية للالعاب الفردية التابعة لبلدية زاوية سوسة من طرف الجمعيات و النوادي الرياضية </t>
  </si>
  <si>
    <t xml:space="preserve">الموافقة على تنقيح مجموع اعوان و عملة بلدية زاوية سوسة </t>
  </si>
  <si>
    <t>الموافقة على الترفيع في ميزانية سنة 2014</t>
  </si>
  <si>
    <t xml:space="preserve">المصادقة على مقترح لجنة طرح المنقولات التي زال الانتفاع بها </t>
  </si>
  <si>
    <t xml:space="preserve">المصادقة على كراس شروط طرح المنقولات التي زال الانتفاع بها </t>
  </si>
  <si>
    <t xml:space="preserve">الموافقة على تحويل اعتمادات داخل العنوان الاول لاقتناء اثاث للمصالح الادارية </t>
  </si>
  <si>
    <t>تحديد مناطق التدخل و الخطة التمويلية لمشاريع خارج المخطط</t>
  </si>
  <si>
    <t>الامر عدد 662 المؤرخ في 02/06/2011</t>
  </si>
  <si>
    <t xml:space="preserve">فاروق بو عسكر </t>
  </si>
  <si>
    <t xml:space="preserve">مجدي قريرة </t>
  </si>
  <si>
    <t xml:space="preserve">حلمي بن هنية </t>
  </si>
  <si>
    <t xml:space="preserve">محمد مامي </t>
  </si>
  <si>
    <t>سلوى بن فرج</t>
  </si>
  <si>
    <t xml:space="preserve">عامر عبد الله </t>
  </si>
  <si>
    <t xml:space="preserve">انيس خليفة </t>
  </si>
  <si>
    <t xml:space="preserve">ليليا بن صالح </t>
  </si>
  <si>
    <t xml:space="preserve">لجنة البتات </t>
  </si>
  <si>
    <t>لجنة طرح المحجوزات و المنقولات التي زال الانتفاع بها</t>
  </si>
  <si>
    <t xml:space="preserve">لجنة طرح و الحط من المعاليم الموظفة على العقارات المبنية و الاراضي غير المبنية </t>
  </si>
  <si>
    <t xml:space="preserve">الكتابة العامة </t>
  </si>
  <si>
    <t xml:space="preserve">مكتب الضبط المركزي </t>
  </si>
  <si>
    <t xml:space="preserve">قسم الارشيف و التوثيق </t>
  </si>
  <si>
    <t xml:space="preserve">قسم التنظيم و الاعلامية </t>
  </si>
  <si>
    <t xml:space="preserve">مصلحة شؤون المجلس و الشؤون الاجتماعية و الثقافية و العلاقات الخارجية </t>
  </si>
  <si>
    <t xml:space="preserve">قسم المجلس و المكتب و اللجان </t>
  </si>
  <si>
    <t xml:space="preserve">قسم الشؤون الاجتماعية و الثقافية و العلاقات الخارجية </t>
  </si>
  <si>
    <t xml:space="preserve">الادارة الفرعية للشؤون الادارية و المالية </t>
  </si>
  <si>
    <t xml:space="preserve">مصلحة الشؤون الادارية </t>
  </si>
  <si>
    <t xml:space="preserve">قسم التصرف في شؤون الموظفين </t>
  </si>
  <si>
    <t>قسم النزاعات و الاملاك</t>
  </si>
  <si>
    <t xml:space="preserve">قسم الحالة المدنية </t>
  </si>
  <si>
    <t xml:space="preserve">المصلحة المالية </t>
  </si>
  <si>
    <t xml:space="preserve">قسم الميزانية </t>
  </si>
  <si>
    <t xml:space="preserve">قسم الصفقات </t>
  </si>
  <si>
    <t>مصلحة الاستخلاصات و الاداءات و متابعة الموارد</t>
  </si>
  <si>
    <t xml:space="preserve">الادارة الفرعية للمصالح الفنية </t>
  </si>
  <si>
    <t xml:space="preserve">مصلحة التهيئة و التراخيص العمرانية </t>
  </si>
  <si>
    <t xml:space="preserve">قسم الدراسات و الاشغال </t>
  </si>
  <si>
    <t xml:space="preserve">قسم التهيئة و التراخيص العمرانية </t>
  </si>
  <si>
    <t xml:space="preserve">الحمادة الشرقية </t>
  </si>
  <si>
    <t xml:space="preserve">القنانة </t>
  </si>
  <si>
    <t xml:space="preserve">غرس حبيبة </t>
  </si>
  <si>
    <t>الحريق 1</t>
  </si>
  <si>
    <t>هنشير ساسي 1</t>
  </si>
  <si>
    <t xml:space="preserve">بئر الحلو </t>
  </si>
  <si>
    <t xml:space="preserve">الازدهار </t>
  </si>
  <si>
    <t xml:space="preserve">سانية جبارة </t>
  </si>
  <si>
    <t xml:space="preserve">المندرة </t>
  </si>
  <si>
    <t>واد القوس</t>
  </si>
  <si>
    <t xml:space="preserve">السويهلة </t>
  </si>
  <si>
    <t xml:space="preserve">جنائن سعادة </t>
  </si>
  <si>
    <t xml:space="preserve">الجنائن الغربية </t>
  </si>
  <si>
    <t>الحريق 2</t>
  </si>
  <si>
    <t>هنشير ساسي 2</t>
  </si>
  <si>
    <t xml:space="preserve">قباضة مالية </t>
  </si>
  <si>
    <t>مركز بريد</t>
  </si>
  <si>
    <t xml:space="preserve">معتمدية </t>
  </si>
  <si>
    <t>مستوصف</t>
  </si>
  <si>
    <t xml:space="preserve">مركز الحيطة الاجتماعية </t>
  </si>
  <si>
    <t xml:space="preserve">مركز الشؤون الاجتماعية </t>
  </si>
  <si>
    <t>مركز امن وطني</t>
  </si>
  <si>
    <t xml:space="preserve">منطقة الامن الوطني بسوسة الجنوبية </t>
  </si>
  <si>
    <t xml:space="preserve">مركز الشرطة البلدية </t>
  </si>
  <si>
    <t xml:space="preserve">دار الشباب </t>
  </si>
  <si>
    <t xml:space="preserve">نادي الطفولة </t>
  </si>
  <si>
    <t xml:space="preserve">قاعة رياضية للالعاب الفردية </t>
  </si>
  <si>
    <t>ملعب بلدي</t>
  </si>
  <si>
    <t xml:space="preserve">مكتبة عمومية </t>
  </si>
  <si>
    <t xml:space="preserve">مدرسة ابتدائية </t>
  </si>
  <si>
    <t xml:space="preserve">مدرسة اعدادية </t>
  </si>
  <si>
    <t>معهد ثانوي</t>
  </si>
  <si>
    <t xml:space="preserve">مطعم جامعي </t>
  </si>
  <si>
    <t xml:space="preserve">مؤسسة جامعية </t>
  </si>
  <si>
    <t xml:space="preserve">محطة ضخ مياه مستعملة </t>
  </si>
  <si>
    <t xml:space="preserve">دار الجمعيات </t>
  </si>
  <si>
    <t xml:space="preserve">الة جارفة </t>
  </si>
  <si>
    <t xml:space="preserve">شاحنة خفيفة </t>
  </si>
  <si>
    <t xml:space="preserve">صهريج افراغ مياه الابار المستعملة </t>
  </si>
  <si>
    <t xml:space="preserve">صهريج المياه الصالحة للشراب و سقى الاشجار </t>
  </si>
  <si>
    <t>ماطر</t>
  </si>
  <si>
    <t>لنديني</t>
  </si>
  <si>
    <t>زيتور</t>
  </si>
  <si>
    <t xml:space="preserve">لنديني </t>
  </si>
  <si>
    <t>C15</t>
  </si>
  <si>
    <t>4x4</t>
  </si>
  <si>
    <t>نيو هولاند</t>
  </si>
  <si>
    <t xml:space="preserve">7طن </t>
  </si>
  <si>
    <t xml:space="preserve">شاحنة ضاغطة </t>
  </si>
  <si>
    <t>ايتو</t>
  </si>
  <si>
    <t xml:space="preserve">قصر البلدية </t>
  </si>
  <si>
    <t>المستودع البلدي</t>
  </si>
  <si>
    <t>مقبرة سيدي فرج</t>
  </si>
  <si>
    <t xml:space="preserve">مقبرة سيدي علي العياشي </t>
  </si>
  <si>
    <t xml:space="preserve">قاعة بنهج سيدي بن عيسى </t>
  </si>
  <si>
    <t xml:space="preserve">روضة الاطفال </t>
  </si>
  <si>
    <t>محل تجاري</t>
  </si>
  <si>
    <t>عدد القطعة 252</t>
  </si>
  <si>
    <t>عدد القطعة 2216</t>
  </si>
  <si>
    <t>عدد القطعة 2217</t>
  </si>
  <si>
    <t>عدد القطعة 300</t>
  </si>
  <si>
    <t>عدد القطعة 286</t>
  </si>
  <si>
    <t>عدد القطعة 395</t>
  </si>
  <si>
    <t>1000متر مربع</t>
  </si>
  <si>
    <t>374متر مربع</t>
  </si>
  <si>
    <t xml:space="preserve">1254متر مربع متسوغة </t>
  </si>
  <si>
    <t xml:space="preserve">216متر مربع مقر نادي الكوكب الرياضي بزاوية سوسة </t>
  </si>
  <si>
    <t xml:space="preserve">900متر مربع متسوغة </t>
  </si>
  <si>
    <t xml:space="preserve"> 570متر مربع متسوغة </t>
  </si>
  <si>
    <t xml:space="preserve">   16متر مربع متسوغة</t>
  </si>
  <si>
    <t xml:space="preserve"> 16متر مربع متسوغة</t>
  </si>
  <si>
    <t>16متر مربع متسوغة</t>
  </si>
  <si>
    <t>26متر مربع متسوغة</t>
  </si>
  <si>
    <t>39متر مربع متسوغة</t>
  </si>
  <si>
    <t>30متر مربع متسوغة</t>
  </si>
  <si>
    <t>20متر مربع متسوغة</t>
  </si>
  <si>
    <t>28متر مربع متسوغة</t>
  </si>
  <si>
    <t>23متر مربع متسوغة</t>
  </si>
  <si>
    <t>12متر مربع متسوغة</t>
  </si>
  <si>
    <t>24متر مربع متسوغة</t>
  </si>
  <si>
    <t xml:space="preserve">2000مترمربع سيقع تخصيص جزء منها لفائدة وزارة الثقافة لاحداث مركب ثقافي </t>
  </si>
  <si>
    <t xml:space="preserve"> 2816متر مربع متسوغة وقع تخصيص جزء منها لوزارة الشؤون الاجتماعية لاحداث وحدة محلية للنهوض الاجتماعي </t>
  </si>
  <si>
    <t xml:space="preserve">  660متر مربع متسوغة سيقع تعويضها لفائدة الخواص وقع دمج اراضيهم بالطرقات </t>
  </si>
  <si>
    <t xml:space="preserve"> 1589متر مربع متسوغة وقع تخصيصها للمجلس الجهوي لاحداث منطقة حرفية </t>
  </si>
  <si>
    <t xml:space="preserve"> 4547متر مربع متسوغة وقع تخصيص جزء منها لوزارة المراة و الاسرة لتشييد مقر نادي الطفولة ووزارة الثقافة لانجاز مكتبة عمومية </t>
  </si>
  <si>
    <t xml:space="preserve"> 285متر مربع متسوغة وقع تخصيصها لوزارة الشؤون الاجتماعية لاحداث وحدة محلية للنهوض الاجتماعي </t>
  </si>
  <si>
    <t xml:space="preserve">1540متر مربع متسوغة وقع تخصيصها للديوان الوطني للتطهير </t>
  </si>
  <si>
    <t xml:space="preserve">أحمد الحاج مبارك </t>
  </si>
  <si>
    <t xml:space="preserve">قصي الواعر </t>
  </si>
  <si>
    <t xml:space="preserve">دليلة خليفة </t>
  </si>
  <si>
    <t xml:space="preserve">الهام قلالة </t>
  </si>
  <si>
    <t>وليد القزاح</t>
  </si>
  <si>
    <t xml:space="preserve">نجاح بن فرج </t>
  </si>
  <si>
    <t xml:space="preserve">فهمي عزوز </t>
  </si>
  <si>
    <t xml:space="preserve">رضا هاشم </t>
  </si>
  <si>
    <t xml:space="preserve">رفيق الغضبان </t>
  </si>
  <si>
    <t>مراد ميلاد</t>
  </si>
  <si>
    <t xml:space="preserve">ليلى بوقزي </t>
  </si>
  <si>
    <t xml:space="preserve">المنصف خليفة </t>
  </si>
  <si>
    <t xml:space="preserve">متصرف مستشار </t>
  </si>
  <si>
    <t xml:space="preserve">مهندس اول </t>
  </si>
  <si>
    <t xml:space="preserve">متصرف </t>
  </si>
  <si>
    <t xml:space="preserve">ملحق ادارة </t>
  </si>
  <si>
    <t xml:space="preserve">واضع برامج </t>
  </si>
  <si>
    <t>تقني</t>
  </si>
  <si>
    <t xml:space="preserve">مستكتب ادارة </t>
  </si>
  <si>
    <t xml:space="preserve">عون استقبال </t>
  </si>
  <si>
    <t xml:space="preserve">رؤوف الغول </t>
  </si>
  <si>
    <t xml:space="preserve">اكرام بريمة </t>
  </si>
  <si>
    <t xml:space="preserve">ابراهيم بوزعبية </t>
  </si>
  <si>
    <t xml:space="preserve">المنصف بوزعبية </t>
  </si>
  <si>
    <t xml:space="preserve">كريم خليفة </t>
  </si>
  <si>
    <t>علي الشتيوي</t>
  </si>
  <si>
    <t xml:space="preserve">البرني كويسي </t>
  </si>
  <si>
    <t xml:space="preserve">زهير المنيعي </t>
  </si>
  <si>
    <t xml:space="preserve">صالح بوكرمة </t>
  </si>
  <si>
    <t xml:space="preserve">فتحي الحجري </t>
  </si>
  <si>
    <t xml:space="preserve">الحبيب بوعلي </t>
  </si>
  <si>
    <t xml:space="preserve">محمد الهريش </t>
  </si>
  <si>
    <t>فتحي البغدادي</t>
  </si>
  <si>
    <t xml:space="preserve">فتحي بن فرج </t>
  </si>
  <si>
    <t>رياض مامي</t>
  </si>
  <si>
    <t xml:space="preserve">فيصل البكوش </t>
  </si>
  <si>
    <t xml:space="preserve">حلمي عبد الله </t>
  </si>
  <si>
    <t xml:space="preserve">بوراوي بن علي </t>
  </si>
  <si>
    <t xml:space="preserve">رمزي الشتيوي </t>
  </si>
  <si>
    <t xml:space="preserve">ناجح بن نجيمة </t>
  </si>
  <si>
    <t>الصادق مامي</t>
  </si>
  <si>
    <t xml:space="preserve">زهير كحلول </t>
  </si>
  <si>
    <t>فرج مطير</t>
  </si>
  <si>
    <t xml:space="preserve">حمدي بالخير </t>
  </si>
  <si>
    <t xml:space="preserve">جلال المناصري </t>
  </si>
  <si>
    <t>احمد ميلاد</t>
  </si>
  <si>
    <t>شمس الدين بن سعد</t>
  </si>
  <si>
    <t>حسين عبد الغني</t>
  </si>
  <si>
    <t xml:space="preserve">وليد الشتيوي </t>
  </si>
  <si>
    <t>لطفي الحاجي</t>
  </si>
  <si>
    <t xml:space="preserve">زهير الرباق </t>
  </si>
  <si>
    <t xml:space="preserve">احمد قريمان </t>
  </si>
  <si>
    <t xml:space="preserve">عيدة الفرشيشي </t>
  </si>
  <si>
    <t xml:space="preserve">مليكة بامري </t>
  </si>
  <si>
    <t xml:space="preserve">زهية الغضبان </t>
  </si>
  <si>
    <t>عامل صنف 5</t>
  </si>
  <si>
    <t>عامل صنف 4</t>
  </si>
  <si>
    <t>عامل صنف 6</t>
  </si>
  <si>
    <t>عامل صنف 3</t>
  </si>
  <si>
    <t>عامل صنف 2</t>
  </si>
  <si>
    <t xml:space="preserve">التطهير و تصريف مياه الامطار </t>
  </si>
  <si>
    <t xml:space="preserve">التنوير العمومي </t>
  </si>
  <si>
    <t xml:space="preserve">الطرقات و الارصفة </t>
  </si>
  <si>
    <t xml:space="preserve">تجميل المدينة </t>
  </si>
  <si>
    <t xml:space="preserve">اقتناء معدات </t>
  </si>
  <si>
    <t xml:space="preserve">المستودع البلدي </t>
  </si>
  <si>
    <t xml:space="preserve">التحكم في الطاقة </t>
  </si>
  <si>
    <t xml:space="preserve">مخططات المرور </t>
  </si>
  <si>
    <t xml:space="preserve">نادي الشباب </t>
  </si>
  <si>
    <t>هنشير ساسي و طه حسين و الجبل 2</t>
  </si>
  <si>
    <t xml:space="preserve">هنشير ساسي </t>
  </si>
  <si>
    <t xml:space="preserve">طه حسين </t>
  </si>
  <si>
    <t>الجبل2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</si>
</sst>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2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0" borderId="1" xfId="0" applyFill="1" applyBorder="1"/>
    <xf numFmtId="14" fontId="0" fillId="20" borderId="1" xfId="0" applyNumberFormat="1" applyFill="1" applyBorder="1"/>
    <xf numFmtId="0" fontId="0" fillId="4" borderId="0" xfId="0" applyFill="1"/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right" wrapText="1" readingOrder="1"/>
    </xf>
    <xf numFmtId="0" fontId="18" fillId="0" borderId="1" xfId="0" applyFont="1" applyBorder="1" applyAlignment="1">
      <alignment vertical="center" readingOrder="2"/>
    </xf>
    <xf numFmtId="0" fontId="18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vertical="center" readingOrder="2"/>
    </xf>
    <xf numFmtId="0" fontId="20" fillId="0" borderId="1" xfId="0" applyFont="1" applyFill="1" applyBorder="1" applyAlignment="1">
      <alignment vertical="center" readingOrder="2"/>
    </xf>
    <xf numFmtId="167" fontId="20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167" fontId="0" fillId="4" borderId="1" xfId="0" applyNumberForma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vertical="center" readingOrder="2"/>
    </xf>
    <xf numFmtId="167" fontId="0" fillId="4" borderId="1" xfId="0" applyNumberFormat="1" applyFill="1" applyBorder="1" applyAlignment="1">
      <alignment horizontal="center" vertical="center"/>
    </xf>
    <xf numFmtId="0" fontId="19" fillId="4" borderId="1" xfId="0" applyFont="1" applyFill="1" applyBorder="1"/>
    <xf numFmtId="0" fontId="9" fillId="4" borderId="1" xfId="0" applyFont="1" applyFill="1" applyBorder="1"/>
    <xf numFmtId="0" fontId="9" fillId="4" borderId="1" xfId="0" applyFont="1" applyFill="1" applyBorder="1" applyAlignment="1">
      <alignment vertical="center" readingOrder="2"/>
    </xf>
    <xf numFmtId="167" fontId="9" fillId="4" borderId="1" xfId="0" applyNumberFormat="1" applyFont="1" applyFill="1" applyBorder="1"/>
    <xf numFmtId="167" fontId="20" fillId="4" borderId="1" xfId="0" applyNumberFormat="1" applyFont="1" applyFill="1" applyBorder="1"/>
    <xf numFmtId="0" fontId="3" fillId="10" borderId="1" xfId="0" applyFont="1" applyFill="1" applyBorder="1" applyAlignment="1">
      <alignment horizontal="center"/>
    </xf>
    <xf numFmtId="167" fontId="0" fillId="4" borderId="1" xfId="1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38" t="s">
        <v>853</v>
      </c>
      <c r="E1" s="138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38" t="s">
        <v>853</v>
      </c>
      <c r="E256" s="138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4" t="s">
        <v>414</v>
      </c>
      <c r="B509" s="17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4" t="s">
        <v>457</v>
      </c>
      <c r="B552" s="17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6" customWidth="1"/>
    <col min="2" max="4" width="15" style="96" customWidth="1"/>
    <col min="5" max="5" width="21.7265625" style="96" customWidth="1"/>
    <col min="6" max="6" width="23.54296875" style="93" bestFit="1" customWidth="1"/>
    <col min="7" max="7" width="18.54296875" style="93" customWidth="1"/>
    <col min="8" max="8" width="17.81640625" style="93" customWidth="1"/>
    <col min="9" max="9" width="15" style="96" customWidth="1"/>
    <col min="10" max="43" width="9.1796875" style="111"/>
    <col min="44" max="16384" width="9.1796875" style="93"/>
  </cols>
  <sheetData>
    <row r="1" spans="1:9" s="111" customFormat="1" ht="26.25" customHeight="1">
      <c r="A1" s="188" t="s">
        <v>68</v>
      </c>
      <c r="B1" s="188" t="s">
        <v>793</v>
      </c>
      <c r="C1" s="188" t="s">
        <v>794</v>
      </c>
      <c r="D1" s="189" t="s">
        <v>792</v>
      </c>
      <c r="E1" s="191" t="s">
        <v>739</v>
      </c>
      <c r="F1" s="192"/>
      <c r="G1" s="192"/>
      <c r="H1" s="193"/>
      <c r="I1" s="188" t="s">
        <v>799</v>
      </c>
    </row>
    <row r="2" spans="1:9" s="111" customFormat="1" ht="23.25" customHeight="1">
      <c r="A2" s="188"/>
      <c r="B2" s="188"/>
      <c r="C2" s="188"/>
      <c r="D2" s="190"/>
      <c r="E2" s="112" t="s">
        <v>788</v>
      </c>
      <c r="F2" s="112" t="s">
        <v>789</v>
      </c>
      <c r="G2" s="112" t="s">
        <v>790</v>
      </c>
      <c r="H2" s="112" t="s">
        <v>791</v>
      </c>
      <c r="I2" s="188"/>
    </row>
    <row r="3" spans="1:9" s="111" customFormat="1">
      <c r="A3" s="135" t="s">
        <v>998</v>
      </c>
      <c r="B3" s="98" t="s">
        <v>1010</v>
      </c>
      <c r="C3" s="99"/>
      <c r="D3" s="99"/>
      <c r="E3" s="100"/>
      <c r="F3" s="94"/>
      <c r="G3" s="94"/>
      <c r="H3" s="94"/>
      <c r="I3" s="99"/>
    </row>
    <row r="4" spans="1:9" s="111" customFormat="1">
      <c r="A4" s="101" t="s">
        <v>999</v>
      </c>
      <c r="B4" s="101" t="s">
        <v>1011</v>
      </c>
      <c r="C4" s="101"/>
      <c r="D4" s="101"/>
      <c r="E4" s="100"/>
      <c r="F4" s="94"/>
      <c r="G4" s="94"/>
      <c r="H4" s="94"/>
      <c r="I4" s="101"/>
    </row>
    <row r="5" spans="1:9" s="111" customFormat="1">
      <c r="A5" s="101" t="s">
        <v>1000</v>
      </c>
      <c r="B5" s="101" t="s">
        <v>1012</v>
      </c>
      <c r="C5" s="101"/>
      <c r="D5" s="101"/>
      <c r="E5" s="100"/>
      <c r="F5" s="94"/>
      <c r="G5" s="94"/>
      <c r="H5" s="94"/>
      <c r="I5" s="101"/>
    </row>
    <row r="6" spans="1:9" s="111" customFormat="1">
      <c r="A6" s="102" t="s">
        <v>1001</v>
      </c>
      <c r="B6" s="102" t="s">
        <v>1010</v>
      </c>
      <c r="C6" s="102"/>
      <c r="D6" s="102"/>
      <c r="E6" s="103"/>
      <c r="F6" s="94"/>
      <c r="G6" s="103"/>
      <c r="H6" s="103"/>
      <c r="I6" s="102"/>
    </row>
    <row r="7" spans="1:9" s="111" customFormat="1">
      <c r="A7" s="102" t="s">
        <v>1002</v>
      </c>
      <c r="B7" s="102" t="s">
        <v>674</v>
      </c>
      <c r="C7" s="102"/>
      <c r="D7" s="102"/>
      <c r="E7" s="103"/>
      <c r="F7" s="104"/>
      <c r="G7" s="94"/>
      <c r="H7" s="94"/>
      <c r="I7" s="102"/>
    </row>
    <row r="8" spans="1:9" s="111" customFormat="1">
      <c r="A8" s="101" t="s">
        <v>1003</v>
      </c>
      <c r="B8" s="101" t="s">
        <v>1013</v>
      </c>
      <c r="C8" s="101"/>
      <c r="D8" s="101"/>
      <c r="E8" s="103"/>
      <c r="F8" s="100"/>
      <c r="G8" s="94"/>
      <c r="H8" s="94"/>
      <c r="I8" s="101"/>
    </row>
    <row r="9" spans="1:9" s="111" customFormat="1">
      <c r="A9" s="101" t="s">
        <v>1004</v>
      </c>
      <c r="B9" s="101" t="s">
        <v>1014</v>
      </c>
      <c r="C9" s="101"/>
      <c r="D9" s="101"/>
      <c r="E9" s="100"/>
      <c r="F9" s="100"/>
      <c r="G9" s="94"/>
      <c r="H9" s="94"/>
      <c r="I9" s="101"/>
    </row>
    <row r="10" spans="1:9" s="111" customFormat="1">
      <c r="A10" s="101" t="s">
        <v>1005</v>
      </c>
      <c r="B10" s="101" t="s">
        <v>691</v>
      </c>
      <c r="C10" s="101"/>
      <c r="D10" s="101"/>
      <c r="E10" s="100"/>
      <c r="F10" s="100"/>
      <c r="G10" s="103"/>
      <c r="H10" s="94"/>
      <c r="I10" s="101"/>
    </row>
    <row r="11" spans="1:9" s="111" customFormat="1">
      <c r="A11" s="101" t="s">
        <v>1006</v>
      </c>
      <c r="B11" s="101" t="s">
        <v>1015</v>
      </c>
      <c r="C11" s="101"/>
      <c r="D11" s="101"/>
      <c r="E11" s="103"/>
      <c r="F11" s="103"/>
      <c r="G11" s="94"/>
      <c r="H11" s="94"/>
      <c r="I11" s="101"/>
    </row>
    <row r="12" spans="1:9" s="111" customFormat="1">
      <c r="A12" s="101" t="s">
        <v>1007</v>
      </c>
      <c r="B12" s="101" t="s">
        <v>1016</v>
      </c>
      <c r="C12" s="101"/>
      <c r="D12" s="101"/>
      <c r="E12" s="103"/>
      <c r="F12" s="100"/>
      <c r="G12" s="94"/>
      <c r="H12" s="94"/>
      <c r="I12" s="101"/>
    </row>
    <row r="13" spans="1:9" s="111" customFormat="1">
      <c r="A13" s="101" t="s">
        <v>1008</v>
      </c>
      <c r="B13" s="101" t="s">
        <v>1016</v>
      </c>
      <c r="C13" s="101"/>
      <c r="D13" s="101"/>
      <c r="E13" s="103"/>
      <c r="F13" s="103"/>
      <c r="G13" s="94"/>
      <c r="H13" s="94"/>
      <c r="I13" s="101"/>
    </row>
    <row r="14" spans="1:9" s="111" customFormat="1">
      <c r="A14" s="101" t="s">
        <v>1009</v>
      </c>
      <c r="B14" s="101" t="s">
        <v>1017</v>
      </c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89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89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89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89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89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89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89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89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4"/>
      <c r="B318" s="114"/>
      <c r="C318" s="114"/>
      <c r="D318" s="114"/>
      <c r="E318" s="114"/>
      <c r="I318" s="114"/>
    </row>
    <row r="319" spans="1:9" s="111" customFormat="1">
      <c r="A319" s="114"/>
      <c r="B319" s="114"/>
      <c r="C319" s="114"/>
      <c r="D319" s="114"/>
      <c r="E319" s="114"/>
      <c r="I319" s="114"/>
    </row>
    <row r="320" spans="1:9" s="111" customFormat="1">
      <c r="A320" s="114"/>
      <c r="B320" s="114"/>
      <c r="C320" s="114"/>
      <c r="D320" s="114"/>
      <c r="E320" s="114"/>
      <c r="I320" s="114"/>
    </row>
    <row r="321" spans="1:9" s="111" customFormat="1">
      <c r="A321" s="114"/>
      <c r="B321" s="114"/>
      <c r="C321" s="114"/>
      <c r="D321" s="114"/>
      <c r="E321" s="114"/>
      <c r="I321" s="114"/>
    </row>
    <row r="322" spans="1:9" s="111" customFormat="1">
      <c r="A322" s="114"/>
      <c r="B322" s="114"/>
      <c r="C322" s="114"/>
      <c r="D322" s="114"/>
      <c r="E322" s="114"/>
      <c r="I322" s="114"/>
    </row>
    <row r="323" spans="1:9" s="111" customFormat="1">
      <c r="A323" s="114"/>
      <c r="B323" s="114"/>
      <c r="C323" s="114"/>
      <c r="D323" s="114"/>
      <c r="E323" s="114"/>
      <c r="I323" s="114"/>
    </row>
    <row r="324" spans="1:9" s="111" customFormat="1">
      <c r="A324" s="114"/>
      <c r="B324" s="114"/>
      <c r="C324" s="114"/>
      <c r="D324" s="114"/>
      <c r="E324" s="114"/>
      <c r="I324" s="114"/>
    </row>
    <row r="325" spans="1:9" s="111" customFormat="1">
      <c r="A325" s="114"/>
      <c r="B325" s="114"/>
      <c r="C325" s="114"/>
      <c r="D325" s="114"/>
      <c r="E325" s="114"/>
      <c r="I325" s="114"/>
    </row>
    <row r="326" spans="1:9" s="111" customFormat="1">
      <c r="A326" s="114"/>
      <c r="B326" s="114"/>
      <c r="C326" s="114"/>
      <c r="D326" s="114"/>
      <c r="E326" s="114"/>
      <c r="I326" s="114"/>
    </row>
    <row r="327" spans="1:9" s="111" customFormat="1">
      <c r="A327" s="114"/>
      <c r="B327" s="114"/>
      <c r="C327" s="114"/>
      <c r="D327" s="114"/>
      <c r="E327" s="114"/>
      <c r="I327" s="114"/>
    </row>
    <row r="328" spans="1:9" s="111" customFormat="1">
      <c r="A328" s="114"/>
      <c r="B328" s="114"/>
      <c r="C328" s="114"/>
      <c r="D328" s="114"/>
      <c r="E328" s="114"/>
      <c r="I328" s="114"/>
    </row>
    <row r="329" spans="1:9" s="111" customFormat="1">
      <c r="A329" s="114"/>
      <c r="B329" s="114"/>
      <c r="C329" s="114"/>
      <c r="D329" s="114"/>
      <c r="E329" s="114"/>
      <c r="I329" s="114"/>
    </row>
    <row r="330" spans="1:9" s="111" customFormat="1">
      <c r="A330" s="114"/>
      <c r="B330" s="114"/>
      <c r="C330" s="114"/>
      <c r="D330" s="114"/>
      <c r="E330" s="114"/>
      <c r="I330" s="114"/>
    </row>
    <row r="331" spans="1:9" s="111" customFormat="1">
      <c r="A331" s="114"/>
      <c r="B331" s="114"/>
      <c r="C331" s="114"/>
      <c r="D331" s="114"/>
      <c r="E331" s="114"/>
      <c r="I331" s="114"/>
    </row>
    <row r="332" spans="1:9" s="111" customFormat="1">
      <c r="A332" s="114"/>
      <c r="B332" s="114"/>
      <c r="C332" s="114"/>
      <c r="D332" s="114"/>
      <c r="E332" s="114"/>
      <c r="I332" s="114"/>
    </row>
    <row r="333" spans="1:9" s="111" customFormat="1">
      <c r="A333" s="114"/>
      <c r="B333" s="114"/>
      <c r="C333" s="114"/>
      <c r="D333" s="114"/>
      <c r="E333" s="114"/>
      <c r="I333" s="114"/>
    </row>
    <row r="334" spans="1:9" s="111" customFormat="1">
      <c r="A334" s="114"/>
      <c r="B334" s="114"/>
      <c r="C334" s="114"/>
      <c r="D334" s="114"/>
      <c r="E334" s="114"/>
      <c r="I334" s="114"/>
    </row>
    <row r="335" spans="1:9" s="111" customFormat="1">
      <c r="A335" s="114"/>
      <c r="B335" s="114"/>
      <c r="C335" s="114"/>
      <c r="D335" s="114"/>
      <c r="E335" s="114"/>
      <c r="I335" s="114"/>
    </row>
    <row r="336" spans="1:9" s="111" customFormat="1">
      <c r="A336" s="114"/>
      <c r="B336" s="114"/>
      <c r="C336" s="114"/>
      <c r="D336" s="114"/>
      <c r="E336" s="114"/>
      <c r="I336" s="114"/>
    </row>
    <row r="337" spans="1:9" s="111" customFormat="1">
      <c r="A337" s="114"/>
      <c r="B337" s="114"/>
      <c r="C337" s="114"/>
      <c r="D337" s="114"/>
      <c r="E337" s="114"/>
      <c r="I337" s="114"/>
    </row>
    <row r="338" spans="1:9" s="111" customFormat="1">
      <c r="A338" s="114"/>
      <c r="B338" s="114"/>
      <c r="C338" s="114"/>
      <c r="D338" s="114"/>
      <c r="E338" s="114"/>
      <c r="I338" s="114"/>
    </row>
    <row r="339" spans="1:9" s="111" customFormat="1">
      <c r="A339" s="114"/>
      <c r="B339" s="114"/>
      <c r="C339" s="114"/>
      <c r="D339" s="114"/>
      <c r="E339" s="114"/>
      <c r="I339" s="114"/>
    </row>
    <row r="340" spans="1:9" s="111" customFormat="1">
      <c r="A340" s="114"/>
      <c r="B340" s="114"/>
      <c r="C340" s="114"/>
      <c r="D340" s="114"/>
      <c r="E340" s="114"/>
      <c r="I340" s="114"/>
    </row>
    <row r="341" spans="1:9" s="111" customFormat="1">
      <c r="A341" s="114"/>
      <c r="B341" s="114"/>
      <c r="C341" s="114"/>
      <c r="D341" s="114"/>
      <c r="E341" s="114"/>
      <c r="I341" s="114"/>
    </row>
    <row r="342" spans="1:9" s="111" customFormat="1">
      <c r="A342" s="114"/>
      <c r="B342" s="114"/>
      <c r="C342" s="114"/>
      <c r="D342" s="114"/>
      <c r="E342" s="114"/>
      <c r="I342" s="114"/>
    </row>
    <row r="343" spans="1:9" s="111" customFormat="1">
      <c r="A343" s="114"/>
      <c r="B343" s="114"/>
      <c r="C343" s="114"/>
      <c r="D343" s="114"/>
      <c r="E343" s="114"/>
      <c r="I343" s="114"/>
    </row>
    <row r="344" spans="1:9" s="111" customFormat="1">
      <c r="A344" s="114"/>
      <c r="B344" s="114"/>
      <c r="C344" s="114"/>
      <c r="D344" s="114"/>
      <c r="E344" s="114"/>
      <c r="I344" s="114"/>
    </row>
    <row r="345" spans="1:9" s="111" customFormat="1">
      <c r="A345" s="114"/>
      <c r="B345" s="114"/>
      <c r="C345" s="114"/>
      <c r="D345" s="114"/>
      <c r="E345" s="114"/>
      <c r="I345" s="114"/>
    </row>
    <row r="346" spans="1:9" s="111" customFormat="1">
      <c r="A346" s="114"/>
      <c r="B346" s="114"/>
      <c r="C346" s="114"/>
      <c r="D346" s="114"/>
      <c r="E346" s="114"/>
      <c r="I346" s="114"/>
    </row>
    <row r="347" spans="1:9" s="111" customFormat="1">
      <c r="A347" s="114"/>
      <c r="B347" s="114"/>
      <c r="C347" s="114"/>
      <c r="D347" s="114"/>
      <c r="E347" s="114"/>
      <c r="I347" s="114"/>
    </row>
    <row r="348" spans="1:9" s="111" customFormat="1">
      <c r="A348" s="114"/>
      <c r="B348" s="114"/>
      <c r="C348" s="114"/>
      <c r="D348" s="114"/>
      <c r="E348" s="114"/>
      <c r="I348" s="114"/>
    </row>
    <row r="349" spans="1:9" s="111" customFormat="1">
      <c r="A349" s="114"/>
      <c r="B349" s="114"/>
      <c r="C349" s="114"/>
      <c r="D349" s="114"/>
      <c r="E349" s="114"/>
      <c r="I349" s="114"/>
    </row>
    <row r="350" spans="1:9" s="111" customFormat="1">
      <c r="A350" s="114"/>
      <c r="B350" s="114"/>
      <c r="C350" s="114"/>
      <c r="D350" s="114"/>
      <c r="E350" s="114"/>
      <c r="I350" s="114"/>
    </row>
    <row r="351" spans="1:9" s="111" customFormat="1">
      <c r="A351" s="114"/>
      <c r="B351" s="114"/>
      <c r="C351" s="114"/>
      <c r="D351" s="114"/>
      <c r="E351" s="114"/>
      <c r="I351" s="114"/>
    </row>
    <row r="352" spans="1:9" s="111" customFormat="1">
      <c r="A352" s="114"/>
      <c r="B352" s="114"/>
      <c r="C352" s="114"/>
      <c r="D352" s="114"/>
      <c r="E352" s="114"/>
      <c r="I352" s="114"/>
    </row>
    <row r="353" spans="1:9" s="111" customFormat="1">
      <c r="A353" s="114"/>
      <c r="B353" s="114"/>
      <c r="C353" s="114"/>
      <c r="D353" s="114"/>
      <c r="E353" s="114"/>
      <c r="I353" s="114"/>
    </row>
    <row r="354" spans="1:9" s="111" customFormat="1">
      <c r="A354" s="114"/>
      <c r="B354" s="114"/>
      <c r="C354" s="114"/>
      <c r="D354" s="114"/>
      <c r="E354" s="114"/>
      <c r="I354" s="114"/>
    </row>
    <row r="355" spans="1:9" s="111" customFormat="1">
      <c r="A355" s="114"/>
      <c r="B355" s="114"/>
      <c r="C355" s="114"/>
      <c r="D355" s="114"/>
      <c r="E355" s="114"/>
      <c r="I355" s="114"/>
    </row>
    <row r="356" spans="1:9" s="111" customFormat="1">
      <c r="A356" s="114"/>
      <c r="B356" s="114"/>
      <c r="C356" s="114"/>
      <c r="D356" s="114"/>
      <c r="E356" s="114"/>
      <c r="I356" s="114"/>
    </row>
    <row r="357" spans="1:9" s="111" customFormat="1">
      <c r="A357" s="114"/>
      <c r="B357" s="114"/>
      <c r="C357" s="114"/>
      <c r="D357" s="114"/>
      <c r="E357" s="114"/>
      <c r="I357" s="114"/>
    </row>
    <row r="358" spans="1:9" s="111" customFormat="1">
      <c r="A358" s="114"/>
      <c r="B358" s="114"/>
      <c r="C358" s="114"/>
      <c r="D358" s="114"/>
      <c r="E358" s="114"/>
      <c r="I358" s="114"/>
    </row>
    <row r="359" spans="1:9" s="111" customFormat="1">
      <c r="A359" s="114"/>
      <c r="B359" s="114"/>
      <c r="C359" s="114"/>
      <c r="D359" s="114"/>
      <c r="E359" s="114"/>
      <c r="I359" s="114"/>
    </row>
    <row r="360" spans="1:9" s="111" customFormat="1">
      <c r="A360" s="114"/>
      <c r="B360" s="114"/>
      <c r="C360" s="114"/>
      <c r="D360" s="114"/>
      <c r="E360" s="114"/>
      <c r="I360" s="114"/>
    </row>
    <row r="361" spans="1:9" s="111" customFormat="1">
      <c r="A361" s="114"/>
      <c r="B361" s="114"/>
      <c r="C361" s="114"/>
      <c r="D361" s="114"/>
      <c r="E361" s="114"/>
      <c r="I361" s="114"/>
    </row>
    <row r="362" spans="1:9" s="111" customFormat="1">
      <c r="A362" s="114"/>
      <c r="B362" s="114"/>
      <c r="C362" s="114"/>
      <c r="D362" s="114"/>
      <c r="E362" s="114"/>
      <c r="I362" s="114"/>
    </row>
    <row r="363" spans="1:9" s="111" customFormat="1">
      <c r="A363" s="114"/>
      <c r="B363" s="114"/>
      <c r="C363" s="114"/>
      <c r="D363" s="114"/>
      <c r="E363" s="114"/>
      <c r="I363" s="114"/>
    </row>
    <row r="364" spans="1:9" s="111" customFormat="1">
      <c r="A364" s="114"/>
      <c r="B364" s="114"/>
      <c r="C364" s="114"/>
      <c r="D364" s="114"/>
      <c r="E364" s="114"/>
      <c r="I364" s="114"/>
    </row>
    <row r="365" spans="1:9" s="111" customFormat="1">
      <c r="A365" s="114"/>
      <c r="B365" s="114"/>
      <c r="C365" s="114"/>
      <c r="D365" s="114"/>
      <c r="E365" s="114"/>
      <c r="I365" s="114"/>
    </row>
    <row r="366" spans="1:9" s="111" customFormat="1">
      <c r="A366" s="114"/>
      <c r="B366" s="114"/>
      <c r="C366" s="114"/>
      <c r="D366" s="114"/>
      <c r="E366" s="114"/>
      <c r="I366" s="114"/>
    </row>
    <row r="367" spans="1:9" s="111" customFormat="1">
      <c r="A367" s="114"/>
      <c r="B367" s="114"/>
      <c r="C367" s="114"/>
      <c r="D367" s="114"/>
      <c r="E367" s="114"/>
      <c r="I367" s="114"/>
    </row>
    <row r="368" spans="1:9" s="111" customFormat="1">
      <c r="A368" s="114"/>
      <c r="B368" s="114"/>
      <c r="C368" s="114"/>
      <c r="D368" s="114"/>
      <c r="E368" s="114"/>
      <c r="I368" s="114"/>
    </row>
    <row r="369" spans="1:9" s="111" customFormat="1">
      <c r="A369" s="114"/>
      <c r="B369" s="114"/>
      <c r="C369" s="114"/>
      <c r="D369" s="114"/>
      <c r="E369" s="114"/>
      <c r="I369" s="114"/>
    </row>
    <row r="370" spans="1:9" s="111" customFormat="1">
      <c r="A370" s="114"/>
      <c r="B370" s="114"/>
      <c r="C370" s="114"/>
      <c r="D370" s="114"/>
      <c r="E370" s="114"/>
      <c r="I370" s="114"/>
    </row>
    <row r="371" spans="1:9" s="111" customFormat="1">
      <c r="A371" s="114"/>
      <c r="B371" s="114"/>
      <c r="C371" s="114"/>
      <c r="D371" s="114"/>
      <c r="E371" s="114"/>
      <c r="I371" s="114"/>
    </row>
    <row r="372" spans="1:9" s="111" customFormat="1">
      <c r="A372" s="114"/>
      <c r="B372" s="114"/>
      <c r="C372" s="114"/>
      <c r="D372" s="114"/>
      <c r="E372" s="114"/>
      <c r="I372" s="114"/>
    </row>
    <row r="373" spans="1:9" s="111" customFormat="1">
      <c r="A373" s="114"/>
      <c r="B373" s="114"/>
      <c r="C373" s="114"/>
      <c r="D373" s="114"/>
      <c r="E373" s="114"/>
      <c r="I373" s="114"/>
    </row>
    <row r="374" spans="1:9" s="111" customFormat="1">
      <c r="A374" s="114"/>
      <c r="B374" s="114"/>
      <c r="C374" s="114"/>
      <c r="D374" s="114"/>
      <c r="E374" s="114"/>
      <c r="I374" s="114"/>
    </row>
    <row r="375" spans="1:9" s="111" customFormat="1">
      <c r="A375" s="114"/>
      <c r="B375" s="114"/>
      <c r="C375" s="114"/>
      <c r="D375" s="114"/>
      <c r="E375" s="114"/>
      <c r="I375" s="114"/>
    </row>
    <row r="376" spans="1:9" s="111" customFormat="1">
      <c r="A376" s="114"/>
      <c r="B376" s="114"/>
      <c r="C376" s="114"/>
      <c r="D376" s="114"/>
      <c r="E376" s="114"/>
      <c r="I376" s="114"/>
    </row>
    <row r="377" spans="1:9" s="111" customFormat="1">
      <c r="A377" s="114"/>
      <c r="B377" s="114"/>
      <c r="C377" s="114"/>
      <c r="D377" s="114"/>
      <c r="E377" s="114"/>
      <c r="I377" s="114"/>
    </row>
    <row r="378" spans="1:9" s="111" customFormat="1">
      <c r="A378" s="114"/>
      <c r="B378" s="114"/>
      <c r="C378" s="114"/>
      <c r="D378" s="114"/>
      <c r="E378" s="114"/>
      <c r="I378" s="114"/>
    </row>
    <row r="379" spans="1:9" s="111" customFormat="1">
      <c r="A379" s="114"/>
      <c r="B379" s="114"/>
      <c r="C379" s="114"/>
      <c r="D379" s="114"/>
      <c r="E379" s="114"/>
      <c r="I379" s="114"/>
    </row>
    <row r="380" spans="1:9" s="111" customFormat="1">
      <c r="A380" s="114"/>
      <c r="B380" s="114"/>
      <c r="C380" s="114"/>
      <c r="D380" s="114"/>
      <c r="E380" s="114"/>
      <c r="I380" s="114"/>
    </row>
    <row r="381" spans="1:9" s="111" customFormat="1">
      <c r="A381" s="114"/>
      <c r="B381" s="114"/>
      <c r="C381" s="114"/>
      <c r="D381" s="114"/>
      <c r="E381" s="114"/>
      <c r="I381" s="114"/>
    </row>
    <row r="382" spans="1:9" s="111" customFormat="1">
      <c r="A382" s="114"/>
      <c r="B382" s="114"/>
      <c r="C382" s="114"/>
      <c r="D382" s="114"/>
      <c r="E382" s="114"/>
      <c r="I382" s="114"/>
    </row>
    <row r="383" spans="1:9" s="111" customFormat="1">
      <c r="A383" s="114"/>
      <c r="B383" s="114"/>
      <c r="C383" s="114"/>
      <c r="D383" s="114"/>
      <c r="E383" s="114"/>
      <c r="I383" s="114"/>
    </row>
    <row r="384" spans="1:9" s="111" customFormat="1">
      <c r="A384" s="114"/>
      <c r="B384" s="114"/>
      <c r="C384" s="114"/>
      <c r="D384" s="114"/>
      <c r="E384" s="114"/>
      <c r="I384" s="114"/>
    </row>
    <row r="385" spans="1:9" s="111" customFormat="1">
      <c r="A385" s="114"/>
      <c r="B385" s="114"/>
      <c r="C385" s="114"/>
      <c r="D385" s="114"/>
      <c r="E385" s="114"/>
      <c r="I385" s="114"/>
    </row>
    <row r="386" spans="1:9" s="111" customFormat="1">
      <c r="A386" s="114"/>
      <c r="B386" s="114"/>
      <c r="C386" s="114"/>
      <c r="D386" s="114"/>
      <c r="E386" s="114"/>
      <c r="I386" s="114"/>
    </row>
    <row r="387" spans="1:9" s="111" customFormat="1">
      <c r="A387" s="114"/>
      <c r="B387" s="114"/>
      <c r="C387" s="114"/>
      <c r="D387" s="114"/>
      <c r="E387" s="114"/>
      <c r="I387" s="114"/>
    </row>
    <row r="388" spans="1:9" s="111" customFormat="1">
      <c r="A388" s="114"/>
      <c r="B388" s="114"/>
      <c r="C388" s="114"/>
      <c r="D388" s="114"/>
      <c r="E388" s="114"/>
      <c r="I388" s="114"/>
    </row>
    <row r="389" spans="1:9" s="111" customFormat="1">
      <c r="A389" s="114"/>
      <c r="B389" s="114"/>
      <c r="C389" s="114"/>
      <c r="D389" s="114"/>
      <c r="E389" s="114"/>
      <c r="I389" s="114"/>
    </row>
    <row r="390" spans="1:9" s="111" customFormat="1">
      <c r="A390" s="114"/>
      <c r="B390" s="114"/>
      <c r="C390" s="114"/>
      <c r="D390" s="114"/>
      <c r="E390" s="114"/>
      <c r="I390" s="114"/>
    </row>
    <row r="391" spans="1:9" s="111" customFormat="1">
      <c r="A391" s="114"/>
      <c r="B391" s="114"/>
      <c r="C391" s="114"/>
      <c r="D391" s="114"/>
      <c r="E391" s="114"/>
      <c r="I391" s="114"/>
    </row>
    <row r="392" spans="1:9" s="111" customFormat="1">
      <c r="A392" s="114"/>
      <c r="B392" s="114"/>
      <c r="C392" s="114"/>
      <c r="D392" s="114"/>
      <c r="E392" s="114"/>
      <c r="I392" s="114"/>
    </row>
    <row r="393" spans="1:9" s="111" customFormat="1">
      <c r="A393" s="114"/>
      <c r="B393" s="114"/>
      <c r="C393" s="114"/>
      <c r="D393" s="114"/>
      <c r="E393" s="114"/>
      <c r="I393" s="114"/>
    </row>
    <row r="394" spans="1:9" s="111" customFormat="1">
      <c r="A394" s="114"/>
      <c r="B394" s="114"/>
      <c r="C394" s="114"/>
      <c r="D394" s="114"/>
      <c r="E394" s="114"/>
      <c r="I394" s="114"/>
    </row>
    <row r="395" spans="1:9" s="111" customFormat="1">
      <c r="A395" s="114"/>
      <c r="B395" s="114"/>
      <c r="C395" s="114"/>
      <c r="D395" s="114"/>
      <c r="E395" s="114"/>
      <c r="I395" s="114"/>
    </row>
    <row r="396" spans="1:9" s="111" customFormat="1">
      <c r="A396" s="114"/>
      <c r="B396" s="114"/>
      <c r="C396" s="114"/>
      <c r="D396" s="114"/>
      <c r="E396" s="114"/>
      <c r="I396" s="114"/>
    </row>
    <row r="397" spans="1:9" s="111" customFormat="1">
      <c r="A397" s="114"/>
      <c r="B397" s="114"/>
      <c r="C397" s="114"/>
      <c r="D397" s="114"/>
      <c r="E397" s="114"/>
      <c r="I397" s="114"/>
    </row>
    <row r="398" spans="1:9" s="111" customFormat="1">
      <c r="A398" s="114"/>
      <c r="B398" s="114"/>
      <c r="C398" s="114"/>
      <c r="D398" s="114"/>
      <c r="E398" s="114"/>
      <c r="I398" s="114"/>
    </row>
    <row r="399" spans="1:9" s="111" customFormat="1">
      <c r="A399" s="114"/>
      <c r="B399" s="114"/>
      <c r="C399" s="114"/>
      <c r="D399" s="114"/>
      <c r="E399" s="114"/>
      <c r="I399" s="114"/>
    </row>
    <row r="400" spans="1:9" s="111" customFormat="1">
      <c r="A400" s="114"/>
      <c r="B400" s="114"/>
      <c r="C400" s="114"/>
      <c r="D400" s="114"/>
      <c r="E400" s="114"/>
      <c r="I400" s="114"/>
    </row>
    <row r="401" spans="1:9" s="111" customFormat="1">
      <c r="A401" s="114"/>
      <c r="B401" s="114"/>
      <c r="C401" s="114"/>
      <c r="D401" s="114"/>
      <c r="E401" s="114"/>
      <c r="I401" s="114"/>
    </row>
    <row r="402" spans="1:9" s="111" customFormat="1">
      <c r="A402" s="114"/>
      <c r="B402" s="114"/>
      <c r="C402" s="114"/>
      <c r="D402" s="114"/>
      <c r="E402" s="114"/>
      <c r="I402" s="114"/>
    </row>
    <row r="403" spans="1:9" s="111" customFormat="1">
      <c r="A403" s="114"/>
      <c r="B403" s="114"/>
      <c r="C403" s="114"/>
      <c r="D403" s="114"/>
      <c r="E403" s="114"/>
      <c r="I403" s="114"/>
    </row>
    <row r="404" spans="1:9" s="111" customFormat="1">
      <c r="A404" s="114"/>
      <c r="B404" s="114"/>
      <c r="C404" s="114"/>
      <c r="D404" s="114"/>
      <c r="E404" s="114"/>
      <c r="I404" s="114"/>
    </row>
    <row r="405" spans="1:9" s="111" customFormat="1">
      <c r="A405" s="114"/>
      <c r="B405" s="114"/>
      <c r="C405" s="114"/>
      <c r="D405" s="114"/>
      <c r="E405" s="114"/>
      <c r="I405" s="114"/>
    </row>
    <row r="406" spans="1:9" s="111" customFormat="1">
      <c r="A406" s="114"/>
      <c r="B406" s="114"/>
      <c r="C406" s="114"/>
      <c r="D406" s="114"/>
      <c r="E406" s="114"/>
      <c r="I406" s="114"/>
    </row>
    <row r="407" spans="1:9" s="111" customFormat="1">
      <c r="A407" s="114"/>
      <c r="B407" s="114"/>
      <c r="C407" s="114"/>
      <c r="D407" s="114"/>
      <c r="E407" s="114"/>
      <c r="I407" s="114"/>
    </row>
    <row r="408" spans="1:9" s="111" customFormat="1">
      <c r="A408" s="114"/>
      <c r="B408" s="114"/>
      <c r="C408" s="114"/>
      <c r="D408" s="114"/>
      <c r="E408" s="114"/>
      <c r="I408" s="114"/>
    </row>
    <row r="409" spans="1:9" s="111" customFormat="1">
      <c r="A409" s="114"/>
      <c r="B409" s="114"/>
      <c r="C409" s="114"/>
      <c r="D409" s="114"/>
      <c r="E409" s="114"/>
      <c r="I409" s="114"/>
    </row>
    <row r="410" spans="1:9" s="111" customFormat="1">
      <c r="A410" s="114"/>
      <c r="B410" s="114"/>
      <c r="C410" s="114"/>
      <c r="D410" s="114"/>
      <c r="E410" s="114"/>
      <c r="I410" s="114"/>
    </row>
    <row r="411" spans="1:9" s="111" customFormat="1">
      <c r="A411" s="114"/>
      <c r="B411" s="114"/>
      <c r="C411" s="114"/>
      <c r="D411" s="114"/>
      <c r="E411" s="114"/>
      <c r="I411" s="114"/>
    </row>
    <row r="412" spans="1:9" s="111" customFormat="1">
      <c r="A412" s="114"/>
      <c r="B412" s="114"/>
      <c r="C412" s="114"/>
      <c r="D412" s="114"/>
      <c r="E412" s="114"/>
      <c r="I412" s="114"/>
    </row>
    <row r="413" spans="1:9" s="111" customFormat="1">
      <c r="A413" s="114"/>
      <c r="B413" s="114"/>
      <c r="C413" s="114"/>
      <c r="D413" s="114"/>
      <c r="E413" s="114"/>
      <c r="I413" s="114"/>
    </row>
    <row r="414" spans="1:9" s="111" customFormat="1">
      <c r="A414" s="114"/>
      <c r="B414" s="114"/>
      <c r="C414" s="114"/>
      <c r="D414" s="114"/>
      <c r="E414" s="114"/>
      <c r="I414" s="114"/>
    </row>
    <row r="415" spans="1:9" s="111" customFormat="1">
      <c r="A415" s="114"/>
      <c r="B415" s="114"/>
      <c r="C415" s="114"/>
      <c r="D415" s="114"/>
      <c r="E415" s="114"/>
      <c r="I415" s="114"/>
    </row>
    <row r="416" spans="1:9" s="111" customFormat="1">
      <c r="A416" s="114"/>
      <c r="B416" s="114"/>
      <c r="C416" s="114"/>
      <c r="D416" s="114"/>
      <c r="E416" s="114"/>
      <c r="I416" s="114"/>
    </row>
    <row r="417" spans="1:9" s="111" customFormat="1">
      <c r="A417" s="114"/>
      <c r="B417" s="114"/>
      <c r="C417" s="114"/>
      <c r="D417" s="114"/>
      <c r="E417" s="114"/>
      <c r="I417" s="114"/>
    </row>
    <row r="418" spans="1:9" s="111" customFormat="1">
      <c r="A418" s="114"/>
      <c r="B418" s="114"/>
      <c r="C418" s="114"/>
      <c r="D418" s="114"/>
      <c r="E418" s="114"/>
      <c r="I418" s="114"/>
    </row>
    <row r="419" spans="1:9" s="111" customFormat="1">
      <c r="A419" s="114"/>
      <c r="B419" s="114"/>
      <c r="C419" s="114"/>
      <c r="D419" s="114"/>
      <c r="E419" s="114"/>
      <c r="I419" s="114"/>
    </row>
    <row r="420" spans="1:9" s="111" customFormat="1">
      <c r="A420" s="114"/>
      <c r="B420" s="114"/>
      <c r="C420" s="114"/>
      <c r="D420" s="114"/>
      <c r="E420" s="114"/>
      <c r="I420" s="114"/>
    </row>
    <row r="421" spans="1:9" s="111" customFormat="1">
      <c r="A421" s="114"/>
      <c r="B421" s="114"/>
      <c r="C421" s="114"/>
      <c r="D421" s="114"/>
      <c r="E421" s="114"/>
      <c r="I421" s="114"/>
    </row>
    <row r="422" spans="1:9" s="111" customFormat="1">
      <c r="A422" s="114"/>
      <c r="B422" s="114"/>
      <c r="C422" s="114"/>
      <c r="D422" s="114"/>
      <c r="E422" s="114"/>
      <c r="I422" s="114"/>
    </row>
    <row r="423" spans="1:9" s="111" customFormat="1">
      <c r="A423" s="114"/>
      <c r="B423" s="114"/>
      <c r="C423" s="114"/>
      <c r="D423" s="114"/>
      <c r="E423" s="114"/>
      <c r="I423" s="114"/>
    </row>
    <row r="424" spans="1:9" s="111" customFormat="1">
      <c r="A424" s="114"/>
      <c r="B424" s="114"/>
      <c r="C424" s="114"/>
      <c r="D424" s="114"/>
      <c r="E424" s="114"/>
      <c r="I424" s="114"/>
    </row>
    <row r="425" spans="1:9" s="111" customFormat="1">
      <c r="A425" s="114"/>
      <c r="B425" s="114"/>
      <c r="C425" s="114"/>
      <c r="D425" s="114"/>
      <c r="E425" s="114"/>
      <c r="I425" s="114"/>
    </row>
    <row r="426" spans="1:9" s="111" customFormat="1">
      <c r="A426" s="114"/>
      <c r="B426" s="114"/>
      <c r="C426" s="114"/>
      <c r="D426" s="114"/>
      <c r="E426" s="114"/>
      <c r="I426" s="114"/>
    </row>
    <row r="427" spans="1:9" s="111" customFormat="1">
      <c r="A427" s="114"/>
      <c r="B427" s="114"/>
      <c r="C427" s="114"/>
      <c r="D427" s="114"/>
      <c r="E427" s="114"/>
      <c r="I427" s="114"/>
    </row>
    <row r="428" spans="1:9" s="111" customFormat="1">
      <c r="A428" s="114"/>
      <c r="B428" s="114"/>
      <c r="C428" s="114"/>
      <c r="D428" s="114"/>
      <c r="E428" s="114"/>
      <c r="I428" s="114"/>
    </row>
    <row r="429" spans="1:9" s="111" customFormat="1">
      <c r="A429" s="114"/>
      <c r="B429" s="114"/>
      <c r="C429" s="114"/>
      <c r="D429" s="114"/>
      <c r="E429" s="114"/>
      <c r="I429" s="114"/>
    </row>
    <row r="430" spans="1:9" s="111" customFormat="1">
      <c r="A430" s="114"/>
      <c r="B430" s="114"/>
      <c r="C430" s="114"/>
      <c r="D430" s="114"/>
      <c r="E430" s="114"/>
      <c r="I430" s="114"/>
    </row>
    <row r="431" spans="1:9" s="111" customFormat="1">
      <c r="A431" s="114"/>
      <c r="B431" s="114"/>
      <c r="C431" s="114"/>
      <c r="D431" s="114"/>
      <c r="E431" s="114"/>
      <c r="I431" s="114"/>
    </row>
    <row r="432" spans="1:9" s="111" customFormat="1">
      <c r="A432" s="114"/>
      <c r="B432" s="114"/>
      <c r="C432" s="114"/>
      <c r="D432" s="114"/>
      <c r="E432" s="114"/>
      <c r="I432" s="114"/>
    </row>
    <row r="433" spans="1:9" s="111" customFormat="1">
      <c r="A433" s="114"/>
      <c r="B433" s="114"/>
      <c r="C433" s="114"/>
      <c r="D433" s="114"/>
      <c r="E433" s="114"/>
      <c r="I433" s="114"/>
    </row>
    <row r="434" spans="1:9" s="111" customFormat="1">
      <c r="A434" s="114"/>
      <c r="B434" s="114"/>
      <c r="C434" s="114"/>
      <c r="D434" s="114"/>
      <c r="E434" s="114"/>
      <c r="I434" s="114"/>
    </row>
    <row r="435" spans="1:9" s="111" customFormat="1">
      <c r="A435" s="114"/>
      <c r="B435" s="114"/>
      <c r="C435" s="114"/>
      <c r="D435" s="114"/>
      <c r="E435" s="114"/>
      <c r="I435" s="114"/>
    </row>
    <row r="436" spans="1:9" s="111" customFormat="1">
      <c r="A436" s="114"/>
      <c r="B436" s="114"/>
      <c r="C436" s="114"/>
      <c r="D436" s="114"/>
      <c r="E436" s="114"/>
      <c r="I436" s="114"/>
    </row>
    <row r="437" spans="1:9" s="111" customFormat="1">
      <c r="A437" s="114"/>
      <c r="B437" s="114"/>
      <c r="C437" s="114"/>
      <c r="D437" s="114"/>
      <c r="E437" s="114"/>
      <c r="I437" s="114"/>
    </row>
    <row r="438" spans="1:9" s="111" customFormat="1">
      <c r="A438" s="114"/>
      <c r="B438" s="114"/>
      <c r="C438" s="114"/>
      <c r="D438" s="114"/>
      <c r="E438" s="114"/>
      <c r="I438" s="114"/>
    </row>
    <row r="439" spans="1:9" s="111" customFormat="1">
      <c r="A439" s="114"/>
      <c r="B439" s="114"/>
      <c r="C439" s="114"/>
      <c r="D439" s="114"/>
      <c r="E439" s="114"/>
      <c r="I439" s="114"/>
    </row>
    <row r="440" spans="1:9" s="111" customFormat="1">
      <c r="A440" s="114"/>
      <c r="B440" s="114"/>
      <c r="C440" s="114"/>
      <c r="D440" s="114"/>
      <c r="E440" s="114"/>
      <c r="I440" s="114"/>
    </row>
    <row r="441" spans="1:9" s="111" customFormat="1">
      <c r="A441" s="114"/>
      <c r="B441" s="114"/>
      <c r="C441" s="114"/>
      <c r="D441" s="114"/>
      <c r="E441" s="114"/>
      <c r="I441" s="114"/>
    </row>
    <row r="442" spans="1:9" s="111" customFormat="1">
      <c r="A442" s="114"/>
      <c r="B442" s="114"/>
      <c r="C442" s="114"/>
      <c r="D442" s="114"/>
      <c r="E442" s="114"/>
      <c r="I442" s="114"/>
    </row>
    <row r="443" spans="1:9" s="111" customFormat="1">
      <c r="A443" s="114"/>
      <c r="B443" s="114"/>
      <c r="C443" s="114"/>
      <c r="D443" s="114"/>
      <c r="E443" s="114"/>
      <c r="I443" s="114"/>
    </row>
    <row r="444" spans="1:9" s="111" customFormat="1">
      <c r="A444" s="114"/>
      <c r="B444" s="114"/>
      <c r="C444" s="114"/>
      <c r="D444" s="114"/>
      <c r="E444" s="114"/>
      <c r="I444" s="114"/>
    </row>
    <row r="445" spans="1:9" s="111" customFormat="1">
      <c r="A445" s="114"/>
      <c r="B445" s="114"/>
      <c r="C445" s="114"/>
      <c r="D445" s="114"/>
      <c r="E445" s="114"/>
      <c r="I445" s="114"/>
    </row>
    <row r="446" spans="1:9" s="111" customFormat="1">
      <c r="A446" s="114"/>
      <c r="B446" s="114"/>
      <c r="C446" s="114"/>
      <c r="D446" s="114"/>
      <c r="E446" s="114"/>
      <c r="I446" s="114"/>
    </row>
    <row r="447" spans="1:9" s="111" customFormat="1">
      <c r="A447" s="114"/>
      <c r="B447" s="114"/>
      <c r="C447" s="114"/>
      <c r="D447" s="114"/>
      <c r="E447" s="114"/>
      <c r="I447" s="114"/>
    </row>
    <row r="448" spans="1:9" s="111" customFormat="1">
      <c r="A448" s="114"/>
      <c r="B448" s="114"/>
      <c r="C448" s="114"/>
      <c r="D448" s="114"/>
      <c r="E448" s="114"/>
      <c r="I448" s="114"/>
    </row>
    <row r="449" spans="1:9" s="111" customFormat="1">
      <c r="A449" s="114"/>
      <c r="B449" s="114"/>
      <c r="C449" s="114"/>
      <c r="D449" s="114"/>
      <c r="E449" s="114"/>
      <c r="I449" s="114"/>
    </row>
    <row r="450" spans="1:9" s="111" customFormat="1">
      <c r="A450" s="114"/>
      <c r="B450" s="114"/>
      <c r="C450" s="114"/>
      <c r="D450" s="114"/>
      <c r="E450" s="114"/>
      <c r="I450" s="114"/>
    </row>
    <row r="451" spans="1:9" s="111" customFormat="1">
      <c r="A451" s="114"/>
      <c r="B451" s="114"/>
      <c r="C451" s="114"/>
      <c r="D451" s="114"/>
      <c r="E451" s="114"/>
      <c r="I451" s="114"/>
    </row>
    <row r="452" spans="1:9" s="111" customFormat="1">
      <c r="A452" s="114"/>
      <c r="B452" s="114"/>
      <c r="C452" s="114"/>
      <c r="D452" s="114"/>
      <c r="E452" s="114"/>
      <c r="I452" s="114"/>
    </row>
    <row r="453" spans="1:9" s="111" customFormat="1">
      <c r="A453" s="114"/>
      <c r="B453" s="114"/>
      <c r="C453" s="114"/>
      <c r="D453" s="114"/>
      <c r="E453" s="114"/>
      <c r="I453" s="114"/>
    </row>
    <row r="454" spans="1:9" s="111" customFormat="1">
      <c r="A454" s="114"/>
      <c r="B454" s="114"/>
      <c r="C454" s="114"/>
      <c r="D454" s="114"/>
      <c r="E454" s="114"/>
      <c r="I454" s="114"/>
    </row>
    <row r="455" spans="1:9" s="111" customFormat="1">
      <c r="A455" s="114"/>
      <c r="B455" s="114"/>
      <c r="C455" s="114"/>
      <c r="D455" s="114"/>
      <c r="E455" s="114"/>
      <c r="I455" s="114"/>
    </row>
    <row r="456" spans="1:9" s="111" customFormat="1">
      <c r="A456" s="114"/>
      <c r="B456" s="114"/>
      <c r="C456" s="114"/>
      <c r="D456" s="114"/>
      <c r="E456" s="114"/>
      <c r="I456" s="114"/>
    </row>
    <row r="457" spans="1:9" s="111" customFormat="1">
      <c r="A457" s="114"/>
      <c r="B457" s="114"/>
      <c r="C457" s="114"/>
      <c r="D457" s="114"/>
      <c r="E457" s="114"/>
      <c r="I457" s="114"/>
    </row>
    <row r="458" spans="1:9" s="111" customFormat="1">
      <c r="A458" s="114"/>
      <c r="B458" s="114"/>
      <c r="C458" s="114"/>
      <c r="D458" s="114"/>
      <c r="E458" s="114"/>
      <c r="I458" s="114"/>
    </row>
    <row r="459" spans="1:9" s="111" customFormat="1">
      <c r="A459" s="114"/>
      <c r="B459" s="114"/>
      <c r="C459" s="114"/>
      <c r="D459" s="114"/>
      <c r="E459" s="114"/>
      <c r="I459" s="114"/>
    </row>
    <row r="460" spans="1:9" s="111" customFormat="1">
      <c r="A460" s="114"/>
      <c r="B460" s="114"/>
      <c r="C460" s="114"/>
      <c r="D460" s="114"/>
      <c r="E460" s="114"/>
      <c r="I460" s="114"/>
    </row>
    <row r="461" spans="1:9" s="111" customFormat="1">
      <c r="A461" s="114"/>
      <c r="B461" s="114"/>
      <c r="C461" s="114"/>
      <c r="D461" s="114"/>
      <c r="E461" s="114"/>
      <c r="I461" s="114"/>
    </row>
    <row r="462" spans="1:9" s="111" customFormat="1">
      <c r="A462" s="114"/>
      <c r="B462" s="114"/>
      <c r="C462" s="114"/>
      <c r="D462" s="114"/>
      <c r="E462" s="114"/>
      <c r="I462" s="114"/>
    </row>
    <row r="463" spans="1:9" s="111" customFormat="1">
      <c r="A463" s="114"/>
      <c r="B463" s="114"/>
      <c r="C463" s="114"/>
      <c r="D463" s="114"/>
      <c r="E463" s="114"/>
      <c r="I463" s="114"/>
    </row>
    <row r="464" spans="1:9" s="111" customFormat="1">
      <c r="A464" s="114"/>
      <c r="B464" s="114"/>
      <c r="C464" s="114"/>
      <c r="D464" s="114"/>
      <c r="E464" s="114"/>
      <c r="I464" s="114"/>
    </row>
    <row r="465" spans="1:9" s="111" customFormat="1">
      <c r="A465" s="114"/>
      <c r="B465" s="114"/>
      <c r="C465" s="114"/>
      <c r="D465" s="114"/>
      <c r="E465" s="114"/>
      <c r="I465" s="114"/>
    </row>
    <row r="466" spans="1:9" s="111" customFormat="1">
      <c r="A466" s="114"/>
      <c r="B466" s="114"/>
      <c r="C466" s="114"/>
      <c r="D466" s="114"/>
      <c r="E466" s="114"/>
      <c r="I466" s="114"/>
    </row>
    <row r="467" spans="1:9" s="111" customFormat="1">
      <c r="A467" s="114"/>
      <c r="B467" s="114"/>
      <c r="C467" s="114"/>
      <c r="D467" s="114"/>
      <c r="E467" s="114"/>
      <c r="I467" s="114"/>
    </row>
    <row r="468" spans="1:9" s="111" customFormat="1">
      <c r="A468" s="114"/>
      <c r="B468" s="114"/>
      <c r="C468" s="114"/>
      <c r="D468" s="114"/>
      <c r="E468" s="114"/>
      <c r="I468" s="114"/>
    </row>
    <row r="469" spans="1:9" s="111" customFormat="1">
      <c r="A469" s="114"/>
      <c r="B469" s="114"/>
      <c r="C469" s="114"/>
      <c r="D469" s="114"/>
      <c r="E469" s="114"/>
      <c r="I469" s="114"/>
    </row>
    <row r="470" spans="1:9" s="111" customFormat="1">
      <c r="A470" s="114"/>
      <c r="B470" s="114"/>
      <c r="C470" s="114"/>
      <c r="D470" s="114"/>
      <c r="E470" s="114"/>
      <c r="I470" s="114"/>
    </row>
    <row r="471" spans="1:9" s="111" customFormat="1">
      <c r="A471" s="114"/>
      <c r="B471" s="114"/>
      <c r="C471" s="114"/>
      <c r="D471" s="114"/>
      <c r="E471" s="114"/>
      <c r="I471" s="114"/>
    </row>
    <row r="472" spans="1:9" s="111" customFormat="1">
      <c r="A472" s="114"/>
      <c r="B472" s="114"/>
      <c r="C472" s="114"/>
      <c r="D472" s="114"/>
      <c r="E472" s="114"/>
      <c r="I472" s="114"/>
    </row>
    <row r="473" spans="1:9" s="111" customFormat="1">
      <c r="A473" s="114"/>
      <c r="B473" s="114"/>
      <c r="C473" s="114"/>
      <c r="D473" s="114"/>
      <c r="E473" s="114"/>
      <c r="I473" s="114"/>
    </row>
    <row r="474" spans="1:9" s="111" customFormat="1">
      <c r="A474" s="114"/>
      <c r="B474" s="114"/>
      <c r="C474" s="114"/>
      <c r="D474" s="114"/>
      <c r="E474" s="114"/>
      <c r="I474" s="114"/>
    </row>
    <row r="475" spans="1:9" s="111" customFormat="1">
      <c r="A475" s="114"/>
      <c r="B475" s="114"/>
      <c r="C475" s="114"/>
      <c r="D475" s="114"/>
      <c r="E475" s="114"/>
      <c r="I475" s="114"/>
    </row>
    <row r="476" spans="1:9" s="111" customFormat="1">
      <c r="A476" s="114"/>
      <c r="B476" s="114"/>
      <c r="C476" s="114"/>
      <c r="D476" s="114"/>
      <c r="E476" s="114"/>
      <c r="I476" s="114"/>
    </row>
    <row r="477" spans="1:9" s="111" customFormat="1">
      <c r="A477" s="114"/>
      <c r="B477" s="114"/>
      <c r="C477" s="114"/>
      <c r="D477" s="114"/>
      <c r="E477" s="114"/>
      <c r="I477" s="114"/>
    </row>
    <row r="478" spans="1:9" s="111" customFormat="1">
      <c r="A478" s="114"/>
      <c r="B478" s="114"/>
      <c r="C478" s="114"/>
      <c r="D478" s="114"/>
      <c r="E478" s="114"/>
      <c r="I478" s="114"/>
    </row>
    <row r="479" spans="1:9" s="111" customFormat="1">
      <c r="A479" s="114"/>
      <c r="B479" s="114"/>
      <c r="C479" s="114"/>
      <c r="D479" s="114"/>
      <c r="E479" s="114"/>
      <c r="I479" s="114"/>
    </row>
    <row r="480" spans="1:9" s="111" customFormat="1">
      <c r="A480" s="114"/>
      <c r="B480" s="114"/>
      <c r="C480" s="114"/>
      <c r="D480" s="114"/>
      <c r="E480" s="114"/>
      <c r="I480" s="114"/>
    </row>
    <row r="481" spans="1:9" s="111" customFormat="1">
      <c r="A481" s="114"/>
      <c r="B481" s="114"/>
      <c r="C481" s="114"/>
      <c r="D481" s="114"/>
      <c r="E481" s="114"/>
      <c r="I481" s="114"/>
    </row>
    <row r="482" spans="1:9" s="111" customFormat="1">
      <c r="A482" s="114"/>
      <c r="B482" s="114"/>
      <c r="C482" s="114"/>
      <c r="D482" s="114"/>
      <c r="E482" s="114"/>
      <c r="I482" s="114"/>
    </row>
    <row r="483" spans="1:9" s="111" customFormat="1">
      <c r="A483" s="114"/>
      <c r="B483" s="114"/>
      <c r="C483" s="114"/>
      <c r="D483" s="114"/>
      <c r="E483" s="114"/>
      <c r="I483" s="114"/>
    </row>
    <row r="484" spans="1:9" s="111" customFormat="1">
      <c r="A484" s="114"/>
      <c r="B484" s="114"/>
      <c r="C484" s="114"/>
      <c r="D484" s="114"/>
      <c r="E484" s="114"/>
      <c r="I484" s="114"/>
    </row>
    <row r="485" spans="1:9" s="111" customFormat="1">
      <c r="A485" s="114"/>
      <c r="B485" s="114"/>
      <c r="C485" s="114"/>
      <c r="D485" s="114"/>
      <c r="E485" s="114"/>
      <c r="I485" s="114"/>
    </row>
    <row r="486" spans="1:9" s="111" customFormat="1">
      <c r="A486" s="114"/>
      <c r="B486" s="114"/>
      <c r="C486" s="114"/>
      <c r="D486" s="114"/>
      <c r="E486" s="114"/>
      <c r="I486" s="114"/>
    </row>
    <row r="487" spans="1:9" s="111" customFormat="1">
      <c r="A487" s="114"/>
      <c r="B487" s="114"/>
      <c r="C487" s="114"/>
      <c r="D487" s="114"/>
      <c r="E487" s="114"/>
      <c r="I487" s="114"/>
    </row>
    <row r="488" spans="1:9" s="111" customFormat="1">
      <c r="A488" s="114"/>
      <c r="B488" s="114"/>
      <c r="C488" s="114"/>
      <c r="D488" s="114"/>
      <c r="E488" s="114"/>
      <c r="I488" s="114"/>
    </row>
    <row r="489" spans="1:9" s="111" customFormat="1">
      <c r="A489" s="114"/>
      <c r="B489" s="114"/>
      <c r="C489" s="114"/>
      <c r="D489" s="114"/>
      <c r="E489" s="114"/>
      <c r="I489" s="114"/>
    </row>
    <row r="490" spans="1:9" s="111" customFormat="1">
      <c r="A490" s="114"/>
      <c r="B490" s="114"/>
      <c r="C490" s="114"/>
      <c r="D490" s="114"/>
      <c r="E490" s="114"/>
      <c r="I490" s="114"/>
    </row>
    <row r="491" spans="1:9" s="111" customFormat="1">
      <c r="A491" s="114"/>
      <c r="B491" s="114"/>
      <c r="C491" s="114"/>
      <c r="D491" s="114"/>
      <c r="E491" s="114"/>
      <c r="I491" s="114"/>
    </row>
    <row r="492" spans="1:9" s="111" customFormat="1">
      <c r="A492" s="114"/>
      <c r="B492" s="114"/>
      <c r="C492" s="114"/>
      <c r="D492" s="114"/>
      <c r="E492" s="114"/>
      <c r="I492" s="114"/>
    </row>
    <row r="493" spans="1:9" s="111" customFormat="1">
      <c r="A493" s="114"/>
      <c r="B493" s="114"/>
      <c r="C493" s="114"/>
      <c r="D493" s="114"/>
      <c r="E493" s="114"/>
      <c r="I493" s="114"/>
    </row>
    <row r="494" spans="1:9" s="111" customFormat="1">
      <c r="A494" s="114"/>
      <c r="B494" s="114"/>
      <c r="C494" s="114"/>
      <c r="D494" s="114"/>
      <c r="E494" s="114"/>
      <c r="I494" s="114"/>
    </row>
    <row r="495" spans="1:9" s="111" customFormat="1">
      <c r="A495" s="114"/>
      <c r="B495" s="114"/>
      <c r="C495" s="114"/>
      <c r="D495" s="114"/>
      <c r="E495" s="114"/>
      <c r="I495" s="114"/>
    </row>
    <row r="496" spans="1:9" s="111" customFormat="1">
      <c r="A496" s="114"/>
      <c r="B496" s="114"/>
      <c r="C496" s="114"/>
      <c r="D496" s="114"/>
      <c r="E496" s="114"/>
      <c r="I496" s="114"/>
    </row>
    <row r="497" spans="1:9" s="111" customFormat="1">
      <c r="A497" s="114"/>
      <c r="B497" s="114"/>
      <c r="C497" s="114"/>
      <c r="D497" s="114"/>
      <c r="E497" s="114"/>
      <c r="I497" s="114"/>
    </row>
    <row r="498" spans="1:9" s="111" customFormat="1">
      <c r="A498" s="114"/>
      <c r="B498" s="114"/>
      <c r="C498" s="114"/>
      <c r="D498" s="114"/>
      <c r="E498" s="114"/>
      <c r="I498" s="114"/>
    </row>
    <row r="499" spans="1:9" s="111" customFormat="1">
      <c r="A499" s="114"/>
      <c r="B499" s="114"/>
      <c r="C499" s="114"/>
      <c r="D499" s="114"/>
      <c r="E499" s="114"/>
      <c r="I499" s="114"/>
    </row>
    <row r="500" spans="1:9" s="111" customFormat="1">
      <c r="A500" s="114"/>
      <c r="B500" s="114"/>
      <c r="C500" s="114"/>
      <c r="D500" s="114"/>
      <c r="E500" s="114"/>
      <c r="I500" s="114"/>
    </row>
    <row r="501" spans="1:9" s="111" customFormat="1">
      <c r="A501" s="114"/>
      <c r="B501" s="114"/>
      <c r="C501" s="114"/>
      <c r="D501" s="114"/>
      <c r="E501" s="114"/>
      <c r="I501" s="114"/>
    </row>
    <row r="502" spans="1:9" s="111" customFormat="1">
      <c r="A502" s="114"/>
      <c r="B502" s="114"/>
      <c r="C502" s="114"/>
      <c r="D502" s="114"/>
      <c r="E502" s="114"/>
      <c r="I502" s="114"/>
    </row>
    <row r="503" spans="1:9" s="111" customFormat="1">
      <c r="A503" s="114"/>
      <c r="B503" s="114"/>
      <c r="C503" s="114"/>
      <c r="D503" s="114"/>
      <c r="E503" s="114"/>
      <c r="I503" s="114"/>
    </row>
    <row r="504" spans="1:9" s="111" customFormat="1">
      <c r="A504" s="114"/>
      <c r="B504" s="114"/>
      <c r="C504" s="114"/>
      <c r="D504" s="114"/>
      <c r="E504" s="114"/>
      <c r="I504" s="114"/>
    </row>
    <row r="505" spans="1:9" s="111" customFormat="1">
      <c r="A505" s="114"/>
      <c r="B505" s="114"/>
      <c r="C505" s="114"/>
      <c r="D505" s="114"/>
      <c r="E505" s="114"/>
      <c r="I505" s="114"/>
    </row>
    <row r="506" spans="1:9" s="111" customFormat="1">
      <c r="A506" s="114"/>
      <c r="B506" s="114"/>
      <c r="C506" s="114"/>
      <c r="D506" s="114"/>
      <c r="E506" s="114"/>
      <c r="I506" s="114"/>
    </row>
    <row r="507" spans="1:9" s="111" customFormat="1">
      <c r="A507" s="114"/>
      <c r="B507" s="114"/>
      <c r="C507" s="114"/>
      <c r="D507" s="114"/>
      <c r="E507" s="114"/>
      <c r="I507" s="114"/>
    </row>
    <row r="508" spans="1:9" s="111" customFormat="1">
      <c r="A508" s="114"/>
      <c r="B508" s="114"/>
      <c r="C508" s="114"/>
      <c r="D508" s="114"/>
      <c r="E508" s="114"/>
      <c r="I508" s="114"/>
    </row>
    <row r="509" spans="1:9" s="111" customFormat="1">
      <c r="A509" s="114"/>
      <c r="B509" s="114"/>
      <c r="C509" s="114"/>
      <c r="D509" s="114"/>
      <c r="E509" s="114"/>
      <c r="I509" s="114"/>
    </row>
    <row r="510" spans="1:9" s="111" customFormat="1">
      <c r="A510" s="114"/>
      <c r="B510" s="114"/>
      <c r="C510" s="114"/>
      <c r="D510" s="114"/>
      <c r="E510" s="114"/>
      <c r="I510" s="114"/>
    </row>
    <row r="511" spans="1:9" s="111" customFormat="1">
      <c r="A511" s="114"/>
      <c r="B511" s="114"/>
      <c r="C511" s="114"/>
      <c r="D511" s="114"/>
      <c r="E511" s="114"/>
      <c r="I511" s="114"/>
    </row>
    <row r="512" spans="1:9" s="111" customFormat="1">
      <c r="A512" s="114"/>
      <c r="B512" s="114"/>
      <c r="C512" s="114"/>
      <c r="D512" s="114"/>
      <c r="E512" s="114"/>
      <c r="I512" s="114"/>
    </row>
    <row r="513" spans="1:9" s="111" customFormat="1">
      <c r="A513" s="114"/>
      <c r="B513" s="114"/>
      <c r="C513" s="114"/>
      <c r="D513" s="114"/>
      <c r="E513" s="114"/>
      <c r="I513" s="114"/>
    </row>
    <row r="514" spans="1:9" s="111" customFormat="1">
      <c r="A514" s="114"/>
      <c r="B514" s="114"/>
      <c r="C514" s="114"/>
      <c r="D514" s="114"/>
      <c r="E514" s="114"/>
      <c r="I514" s="114"/>
    </row>
    <row r="515" spans="1:9" s="111" customFormat="1">
      <c r="A515" s="114"/>
      <c r="B515" s="114"/>
      <c r="C515" s="114"/>
      <c r="D515" s="114"/>
      <c r="E515" s="114"/>
      <c r="I515" s="114"/>
    </row>
    <row r="516" spans="1:9" s="111" customFormat="1">
      <c r="A516" s="114"/>
      <c r="B516" s="114"/>
      <c r="C516" s="114"/>
      <c r="D516" s="114"/>
      <c r="E516" s="114"/>
      <c r="I516" s="114"/>
    </row>
    <row r="517" spans="1:9" s="111" customFormat="1">
      <c r="A517" s="114"/>
      <c r="B517" s="114"/>
      <c r="C517" s="114"/>
      <c r="D517" s="114"/>
      <c r="E517" s="114"/>
      <c r="I517" s="114"/>
    </row>
    <row r="518" spans="1:9" s="111" customFormat="1">
      <c r="A518" s="114"/>
      <c r="B518" s="114"/>
      <c r="C518" s="114"/>
      <c r="D518" s="114"/>
      <c r="E518" s="114"/>
      <c r="I518" s="114"/>
    </row>
    <row r="519" spans="1:9" s="111" customFormat="1">
      <c r="A519" s="114"/>
      <c r="B519" s="114"/>
      <c r="C519" s="114"/>
      <c r="D519" s="114"/>
      <c r="E519" s="114"/>
      <c r="I519" s="114"/>
    </row>
    <row r="520" spans="1:9" s="111" customFormat="1">
      <c r="A520" s="114"/>
      <c r="B520" s="114"/>
      <c r="C520" s="114"/>
      <c r="D520" s="114"/>
      <c r="E520" s="114"/>
      <c r="I520" s="114"/>
    </row>
    <row r="521" spans="1:9" s="111" customFormat="1">
      <c r="A521" s="114"/>
      <c r="B521" s="114"/>
      <c r="C521" s="114"/>
      <c r="D521" s="114"/>
      <c r="E521" s="114"/>
      <c r="I521" s="114"/>
    </row>
    <row r="522" spans="1:9" s="111" customFormat="1">
      <c r="A522" s="114"/>
      <c r="B522" s="114"/>
      <c r="C522" s="114"/>
      <c r="D522" s="114"/>
      <c r="E522" s="114"/>
      <c r="I522" s="114"/>
    </row>
    <row r="523" spans="1:9" s="111" customFormat="1">
      <c r="A523" s="114"/>
      <c r="B523" s="114"/>
      <c r="C523" s="114"/>
      <c r="D523" s="114"/>
      <c r="E523" s="114"/>
      <c r="I523" s="114"/>
    </row>
    <row r="524" spans="1:9" s="111" customFormat="1">
      <c r="A524" s="114"/>
      <c r="B524" s="114"/>
      <c r="C524" s="114"/>
      <c r="D524" s="114"/>
      <c r="E524" s="114"/>
      <c r="I524" s="114"/>
    </row>
    <row r="525" spans="1:9" s="111" customFormat="1">
      <c r="A525" s="114"/>
      <c r="B525" s="114"/>
      <c r="C525" s="114"/>
      <c r="D525" s="114"/>
      <c r="E525" s="114"/>
      <c r="I525" s="114"/>
    </row>
    <row r="526" spans="1:9" s="111" customFormat="1">
      <c r="A526" s="114"/>
      <c r="B526" s="114"/>
      <c r="C526" s="114"/>
      <c r="D526" s="114"/>
      <c r="E526" s="114"/>
      <c r="I526" s="114"/>
    </row>
    <row r="527" spans="1:9" s="111" customFormat="1">
      <c r="A527" s="114"/>
      <c r="B527" s="114"/>
      <c r="C527" s="114"/>
      <c r="D527" s="114"/>
      <c r="E527" s="114"/>
      <c r="I527" s="114"/>
    </row>
    <row r="528" spans="1:9" s="111" customFormat="1">
      <c r="A528" s="114"/>
      <c r="B528" s="114"/>
      <c r="C528" s="114"/>
      <c r="D528" s="114"/>
      <c r="E528" s="114"/>
      <c r="I528" s="114"/>
    </row>
    <row r="529" spans="1:9" s="111" customFormat="1">
      <c r="A529" s="114"/>
      <c r="B529" s="114"/>
      <c r="C529" s="114"/>
      <c r="D529" s="114"/>
      <c r="E529" s="114"/>
      <c r="I529" s="114"/>
    </row>
    <row r="530" spans="1:9" s="111" customFormat="1">
      <c r="A530" s="114"/>
      <c r="B530" s="114"/>
      <c r="C530" s="114"/>
      <c r="D530" s="114"/>
      <c r="E530" s="114"/>
      <c r="I530" s="114"/>
    </row>
    <row r="531" spans="1:9" s="111" customFormat="1">
      <c r="A531" s="114"/>
      <c r="B531" s="114"/>
      <c r="C531" s="114"/>
      <c r="D531" s="114"/>
      <c r="E531" s="114"/>
      <c r="I531" s="114"/>
    </row>
    <row r="532" spans="1:9" s="111" customFormat="1">
      <c r="A532" s="114"/>
      <c r="B532" s="114"/>
      <c r="C532" s="114"/>
      <c r="D532" s="114"/>
      <c r="E532" s="114"/>
      <c r="I532" s="114"/>
    </row>
    <row r="533" spans="1:9" s="111" customFormat="1">
      <c r="A533" s="114"/>
      <c r="B533" s="114"/>
      <c r="C533" s="114"/>
      <c r="D533" s="114"/>
      <c r="E533" s="114"/>
      <c r="I533" s="114"/>
    </row>
    <row r="534" spans="1:9" s="111" customFormat="1">
      <c r="A534" s="114"/>
      <c r="B534" s="114"/>
      <c r="C534" s="114"/>
      <c r="D534" s="114"/>
      <c r="E534" s="114"/>
      <c r="I534" s="114"/>
    </row>
    <row r="535" spans="1:9" s="111" customFormat="1">
      <c r="A535" s="114"/>
      <c r="B535" s="114"/>
      <c r="C535" s="114"/>
      <c r="D535" s="114"/>
      <c r="E535" s="114"/>
      <c r="I535" s="114"/>
    </row>
    <row r="536" spans="1:9" s="111" customFormat="1">
      <c r="A536" s="114"/>
      <c r="B536" s="114"/>
      <c r="C536" s="114"/>
      <c r="D536" s="114"/>
      <c r="E536" s="114"/>
      <c r="I536" s="114"/>
    </row>
    <row r="537" spans="1:9" s="111" customFormat="1">
      <c r="A537" s="114"/>
      <c r="B537" s="114"/>
      <c r="C537" s="114"/>
      <c r="D537" s="114"/>
      <c r="E537" s="114"/>
      <c r="I537" s="114"/>
    </row>
    <row r="538" spans="1:9" s="111" customFormat="1">
      <c r="A538" s="114"/>
      <c r="B538" s="114"/>
      <c r="C538" s="114"/>
      <c r="D538" s="114"/>
      <c r="E538" s="114"/>
      <c r="I538" s="114"/>
    </row>
    <row r="539" spans="1:9" s="111" customFormat="1">
      <c r="A539" s="114"/>
      <c r="B539" s="114"/>
      <c r="C539" s="114"/>
      <c r="D539" s="114"/>
      <c r="E539" s="114"/>
      <c r="I539" s="114"/>
    </row>
    <row r="540" spans="1:9" s="111" customFormat="1">
      <c r="A540" s="114"/>
      <c r="B540" s="114"/>
      <c r="C540" s="114"/>
      <c r="D540" s="114"/>
      <c r="E540" s="114"/>
      <c r="I540" s="114"/>
    </row>
    <row r="541" spans="1:9" s="111" customFormat="1">
      <c r="A541" s="114"/>
      <c r="B541" s="114"/>
      <c r="C541" s="114"/>
      <c r="D541" s="114"/>
      <c r="E541" s="114"/>
      <c r="I541" s="114"/>
    </row>
    <row r="542" spans="1:9" s="111" customFormat="1">
      <c r="A542" s="114"/>
      <c r="B542" s="114"/>
      <c r="C542" s="114"/>
      <c r="D542" s="114"/>
      <c r="E542" s="114"/>
      <c r="I542" s="114"/>
    </row>
    <row r="543" spans="1:9" s="111" customFormat="1">
      <c r="A543" s="114"/>
      <c r="B543" s="114"/>
      <c r="C543" s="114"/>
      <c r="D543" s="114"/>
      <c r="E543" s="114"/>
      <c r="I543" s="114"/>
    </row>
    <row r="544" spans="1:9" s="111" customFormat="1">
      <c r="A544" s="114"/>
      <c r="B544" s="114"/>
      <c r="C544" s="114"/>
      <c r="D544" s="114"/>
      <c r="E544" s="114"/>
      <c r="I544" s="114"/>
    </row>
    <row r="545" spans="1:9" s="111" customFormat="1">
      <c r="A545" s="114"/>
      <c r="B545" s="114"/>
      <c r="C545" s="114"/>
      <c r="D545" s="114"/>
      <c r="E545" s="114"/>
      <c r="I545" s="114"/>
    </row>
    <row r="546" spans="1:9" s="111" customFormat="1">
      <c r="A546" s="114"/>
      <c r="B546" s="114"/>
      <c r="C546" s="114"/>
      <c r="D546" s="114"/>
      <c r="E546" s="114"/>
      <c r="I546" s="114"/>
    </row>
    <row r="547" spans="1:9" s="111" customFormat="1">
      <c r="A547" s="114"/>
      <c r="B547" s="114"/>
      <c r="C547" s="114"/>
      <c r="D547" s="114"/>
      <c r="E547" s="114"/>
      <c r="I547" s="114"/>
    </row>
    <row r="548" spans="1:9" s="111" customFormat="1">
      <c r="A548" s="114"/>
      <c r="B548" s="114"/>
      <c r="C548" s="114"/>
      <c r="D548" s="114"/>
      <c r="E548" s="114"/>
      <c r="I548" s="114"/>
    </row>
    <row r="549" spans="1:9" s="111" customFormat="1">
      <c r="A549" s="114"/>
      <c r="B549" s="114"/>
      <c r="C549" s="114"/>
      <c r="D549" s="114"/>
      <c r="E549" s="114"/>
      <c r="I549" s="114"/>
    </row>
    <row r="550" spans="1:9" s="111" customFormat="1">
      <c r="A550" s="114"/>
      <c r="B550" s="114"/>
      <c r="C550" s="114"/>
      <c r="D550" s="114"/>
      <c r="E550" s="114"/>
      <c r="I550" s="114"/>
    </row>
    <row r="551" spans="1:9" s="111" customFormat="1">
      <c r="A551" s="114"/>
      <c r="B551" s="114"/>
      <c r="C551" s="114"/>
      <c r="D551" s="114"/>
      <c r="E551" s="114"/>
      <c r="I551" s="114"/>
    </row>
    <row r="552" spans="1:9" s="111" customFormat="1">
      <c r="A552" s="114"/>
      <c r="B552" s="114"/>
      <c r="C552" s="114"/>
      <c r="D552" s="114"/>
      <c r="E552" s="114"/>
      <c r="I552" s="114"/>
    </row>
    <row r="553" spans="1:9" s="111" customFormat="1">
      <c r="A553" s="114"/>
      <c r="B553" s="114"/>
      <c r="C553" s="114"/>
      <c r="D553" s="114"/>
      <c r="E553" s="114"/>
      <c r="I553" s="114"/>
    </row>
    <row r="554" spans="1:9" s="111" customFormat="1">
      <c r="A554" s="114"/>
      <c r="B554" s="114"/>
      <c r="C554" s="114"/>
      <c r="D554" s="114"/>
      <c r="E554" s="114"/>
      <c r="I554" s="114"/>
    </row>
    <row r="555" spans="1:9" s="111" customFormat="1">
      <c r="A555" s="114"/>
      <c r="B555" s="114"/>
      <c r="C555" s="114"/>
      <c r="D555" s="114"/>
      <c r="E555" s="114"/>
      <c r="I555" s="114"/>
    </row>
    <row r="556" spans="1:9" s="111" customFormat="1">
      <c r="A556" s="114"/>
      <c r="B556" s="114"/>
      <c r="C556" s="114"/>
      <c r="D556" s="114"/>
      <c r="E556" s="114"/>
      <c r="I556" s="114"/>
    </row>
    <row r="557" spans="1:9" s="111" customFormat="1">
      <c r="A557" s="114"/>
      <c r="B557" s="114"/>
      <c r="C557" s="114"/>
      <c r="D557" s="114"/>
      <c r="E557" s="114"/>
      <c r="I557" s="114"/>
    </row>
    <row r="558" spans="1:9" s="111" customFormat="1">
      <c r="A558" s="114"/>
      <c r="B558" s="114"/>
      <c r="C558" s="114"/>
      <c r="D558" s="114"/>
      <c r="E558" s="114"/>
      <c r="I558" s="114"/>
    </row>
    <row r="559" spans="1:9" s="111" customFormat="1">
      <c r="A559" s="114"/>
      <c r="B559" s="114"/>
      <c r="C559" s="114"/>
      <c r="D559" s="114"/>
      <c r="E559" s="114"/>
      <c r="I559" s="114"/>
    </row>
    <row r="560" spans="1:9" s="111" customFormat="1">
      <c r="A560" s="114"/>
      <c r="B560" s="114"/>
      <c r="C560" s="114"/>
      <c r="D560" s="114"/>
      <c r="E560" s="114"/>
      <c r="I560" s="114"/>
    </row>
    <row r="561" spans="1:9" s="111" customFormat="1">
      <c r="A561" s="114"/>
      <c r="B561" s="114"/>
      <c r="C561" s="114"/>
      <c r="D561" s="114"/>
      <c r="E561" s="114"/>
      <c r="I561" s="114"/>
    </row>
    <row r="562" spans="1:9" s="111" customFormat="1">
      <c r="A562" s="114"/>
      <c r="B562" s="114"/>
      <c r="C562" s="114"/>
      <c r="D562" s="114"/>
      <c r="E562" s="114"/>
      <c r="I562" s="114"/>
    </row>
    <row r="563" spans="1:9" s="111" customFormat="1">
      <c r="A563" s="114"/>
      <c r="B563" s="114"/>
      <c r="C563" s="114"/>
      <c r="D563" s="114"/>
      <c r="E563" s="114"/>
      <c r="I563" s="114"/>
    </row>
    <row r="564" spans="1:9" s="111" customFormat="1">
      <c r="A564" s="114"/>
      <c r="B564" s="114"/>
      <c r="C564" s="114"/>
      <c r="D564" s="114"/>
      <c r="E564" s="114"/>
      <c r="I564" s="114"/>
    </row>
    <row r="565" spans="1:9" s="111" customFormat="1">
      <c r="A565" s="114"/>
      <c r="B565" s="114"/>
      <c r="C565" s="114"/>
      <c r="D565" s="114"/>
      <c r="E565" s="114"/>
      <c r="I565" s="114"/>
    </row>
    <row r="566" spans="1:9" s="111" customFormat="1">
      <c r="A566" s="114"/>
      <c r="B566" s="114"/>
      <c r="C566" s="114"/>
      <c r="D566" s="114"/>
      <c r="E566" s="114"/>
      <c r="I566" s="114"/>
    </row>
    <row r="567" spans="1:9" s="111" customFormat="1">
      <c r="A567" s="114"/>
      <c r="B567" s="114"/>
      <c r="C567" s="114"/>
      <c r="D567" s="114"/>
      <c r="E567" s="114"/>
      <c r="I567" s="114"/>
    </row>
    <row r="568" spans="1:9" s="111" customFormat="1">
      <c r="A568" s="114"/>
      <c r="B568" s="114"/>
      <c r="C568" s="114"/>
      <c r="D568" s="114"/>
      <c r="E568" s="114"/>
      <c r="I568" s="114"/>
    </row>
    <row r="569" spans="1:9" s="111" customFormat="1">
      <c r="A569" s="114"/>
      <c r="B569" s="114"/>
      <c r="C569" s="114"/>
      <c r="D569" s="114"/>
      <c r="E569" s="114"/>
      <c r="I569" s="114"/>
    </row>
    <row r="570" spans="1:9" s="111" customFormat="1">
      <c r="A570" s="114"/>
      <c r="B570" s="114"/>
      <c r="C570" s="114"/>
      <c r="D570" s="114"/>
      <c r="E570" s="114"/>
      <c r="I570" s="114"/>
    </row>
    <row r="571" spans="1:9" s="111" customFormat="1">
      <c r="A571" s="114"/>
      <c r="B571" s="114"/>
      <c r="C571" s="114"/>
      <c r="D571" s="114"/>
      <c r="E571" s="114"/>
      <c r="I571" s="114"/>
    </row>
    <row r="572" spans="1:9" s="111" customFormat="1">
      <c r="A572" s="114"/>
      <c r="B572" s="114"/>
      <c r="C572" s="114"/>
      <c r="D572" s="114"/>
      <c r="E572" s="114"/>
      <c r="I572" s="114"/>
    </row>
    <row r="573" spans="1:9" s="111" customFormat="1">
      <c r="A573" s="114"/>
      <c r="B573" s="114"/>
      <c r="C573" s="114"/>
      <c r="D573" s="114"/>
      <c r="E573" s="114"/>
      <c r="I573" s="114"/>
    </row>
    <row r="574" spans="1:9" s="111" customFormat="1">
      <c r="A574" s="114"/>
      <c r="B574" s="114"/>
      <c r="C574" s="114"/>
      <c r="D574" s="114"/>
      <c r="E574" s="114"/>
      <c r="I574" s="114"/>
    </row>
    <row r="575" spans="1:9" s="111" customFormat="1">
      <c r="A575" s="114"/>
      <c r="B575" s="114"/>
      <c r="C575" s="114"/>
      <c r="D575" s="114"/>
      <c r="E575" s="114"/>
      <c r="I575" s="114"/>
    </row>
    <row r="576" spans="1:9" s="111" customFormat="1">
      <c r="A576" s="114"/>
      <c r="B576" s="114"/>
      <c r="C576" s="114"/>
      <c r="D576" s="114"/>
      <c r="E576" s="114"/>
      <c r="I576" s="114"/>
    </row>
    <row r="577" spans="1:9" s="111" customFormat="1">
      <c r="A577" s="114"/>
      <c r="B577" s="114"/>
      <c r="C577" s="114"/>
      <c r="D577" s="114"/>
      <c r="E577" s="114"/>
      <c r="I577" s="114"/>
    </row>
    <row r="578" spans="1:9" s="111" customFormat="1">
      <c r="A578" s="114"/>
      <c r="B578" s="114"/>
      <c r="C578" s="114"/>
      <c r="D578" s="114"/>
      <c r="E578" s="114"/>
      <c r="I578" s="114"/>
    </row>
    <row r="579" spans="1:9" s="111" customFormat="1">
      <c r="A579" s="114"/>
      <c r="B579" s="114"/>
      <c r="C579" s="114"/>
      <c r="D579" s="114"/>
      <c r="E579" s="114"/>
      <c r="I579" s="114"/>
    </row>
    <row r="580" spans="1:9" s="111" customFormat="1">
      <c r="A580" s="114"/>
      <c r="B580" s="114"/>
      <c r="C580" s="114"/>
      <c r="D580" s="114"/>
      <c r="E580" s="114"/>
      <c r="I580" s="114"/>
    </row>
    <row r="581" spans="1:9" s="111" customFormat="1">
      <c r="A581" s="114"/>
      <c r="B581" s="114"/>
      <c r="C581" s="114"/>
      <c r="D581" s="114"/>
      <c r="E581" s="114"/>
      <c r="I581" s="114"/>
    </row>
    <row r="582" spans="1:9" s="111" customFormat="1">
      <c r="A582" s="114"/>
      <c r="B582" s="114"/>
      <c r="C582" s="114"/>
      <c r="D582" s="114"/>
      <c r="E582" s="114"/>
      <c r="I582" s="114"/>
    </row>
    <row r="583" spans="1:9" s="111" customFormat="1">
      <c r="A583" s="114"/>
      <c r="B583" s="114"/>
      <c r="C583" s="114"/>
      <c r="D583" s="114"/>
      <c r="E583" s="114"/>
      <c r="I583" s="114"/>
    </row>
    <row r="584" spans="1:9" s="111" customFormat="1">
      <c r="A584" s="114"/>
      <c r="B584" s="114"/>
      <c r="C584" s="114"/>
      <c r="D584" s="114"/>
      <c r="E584" s="114"/>
      <c r="I584" s="114"/>
    </row>
    <row r="585" spans="1:9" s="111" customFormat="1">
      <c r="A585" s="114"/>
      <c r="B585" s="114"/>
      <c r="C585" s="114"/>
      <c r="D585" s="114"/>
      <c r="E585" s="114"/>
      <c r="I585" s="114"/>
    </row>
    <row r="586" spans="1:9" s="111" customFormat="1">
      <c r="A586" s="114"/>
      <c r="B586" s="114"/>
      <c r="C586" s="114"/>
      <c r="D586" s="114"/>
      <c r="E586" s="114"/>
      <c r="I586" s="114"/>
    </row>
    <row r="587" spans="1:9" s="111" customFormat="1">
      <c r="A587" s="114"/>
      <c r="B587" s="114"/>
      <c r="C587" s="114"/>
      <c r="D587" s="114"/>
      <c r="E587" s="114"/>
      <c r="I587" s="114"/>
    </row>
    <row r="588" spans="1:9" s="111" customFormat="1">
      <c r="A588" s="114"/>
      <c r="B588" s="114"/>
      <c r="C588" s="114"/>
      <c r="D588" s="114"/>
      <c r="E588" s="114"/>
      <c r="I588" s="114"/>
    </row>
    <row r="589" spans="1:9" s="111" customFormat="1">
      <c r="A589" s="114"/>
      <c r="B589" s="114"/>
      <c r="C589" s="114"/>
      <c r="D589" s="114"/>
      <c r="E589" s="114"/>
      <c r="I589" s="114"/>
    </row>
    <row r="590" spans="1:9" s="111" customFormat="1">
      <c r="A590" s="114"/>
      <c r="B590" s="114"/>
      <c r="C590" s="114"/>
      <c r="D590" s="114"/>
      <c r="E590" s="114"/>
      <c r="I590" s="114"/>
    </row>
    <row r="591" spans="1:9" s="111" customFormat="1">
      <c r="A591" s="114"/>
      <c r="B591" s="114"/>
      <c r="C591" s="114"/>
      <c r="D591" s="114"/>
      <c r="E591" s="114"/>
      <c r="I591" s="114"/>
    </row>
    <row r="592" spans="1:9" s="111" customFormat="1">
      <c r="A592" s="114"/>
      <c r="B592" s="114"/>
      <c r="C592" s="114"/>
      <c r="D592" s="114"/>
      <c r="E592" s="114"/>
      <c r="I592" s="114"/>
    </row>
    <row r="593" spans="1:9" s="111" customFormat="1">
      <c r="A593" s="114"/>
      <c r="B593" s="114"/>
      <c r="C593" s="114"/>
      <c r="D593" s="114"/>
      <c r="E593" s="114"/>
      <c r="I593" s="114"/>
    </row>
    <row r="594" spans="1:9" s="111" customFormat="1">
      <c r="A594" s="114"/>
      <c r="B594" s="114"/>
      <c r="C594" s="114"/>
      <c r="D594" s="114"/>
      <c r="E594" s="114"/>
      <c r="I594" s="114"/>
    </row>
    <row r="595" spans="1:9" s="111" customFormat="1">
      <c r="A595" s="114"/>
      <c r="B595" s="114"/>
      <c r="C595" s="114"/>
      <c r="D595" s="114"/>
      <c r="E595" s="114"/>
      <c r="I595" s="114"/>
    </row>
    <row r="596" spans="1:9" s="111" customFormat="1">
      <c r="A596" s="114"/>
      <c r="B596" s="114"/>
      <c r="C596" s="114"/>
      <c r="D596" s="114"/>
      <c r="E596" s="114"/>
      <c r="I596" s="114"/>
    </row>
    <row r="597" spans="1:9" s="111" customFormat="1">
      <c r="A597" s="114"/>
      <c r="B597" s="114"/>
      <c r="C597" s="114"/>
      <c r="D597" s="114"/>
      <c r="E597" s="114"/>
      <c r="I597" s="114"/>
    </row>
    <row r="598" spans="1:9" s="111" customFormat="1">
      <c r="A598" s="114"/>
      <c r="B598" s="114"/>
      <c r="C598" s="114"/>
      <c r="D598" s="114"/>
      <c r="E598" s="114"/>
      <c r="I598" s="114"/>
    </row>
    <row r="599" spans="1:9" s="111" customFormat="1">
      <c r="A599" s="114"/>
      <c r="B599" s="114"/>
      <c r="C599" s="114"/>
      <c r="D599" s="114"/>
      <c r="E599" s="114"/>
      <c r="I599" s="114"/>
    </row>
    <row r="600" spans="1:9" s="111" customFormat="1">
      <c r="A600" s="114"/>
      <c r="B600" s="114"/>
      <c r="C600" s="114"/>
      <c r="D600" s="114"/>
      <c r="E600" s="114"/>
      <c r="I600" s="114"/>
    </row>
    <row r="601" spans="1:9" s="111" customFormat="1">
      <c r="A601" s="114"/>
      <c r="B601" s="114"/>
      <c r="C601" s="114"/>
      <c r="D601" s="114"/>
      <c r="E601" s="114"/>
      <c r="I601" s="114"/>
    </row>
    <row r="602" spans="1:9" s="111" customFormat="1">
      <c r="A602" s="114"/>
      <c r="B602" s="114"/>
      <c r="C602" s="114"/>
      <c r="D602" s="114"/>
      <c r="E602" s="114"/>
      <c r="I602" s="114"/>
    </row>
    <row r="603" spans="1:9" s="111" customFormat="1">
      <c r="A603" s="114"/>
      <c r="B603" s="114"/>
      <c r="C603" s="114"/>
      <c r="D603" s="114"/>
      <c r="E603" s="114"/>
      <c r="I603" s="114"/>
    </row>
    <row r="604" spans="1:9" s="111" customFormat="1">
      <c r="A604" s="114"/>
      <c r="B604" s="114"/>
      <c r="C604" s="114"/>
      <c r="D604" s="114"/>
      <c r="E604" s="114"/>
      <c r="I604" s="114"/>
    </row>
    <row r="605" spans="1:9" s="111" customFormat="1">
      <c r="A605" s="114"/>
      <c r="B605" s="114"/>
      <c r="C605" s="114"/>
      <c r="D605" s="114"/>
      <c r="E605" s="114"/>
      <c r="I605" s="114"/>
    </row>
    <row r="606" spans="1:9" s="111" customFormat="1">
      <c r="A606" s="114"/>
      <c r="B606" s="114"/>
      <c r="C606" s="114"/>
      <c r="D606" s="114"/>
      <c r="E606" s="114"/>
      <c r="I606" s="114"/>
    </row>
    <row r="607" spans="1:9" s="111" customFormat="1">
      <c r="A607" s="114"/>
      <c r="B607" s="114"/>
      <c r="C607" s="114"/>
      <c r="D607" s="114"/>
      <c r="E607" s="114"/>
      <c r="I607" s="114"/>
    </row>
    <row r="608" spans="1:9" s="111" customFormat="1">
      <c r="A608" s="114"/>
      <c r="B608" s="114"/>
      <c r="C608" s="114"/>
      <c r="D608" s="114"/>
      <c r="E608" s="114"/>
      <c r="I608" s="114"/>
    </row>
    <row r="609" spans="1:9" s="111" customFormat="1">
      <c r="A609" s="114"/>
      <c r="B609" s="114"/>
      <c r="C609" s="114"/>
      <c r="D609" s="114"/>
      <c r="E609" s="114"/>
      <c r="I609" s="114"/>
    </row>
    <row r="610" spans="1:9" s="111" customFormat="1">
      <c r="A610" s="114"/>
      <c r="B610" s="114"/>
      <c r="C610" s="114"/>
      <c r="D610" s="114"/>
      <c r="E610" s="114"/>
      <c r="I610" s="114"/>
    </row>
    <row r="611" spans="1:9" s="111" customFormat="1">
      <c r="A611" s="114"/>
      <c r="B611" s="114"/>
      <c r="C611" s="114"/>
      <c r="D611" s="114"/>
      <c r="E611" s="114"/>
      <c r="I611" s="114"/>
    </row>
    <row r="612" spans="1:9" s="111" customFormat="1">
      <c r="A612" s="114"/>
      <c r="B612" s="114"/>
      <c r="C612" s="114"/>
      <c r="D612" s="114"/>
      <c r="E612" s="114"/>
      <c r="I612" s="114"/>
    </row>
    <row r="613" spans="1:9" s="111" customFormat="1">
      <c r="A613" s="114"/>
      <c r="B613" s="114"/>
      <c r="C613" s="114"/>
      <c r="D613" s="114"/>
      <c r="E613" s="114"/>
      <c r="I613" s="114"/>
    </row>
    <row r="614" spans="1:9" s="111" customFormat="1">
      <c r="A614" s="114"/>
      <c r="B614" s="114"/>
      <c r="C614" s="114"/>
      <c r="D614" s="114"/>
      <c r="E614" s="114"/>
      <c r="I614" s="114"/>
    </row>
    <row r="615" spans="1:9" s="111" customFormat="1">
      <c r="A615" s="114"/>
      <c r="B615" s="114"/>
      <c r="C615" s="114"/>
      <c r="D615" s="114"/>
      <c r="E615" s="114"/>
      <c r="I615" s="114"/>
    </row>
    <row r="616" spans="1:9" s="111" customFormat="1">
      <c r="A616" s="114"/>
      <c r="B616" s="114"/>
      <c r="C616" s="114"/>
      <c r="D616" s="114"/>
      <c r="E616" s="114"/>
      <c r="I616" s="114"/>
    </row>
    <row r="617" spans="1:9" s="111" customFormat="1">
      <c r="A617" s="114"/>
      <c r="B617" s="114"/>
      <c r="C617" s="114"/>
      <c r="D617" s="114"/>
      <c r="E617" s="114"/>
      <c r="I617" s="114"/>
    </row>
    <row r="618" spans="1:9" s="111" customFormat="1">
      <c r="A618" s="114"/>
      <c r="B618" s="114"/>
      <c r="C618" s="114"/>
      <c r="D618" s="114"/>
      <c r="E618" s="114"/>
      <c r="I618" s="114"/>
    </row>
    <row r="619" spans="1:9" s="111" customFormat="1">
      <c r="A619" s="114"/>
      <c r="B619" s="114"/>
      <c r="C619" s="114"/>
      <c r="D619" s="114"/>
      <c r="E619" s="114"/>
      <c r="I619" s="114"/>
    </row>
    <row r="620" spans="1:9" s="111" customFormat="1">
      <c r="A620" s="114"/>
      <c r="B620" s="114"/>
      <c r="C620" s="114"/>
      <c r="D620" s="114"/>
      <c r="E620" s="114"/>
      <c r="I620" s="114"/>
    </row>
    <row r="621" spans="1:9" s="111" customFormat="1">
      <c r="A621" s="114"/>
      <c r="B621" s="114"/>
      <c r="C621" s="114"/>
      <c r="D621" s="114"/>
      <c r="E621" s="114"/>
      <c r="I621" s="114"/>
    </row>
    <row r="622" spans="1:9" s="111" customFormat="1">
      <c r="A622" s="114"/>
      <c r="B622" s="114"/>
      <c r="C622" s="114"/>
      <c r="D622" s="114"/>
      <c r="E622" s="114"/>
      <c r="I622" s="114"/>
    </row>
    <row r="623" spans="1:9" s="111" customFormat="1">
      <c r="A623" s="114"/>
      <c r="B623" s="114"/>
      <c r="C623" s="114"/>
      <c r="D623" s="114"/>
      <c r="E623" s="114"/>
      <c r="I623" s="114"/>
    </row>
    <row r="624" spans="1:9" s="111" customFormat="1">
      <c r="A624" s="114"/>
      <c r="B624" s="114"/>
      <c r="C624" s="114"/>
      <c r="D624" s="114"/>
      <c r="E624" s="114"/>
      <c r="I624" s="114"/>
    </row>
    <row r="625" spans="1:9" s="111" customFormat="1">
      <c r="A625" s="114"/>
      <c r="B625" s="114"/>
      <c r="C625" s="114"/>
      <c r="D625" s="114"/>
      <c r="E625" s="114"/>
      <c r="I625" s="114"/>
    </row>
    <row r="626" spans="1:9" s="111" customFormat="1">
      <c r="A626" s="114"/>
      <c r="B626" s="114"/>
      <c r="C626" s="114"/>
      <c r="D626" s="114"/>
      <c r="E626" s="114"/>
      <c r="I626" s="114"/>
    </row>
    <row r="627" spans="1:9" s="111" customFormat="1">
      <c r="A627" s="114"/>
      <c r="B627" s="114"/>
      <c r="C627" s="114"/>
      <c r="D627" s="114"/>
      <c r="E627" s="114"/>
      <c r="I627" s="114"/>
    </row>
    <row r="628" spans="1:9" s="111" customFormat="1">
      <c r="A628" s="114"/>
      <c r="B628" s="114"/>
      <c r="C628" s="114"/>
      <c r="D628" s="114"/>
      <c r="E628" s="114"/>
      <c r="I628" s="114"/>
    </row>
    <row r="629" spans="1:9" s="111" customFormat="1">
      <c r="A629" s="114"/>
      <c r="B629" s="114"/>
      <c r="C629" s="114"/>
      <c r="D629" s="114"/>
      <c r="E629" s="114"/>
      <c r="I629" s="114"/>
    </row>
    <row r="630" spans="1:9" s="111" customFormat="1">
      <c r="A630" s="114"/>
      <c r="B630" s="114"/>
      <c r="C630" s="114"/>
      <c r="D630" s="114"/>
      <c r="E630" s="114"/>
      <c r="I630" s="114"/>
    </row>
    <row r="631" spans="1:9" s="111" customFormat="1">
      <c r="A631" s="114"/>
      <c r="B631" s="114"/>
      <c r="C631" s="114"/>
      <c r="D631" s="114"/>
      <c r="E631" s="114"/>
      <c r="I631" s="114"/>
    </row>
    <row r="632" spans="1:9" s="111" customFormat="1">
      <c r="A632" s="114"/>
      <c r="B632" s="114"/>
      <c r="C632" s="114"/>
      <c r="D632" s="114"/>
      <c r="E632" s="114"/>
      <c r="I632" s="114"/>
    </row>
    <row r="633" spans="1:9" s="111" customFormat="1">
      <c r="A633" s="114"/>
      <c r="B633" s="114"/>
      <c r="C633" s="114"/>
      <c r="D633" s="114"/>
      <c r="E633" s="114"/>
      <c r="I633" s="114"/>
    </row>
    <row r="634" spans="1:9" s="111" customFormat="1">
      <c r="A634" s="114"/>
      <c r="B634" s="114"/>
      <c r="C634" s="114"/>
      <c r="D634" s="114"/>
      <c r="E634" s="114"/>
      <c r="I634" s="114"/>
    </row>
    <row r="635" spans="1:9" s="111" customFormat="1">
      <c r="A635" s="114"/>
      <c r="B635" s="114"/>
      <c r="C635" s="114"/>
      <c r="D635" s="114"/>
      <c r="E635" s="114"/>
      <c r="I635" s="114"/>
    </row>
    <row r="636" spans="1:9" s="111" customFormat="1">
      <c r="A636" s="114"/>
      <c r="B636" s="114"/>
      <c r="C636" s="114"/>
      <c r="D636" s="114"/>
      <c r="E636" s="114"/>
      <c r="I636" s="114"/>
    </row>
    <row r="637" spans="1:9" s="111" customFormat="1">
      <c r="A637" s="114"/>
      <c r="B637" s="114"/>
      <c r="C637" s="114"/>
      <c r="D637" s="114"/>
      <c r="E637" s="114"/>
      <c r="I637" s="114"/>
    </row>
    <row r="638" spans="1:9" s="111" customFormat="1">
      <c r="A638" s="114"/>
      <c r="B638" s="114"/>
      <c r="C638" s="114"/>
      <c r="D638" s="114"/>
      <c r="E638" s="114"/>
      <c r="I638" s="114"/>
    </row>
    <row r="639" spans="1:9" s="111" customFormat="1">
      <c r="A639" s="114"/>
      <c r="B639" s="114"/>
      <c r="C639" s="114"/>
      <c r="D639" s="114"/>
      <c r="E639" s="114"/>
      <c r="I639" s="114"/>
    </row>
    <row r="640" spans="1:9" s="111" customFormat="1">
      <c r="A640" s="114"/>
      <c r="B640" s="114"/>
      <c r="C640" s="114"/>
      <c r="D640" s="114"/>
      <c r="E640" s="114"/>
      <c r="I640" s="114"/>
    </row>
    <row r="641" spans="1:9" s="111" customFormat="1">
      <c r="A641" s="114"/>
      <c r="B641" s="114"/>
      <c r="C641" s="114"/>
      <c r="D641" s="114"/>
      <c r="E641" s="114"/>
      <c r="I641" s="114"/>
    </row>
    <row r="642" spans="1:9" s="111" customFormat="1">
      <c r="A642" s="114"/>
      <c r="B642" s="114"/>
      <c r="C642" s="114"/>
      <c r="D642" s="114"/>
      <c r="E642" s="114"/>
      <c r="I642" s="114"/>
    </row>
    <row r="643" spans="1:9" s="111" customFormat="1">
      <c r="A643" s="114"/>
      <c r="B643" s="114"/>
      <c r="C643" s="114"/>
      <c r="D643" s="114"/>
      <c r="E643" s="114"/>
      <c r="I643" s="114"/>
    </row>
    <row r="644" spans="1:9" s="111" customFormat="1">
      <c r="A644" s="114"/>
      <c r="B644" s="114"/>
      <c r="C644" s="114"/>
      <c r="D644" s="114"/>
      <c r="E644" s="114"/>
      <c r="I644" s="114"/>
    </row>
    <row r="645" spans="1:9" s="111" customFormat="1">
      <c r="A645" s="114"/>
      <c r="B645" s="114"/>
      <c r="C645" s="114"/>
      <c r="D645" s="114"/>
      <c r="E645" s="114"/>
      <c r="I645" s="114"/>
    </row>
    <row r="646" spans="1:9" s="111" customFormat="1">
      <c r="A646" s="114"/>
      <c r="B646" s="114"/>
      <c r="C646" s="114"/>
      <c r="D646" s="114"/>
      <c r="E646" s="114"/>
      <c r="I646" s="114"/>
    </row>
    <row r="647" spans="1:9" s="111" customFormat="1">
      <c r="A647" s="114"/>
      <c r="B647" s="114"/>
      <c r="C647" s="114"/>
      <c r="D647" s="114"/>
      <c r="E647" s="114"/>
      <c r="I647" s="114"/>
    </row>
    <row r="648" spans="1:9" s="111" customFormat="1">
      <c r="A648" s="114"/>
      <c r="B648" s="114"/>
      <c r="C648" s="114"/>
      <c r="D648" s="114"/>
      <c r="E648" s="114"/>
      <c r="I648" s="114"/>
    </row>
    <row r="649" spans="1:9" s="111" customFormat="1">
      <c r="A649" s="114"/>
      <c r="B649" s="114"/>
      <c r="C649" s="114"/>
      <c r="D649" s="114"/>
      <c r="E649" s="114"/>
      <c r="I649" s="114"/>
    </row>
    <row r="650" spans="1:9" s="111" customFormat="1">
      <c r="A650" s="114"/>
      <c r="B650" s="114"/>
      <c r="C650" s="114"/>
      <c r="D650" s="114"/>
      <c r="E650" s="114"/>
      <c r="I650" s="114"/>
    </row>
    <row r="651" spans="1:9" s="111" customFormat="1">
      <c r="A651" s="114"/>
      <c r="B651" s="114"/>
      <c r="C651" s="114"/>
      <c r="D651" s="114"/>
      <c r="E651" s="114"/>
      <c r="I651" s="114"/>
    </row>
    <row r="652" spans="1:9" s="111" customFormat="1">
      <c r="A652" s="114"/>
      <c r="B652" s="114"/>
      <c r="C652" s="114"/>
      <c r="D652" s="114"/>
      <c r="E652" s="114"/>
      <c r="I652" s="114"/>
    </row>
    <row r="653" spans="1:9" s="111" customFormat="1">
      <c r="A653" s="114"/>
      <c r="B653" s="114"/>
      <c r="C653" s="114"/>
      <c r="D653" s="114"/>
      <c r="E653" s="114"/>
      <c r="I653" s="114"/>
    </row>
    <row r="654" spans="1:9" s="111" customFormat="1">
      <c r="A654" s="114"/>
      <c r="B654" s="114"/>
      <c r="C654" s="114"/>
      <c r="D654" s="114"/>
      <c r="E654" s="114"/>
      <c r="I654" s="114"/>
    </row>
    <row r="655" spans="1:9" s="111" customFormat="1">
      <c r="A655" s="114"/>
      <c r="B655" s="114"/>
      <c r="C655" s="114"/>
      <c r="D655" s="114"/>
      <c r="E655" s="114"/>
      <c r="I655" s="114"/>
    </row>
    <row r="656" spans="1:9" s="111" customFormat="1">
      <c r="A656" s="114"/>
      <c r="B656" s="114"/>
      <c r="C656" s="114"/>
      <c r="D656" s="114"/>
      <c r="E656" s="114"/>
      <c r="I656" s="114"/>
    </row>
    <row r="657" spans="1:9" s="111" customFormat="1">
      <c r="A657" s="114"/>
      <c r="B657" s="114"/>
      <c r="C657" s="114"/>
      <c r="D657" s="114"/>
      <c r="E657" s="114"/>
      <c r="I657" s="114"/>
    </row>
    <row r="658" spans="1:9" s="111" customFormat="1">
      <c r="A658" s="114"/>
      <c r="B658" s="114"/>
      <c r="C658" s="114"/>
      <c r="D658" s="114"/>
      <c r="E658" s="114"/>
      <c r="I658" s="114"/>
    </row>
    <row r="659" spans="1:9" s="111" customFormat="1">
      <c r="A659" s="114"/>
      <c r="B659" s="114"/>
      <c r="C659" s="114"/>
      <c r="D659" s="114"/>
      <c r="E659" s="114"/>
      <c r="I659" s="114"/>
    </row>
    <row r="660" spans="1:9" s="111" customFormat="1">
      <c r="A660" s="114"/>
      <c r="B660" s="114"/>
      <c r="C660" s="114"/>
      <c r="D660" s="114"/>
      <c r="E660" s="114"/>
      <c r="I660" s="114"/>
    </row>
    <row r="661" spans="1:9" s="111" customFormat="1">
      <c r="A661" s="114"/>
      <c r="B661" s="114"/>
      <c r="C661" s="114"/>
      <c r="D661" s="114"/>
      <c r="E661" s="114"/>
      <c r="I661" s="114"/>
    </row>
    <row r="662" spans="1:9" s="111" customFormat="1">
      <c r="A662" s="114"/>
      <c r="B662" s="114"/>
      <c r="C662" s="114"/>
      <c r="D662" s="114"/>
      <c r="E662" s="114"/>
      <c r="I662" s="114"/>
    </row>
    <row r="663" spans="1:9" s="111" customFormat="1">
      <c r="A663" s="114"/>
      <c r="B663" s="114"/>
      <c r="C663" s="114"/>
      <c r="D663" s="114"/>
      <c r="E663" s="114"/>
      <c r="I663" s="114"/>
    </row>
    <row r="664" spans="1:9" s="111" customFormat="1">
      <c r="A664" s="114"/>
      <c r="B664" s="114"/>
      <c r="C664" s="114"/>
      <c r="D664" s="114"/>
      <c r="E664" s="114"/>
      <c r="I664" s="114"/>
    </row>
    <row r="665" spans="1:9" s="111" customFormat="1">
      <c r="A665" s="114"/>
      <c r="B665" s="114"/>
      <c r="C665" s="114"/>
      <c r="D665" s="114"/>
      <c r="E665" s="114"/>
      <c r="I665" s="114"/>
    </row>
    <row r="666" spans="1:9" s="111" customFormat="1">
      <c r="A666" s="114"/>
      <c r="B666" s="114"/>
      <c r="C666" s="114"/>
      <c r="D666" s="114"/>
      <c r="E666" s="114"/>
      <c r="I666" s="114"/>
    </row>
    <row r="667" spans="1:9" s="111" customFormat="1">
      <c r="A667" s="114"/>
      <c r="B667" s="114"/>
      <c r="C667" s="114"/>
      <c r="D667" s="114"/>
      <c r="E667" s="114"/>
      <c r="I667" s="114"/>
    </row>
    <row r="668" spans="1:9" s="111" customFormat="1">
      <c r="A668" s="114"/>
      <c r="B668" s="114"/>
      <c r="C668" s="114"/>
      <c r="D668" s="114"/>
      <c r="E668" s="114"/>
      <c r="I668" s="114"/>
    </row>
    <row r="669" spans="1:9" s="111" customFormat="1">
      <c r="A669" s="114"/>
      <c r="B669" s="114"/>
      <c r="C669" s="114"/>
      <c r="D669" s="114"/>
      <c r="E669" s="114"/>
      <c r="I669" s="114"/>
    </row>
    <row r="670" spans="1:9" s="111" customFormat="1">
      <c r="A670" s="114"/>
      <c r="B670" s="114"/>
      <c r="C670" s="114"/>
      <c r="D670" s="114"/>
      <c r="E670" s="114"/>
      <c r="I670" s="114"/>
    </row>
    <row r="671" spans="1:9" s="111" customFormat="1">
      <c r="A671" s="114"/>
      <c r="B671" s="114"/>
      <c r="C671" s="114"/>
      <c r="D671" s="114"/>
      <c r="E671" s="114"/>
      <c r="I671" s="114"/>
    </row>
    <row r="672" spans="1:9" s="111" customFormat="1">
      <c r="A672" s="114"/>
      <c r="B672" s="114"/>
      <c r="C672" s="114"/>
      <c r="D672" s="114"/>
      <c r="E672" s="114"/>
      <c r="I672" s="114"/>
    </row>
    <row r="673" spans="1:9" s="111" customFormat="1">
      <c r="A673" s="114"/>
      <c r="B673" s="114"/>
      <c r="C673" s="114"/>
      <c r="D673" s="114"/>
      <c r="E673" s="114"/>
      <c r="I673" s="114"/>
    </row>
    <row r="674" spans="1:9" s="111" customFormat="1">
      <c r="A674" s="114"/>
      <c r="B674" s="114"/>
      <c r="C674" s="114"/>
      <c r="D674" s="114"/>
      <c r="E674" s="114"/>
      <c r="I674" s="114"/>
    </row>
    <row r="675" spans="1:9" s="111" customFormat="1">
      <c r="A675" s="114"/>
      <c r="B675" s="114"/>
      <c r="C675" s="114"/>
      <c r="D675" s="114"/>
      <c r="E675" s="114"/>
      <c r="I675" s="114"/>
    </row>
    <row r="676" spans="1:9" s="111" customFormat="1">
      <c r="A676" s="114"/>
      <c r="B676" s="114"/>
      <c r="C676" s="114"/>
      <c r="D676" s="114"/>
      <c r="E676" s="114"/>
      <c r="I676" s="114"/>
    </row>
    <row r="677" spans="1:9" s="111" customFormat="1">
      <c r="A677" s="114"/>
      <c r="B677" s="114"/>
      <c r="C677" s="114"/>
      <c r="D677" s="114"/>
      <c r="E677" s="114"/>
      <c r="I677" s="114"/>
    </row>
    <row r="678" spans="1:9" s="111" customFormat="1">
      <c r="A678" s="114"/>
      <c r="B678" s="114"/>
      <c r="C678" s="114"/>
      <c r="D678" s="114"/>
      <c r="E678" s="114"/>
      <c r="I678" s="114"/>
    </row>
    <row r="679" spans="1:9" s="111" customFormat="1">
      <c r="A679" s="114"/>
      <c r="B679" s="114"/>
      <c r="C679" s="114"/>
      <c r="D679" s="114"/>
      <c r="E679" s="114"/>
      <c r="I679" s="114"/>
    </row>
    <row r="680" spans="1:9" s="111" customFormat="1">
      <c r="A680" s="114"/>
      <c r="B680" s="114"/>
      <c r="C680" s="114"/>
      <c r="D680" s="114"/>
      <c r="E680" s="114"/>
      <c r="I680" s="114"/>
    </row>
    <row r="681" spans="1:9" s="111" customFormat="1">
      <c r="A681" s="114"/>
      <c r="B681" s="114"/>
      <c r="C681" s="114"/>
      <c r="D681" s="114"/>
      <c r="E681" s="114"/>
      <c r="I681" s="114"/>
    </row>
    <row r="682" spans="1:9" s="111" customFormat="1">
      <c r="A682" s="114"/>
      <c r="B682" s="114"/>
      <c r="C682" s="114"/>
      <c r="D682" s="114"/>
      <c r="E682" s="114"/>
      <c r="I682" s="114"/>
    </row>
    <row r="683" spans="1:9" s="111" customFormat="1">
      <c r="A683" s="114"/>
      <c r="B683" s="114"/>
      <c r="C683" s="114"/>
      <c r="D683" s="114"/>
      <c r="E683" s="114"/>
      <c r="I683" s="114"/>
    </row>
    <row r="684" spans="1:9" s="111" customFormat="1">
      <c r="A684" s="114"/>
      <c r="B684" s="114"/>
      <c r="C684" s="114"/>
      <c r="D684" s="114"/>
      <c r="E684" s="114"/>
      <c r="I684" s="114"/>
    </row>
    <row r="685" spans="1:9" s="111" customFormat="1">
      <c r="A685" s="114"/>
      <c r="B685" s="114"/>
      <c r="C685" s="114"/>
      <c r="D685" s="114"/>
      <c r="E685" s="114"/>
      <c r="I685" s="114"/>
    </row>
    <row r="686" spans="1:9" s="111" customFormat="1">
      <c r="A686" s="114"/>
      <c r="B686" s="114"/>
      <c r="C686" s="114"/>
      <c r="D686" s="114"/>
      <c r="E686" s="114"/>
      <c r="I686" s="114"/>
    </row>
    <row r="687" spans="1:9" s="111" customFormat="1">
      <c r="A687" s="114"/>
      <c r="B687" s="114"/>
      <c r="C687" s="114"/>
      <c r="D687" s="114"/>
      <c r="E687" s="114"/>
      <c r="I687" s="114"/>
    </row>
    <row r="688" spans="1:9" s="111" customFormat="1">
      <c r="A688" s="114"/>
      <c r="B688" s="114"/>
      <c r="C688" s="114"/>
      <c r="D688" s="114"/>
      <c r="E688" s="114"/>
      <c r="I688" s="114"/>
    </row>
    <row r="689" spans="1:9" s="111" customFormat="1">
      <c r="A689" s="114"/>
      <c r="B689" s="114"/>
      <c r="C689" s="114"/>
      <c r="D689" s="114"/>
      <c r="E689" s="114"/>
      <c r="I689" s="114"/>
    </row>
    <row r="690" spans="1:9" s="111" customFormat="1">
      <c r="A690" s="114"/>
      <c r="B690" s="114"/>
      <c r="C690" s="114"/>
      <c r="D690" s="114"/>
      <c r="E690" s="114"/>
      <c r="I690" s="114"/>
    </row>
    <row r="691" spans="1:9" s="111" customFormat="1">
      <c r="A691" s="114"/>
      <c r="B691" s="114"/>
      <c r="C691" s="114"/>
      <c r="D691" s="114"/>
      <c r="E691" s="114"/>
      <c r="I691" s="114"/>
    </row>
    <row r="692" spans="1:9" s="111" customFormat="1">
      <c r="A692" s="114"/>
      <c r="B692" s="114"/>
      <c r="C692" s="114"/>
      <c r="D692" s="114"/>
      <c r="E692" s="114"/>
      <c r="I692" s="114"/>
    </row>
    <row r="693" spans="1:9" s="111" customFormat="1">
      <c r="A693" s="114"/>
      <c r="B693" s="114"/>
      <c r="C693" s="114"/>
      <c r="D693" s="114"/>
      <c r="E693" s="114"/>
      <c r="I693" s="114"/>
    </row>
    <row r="694" spans="1:9" s="111" customFormat="1">
      <c r="A694" s="114"/>
      <c r="B694" s="114"/>
      <c r="C694" s="114"/>
      <c r="D694" s="114"/>
      <c r="E694" s="114"/>
      <c r="I694" s="114"/>
    </row>
    <row r="695" spans="1:9" s="111" customFormat="1">
      <c r="A695" s="114"/>
      <c r="B695" s="114"/>
      <c r="C695" s="114"/>
      <c r="D695" s="114"/>
      <c r="E695" s="114"/>
      <c r="I695" s="114"/>
    </row>
    <row r="696" spans="1:9" s="111" customFormat="1">
      <c r="A696" s="114"/>
      <c r="B696" s="114"/>
      <c r="C696" s="114"/>
      <c r="D696" s="114"/>
      <c r="E696" s="114"/>
      <c r="I696" s="114"/>
    </row>
    <row r="697" spans="1:9" s="111" customFormat="1">
      <c r="A697" s="114"/>
      <c r="B697" s="114"/>
      <c r="C697" s="114"/>
      <c r="D697" s="114"/>
      <c r="E697" s="114"/>
      <c r="I697" s="114"/>
    </row>
    <row r="698" spans="1:9" s="111" customFormat="1">
      <c r="A698" s="114"/>
      <c r="B698" s="114"/>
      <c r="C698" s="114"/>
      <c r="D698" s="114"/>
      <c r="E698" s="114"/>
      <c r="I698" s="114"/>
    </row>
    <row r="699" spans="1:9" s="111" customFormat="1">
      <c r="A699" s="114"/>
      <c r="B699" s="114"/>
      <c r="C699" s="114"/>
      <c r="D699" s="114"/>
      <c r="E699" s="114"/>
      <c r="I699" s="114"/>
    </row>
    <row r="700" spans="1:9" s="111" customFormat="1">
      <c r="A700" s="114"/>
      <c r="B700" s="114"/>
      <c r="C700" s="114"/>
      <c r="D700" s="114"/>
      <c r="E700" s="114"/>
      <c r="I700" s="114"/>
    </row>
    <row r="701" spans="1:9" s="111" customFormat="1">
      <c r="A701" s="114"/>
      <c r="B701" s="114"/>
      <c r="C701" s="114"/>
      <c r="D701" s="114"/>
      <c r="E701" s="114"/>
      <c r="I701" s="114"/>
    </row>
    <row r="702" spans="1:9" s="111" customFormat="1">
      <c r="A702" s="114"/>
      <c r="B702" s="114"/>
      <c r="C702" s="114"/>
      <c r="D702" s="114"/>
      <c r="E702" s="114"/>
      <c r="I702" s="114"/>
    </row>
    <row r="703" spans="1:9" s="111" customFormat="1">
      <c r="A703" s="114"/>
      <c r="B703" s="114"/>
      <c r="C703" s="114"/>
      <c r="D703" s="114"/>
      <c r="E703" s="114"/>
      <c r="I703" s="114"/>
    </row>
    <row r="704" spans="1:9" s="111" customFormat="1">
      <c r="A704" s="114"/>
      <c r="B704" s="114"/>
      <c r="C704" s="114"/>
      <c r="D704" s="114"/>
      <c r="E704" s="114"/>
      <c r="I704" s="114"/>
    </row>
    <row r="705" spans="1:9" s="111" customFormat="1">
      <c r="A705" s="114"/>
      <c r="B705" s="114"/>
      <c r="C705" s="114"/>
      <c r="D705" s="114"/>
      <c r="E705" s="114"/>
      <c r="I705" s="114"/>
    </row>
    <row r="706" spans="1:9" s="111" customFormat="1">
      <c r="A706" s="114"/>
      <c r="B706" s="114"/>
      <c r="C706" s="114"/>
      <c r="D706" s="114"/>
      <c r="E706" s="114"/>
      <c r="I706" s="114"/>
    </row>
    <row r="707" spans="1:9" s="111" customFormat="1">
      <c r="A707" s="114"/>
      <c r="B707" s="114"/>
      <c r="C707" s="114"/>
      <c r="D707" s="114"/>
      <c r="E707" s="114"/>
      <c r="I707" s="114"/>
    </row>
    <row r="708" spans="1:9" s="111" customFormat="1">
      <c r="A708" s="114"/>
      <c r="B708" s="114"/>
      <c r="C708" s="114"/>
      <c r="D708" s="114"/>
      <c r="E708" s="114"/>
      <c r="I708" s="114"/>
    </row>
    <row r="709" spans="1:9" s="111" customFormat="1">
      <c r="A709" s="114"/>
      <c r="B709" s="114"/>
      <c r="C709" s="114"/>
      <c r="D709" s="114"/>
      <c r="E709" s="114"/>
      <c r="I709" s="114"/>
    </row>
    <row r="710" spans="1:9" s="111" customFormat="1">
      <c r="A710" s="114"/>
      <c r="B710" s="114"/>
      <c r="C710" s="114"/>
      <c r="D710" s="114"/>
      <c r="E710" s="114"/>
      <c r="I710" s="114"/>
    </row>
    <row r="711" spans="1:9" s="111" customFormat="1">
      <c r="A711" s="114"/>
      <c r="B711" s="114"/>
      <c r="C711" s="114"/>
      <c r="D711" s="114"/>
      <c r="E711" s="114"/>
      <c r="I711" s="114"/>
    </row>
    <row r="712" spans="1:9" s="111" customFormat="1">
      <c r="A712" s="114"/>
      <c r="B712" s="114"/>
      <c r="C712" s="114"/>
      <c r="D712" s="114"/>
      <c r="E712" s="114"/>
      <c r="I712" s="114"/>
    </row>
    <row r="713" spans="1:9" s="111" customFormat="1">
      <c r="A713" s="114"/>
      <c r="B713" s="114"/>
      <c r="C713" s="114"/>
      <c r="D713" s="114"/>
      <c r="E713" s="114"/>
      <c r="I713" s="114"/>
    </row>
    <row r="714" spans="1:9" s="111" customFormat="1">
      <c r="A714" s="114"/>
      <c r="B714" s="114"/>
      <c r="C714" s="114"/>
      <c r="D714" s="114"/>
      <c r="E714" s="114"/>
      <c r="I714" s="114"/>
    </row>
    <row r="715" spans="1:9" s="111" customFormat="1">
      <c r="A715" s="114"/>
      <c r="B715" s="114"/>
      <c r="C715" s="114"/>
      <c r="D715" s="114"/>
      <c r="E715" s="114"/>
      <c r="I715" s="114"/>
    </row>
    <row r="716" spans="1:9" s="111" customFormat="1">
      <c r="A716" s="114"/>
      <c r="B716" s="114"/>
      <c r="C716" s="114"/>
      <c r="D716" s="114"/>
      <c r="E716" s="114"/>
      <c r="I716" s="114"/>
    </row>
    <row r="717" spans="1:9" s="111" customFormat="1">
      <c r="A717" s="114"/>
      <c r="B717" s="114"/>
      <c r="C717" s="114"/>
      <c r="D717" s="114"/>
      <c r="E717" s="114"/>
      <c r="I717" s="114"/>
    </row>
    <row r="718" spans="1:9" s="111" customFormat="1">
      <c r="A718" s="114"/>
      <c r="B718" s="114"/>
      <c r="C718" s="114"/>
      <c r="D718" s="114"/>
      <c r="E718" s="114"/>
      <c r="I718" s="114"/>
    </row>
    <row r="719" spans="1:9" s="111" customFormat="1">
      <c r="A719" s="114"/>
      <c r="B719" s="114"/>
      <c r="C719" s="114"/>
      <c r="D719" s="114"/>
      <c r="E719" s="114"/>
      <c r="I719" s="114"/>
    </row>
    <row r="720" spans="1:9" s="111" customFormat="1">
      <c r="A720" s="114"/>
      <c r="B720" s="114"/>
      <c r="C720" s="114"/>
      <c r="D720" s="114"/>
      <c r="E720" s="114"/>
      <c r="I720" s="114"/>
    </row>
    <row r="721" spans="1:9" s="111" customFormat="1">
      <c r="A721" s="114"/>
      <c r="B721" s="114"/>
      <c r="C721" s="114"/>
      <c r="D721" s="114"/>
      <c r="E721" s="114"/>
      <c r="I721" s="114"/>
    </row>
    <row r="722" spans="1:9" s="111" customFormat="1">
      <c r="A722" s="114"/>
      <c r="B722" s="114"/>
      <c r="C722" s="114"/>
      <c r="D722" s="114"/>
      <c r="E722" s="114"/>
      <c r="I722" s="114"/>
    </row>
    <row r="723" spans="1:9" s="111" customFormat="1">
      <c r="A723" s="114"/>
      <c r="B723" s="114"/>
      <c r="C723" s="114"/>
      <c r="D723" s="114"/>
      <c r="E723" s="114"/>
      <c r="I723" s="114"/>
    </row>
    <row r="724" spans="1:9" s="111" customFormat="1">
      <c r="A724" s="114"/>
      <c r="B724" s="114"/>
      <c r="C724" s="114"/>
      <c r="D724" s="114"/>
      <c r="E724" s="114"/>
      <c r="I724" s="114"/>
    </row>
    <row r="725" spans="1:9" s="111" customFormat="1">
      <c r="A725" s="114"/>
      <c r="B725" s="114"/>
      <c r="C725" s="114"/>
      <c r="D725" s="114"/>
      <c r="E725" s="114"/>
      <c r="I725" s="114"/>
    </row>
    <row r="726" spans="1:9" s="111" customFormat="1">
      <c r="A726" s="114"/>
      <c r="B726" s="114"/>
      <c r="C726" s="114"/>
      <c r="D726" s="114"/>
      <c r="E726" s="114"/>
      <c r="I726" s="114"/>
    </row>
    <row r="727" spans="1:9" s="111" customFormat="1">
      <c r="A727" s="114"/>
      <c r="B727" s="114"/>
      <c r="C727" s="114"/>
      <c r="D727" s="114"/>
      <c r="E727" s="114"/>
      <c r="I727" s="114"/>
    </row>
    <row r="728" spans="1:9" s="111" customFormat="1">
      <c r="A728" s="114"/>
      <c r="B728" s="114"/>
      <c r="C728" s="114"/>
      <c r="D728" s="114"/>
      <c r="E728" s="114"/>
      <c r="I728" s="114"/>
    </row>
    <row r="729" spans="1:9" s="111" customFormat="1">
      <c r="A729" s="114"/>
      <c r="B729" s="114"/>
      <c r="C729" s="114"/>
      <c r="D729" s="114"/>
      <c r="E729" s="114"/>
      <c r="I729" s="114"/>
    </row>
    <row r="730" spans="1:9" s="111" customFormat="1">
      <c r="A730" s="114"/>
      <c r="B730" s="114"/>
      <c r="C730" s="114"/>
      <c r="D730" s="114"/>
      <c r="E730" s="114"/>
      <c r="I730" s="114"/>
    </row>
    <row r="731" spans="1:9" s="111" customFormat="1">
      <c r="A731" s="114"/>
      <c r="B731" s="114"/>
      <c r="C731" s="114"/>
      <c r="D731" s="114"/>
      <c r="E731" s="114"/>
      <c r="I731" s="114"/>
    </row>
    <row r="732" spans="1:9" s="111" customFormat="1">
      <c r="A732" s="114"/>
      <c r="B732" s="114"/>
      <c r="C732" s="114"/>
      <c r="D732" s="114"/>
      <c r="E732" s="114"/>
      <c r="I732" s="114"/>
    </row>
    <row r="733" spans="1:9" s="111" customFormat="1">
      <c r="A733" s="114"/>
      <c r="B733" s="114"/>
      <c r="C733" s="114"/>
      <c r="D733" s="114"/>
      <c r="E733" s="114"/>
      <c r="I733" s="114"/>
    </row>
    <row r="734" spans="1:9" s="111" customFormat="1">
      <c r="A734" s="114"/>
      <c r="B734" s="114"/>
      <c r="C734" s="114"/>
      <c r="D734" s="114"/>
      <c r="E734" s="114"/>
      <c r="I734" s="114"/>
    </row>
    <row r="735" spans="1:9" s="111" customFormat="1">
      <c r="A735" s="114"/>
      <c r="B735" s="114"/>
      <c r="C735" s="114"/>
      <c r="D735" s="114"/>
      <c r="E735" s="114"/>
      <c r="I735" s="114"/>
    </row>
    <row r="736" spans="1:9" s="111" customFormat="1">
      <c r="A736" s="114"/>
      <c r="B736" s="114"/>
      <c r="C736" s="114"/>
      <c r="D736" s="114"/>
      <c r="E736" s="114"/>
      <c r="I736" s="114"/>
    </row>
    <row r="737" spans="1:9" s="111" customFormat="1">
      <c r="A737" s="114"/>
      <c r="B737" s="114"/>
      <c r="C737" s="114"/>
      <c r="D737" s="114"/>
      <c r="E737" s="114"/>
      <c r="I737" s="114"/>
    </row>
    <row r="738" spans="1:9" s="111" customFormat="1">
      <c r="A738" s="114"/>
      <c r="B738" s="114"/>
      <c r="C738" s="114"/>
      <c r="D738" s="114"/>
      <c r="E738" s="114"/>
      <c r="I738" s="114"/>
    </row>
    <row r="739" spans="1:9" s="111" customFormat="1">
      <c r="A739" s="114"/>
      <c r="B739" s="114"/>
      <c r="C739" s="114"/>
      <c r="D739" s="114"/>
      <c r="E739" s="114"/>
      <c r="I739" s="114"/>
    </row>
    <row r="740" spans="1:9" s="111" customFormat="1">
      <c r="A740" s="114"/>
      <c r="B740" s="114"/>
      <c r="C740" s="114"/>
      <c r="D740" s="114"/>
      <c r="E740" s="114"/>
      <c r="I740" s="114"/>
    </row>
    <row r="741" spans="1:9" s="111" customFormat="1">
      <c r="A741" s="114"/>
      <c r="B741" s="114"/>
      <c r="C741" s="114"/>
      <c r="D741" s="114"/>
      <c r="E741" s="114"/>
      <c r="I741" s="114"/>
    </row>
    <row r="742" spans="1:9" s="111" customFormat="1">
      <c r="A742" s="114"/>
      <c r="B742" s="114"/>
      <c r="C742" s="114"/>
      <c r="D742" s="114"/>
      <c r="E742" s="114"/>
      <c r="I742" s="114"/>
    </row>
    <row r="743" spans="1:9" s="111" customFormat="1">
      <c r="A743" s="114"/>
      <c r="B743" s="114"/>
      <c r="C743" s="114"/>
      <c r="D743" s="114"/>
      <c r="E743" s="114"/>
      <c r="I743" s="114"/>
    </row>
    <row r="744" spans="1:9" s="111" customFormat="1">
      <c r="A744" s="114"/>
      <c r="B744" s="114"/>
      <c r="C744" s="114"/>
      <c r="D744" s="114"/>
      <c r="E744" s="114"/>
      <c r="I744" s="114"/>
    </row>
    <row r="745" spans="1:9" s="111" customFormat="1">
      <c r="A745" s="114"/>
      <c r="B745" s="114"/>
      <c r="C745" s="114"/>
      <c r="D745" s="114"/>
      <c r="E745" s="114"/>
      <c r="I745" s="114"/>
    </row>
    <row r="746" spans="1:9" s="111" customFormat="1">
      <c r="A746" s="114"/>
      <c r="B746" s="114"/>
      <c r="C746" s="114"/>
      <c r="D746" s="114"/>
      <c r="E746" s="114"/>
      <c r="I746" s="114"/>
    </row>
    <row r="747" spans="1:9" s="111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ColWidth="9.1796875" defaultRowHeight="14.5"/>
  <cols>
    <col min="1" max="1" width="19.7265625" style="96" customWidth="1"/>
    <col min="2" max="4" width="15" style="96" customWidth="1"/>
    <col min="5" max="9" width="9.1796875" style="111"/>
    <col min="10" max="10" width="0" style="111" hidden="1" customWidth="1"/>
    <col min="11" max="38" width="9.1796875" style="111"/>
    <col min="39" max="16384" width="9.1796875" style="93"/>
  </cols>
  <sheetData>
    <row r="1" spans="1:10" s="111" customFormat="1" ht="26.25" customHeight="1">
      <c r="A1" s="188" t="s">
        <v>68</v>
      </c>
      <c r="B1" s="188" t="s">
        <v>793</v>
      </c>
      <c r="C1" s="188" t="s">
        <v>795</v>
      </c>
      <c r="D1" s="188" t="s">
        <v>799</v>
      </c>
    </row>
    <row r="2" spans="1:10" s="111" customFormat="1" ht="23.25" customHeight="1">
      <c r="A2" s="188"/>
      <c r="B2" s="188"/>
      <c r="C2" s="188"/>
      <c r="D2" s="188"/>
    </row>
    <row r="3" spans="1:10" s="111" customFormat="1">
      <c r="A3" s="135" t="s">
        <v>1052</v>
      </c>
      <c r="B3" s="98" t="s">
        <v>1053</v>
      </c>
      <c r="C3" s="99"/>
      <c r="D3" s="99"/>
      <c r="J3" s="111" t="s">
        <v>796</v>
      </c>
    </row>
    <row r="4" spans="1:10" s="111" customFormat="1">
      <c r="A4" s="101" t="s">
        <v>1018</v>
      </c>
      <c r="B4" s="98" t="s">
        <v>1053</v>
      </c>
      <c r="C4" s="101"/>
      <c r="D4" s="101"/>
      <c r="J4" s="111" t="s">
        <v>797</v>
      </c>
    </row>
    <row r="5" spans="1:10" s="111" customFormat="1">
      <c r="A5" s="101" t="s">
        <v>1019</v>
      </c>
      <c r="B5" s="101" t="s">
        <v>1054</v>
      </c>
      <c r="C5" s="101"/>
      <c r="D5" s="101"/>
      <c r="J5" s="111" t="s">
        <v>798</v>
      </c>
    </row>
    <row r="6" spans="1:10" s="111" customFormat="1">
      <c r="A6" s="102" t="s">
        <v>1020</v>
      </c>
      <c r="B6" s="102" t="s">
        <v>1055</v>
      </c>
      <c r="C6" s="102"/>
      <c r="D6" s="102"/>
      <c r="J6" s="111" t="s">
        <v>779</v>
      </c>
    </row>
    <row r="7" spans="1:10" s="111" customFormat="1">
      <c r="A7" s="102" t="s">
        <v>1021</v>
      </c>
      <c r="B7" s="102" t="s">
        <v>1055</v>
      </c>
      <c r="C7" s="102"/>
      <c r="D7" s="102"/>
    </row>
    <row r="8" spans="1:10" s="111" customFormat="1">
      <c r="A8" s="101" t="s">
        <v>1022</v>
      </c>
      <c r="B8" s="101" t="s">
        <v>1053</v>
      </c>
      <c r="C8" s="101"/>
      <c r="D8" s="101"/>
    </row>
    <row r="9" spans="1:10" s="111" customFormat="1">
      <c r="A9" s="101" t="s">
        <v>1023</v>
      </c>
      <c r="B9" s="101" t="s">
        <v>1053</v>
      </c>
      <c r="C9" s="101"/>
      <c r="D9" s="101"/>
    </row>
    <row r="10" spans="1:10" s="111" customFormat="1">
      <c r="A10" s="101" t="s">
        <v>1024</v>
      </c>
      <c r="B10" s="101" t="s">
        <v>1053</v>
      </c>
      <c r="C10" s="101"/>
      <c r="D10" s="101"/>
    </row>
    <row r="11" spans="1:10" s="111" customFormat="1">
      <c r="A11" s="101" t="s">
        <v>1025</v>
      </c>
      <c r="B11" s="101" t="s">
        <v>1054</v>
      </c>
      <c r="C11" s="101"/>
      <c r="D11" s="101"/>
    </row>
    <row r="12" spans="1:10" s="111" customFormat="1">
      <c r="A12" s="101" t="s">
        <v>1026</v>
      </c>
      <c r="B12" s="101" t="s">
        <v>1054</v>
      </c>
      <c r="C12" s="101"/>
      <c r="D12" s="101"/>
    </row>
    <row r="13" spans="1:10" s="111" customFormat="1">
      <c r="A13" s="101" t="s">
        <v>1027</v>
      </c>
      <c r="B13" s="101" t="s">
        <v>1054</v>
      </c>
      <c r="C13" s="101"/>
      <c r="D13" s="101"/>
    </row>
    <row r="14" spans="1:10" s="111" customFormat="1">
      <c r="A14" s="101" t="s">
        <v>1028</v>
      </c>
      <c r="B14" s="101" t="s">
        <v>1054</v>
      </c>
      <c r="C14" s="101"/>
      <c r="D14" s="101"/>
    </row>
    <row r="15" spans="1:10" s="111" customFormat="1">
      <c r="A15" s="101" t="s">
        <v>1029</v>
      </c>
      <c r="B15" s="101" t="s">
        <v>1054</v>
      </c>
      <c r="C15" s="101"/>
      <c r="D15" s="101"/>
    </row>
    <row r="16" spans="1:10" s="111" customFormat="1">
      <c r="A16" s="101" t="s">
        <v>1030</v>
      </c>
      <c r="B16" s="101" t="s">
        <v>1054</v>
      </c>
      <c r="C16" s="101"/>
      <c r="D16" s="101"/>
    </row>
    <row r="17" spans="1:4" s="111" customFormat="1">
      <c r="A17" s="101" t="s">
        <v>1031</v>
      </c>
      <c r="B17" s="101" t="s">
        <v>1056</v>
      </c>
      <c r="C17" s="101"/>
      <c r="D17" s="101"/>
    </row>
    <row r="18" spans="1:4" s="111" customFormat="1">
      <c r="A18" s="101" t="s">
        <v>1032</v>
      </c>
      <c r="B18" s="101" t="s">
        <v>1056</v>
      </c>
      <c r="C18" s="101"/>
      <c r="D18" s="101"/>
    </row>
    <row r="19" spans="1:4" s="111" customFormat="1">
      <c r="A19" s="101" t="s">
        <v>1033</v>
      </c>
      <c r="B19" s="101" t="s">
        <v>1056</v>
      </c>
      <c r="C19" s="101"/>
      <c r="D19" s="101"/>
    </row>
    <row r="20" spans="1:4" s="111" customFormat="1">
      <c r="A20" s="101" t="s">
        <v>1034</v>
      </c>
      <c r="B20" s="101" t="s">
        <v>1056</v>
      </c>
      <c r="C20" s="101"/>
      <c r="D20" s="101"/>
    </row>
    <row r="21" spans="1:4" s="111" customFormat="1">
      <c r="A21" s="101" t="s">
        <v>1035</v>
      </c>
      <c r="B21" s="101" t="s">
        <v>1056</v>
      </c>
      <c r="C21" s="101"/>
      <c r="D21" s="101"/>
    </row>
    <row r="22" spans="1:4" s="111" customFormat="1">
      <c r="A22" s="101" t="s">
        <v>1036</v>
      </c>
      <c r="B22" s="101" t="s">
        <v>1056</v>
      </c>
      <c r="C22" s="101"/>
      <c r="D22" s="101"/>
    </row>
    <row r="23" spans="1:4" s="111" customFormat="1">
      <c r="A23" s="101" t="s">
        <v>1037</v>
      </c>
      <c r="B23" s="101" t="s">
        <v>1056</v>
      </c>
      <c r="C23" s="101"/>
      <c r="D23" s="101"/>
    </row>
    <row r="24" spans="1:4" s="111" customFormat="1">
      <c r="A24" s="101" t="s">
        <v>1038</v>
      </c>
      <c r="B24" s="101" t="s">
        <v>1056</v>
      </c>
      <c r="C24" s="101"/>
      <c r="D24" s="101"/>
    </row>
    <row r="25" spans="1:4" s="111" customFormat="1">
      <c r="A25" s="101" t="s">
        <v>1039</v>
      </c>
      <c r="B25" s="101" t="s">
        <v>1056</v>
      </c>
      <c r="C25" s="101"/>
      <c r="D25" s="101"/>
    </row>
    <row r="26" spans="1:4" s="111" customFormat="1">
      <c r="A26" s="101" t="s">
        <v>1040</v>
      </c>
      <c r="B26" s="101" t="s">
        <v>1056</v>
      </c>
      <c r="C26" s="101"/>
      <c r="D26" s="101"/>
    </row>
    <row r="27" spans="1:4" s="111" customFormat="1">
      <c r="A27" s="105" t="s">
        <v>1041</v>
      </c>
      <c r="B27" s="101" t="s">
        <v>1056</v>
      </c>
      <c r="C27" s="105"/>
      <c r="D27" s="105"/>
    </row>
    <row r="28" spans="1:4" s="111" customFormat="1">
      <c r="A28" s="97" t="s">
        <v>1042</v>
      </c>
      <c r="B28" s="101" t="s">
        <v>1056</v>
      </c>
      <c r="C28" s="98"/>
      <c r="D28" s="98"/>
    </row>
    <row r="29" spans="1:4" s="111" customFormat="1">
      <c r="A29" s="97" t="s">
        <v>1043</v>
      </c>
      <c r="B29" s="101" t="s">
        <v>1056</v>
      </c>
      <c r="C29" s="98"/>
      <c r="D29" s="98"/>
    </row>
    <row r="30" spans="1:4" s="111" customFormat="1">
      <c r="A30" s="97" t="s">
        <v>1044</v>
      </c>
      <c r="B30" s="101" t="s">
        <v>1056</v>
      </c>
      <c r="C30" s="98"/>
      <c r="D30" s="98"/>
    </row>
    <row r="31" spans="1:4" s="111" customFormat="1">
      <c r="A31" s="97" t="s">
        <v>1045</v>
      </c>
      <c r="B31" s="101" t="s">
        <v>1056</v>
      </c>
      <c r="C31" s="98"/>
      <c r="D31" s="98"/>
    </row>
    <row r="32" spans="1:4" s="111" customFormat="1">
      <c r="A32" s="97" t="s">
        <v>1046</v>
      </c>
      <c r="B32" s="101" t="s">
        <v>1056</v>
      </c>
      <c r="C32" s="98"/>
      <c r="D32" s="98"/>
    </row>
    <row r="33" spans="1:4" s="111" customFormat="1">
      <c r="A33" s="97" t="s">
        <v>1047</v>
      </c>
      <c r="B33" s="101" t="s">
        <v>1056</v>
      </c>
      <c r="C33" s="98"/>
      <c r="D33" s="98"/>
    </row>
    <row r="34" spans="1:4" s="111" customFormat="1">
      <c r="A34" s="97" t="s">
        <v>1048</v>
      </c>
      <c r="B34" s="101" t="s">
        <v>1056</v>
      </c>
      <c r="C34" s="98"/>
      <c r="D34" s="98"/>
    </row>
    <row r="35" spans="1:4" s="111" customFormat="1">
      <c r="A35" s="97" t="s">
        <v>1049</v>
      </c>
      <c r="B35" s="101" t="s">
        <v>1056</v>
      </c>
      <c r="C35" s="98"/>
      <c r="D35" s="98"/>
    </row>
    <row r="36" spans="1:4" s="111" customFormat="1">
      <c r="A36" s="97" t="s">
        <v>1050</v>
      </c>
      <c r="B36" s="98" t="s">
        <v>1057</v>
      </c>
      <c r="C36" s="98"/>
      <c r="D36" s="98"/>
    </row>
    <row r="37" spans="1:4" s="111" customFormat="1">
      <c r="A37" s="97" t="s">
        <v>1051</v>
      </c>
      <c r="B37" s="98" t="s">
        <v>1057</v>
      </c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106"/>
      <c r="B40" s="106"/>
      <c r="C40" s="106"/>
      <c r="D40" s="106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65"/>
      <c r="B48" s="95"/>
      <c r="C48" s="95"/>
      <c r="D48" s="95"/>
    </row>
    <row r="49" spans="1:4" s="111" customFormat="1">
      <c r="A49" s="65"/>
      <c r="B49" s="95"/>
      <c r="C49" s="95"/>
      <c r="D49" s="95"/>
    </row>
    <row r="50" spans="1:4" s="111" customFormat="1">
      <c r="A50" s="136"/>
      <c r="B50" s="94"/>
      <c r="C50" s="94"/>
      <c r="D50" s="94"/>
    </row>
    <row r="51" spans="1:4" s="111" customFormat="1">
      <c r="A51" s="136"/>
      <c r="B51" s="94"/>
      <c r="C51" s="94"/>
      <c r="D51" s="94"/>
    </row>
    <row r="52" spans="1:4" s="111" customFormat="1">
      <c r="A52" s="136"/>
      <c r="B52" s="94"/>
      <c r="C52" s="94"/>
      <c r="D52" s="94"/>
    </row>
    <row r="53" spans="1:4" s="111" customFormat="1">
      <c r="A53" s="136"/>
      <c r="B53" s="94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89"/>
      <c r="B55" s="94"/>
      <c r="C55" s="94"/>
      <c r="D55" s="94"/>
    </row>
    <row r="56" spans="1:4" s="111" customFormat="1">
      <c r="A56" s="89"/>
      <c r="B56" s="94"/>
      <c r="C56" s="94"/>
      <c r="D56" s="94"/>
    </row>
    <row r="57" spans="1:4" s="111" customFormat="1">
      <c r="A57" s="89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4"/>
      <c r="B318" s="114"/>
      <c r="C318" s="114"/>
      <c r="D318" s="114"/>
    </row>
    <row r="319" spans="1:4" s="111" customFormat="1">
      <c r="A319" s="114"/>
      <c r="B319" s="114"/>
      <c r="C319" s="114"/>
      <c r="D319" s="114"/>
    </row>
    <row r="320" spans="1:4" s="111" customFormat="1">
      <c r="A320" s="114"/>
      <c r="B320" s="114"/>
      <c r="C320" s="114"/>
      <c r="D320" s="114"/>
    </row>
    <row r="321" spans="1:4" s="111" customFormat="1">
      <c r="A321" s="114"/>
      <c r="B321" s="114"/>
      <c r="C321" s="114"/>
      <c r="D321" s="114"/>
    </row>
    <row r="322" spans="1:4" s="111" customFormat="1">
      <c r="A322" s="114"/>
      <c r="B322" s="114"/>
      <c r="C322" s="114"/>
      <c r="D322" s="114"/>
    </row>
    <row r="323" spans="1:4" s="111" customFormat="1">
      <c r="A323" s="114"/>
      <c r="B323" s="114"/>
      <c r="C323" s="114"/>
      <c r="D323" s="114"/>
    </row>
    <row r="324" spans="1:4" s="111" customFormat="1">
      <c r="A324" s="114"/>
      <c r="B324" s="114"/>
      <c r="C324" s="114"/>
      <c r="D324" s="114"/>
    </row>
    <row r="325" spans="1:4" s="111" customFormat="1">
      <c r="A325" s="114"/>
      <c r="B325" s="114"/>
      <c r="C325" s="114"/>
      <c r="D325" s="114"/>
    </row>
    <row r="326" spans="1:4" s="111" customFormat="1">
      <c r="A326" s="114"/>
      <c r="B326" s="114"/>
      <c r="C326" s="114"/>
      <c r="D326" s="114"/>
    </row>
    <row r="327" spans="1:4" s="111" customFormat="1">
      <c r="A327" s="114"/>
      <c r="B327" s="114"/>
      <c r="C327" s="114"/>
      <c r="D327" s="114"/>
    </row>
    <row r="328" spans="1:4" s="111" customFormat="1">
      <c r="A328" s="114"/>
      <c r="B328" s="114"/>
      <c r="C328" s="114"/>
      <c r="D328" s="114"/>
    </row>
    <row r="329" spans="1:4" s="111" customFormat="1">
      <c r="A329" s="114"/>
      <c r="B329" s="114"/>
      <c r="C329" s="114"/>
      <c r="D329" s="114"/>
    </row>
    <row r="330" spans="1:4" s="111" customFormat="1">
      <c r="A330" s="114"/>
      <c r="B330" s="114"/>
      <c r="C330" s="114"/>
      <c r="D330" s="114"/>
    </row>
    <row r="331" spans="1:4" s="111" customFormat="1">
      <c r="A331" s="114"/>
      <c r="B331" s="114"/>
      <c r="C331" s="114"/>
      <c r="D331" s="114"/>
    </row>
    <row r="332" spans="1:4" s="111" customFormat="1">
      <c r="A332" s="114"/>
      <c r="B332" s="114"/>
      <c r="C332" s="114"/>
      <c r="D332" s="114"/>
    </row>
    <row r="333" spans="1:4" s="111" customFormat="1">
      <c r="A333" s="114"/>
      <c r="B333" s="114"/>
      <c r="C333" s="114"/>
      <c r="D333" s="114"/>
    </row>
    <row r="334" spans="1:4" s="111" customFormat="1">
      <c r="A334" s="114"/>
      <c r="B334" s="114"/>
      <c r="C334" s="114"/>
      <c r="D334" s="114"/>
    </row>
    <row r="335" spans="1:4" s="111" customFormat="1">
      <c r="A335" s="114"/>
      <c r="B335" s="114"/>
      <c r="C335" s="114"/>
      <c r="D335" s="114"/>
    </row>
    <row r="336" spans="1:4" s="111" customFormat="1">
      <c r="A336" s="114"/>
      <c r="B336" s="114"/>
      <c r="C336" s="114"/>
      <c r="D336" s="114"/>
    </row>
    <row r="337" spans="1:4" s="111" customFormat="1">
      <c r="A337" s="114"/>
      <c r="B337" s="114"/>
      <c r="C337" s="114"/>
      <c r="D337" s="114"/>
    </row>
    <row r="338" spans="1:4" s="111" customFormat="1">
      <c r="A338" s="114"/>
      <c r="B338" s="114"/>
      <c r="C338" s="114"/>
      <c r="D338" s="114"/>
    </row>
    <row r="339" spans="1:4" s="111" customFormat="1">
      <c r="A339" s="114"/>
      <c r="B339" s="114"/>
      <c r="C339" s="114"/>
      <c r="D339" s="114"/>
    </row>
    <row r="340" spans="1:4" s="111" customFormat="1">
      <c r="A340" s="114"/>
      <c r="B340" s="114"/>
      <c r="C340" s="114"/>
      <c r="D340" s="114"/>
    </row>
    <row r="341" spans="1:4" s="111" customFormat="1">
      <c r="A341" s="114"/>
      <c r="B341" s="114"/>
      <c r="C341" s="114"/>
      <c r="D341" s="114"/>
    </row>
    <row r="342" spans="1:4" s="111" customFormat="1">
      <c r="A342" s="114"/>
      <c r="B342" s="114"/>
      <c r="C342" s="114"/>
      <c r="D342" s="114"/>
    </row>
    <row r="343" spans="1:4" s="111" customFormat="1">
      <c r="A343" s="114"/>
      <c r="B343" s="114"/>
      <c r="C343" s="114"/>
      <c r="D343" s="114"/>
    </row>
    <row r="344" spans="1:4" s="111" customFormat="1">
      <c r="A344" s="114"/>
      <c r="B344" s="114"/>
      <c r="C344" s="114"/>
      <c r="D344" s="114"/>
    </row>
    <row r="345" spans="1:4" s="111" customFormat="1">
      <c r="A345" s="114"/>
      <c r="B345" s="114"/>
      <c r="C345" s="114"/>
      <c r="D345" s="114"/>
    </row>
    <row r="346" spans="1:4" s="111" customFormat="1">
      <c r="A346" s="114"/>
      <c r="B346" s="114"/>
      <c r="C346" s="114"/>
      <c r="D346" s="114"/>
    </row>
    <row r="347" spans="1:4" s="111" customFormat="1">
      <c r="A347" s="114"/>
      <c r="B347" s="114"/>
      <c r="C347" s="114"/>
      <c r="D347" s="114"/>
    </row>
    <row r="348" spans="1:4" s="111" customFormat="1">
      <c r="A348" s="114"/>
      <c r="B348" s="114"/>
      <c r="C348" s="114"/>
      <c r="D348" s="114"/>
    </row>
    <row r="349" spans="1:4" s="111" customFormat="1">
      <c r="A349" s="114"/>
      <c r="B349" s="114"/>
      <c r="C349" s="114"/>
      <c r="D349" s="114"/>
    </row>
    <row r="350" spans="1:4" s="111" customFormat="1">
      <c r="A350" s="114"/>
      <c r="B350" s="114"/>
      <c r="C350" s="114"/>
      <c r="D350" s="114"/>
    </row>
    <row r="351" spans="1:4" s="111" customFormat="1">
      <c r="A351" s="114"/>
      <c r="B351" s="114"/>
      <c r="C351" s="114"/>
      <c r="D351" s="114"/>
    </row>
    <row r="352" spans="1:4" s="111" customFormat="1">
      <c r="A352" s="114"/>
      <c r="B352" s="114"/>
      <c r="C352" s="114"/>
      <c r="D352" s="114"/>
    </row>
    <row r="353" spans="1:4" s="111" customFormat="1">
      <c r="A353" s="114"/>
      <c r="B353" s="114"/>
      <c r="C353" s="114"/>
      <c r="D353" s="114"/>
    </row>
    <row r="354" spans="1:4" s="111" customFormat="1">
      <c r="A354" s="114"/>
      <c r="B354" s="114"/>
      <c r="C354" s="114"/>
      <c r="D354" s="114"/>
    </row>
    <row r="355" spans="1:4" s="111" customFormat="1">
      <c r="A355" s="114"/>
      <c r="B355" s="114"/>
      <c r="C355" s="114"/>
      <c r="D355" s="114"/>
    </row>
    <row r="356" spans="1:4" s="111" customFormat="1">
      <c r="A356" s="114"/>
      <c r="B356" s="114"/>
      <c r="C356" s="114"/>
      <c r="D356" s="114"/>
    </row>
    <row r="357" spans="1:4" s="111" customFormat="1">
      <c r="A357" s="114"/>
      <c r="B357" s="114"/>
      <c r="C357" s="114"/>
      <c r="D357" s="114"/>
    </row>
    <row r="358" spans="1:4" s="111" customFormat="1">
      <c r="A358" s="114"/>
      <c r="B358" s="114"/>
      <c r="C358" s="114"/>
      <c r="D358" s="114"/>
    </row>
    <row r="359" spans="1:4" s="111" customFormat="1">
      <c r="A359" s="114"/>
      <c r="B359" s="114"/>
      <c r="C359" s="114"/>
      <c r="D359" s="114"/>
    </row>
    <row r="360" spans="1:4" s="111" customFormat="1">
      <c r="A360" s="114"/>
      <c r="B360" s="114"/>
      <c r="C360" s="114"/>
      <c r="D360" s="114"/>
    </row>
    <row r="361" spans="1:4" s="111" customFormat="1">
      <c r="A361" s="114"/>
      <c r="B361" s="114"/>
      <c r="C361" s="114"/>
      <c r="D361" s="114"/>
    </row>
    <row r="362" spans="1:4" s="111" customFormat="1">
      <c r="A362" s="114"/>
      <c r="B362" s="114"/>
      <c r="C362" s="114"/>
      <c r="D362" s="114"/>
    </row>
    <row r="363" spans="1:4" s="111" customFormat="1">
      <c r="A363" s="114"/>
      <c r="B363" s="114"/>
      <c r="C363" s="114"/>
      <c r="D363" s="114"/>
    </row>
    <row r="364" spans="1:4" s="111" customFormat="1">
      <c r="A364" s="114"/>
      <c r="B364" s="114"/>
      <c r="C364" s="114"/>
      <c r="D364" s="114"/>
    </row>
    <row r="365" spans="1:4" s="111" customFormat="1">
      <c r="A365" s="114"/>
      <c r="B365" s="114"/>
      <c r="C365" s="114"/>
      <c r="D365" s="114"/>
    </row>
    <row r="366" spans="1:4" s="111" customFormat="1">
      <c r="A366" s="114"/>
      <c r="B366" s="114"/>
      <c r="C366" s="114"/>
      <c r="D366" s="114"/>
    </row>
    <row r="367" spans="1:4" s="111" customFormat="1">
      <c r="A367" s="114"/>
      <c r="B367" s="114"/>
      <c r="C367" s="114"/>
      <c r="D367" s="114"/>
    </row>
    <row r="368" spans="1:4" s="111" customFormat="1">
      <c r="A368" s="114"/>
      <c r="B368" s="114"/>
      <c r="C368" s="114"/>
      <c r="D368" s="114"/>
    </row>
    <row r="369" spans="1:4" s="111" customFormat="1">
      <c r="A369" s="114"/>
      <c r="B369" s="114"/>
      <c r="C369" s="114"/>
      <c r="D369" s="114"/>
    </row>
    <row r="370" spans="1:4" s="111" customFormat="1">
      <c r="A370" s="114"/>
      <c r="B370" s="114"/>
      <c r="C370" s="114"/>
      <c r="D370" s="114"/>
    </row>
    <row r="371" spans="1:4" s="111" customFormat="1">
      <c r="A371" s="114"/>
      <c r="B371" s="114"/>
      <c r="C371" s="114"/>
      <c r="D371" s="114"/>
    </row>
    <row r="372" spans="1:4" s="111" customFormat="1">
      <c r="A372" s="114"/>
      <c r="B372" s="114"/>
      <c r="C372" s="114"/>
      <c r="D372" s="114"/>
    </row>
    <row r="373" spans="1:4" s="111" customFormat="1">
      <c r="A373" s="114"/>
      <c r="B373" s="114"/>
      <c r="C373" s="114"/>
      <c r="D373" s="114"/>
    </row>
    <row r="374" spans="1:4" s="111" customFormat="1">
      <c r="A374" s="114"/>
      <c r="B374" s="114"/>
      <c r="C374" s="114"/>
      <c r="D374" s="114"/>
    </row>
    <row r="375" spans="1:4" s="111" customFormat="1">
      <c r="A375" s="114"/>
      <c r="B375" s="114"/>
      <c r="C375" s="114"/>
      <c r="D375" s="114"/>
    </row>
    <row r="376" spans="1:4" s="111" customFormat="1">
      <c r="A376" s="114"/>
      <c r="B376" s="114"/>
      <c r="C376" s="114"/>
      <c r="D376" s="114"/>
    </row>
    <row r="377" spans="1:4" s="111" customFormat="1">
      <c r="A377" s="114"/>
      <c r="B377" s="114"/>
      <c r="C377" s="114"/>
      <c r="D377" s="114"/>
    </row>
    <row r="378" spans="1:4" s="111" customFormat="1">
      <c r="A378" s="114"/>
      <c r="B378" s="114"/>
      <c r="C378" s="114"/>
      <c r="D378" s="114"/>
    </row>
    <row r="379" spans="1:4" s="111" customFormat="1">
      <c r="A379" s="114"/>
      <c r="B379" s="114"/>
      <c r="C379" s="114"/>
      <c r="D379" s="114"/>
    </row>
    <row r="380" spans="1:4" s="111" customFormat="1">
      <c r="A380" s="114"/>
      <c r="B380" s="114"/>
      <c r="C380" s="114"/>
      <c r="D380" s="114"/>
    </row>
    <row r="381" spans="1:4" s="111" customFormat="1">
      <c r="A381" s="114"/>
      <c r="B381" s="114"/>
      <c r="C381" s="114"/>
      <c r="D381" s="114"/>
    </row>
    <row r="382" spans="1:4" s="111" customFormat="1">
      <c r="A382" s="114"/>
      <c r="B382" s="114"/>
      <c r="C382" s="114"/>
      <c r="D382" s="114"/>
    </row>
    <row r="383" spans="1:4" s="111" customFormat="1">
      <c r="A383" s="114"/>
      <c r="B383" s="114"/>
      <c r="C383" s="114"/>
      <c r="D383" s="114"/>
    </row>
    <row r="384" spans="1:4" s="111" customFormat="1">
      <c r="A384" s="114"/>
      <c r="B384" s="114"/>
      <c r="C384" s="114"/>
      <c r="D384" s="114"/>
    </row>
    <row r="385" spans="1:4" s="111" customFormat="1">
      <c r="A385" s="114"/>
      <c r="B385" s="114"/>
      <c r="C385" s="114"/>
      <c r="D385" s="114"/>
    </row>
    <row r="386" spans="1:4" s="111" customFormat="1">
      <c r="A386" s="114"/>
      <c r="B386" s="114"/>
      <c r="C386" s="114"/>
      <c r="D386" s="114"/>
    </row>
    <row r="387" spans="1:4" s="111" customFormat="1">
      <c r="A387" s="114"/>
      <c r="B387" s="114"/>
      <c r="C387" s="114"/>
      <c r="D387" s="114"/>
    </row>
    <row r="388" spans="1:4" s="111" customFormat="1">
      <c r="A388" s="114"/>
      <c r="B388" s="114"/>
      <c r="C388" s="114"/>
      <c r="D388" s="114"/>
    </row>
    <row r="389" spans="1:4" s="111" customFormat="1">
      <c r="A389" s="114"/>
      <c r="B389" s="114"/>
      <c r="C389" s="114"/>
      <c r="D389" s="114"/>
    </row>
    <row r="390" spans="1:4" s="111" customFormat="1">
      <c r="A390" s="114"/>
      <c r="B390" s="114"/>
      <c r="C390" s="114"/>
      <c r="D390" s="114"/>
    </row>
    <row r="391" spans="1:4" s="111" customFormat="1">
      <c r="A391" s="114"/>
      <c r="B391" s="114"/>
      <c r="C391" s="114"/>
      <c r="D391" s="114"/>
    </row>
    <row r="392" spans="1:4" s="111" customFormat="1">
      <c r="A392" s="114"/>
      <c r="B392" s="114"/>
      <c r="C392" s="114"/>
      <c r="D392" s="114"/>
    </row>
    <row r="393" spans="1:4" s="111" customFormat="1">
      <c r="A393" s="114"/>
      <c r="B393" s="114"/>
      <c r="C393" s="114"/>
      <c r="D393" s="114"/>
    </row>
    <row r="394" spans="1:4" s="111" customFormat="1">
      <c r="A394" s="114"/>
      <c r="B394" s="114"/>
      <c r="C394" s="114"/>
      <c r="D394" s="114"/>
    </row>
    <row r="395" spans="1:4" s="111" customFormat="1">
      <c r="A395" s="114"/>
      <c r="B395" s="114"/>
      <c r="C395" s="114"/>
      <c r="D395" s="114"/>
    </row>
    <row r="396" spans="1:4" s="111" customFormat="1">
      <c r="A396" s="114"/>
      <c r="B396" s="114"/>
      <c r="C396" s="114"/>
      <c r="D396" s="114"/>
    </row>
    <row r="397" spans="1:4" s="111" customFormat="1">
      <c r="A397" s="114"/>
      <c r="B397" s="114"/>
      <c r="C397" s="114"/>
      <c r="D397" s="114"/>
    </row>
    <row r="398" spans="1:4" s="111" customFormat="1">
      <c r="A398" s="114"/>
      <c r="B398" s="114"/>
      <c r="C398" s="114"/>
      <c r="D398" s="114"/>
    </row>
    <row r="399" spans="1:4" s="111" customFormat="1">
      <c r="A399" s="114"/>
      <c r="B399" s="114"/>
      <c r="C399" s="114"/>
      <c r="D399" s="114"/>
    </row>
    <row r="400" spans="1:4" s="111" customFormat="1">
      <c r="A400" s="114"/>
      <c r="B400" s="114"/>
      <c r="C400" s="114"/>
      <c r="D400" s="114"/>
    </row>
    <row r="401" spans="1:4" s="111" customFormat="1">
      <c r="A401" s="114"/>
      <c r="B401" s="114"/>
      <c r="C401" s="114"/>
      <c r="D401" s="114"/>
    </row>
    <row r="402" spans="1:4" s="111" customFormat="1">
      <c r="A402" s="114"/>
      <c r="B402" s="114"/>
      <c r="C402" s="114"/>
      <c r="D402" s="114"/>
    </row>
    <row r="403" spans="1:4" s="111" customFormat="1">
      <c r="A403" s="114"/>
      <c r="B403" s="114"/>
      <c r="C403" s="114"/>
      <c r="D403" s="114"/>
    </row>
    <row r="404" spans="1:4" s="111" customFormat="1">
      <c r="A404" s="114"/>
      <c r="B404" s="114"/>
      <c r="C404" s="114"/>
      <c r="D404" s="114"/>
    </row>
    <row r="405" spans="1:4" s="111" customFormat="1">
      <c r="A405" s="114"/>
      <c r="B405" s="114"/>
      <c r="C405" s="114"/>
      <c r="D405" s="114"/>
    </row>
    <row r="406" spans="1:4" s="111" customFormat="1">
      <c r="A406" s="114"/>
      <c r="B406" s="114"/>
      <c r="C406" s="114"/>
      <c r="D406" s="114"/>
    </row>
    <row r="407" spans="1:4" s="111" customFormat="1">
      <c r="A407" s="114"/>
      <c r="B407" s="114"/>
      <c r="C407" s="114"/>
      <c r="D407" s="114"/>
    </row>
    <row r="408" spans="1:4" s="111" customFormat="1">
      <c r="A408" s="114"/>
      <c r="B408" s="114"/>
      <c r="C408" s="114"/>
      <c r="D408" s="114"/>
    </row>
    <row r="409" spans="1:4" s="111" customFormat="1">
      <c r="A409" s="114"/>
      <c r="B409" s="114"/>
      <c r="C409" s="114"/>
      <c r="D409" s="114"/>
    </row>
    <row r="410" spans="1:4" s="111" customFormat="1">
      <c r="A410" s="114"/>
      <c r="B410" s="114"/>
      <c r="C410" s="114"/>
      <c r="D410" s="114"/>
    </row>
    <row r="411" spans="1:4" s="111" customFormat="1">
      <c r="A411" s="114"/>
      <c r="B411" s="114"/>
      <c r="C411" s="114"/>
      <c r="D411" s="114"/>
    </row>
    <row r="412" spans="1:4" s="111" customFormat="1">
      <c r="A412" s="114"/>
      <c r="B412" s="114"/>
      <c r="C412" s="114"/>
      <c r="D412" s="114"/>
    </row>
    <row r="413" spans="1:4" s="111" customFormat="1">
      <c r="A413" s="114"/>
      <c r="B413" s="114"/>
      <c r="C413" s="114"/>
      <c r="D413" s="114"/>
    </row>
    <row r="414" spans="1:4" s="111" customFormat="1">
      <c r="A414" s="114"/>
      <c r="B414" s="114"/>
      <c r="C414" s="114"/>
      <c r="D414" s="114"/>
    </row>
    <row r="415" spans="1:4" s="111" customFormat="1">
      <c r="A415" s="114"/>
      <c r="B415" s="114"/>
      <c r="C415" s="114"/>
      <c r="D415" s="114"/>
    </row>
    <row r="416" spans="1:4" s="111" customFormat="1">
      <c r="A416" s="114"/>
      <c r="B416" s="114"/>
      <c r="C416" s="114"/>
      <c r="D416" s="114"/>
    </row>
    <row r="417" spans="1:4" s="111" customFormat="1">
      <c r="A417" s="114"/>
      <c r="B417" s="114"/>
      <c r="C417" s="114"/>
      <c r="D417" s="114"/>
    </row>
    <row r="418" spans="1:4" s="111" customFormat="1">
      <c r="A418" s="114"/>
      <c r="B418" s="114"/>
      <c r="C418" s="114"/>
      <c r="D418" s="114"/>
    </row>
    <row r="419" spans="1:4" s="111" customFormat="1">
      <c r="A419" s="114"/>
      <c r="B419" s="114"/>
      <c r="C419" s="114"/>
      <c r="D419" s="114"/>
    </row>
    <row r="420" spans="1:4" s="111" customFormat="1">
      <c r="A420" s="114"/>
      <c r="B420" s="114"/>
      <c r="C420" s="114"/>
      <c r="D420" s="114"/>
    </row>
    <row r="421" spans="1:4" s="111" customFormat="1">
      <c r="A421" s="114"/>
      <c r="B421" s="114"/>
      <c r="C421" s="114"/>
      <c r="D421" s="114"/>
    </row>
    <row r="422" spans="1:4" s="111" customFormat="1">
      <c r="A422" s="114"/>
      <c r="B422" s="114"/>
      <c r="C422" s="114"/>
      <c r="D422" s="114"/>
    </row>
    <row r="423" spans="1:4" s="111" customFormat="1">
      <c r="A423" s="114"/>
      <c r="B423" s="114"/>
      <c r="C423" s="114"/>
      <c r="D423" s="114"/>
    </row>
    <row r="424" spans="1:4" s="111" customFormat="1">
      <c r="A424" s="114"/>
      <c r="B424" s="114"/>
      <c r="C424" s="114"/>
      <c r="D424" s="114"/>
    </row>
    <row r="425" spans="1:4" s="111" customFormat="1">
      <c r="A425" s="114"/>
      <c r="B425" s="114"/>
      <c r="C425" s="114"/>
      <c r="D425" s="114"/>
    </row>
    <row r="426" spans="1:4" s="111" customFormat="1">
      <c r="A426" s="114"/>
      <c r="B426" s="114"/>
      <c r="C426" s="114"/>
      <c r="D426" s="114"/>
    </row>
    <row r="427" spans="1:4" s="111" customFormat="1">
      <c r="A427" s="114"/>
      <c r="B427" s="114"/>
      <c r="C427" s="114"/>
      <c r="D427" s="114"/>
    </row>
    <row r="428" spans="1:4" s="111" customFormat="1">
      <c r="A428" s="114"/>
      <c r="B428" s="114"/>
      <c r="C428" s="114"/>
      <c r="D428" s="114"/>
    </row>
    <row r="429" spans="1:4" s="111" customFormat="1">
      <c r="A429" s="114"/>
      <c r="B429" s="114"/>
      <c r="C429" s="114"/>
      <c r="D429" s="114"/>
    </row>
    <row r="430" spans="1:4" s="111" customFormat="1">
      <c r="A430" s="114"/>
      <c r="B430" s="114"/>
      <c r="C430" s="114"/>
      <c r="D430" s="114"/>
    </row>
    <row r="431" spans="1:4" s="111" customFormat="1">
      <c r="A431" s="114"/>
      <c r="B431" s="114"/>
      <c r="C431" s="114"/>
      <c r="D431" s="114"/>
    </row>
    <row r="432" spans="1:4" s="111" customFormat="1">
      <c r="A432" s="114"/>
      <c r="B432" s="114"/>
      <c r="C432" s="114"/>
      <c r="D432" s="114"/>
    </row>
    <row r="433" spans="1:4" s="111" customFormat="1">
      <c r="A433" s="114"/>
      <c r="B433" s="114"/>
      <c r="C433" s="114"/>
      <c r="D433" s="114"/>
    </row>
    <row r="434" spans="1:4" s="111" customFormat="1">
      <c r="A434" s="114"/>
      <c r="B434" s="114"/>
      <c r="C434" s="114"/>
      <c r="D434" s="114"/>
    </row>
    <row r="435" spans="1:4" s="111" customFormat="1">
      <c r="A435" s="114"/>
      <c r="B435" s="114"/>
      <c r="C435" s="114"/>
      <c r="D435" s="114"/>
    </row>
    <row r="436" spans="1:4" s="111" customFormat="1">
      <c r="A436" s="114"/>
      <c r="B436" s="114"/>
      <c r="C436" s="114"/>
      <c r="D436" s="114"/>
    </row>
    <row r="437" spans="1:4" s="111" customFormat="1">
      <c r="A437" s="114"/>
      <c r="B437" s="114"/>
      <c r="C437" s="114"/>
      <c r="D437" s="114"/>
    </row>
    <row r="438" spans="1:4" s="111" customFormat="1">
      <c r="A438" s="114"/>
      <c r="B438" s="114"/>
      <c r="C438" s="114"/>
      <c r="D438" s="114"/>
    </row>
    <row r="439" spans="1:4" s="111" customFormat="1">
      <c r="A439" s="114"/>
      <c r="B439" s="114"/>
      <c r="C439" s="114"/>
      <c r="D439" s="114"/>
    </row>
    <row r="440" spans="1:4" s="111" customFormat="1">
      <c r="A440" s="114"/>
      <c r="B440" s="114"/>
      <c r="C440" s="114"/>
      <c r="D440" s="114"/>
    </row>
    <row r="441" spans="1:4" s="111" customFormat="1">
      <c r="A441" s="114"/>
      <c r="B441" s="114"/>
      <c r="C441" s="114"/>
      <c r="D441" s="114"/>
    </row>
    <row r="442" spans="1:4" s="111" customFormat="1">
      <c r="A442" s="114"/>
      <c r="B442" s="114"/>
      <c r="C442" s="114"/>
      <c r="D442" s="114"/>
    </row>
    <row r="443" spans="1:4" s="111" customFormat="1">
      <c r="A443" s="114"/>
      <c r="B443" s="114"/>
      <c r="C443" s="114"/>
      <c r="D443" s="114"/>
    </row>
    <row r="444" spans="1:4" s="111" customFormat="1">
      <c r="A444" s="114"/>
      <c r="B444" s="114"/>
      <c r="C444" s="114"/>
      <c r="D444" s="114"/>
    </row>
    <row r="445" spans="1:4" s="111" customFormat="1">
      <c r="A445" s="114"/>
      <c r="B445" s="114"/>
      <c r="C445" s="114"/>
      <c r="D445" s="114"/>
    </row>
    <row r="446" spans="1:4" s="111" customFormat="1">
      <c r="A446" s="114"/>
      <c r="B446" s="114"/>
      <c r="C446" s="114"/>
      <c r="D446" s="114"/>
    </row>
    <row r="447" spans="1:4" s="111" customFormat="1">
      <c r="A447" s="114"/>
      <c r="B447" s="114"/>
      <c r="C447" s="114"/>
      <c r="D447" s="114"/>
    </row>
    <row r="448" spans="1:4" s="111" customFormat="1">
      <c r="A448" s="114"/>
      <c r="B448" s="114"/>
      <c r="C448" s="114"/>
      <c r="D448" s="114"/>
    </row>
    <row r="449" spans="1:4" s="111" customFormat="1">
      <c r="A449" s="114"/>
      <c r="B449" s="114"/>
      <c r="C449" s="114"/>
      <c r="D449" s="114"/>
    </row>
    <row r="450" spans="1:4" s="111" customFormat="1">
      <c r="A450" s="114"/>
      <c r="B450" s="114"/>
      <c r="C450" s="114"/>
      <c r="D450" s="114"/>
    </row>
    <row r="451" spans="1:4" s="111" customFormat="1">
      <c r="A451" s="114"/>
      <c r="B451" s="114"/>
      <c r="C451" s="114"/>
      <c r="D451" s="114"/>
    </row>
    <row r="452" spans="1:4" s="111" customFormat="1">
      <c r="A452" s="114"/>
      <c r="B452" s="114"/>
      <c r="C452" s="114"/>
      <c r="D452" s="114"/>
    </row>
    <row r="453" spans="1:4" s="111" customFormat="1">
      <c r="A453" s="114"/>
      <c r="B453" s="114"/>
      <c r="C453" s="114"/>
      <c r="D453" s="114"/>
    </row>
    <row r="454" spans="1:4" s="111" customFormat="1">
      <c r="A454" s="114"/>
      <c r="B454" s="114"/>
      <c r="C454" s="114"/>
      <c r="D454" s="114"/>
    </row>
    <row r="455" spans="1:4" s="111" customFormat="1">
      <c r="A455" s="114"/>
      <c r="B455" s="114"/>
      <c r="C455" s="114"/>
      <c r="D455" s="114"/>
    </row>
    <row r="456" spans="1:4" s="111" customFormat="1">
      <c r="A456" s="114"/>
      <c r="B456" s="114"/>
      <c r="C456" s="114"/>
      <c r="D456" s="114"/>
    </row>
    <row r="457" spans="1:4" s="111" customFormat="1">
      <c r="A457" s="114"/>
      <c r="B457" s="114"/>
      <c r="C457" s="114"/>
      <c r="D457" s="114"/>
    </row>
    <row r="458" spans="1:4" s="111" customFormat="1">
      <c r="A458" s="114"/>
      <c r="B458" s="114"/>
      <c r="C458" s="114"/>
      <c r="D458" s="114"/>
    </row>
    <row r="459" spans="1:4" s="111" customFormat="1">
      <c r="A459" s="114"/>
      <c r="B459" s="114"/>
      <c r="C459" s="114"/>
      <c r="D459" s="114"/>
    </row>
    <row r="460" spans="1:4" s="111" customFormat="1">
      <c r="A460" s="114"/>
      <c r="B460" s="114"/>
      <c r="C460" s="114"/>
      <c r="D460" s="114"/>
    </row>
    <row r="461" spans="1:4" s="111" customFormat="1">
      <c r="A461" s="114"/>
      <c r="B461" s="114"/>
      <c r="C461" s="114"/>
      <c r="D461" s="114"/>
    </row>
    <row r="462" spans="1:4" s="111" customFormat="1">
      <c r="A462" s="114"/>
      <c r="B462" s="114"/>
      <c r="C462" s="114"/>
      <c r="D462" s="114"/>
    </row>
    <row r="463" spans="1:4" s="111" customFormat="1">
      <c r="A463" s="114"/>
      <c r="B463" s="114"/>
      <c r="C463" s="114"/>
      <c r="D463" s="114"/>
    </row>
    <row r="464" spans="1:4" s="111" customFormat="1">
      <c r="A464" s="114"/>
      <c r="B464" s="114"/>
      <c r="C464" s="114"/>
      <c r="D464" s="114"/>
    </row>
    <row r="465" spans="1:4" s="111" customFormat="1">
      <c r="A465" s="114"/>
      <c r="B465" s="114"/>
      <c r="C465" s="114"/>
      <c r="D465" s="114"/>
    </row>
    <row r="466" spans="1:4" s="111" customFormat="1">
      <c r="A466" s="114"/>
      <c r="B466" s="114"/>
      <c r="C466" s="114"/>
      <c r="D466" s="114"/>
    </row>
    <row r="467" spans="1:4" s="111" customFormat="1">
      <c r="A467" s="114"/>
      <c r="B467" s="114"/>
      <c r="C467" s="114"/>
      <c r="D467" s="114"/>
    </row>
    <row r="468" spans="1:4" s="111" customFormat="1">
      <c r="A468" s="114"/>
      <c r="B468" s="114"/>
      <c r="C468" s="114"/>
      <c r="D468" s="114"/>
    </row>
    <row r="469" spans="1:4" s="111" customFormat="1">
      <c r="A469" s="114"/>
      <c r="B469" s="114"/>
      <c r="C469" s="114"/>
      <c r="D469" s="114"/>
    </row>
    <row r="470" spans="1:4" s="111" customFormat="1">
      <c r="A470" s="114"/>
      <c r="B470" s="114"/>
      <c r="C470" s="114"/>
      <c r="D470" s="114"/>
    </row>
    <row r="471" spans="1:4" s="111" customFormat="1">
      <c r="A471" s="114"/>
      <c r="B471" s="114"/>
      <c r="C471" s="114"/>
      <c r="D471" s="114"/>
    </row>
    <row r="472" spans="1:4" s="111" customFormat="1">
      <c r="A472" s="114"/>
      <c r="B472" s="114"/>
      <c r="C472" s="114"/>
      <c r="D472" s="114"/>
    </row>
    <row r="473" spans="1:4" s="111" customFormat="1">
      <c r="A473" s="114"/>
      <c r="B473" s="114"/>
      <c r="C473" s="114"/>
      <c r="D473" s="114"/>
    </row>
    <row r="474" spans="1:4" s="111" customFormat="1">
      <c r="A474" s="114"/>
      <c r="B474" s="114"/>
      <c r="C474" s="114"/>
      <c r="D474" s="114"/>
    </row>
    <row r="475" spans="1:4" s="111" customFormat="1">
      <c r="A475" s="114"/>
      <c r="B475" s="114"/>
      <c r="C475" s="114"/>
      <c r="D475" s="114"/>
    </row>
    <row r="476" spans="1:4" s="111" customFormat="1">
      <c r="A476" s="114"/>
      <c r="B476" s="114"/>
      <c r="C476" s="114"/>
      <c r="D476" s="114"/>
    </row>
    <row r="477" spans="1:4" s="111" customFormat="1">
      <c r="A477" s="114"/>
      <c r="B477" s="114"/>
      <c r="C477" s="114"/>
      <c r="D477" s="114"/>
    </row>
    <row r="478" spans="1:4" s="111" customFormat="1">
      <c r="A478" s="114"/>
      <c r="B478" s="114"/>
      <c r="C478" s="114"/>
      <c r="D478" s="114"/>
    </row>
    <row r="479" spans="1:4" s="111" customFormat="1">
      <c r="A479" s="114"/>
      <c r="B479" s="114"/>
      <c r="C479" s="114"/>
      <c r="D479" s="114"/>
    </row>
    <row r="480" spans="1:4" s="111" customFormat="1">
      <c r="A480" s="114"/>
      <c r="B480" s="114"/>
      <c r="C480" s="114"/>
      <c r="D480" s="114"/>
    </row>
    <row r="481" spans="1:4" s="111" customFormat="1">
      <c r="A481" s="114"/>
      <c r="B481" s="114"/>
      <c r="C481" s="114"/>
      <c r="D481" s="114"/>
    </row>
    <row r="482" spans="1:4" s="111" customFormat="1">
      <c r="A482" s="114"/>
      <c r="B482" s="114"/>
      <c r="C482" s="114"/>
      <c r="D482" s="114"/>
    </row>
    <row r="483" spans="1:4" s="111" customFormat="1">
      <c r="A483" s="114"/>
      <c r="B483" s="114"/>
      <c r="C483" s="114"/>
      <c r="D483" s="114"/>
    </row>
    <row r="484" spans="1:4" s="111" customFormat="1">
      <c r="A484" s="114"/>
      <c r="B484" s="114"/>
      <c r="C484" s="114"/>
      <c r="D484" s="114"/>
    </row>
    <row r="485" spans="1:4" s="111" customFormat="1">
      <c r="A485" s="114"/>
      <c r="B485" s="114"/>
      <c r="C485" s="114"/>
      <c r="D485" s="114"/>
    </row>
    <row r="486" spans="1:4" s="111" customFormat="1">
      <c r="A486" s="114"/>
      <c r="B486" s="114"/>
      <c r="C486" s="114"/>
      <c r="D486" s="114"/>
    </row>
    <row r="487" spans="1:4" s="111" customFormat="1">
      <c r="A487" s="114"/>
      <c r="B487" s="114"/>
      <c r="C487" s="114"/>
      <c r="D487" s="114"/>
    </row>
    <row r="488" spans="1:4" s="111" customFormat="1">
      <c r="A488" s="114"/>
      <c r="B488" s="114"/>
      <c r="C488" s="114"/>
      <c r="D488" s="114"/>
    </row>
    <row r="489" spans="1:4" s="111" customFormat="1">
      <c r="A489" s="114"/>
      <c r="B489" s="114"/>
      <c r="C489" s="114"/>
      <c r="D489" s="114"/>
    </row>
    <row r="490" spans="1:4" s="111" customFormat="1">
      <c r="A490" s="114"/>
      <c r="B490" s="114"/>
      <c r="C490" s="114"/>
      <c r="D490" s="114"/>
    </row>
    <row r="491" spans="1:4" s="111" customFormat="1">
      <c r="A491" s="114"/>
      <c r="B491" s="114"/>
      <c r="C491" s="114"/>
      <c r="D491" s="114"/>
    </row>
    <row r="492" spans="1:4" s="111" customFormat="1">
      <c r="A492" s="114"/>
      <c r="B492" s="114"/>
      <c r="C492" s="114"/>
      <c r="D492" s="114"/>
    </row>
    <row r="493" spans="1:4" s="111" customFormat="1">
      <c r="A493" s="114"/>
      <c r="B493" s="114"/>
      <c r="C493" s="114"/>
      <c r="D493" s="114"/>
    </row>
    <row r="494" spans="1:4" s="111" customFormat="1">
      <c r="A494" s="114"/>
      <c r="B494" s="114"/>
      <c r="C494" s="114"/>
      <c r="D494" s="114"/>
    </row>
    <row r="495" spans="1:4" s="111" customFormat="1">
      <c r="A495" s="114"/>
      <c r="B495" s="114"/>
      <c r="C495" s="114"/>
      <c r="D495" s="114"/>
    </row>
    <row r="496" spans="1:4" s="111" customFormat="1">
      <c r="A496" s="114"/>
      <c r="B496" s="114"/>
      <c r="C496" s="114"/>
      <c r="D496" s="114"/>
    </row>
    <row r="497" spans="1:4" s="111" customFormat="1">
      <c r="A497" s="114"/>
      <c r="B497" s="114"/>
      <c r="C497" s="114"/>
      <c r="D497" s="114"/>
    </row>
    <row r="498" spans="1:4" s="111" customFormat="1">
      <c r="A498" s="114"/>
      <c r="B498" s="114"/>
      <c r="C498" s="114"/>
      <c r="D498" s="114"/>
    </row>
    <row r="499" spans="1:4" s="111" customFormat="1">
      <c r="A499" s="114"/>
      <c r="B499" s="114"/>
      <c r="C499" s="114"/>
      <c r="D499" s="114"/>
    </row>
    <row r="500" spans="1:4" s="111" customFormat="1">
      <c r="A500" s="114"/>
      <c r="B500" s="114"/>
      <c r="C500" s="114"/>
      <c r="D500" s="114"/>
    </row>
    <row r="501" spans="1:4" s="111" customFormat="1">
      <c r="A501" s="114"/>
      <c r="B501" s="114"/>
      <c r="C501" s="114"/>
      <c r="D501" s="114"/>
    </row>
    <row r="502" spans="1:4" s="111" customFormat="1">
      <c r="A502" s="114"/>
      <c r="B502" s="114"/>
      <c r="C502" s="114"/>
      <c r="D502" s="114"/>
    </row>
    <row r="503" spans="1:4" s="111" customFormat="1">
      <c r="A503" s="114"/>
      <c r="B503" s="114"/>
      <c r="C503" s="114"/>
      <c r="D503" s="114"/>
    </row>
    <row r="504" spans="1:4" s="111" customFormat="1">
      <c r="A504" s="114"/>
      <c r="B504" s="114"/>
      <c r="C504" s="114"/>
      <c r="D504" s="114"/>
    </row>
    <row r="505" spans="1:4" s="111" customFormat="1">
      <c r="A505" s="114"/>
      <c r="B505" s="114"/>
      <c r="C505" s="114"/>
      <c r="D505" s="114"/>
    </row>
    <row r="506" spans="1:4" s="111" customFormat="1">
      <c r="A506" s="114"/>
      <c r="B506" s="114"/>
      <c r="C506" s="114"/>
      <c r="D506" s="114"/>
    </row>
    <row r="507" spans="1:4" s="111" customFormat="1">
      <c r="A507" s="114"/>
      <c r="B507" s="114"/>
      <c r="C507" s="114"/>
      <c r="D507" s="114"/>
    </row>
    <row r="508" spans="1:4" s="111" customFormat="1">
      <c r="A508" s="114"/>
      <c r="B508" s="114"/>
      <c r="C508" s="114"/>
      <c r="D508" s="114"/>
    </row>
    <row r="509" spans="1:4" s="111" customFormat="1">
      <c r="A509" s="114"/>
      <c r="B509" s="114"/>
      <c r="C509" s="114"/>
      <c r="D509" s="114"/>
    </row>
    <row r="510" spans="1:4" s="111" customFormat="1">
      <c r="A510" s="114"/>
      <c r="B510" s="114"/>
      <c r="C510" s="114"/>
      <c r="D510" s="114"/>
    </row>
    <row r="511" spans="1:4" s="111" customFormat="1">
      <c r="A511" s="114"/>
      <c r="B511" s="114"/>
      <c r="C511" s="114"/>
      <c r="D511" s="114"/>
    </row>
    <row r="512" spans="1:4" s="111" customFormat="1">
      <c r="A512" s="114"/>
      <c r="B512" s="114"/>
      <c r="C512" s="114"/>
      <c r="D512" s="114"/>
    </row>
    <row r="513" spans="1:4" s="111" customFormat="1">
      <c r="A513" s="114"/>
      <c r="B513" s="114"/>
      <c r="C513" s="114"/>
      <c r="D513" s="114"/>
    </row>
    <row r="514" spans="1:4" s="111" customFormat="1">
      <c r="A514" s="114"/>
      <c r="B514" s="114"/>
      <c r="C514" s="114"/>
      <c r="D514" s="114"/>
    </row>
    <row r="515" spans="1:4" s="111" customFormat="1">
      <c r="A515" s="114"/>
      <c r="B515" s="114"/>
      <c r="C515" s="114"/>
      <c r="D515" s="114"/>
    </row>
    <row r="516" spans="1:4" s="111" customFormat="1">
      <c r="A516" s="114"/>
      <c r="B516" s="114"/>
      <c r="C516" s="114"/>
      <c r="D516" s="114"/>
    </row>
    <row r="517" spans="1:4" s="111" customFormat="1">
      <c r="A517" s="114"/>
      <c r="B517" s="114"/>
      <c r="C517" s="114"/>
      <c r="D517" s="114"/>
    </row>
    <row r="518" spans="1:4" s="111" customFormat="1">
      <c r="A518" s="114"/>
      <c r="B518" s="114"/>
      <c r="C518" s="114"/>
      <c r="D518" s="114"/>
    </row>
    <row r="519" spans="1:4" s="111" customFormat="1">
      <c r="A519" s="114"/>
      <c r="B519" s="114"/>
      <c r="C519" s="114"/>
      <c r="D519" s="114"/>
    </row>
    <row r="520" spans="1:4" s="111" customFormat="1">
      <c r="A520" s="114"/>
      <c r="B520" s="114"/>
      <c r="C520" s="114"/>
      <c r="D520" s="114"/>
    </row>
    <row r="521" spans="1:4" s="111" customFormat="1">
      <c r="A521" s="114"/>
      <c r="B521" s="114"/>
      <c r="C521" s="114"/>
      <c r="D521" s="114"/>
    </row>
    <row r="522" spans="1:4" s="111" customFormat="1">
      <c r="A522" s="114"/>
      <c r="B522" s="114"/>
      <c r="C522" s="114"/>
      <c r="D522" s="114"/>
    </row>
    <row r="523" spans="1:4" s="111" customFormat="1">
      <c r="A523" s="114"/>
      <c r="B523" s="114"/>
      <c r="C523" s="114"/>
      <c r="D523" s="114"/>
    </row>
    <row r="524" spans="1:4" s="111" customFormat="1">
      <c r="A524" s="114"/>
      <c r="B524" s="114"/>
      <c r="C524" s="114"/>
      <c r="D524" s="114"/>
    </row>
    <row r="525" spans="1:4" s="111" customFormat="1">
      <c r="A525" s="114"/>
      <c r="B525" s="114"/>
      <c r="C525" s="114"/>
      <c r="D525" s="114"/>
    </row>
    <row r="526" spans="1:4" s="111" customFormat="1">
      <c r="A526" s="114"/>
      <c r="B526" s="114"/>
      <c r="C526" s="114"/>
      <c r="D526" s="114"/>
    </row>
    <row r="527" spans="1:4" s="111" customFormat="1">
      <c r="A527" s="114"/>
      <c r="B527" s="114"/>
      <c r="C527" s="114"/>
      <c r="D527" s="114"/>
    </row>
    <row r="528" spans="1:4" s="111" customFormat="1">
      <c r="A528" s="114"/>
      <c r="B528" s="114"/>
      <c r="C528" s="114"/>
      <c r="D528" s="114"/>
    </row>
    <row r="529" spans="1:4" s="111" customFormat="1">
      <c r="A529" s="114"/>
      <c r="B529" s="114"/>
      <c r="C529" s="114"/>
      <c r="D529" s="114"/>
    </row>
    <row r="530" spans="1:4" s="111" customFormat="1">
      <c r="A530" s="114"/>
      <c r="B530" s="114"/>
      <c r="C530" s="114"/>
      <c r="D530" s="114"/>
    </row>
    <row r="531" spans="1:4" s="111" customFormat="1">
      <c r="A531" s="114"/>
      <c r="B531" s="114"/>
      <c r="C531" s="114"/>
      <c r="D531" s="114"/>
    </row>
    <row r="532" spans="1:4" s="111" customFormat="1">
      <c r="A532" s="114"/>
      <c r="B532" s="114"/>
      <c r="C532" s="114"/>
      <c r="D532" s="114"/>
    </row>
    <row r="533" spans="1:4" s="111" customFormat="1">
      <c r="A533" s="114"/>
      <c r="B533" s="114"/>
      <c r="C533" s="114"/>
      <c r="D533" s="114"/>
    </row>
    <row r="534" spans="1:4" s="111" customFormat="1">
      <c r="A534" s="114"/>
      <c r="B534" s="114"/>
      <c r="C534" s="114"/>
      <c r="D534" s="114"/>
    </row>
    <row r="535" spans="1:4" s="111" customFormat="1">
      <c r="A535" s="114"/>
      <c r="B535" s="114"/>
      <c r="C535" s="114"/>
      <c r="D535" s="114"/>
    </row>
    <row r="536" spans="1:4" s="111" customFormat="1">
      <c r="A536" s="114"/>
      <c r="B536" s="114"/>
      <c r="C536" s="114"/>
      <c r="D536" s="114"/>
    </row>
    <row r="537" spans="1:4" s="111" customFormat="1">
      <c r="A537" s="114"/>
      <c r="B537" s="114"/>
      <c r="C537" s="114"/>
      <c r="D537" s="114"/>
    </row>
    <row r="538" spans="1:4" s="111" customFormat="1">
      <c r="A538" s="114"/>
      <c r="B538" s="114"/>
      <c r="C538" s="114"/>
      <c r="D538" s="114"/>
    </row>
    <row r="539" spans="1:4" s="111" customFormat="1">
      <c r="A539" s="114"/>
      <c r="B539" s="114"/>
      <c r="C539" s="114"/>
      <c r="D539" s="114"/>
    </row>
    <row r="540" spans="1:4" s="111" customFormat="1">
      <c r="A540" s="114"/>
      <c r="B540" s="114"/>
      <c r="C540" s="114"/>
      <c r="D540" s="114"/>
    </row>
    <row r="541" spans="1:4" s="111" customFormat="1">
      <c r="A541" s="114"/>
      <c r="B541" s="114"/>
      <c r="C541" s="114"/>
      <c r="D541" s="114"/>
    </row>
    <row r="542" spans="1:4" s="111" customFormat="1">
      <c r="A542" s="114"/>
      <c r="B542" s="114"/>
      <c r="C542" s="114"/>
      <c r="D542" s="114"/>
    </row>
    <row r="543" spans="1:4" s="111" customFormat="1">
      <c r="A543" s="114"/>
      <c r="B543" s="114"/>
      <c r="C543" s="114"/>
      <c r="D543" s="114"/>
    </row>
    <row r="544" spans="1:4" s="111" customFormat="1">
      <c r="A544" s="114"/>
      <c r="B544" s="114"/>
      <c r="C544" s="114"/>
      <c r="D544" s="114"/>
    </row>
    <row r="545" spans="1:4" s="111" customFormat="1">
      <c r="A545" s="114"/>
      <c r="B545" s="114"/>
      <c r="C545" s="114"/>
      <c r="D545" s="114"/>
    </row>
    <row r="546" spans="1:4" s="111" customFormat="1">
      <c r="A546" s="114"/>
      <c r="B546" s="114"/>
      <c r="C546" s="114"/>
      <c r="D546" s="114"/>
    </row>
    <row r="547" spans="1:4" s="111" customFormat="1">
      <c r="A547" s="114"/>
      <c r="B547" s="114"/>
      <c r="C547" s="114"/>
      <c r="D547" s="114"/>
    </row>
    <row r="548" spans="1:4" s="111" customFormat="1">
      <c r="A548" s="114"/>
      <c r="B548" s="114"/>
      <c r="C548" s="114"/>
      <c r="D548" s="114"/>
    </row>
    <row r="549" spans="1:4" s="111" customFormat="1">
      <c r="A549" s="114"/>
      <c r="B549" s="114"/>
      <c r="C549" s="114"/>
      <c r="D549" s="114"/>
    </row>
    <row r="550" spans="1:4" s="111" customFormat="1">
      <c r="A550" s="114"/>
      <c r="B550" s="114"/>
      <c r="C550" s="114"/>
      <c r="D550" s="114"/>
    </row>
    <row r="551" spans="1:4" s="111" customFormat="1">
      <c r="A551" s="114"/>
      <c r="B551" s="114"/>
      <c r="C551" s="114"/>
      <c r="D551" s="114"/>
    </row>
    <row r="552" spans="1:4" s="111" customFormat="1">
      <c r="A552" s="114"/>
      <c r="B552" s="114"/>
      <c r="C552" s="114"/>
      <c r="D552" s="114"/>
    </row>
    <row r="553" spans="1:4" s="111" customFormat="1">
      <c r="A553" s="114"/>
      <c r="B553" s="114"/>
      <c r="C553" s="114"/>
      <c r="D553" s="114"/>
    </row>
    <row r="554" spans="1:4" s="111" customFormat="1">
      <c r="A554" s="114"/>
      <c r="B554" s="114"/>
      <c r="C554" s="114"/>
      <c r="D554" s="114"/>
    </row>
    <row r="555" spans="1:4" s="111" customFormat="1">
      <c r="A555" s="114"/>
      <c r="B555" s="114"/>
      <c r="C555" s="114"/>
      <c r="D555" s="114"/>
    </row>
    <row r="556" spans="1:4" s="111" customFormat="1">
      <c r="A556" s="114"/>
      <c r="B556" s="114"/>
      <c r="C556" s="114"/>
      <c r="D556" s="114"/>
    </row>
    <row r="557" spans="1:4" s="111" customFormat="1">
      <c r="A557" s="114"/>
      <c r="B557" s="114"/>
      <c r="C557" s="114"/>
      <c r="D557" s="114"/>
    </row>
    <row r="558" spans="1:4" s="111" customFormat="1">
      <c r="A558" s="114"/>
      <c r="B558" s="114"/>
      <c r="C558" s="114"/>
      <c r="D558" s="114"/>
    </row>
    <row r="559" spans="1:4" s="111" customFormat="1">
      <c r="A559" s="114"/>
      <c r="B559" s="114"/>
      <c r="C559" s="114"/>
      <c r="D559" s="114"/>
    </row>
    <row r="560" spans="1:4" s="111" customFormat="1">
      <c r="A560" s="114"/>
      <c r="B560" s="114"/>
      <c r="C560" s="114"/>
      <c r="D560" s="114"/>
    </row>
    <row r="561" spans="1:4" s="111" customFormat="1">
      <c r="A561" s="114"/>
      <c r="B561" s="114"/>
      <c r="C561" s="114"/>
      <c r="D561" s="114"/>
    </row>
    <row r="562" spans="1:4" s="111" customFormat="1">
      <c r="A562" s="114"/>
      <c r="B562" s="114"/>
      <c r="C562" s="114"/>
      <c r="D562" s="114"/>
    </row>
    <row r="563" spans="1:4" s="111" customFormat="1">
      <c r="A563" s="114"/>
      <c r="B563" s="114"/>
      <c r="C563" s="114"/>
      <c r="D563" s="114"/>
    </row>
    <row r="564" spans="1:4" s="111" customFormat="1">
      <c r="A564" s="114"/>
      <c r="B564" s="114"/>
      <c r="C564" s="114"/>
      <c r="D564" s="114"/>
    </row>
    <row r="565" spans="1:4" s="111" customFormat="1">
      <c r="A565" s="114"/>
      <c r="B565" s="114"/>
      <c r="C565" s="114"/>
      <c r="D565" s="114"/>
    </row>
    <row r="566" spans="1:4" s="111" customFormat="1">
      <c r="A566" s="114"/>
      <c r="B566" s="114"/>
      <c r="C566" s="114"/>
      <c r="D566" s="114"/>
    </row>
    <row r="567" spans="1:4" s="111" customFormat="1">
      <c r="A567" s="114"/>
      <c r="B567" s="114"/>
      <c r="C567" s="114"/>
      <c r="D567" s="114"/>
    </row>
    <row r="568" spans="1:4" s="111" customFormat="1">
      <c r="A568" s="114"/>
      <c r="B568" s="114"/>
      <c r="C568" s="114"/>
      <c r="D568" s="114"/>
    </row>
    <row r="569" spans="1:4" s="111" customFormat="1">
      <c r="A569" s="114"/>
      <c r="B569" s="114"/>
      <c r="C569" s="114"/>
      <c r="D569" s="114"/>
    </row>
    <row r="570" spans="1:4" s="111" customFormat="1">
      <c r="A570" s="114"/>
      <c r="B570" s="114"/>
      <c r="C570" s="114"/>
      <c r="D570" s="114"/>
    </row>
    <row r="571" spans="1:4" s="111" customFormat="1">
      <c r="A571" s="114"/>
      <c r="B571" s="114"/>
      <c r="C571" s="114"/>
      <c r="D571" s="114"/>
    </row>
    <row r="572" spans="1:4" s="111" customFormat="1">
      <c r="A572" s="114"/>
      <c r="B572" s="114"/>
      <c r="C572" s="114"/>
      <c r="D572" s="114"/>
    </row>
    <row r="573" spans="1:4" s="111" customFormat="1">
      <c r="A573" s="114"/>
      <c r="B573" s="114"/>
      <c r="C573" s="114"/>
      <c r="D573" s="114"/>
    </row>
    <row r="574" spans="1:4" s="111" customFormat="1">
      <c r="A574" s="114"/>
      <c r="B574" s="114"/>
      <c r="C574" s="114"/>
      <c r="D574" s="114"/>
    </row>
    <row r="575" spans="1:4" s="111" customFormat="1">
      <c r="A575" s="114"/>
      <c r="B575" s="114"/>
      <c r="C575" s="114"/>
      <c r="D575" s="114"/>
    </row>
    <row r="576" spans="1:4" s="111" customFormat="1">
      <c r="A576" s="114"/>
      <c r="B576" s="114"/>
      <c r="C576" s="114"/>
      <c r="D576" s="114"/>
    </row>
    <row r="577" spans="1:4" s="111" customFormat="1">
      <c r="A577" s="114"/>
      <c r="B577" s="114"/>
      <c r="C577" s="114"/>
      <c r="D577" s="114"/>
    </row>
    <row r="578" spans="1:4" s="111" customFormat="1">
      <c r="A578" s="114"/>
      <c r="B578" s="114"/>
      <c r="C578" s="114"/>
      <c r="D578" s="114"/>
    </row>
    <row r="579" spans="1:4" s="111" customFormat="1">
      <c r="A579" s="114"/>
      <c r="B579" s="114"/>
      <c r="C579" s="114"/>
      <c r="D579" s="114"/>
    </row>
    <row r="580" spans="1:4" s="111" customFormat="1">
      <c r="A580" s="114"/>
      <c r="B580" s="114"/>
      <c r="C580" s="114"/>
      <c r="D580" s="114"/>
    </row>
    <row r="581" spans="1:4" s="111" customFormat="1">
      <c r="A581" s="114"/>
      <c r="B581" s="114"/>
      <c r="C581" s="114"/>
      <c r="D581" s="114"/>
    </row>
    <row r="582" spans="1:4" s="111" customFormat="1">
      <c r="A582" s="114"/>
      <c r="B582" s="114"/>
      <c r="C582" s="114"/>
      <c r="D582" s="114"/>
    </row>
    <row r="583" spans="1:4" s="111" customFormat="1">
      <c r="A583" s="114"/>
      <c r="B583" s="114"/>
      <c r="C583" s="114"/>
      <c r="D583" s="114"/>
    </row>
    <row r="584" spans="1:4" s="111" customFormat="1">
      <c r="A584" s="114"/>
      <c r="B584" s="114"/>
      <c r="C584" s="114"/>
      <c r="D584" s="114"/>
    </row>
    <row r="585" spans="1:4" s="111" customFormat="1">
      <c r="A585" s="114"/>
      <c r="B585" s="114"/>
      <c r="C585" s="114"/>
      <c r="D585" s="114"/>
    </row>
    <row r="586" spans="1:4" s="111" customFormat="1">
      <c r="A586" s="114"/>
      <c r="B586" s="114"/>
      <c r="C586" s="114"/>
      <c r="D586" s="114"/>
    </row>
    <row r="587" spans="1:4" s="111" customFormat="1">
      <c r="A587" s="114"/>
      <c r="B587" s="114"/>
      <c r="C587" s="114"/>
      <c r="D587" s="114"/>
    </row>
    <row r="588" spans="1:4" s="111" customFormat="1">
      <c r="A588" s="114"/>
      <c r="B588" s="114"/>
      <c r="C588" s="114"/>
      <c r="D588" s="114"/>
    </row>
    <row r="589" spans="1:4" s="111" customFormat="1">
      <c r="A589" s="114"/>
      <c r="B589" s="114"/>
      <c r="C589" s="114"/>
      <c r="D589" s="114"/>
    </row>
    <row r="590" spans="1:4" s="111" customFormat="1">
      <c r="A590" s="114"/>
      <c r="B590" s="114"/>
      <c r="C590" s="114"/>
      <c r="D590" s="114"/>
    </row>
    <row r="591" spans="1:4" s="111" customFormat="1">
      <c r="A591" s="114"/>
      <c r="B591" s="114"/>
      <c r="C591" s="114"/>
      <c r="D591" s="114"/>
    </row>
    <row r="592" spans="1:4" s="111" customFormat="1">
      <c r="A592" s="114"/>
      <c r="B592" s="114"/>
      <c r="C592" s="114"/>
      <c r="D592" s="114"/>
    </row>
    <row r="593" spans="1:4" s="111" customFormat="1">
      <c r="A593" s="114"/>
      <c r="B593" s="114"/>
      <c r="C593" s="114"/>
      <c r="D593" s="114"/>
    </row>
    <row r="594" spans="1:4" s="111" customFormat="1">
      <c r="A594" s="114"/>
      <c r="B594" s="114"/>
      <c r="C594" s="114"/>
      <c r="D594" s="114"/>
    </row>
    <row r="595" spans="1:4" s="111" customFormat="1">
      <c r="A595" s="114"/>
      <c r="B595" s="114"/>
      <c r="C595" s="114"/>
      <c r="D595" s="114"/>
    </row>
    <row r="596" spans="1:4" s="111" customFormat="1">
      <c r="A596" s="114"/>
      <c r="B596" s="114"/>
      <c r="C596" s="114"/>
      <c r="D596" s="114"/>
    </row>
    <row r="597" spans="1:4" s="111" customFormat="1">
      <c r="A597" s="114"/>
      <c r="B597" s="114"/>
      <c r="C597" s="114"/>
      <c r="D597" s="114"/>
    </row>
    <row r="598" spans="1:4" s="111" customFormat="1">
      <c r="A598" s="114"/>
      <c r="B598" s="114"/>
      <c r="C598" s="114"/>
      <c r="D598" s="114"/>
    </row>
    <row r="599" spans="1:4" s="111" customFormat="1">
      <c r="A599" s="114"/>
      <c r="B599" s="114"/>
      <c r="C599" s="114"/>
      <c r="D599" s="114"/>
    </row>
    <row r="600" spans="1:4" s="111" customFormat="1">
      <c r="A600" s="114"/>
      <c r="B600" s="114"/>
      <c r="C600" s="114"/>
      <c r="D600" s="114"/>
    </row>
    <row r="601" spans="1:4" s="111" customFormat="1">
      <c r="A601" s="114"/>
      <c r="B601" s="114"/>
      <c r="C601" s="114"/>
      <c r="D601" s="114"/>
    </row>
    <row r="602" spans="1:4" s="111" customFormat="1">
      <c r="A602" s="114"/>
      <c r="B602" s="114"/>
      <c r="C602" s="114"/>
      <c r="D602" s="114"/>
    </row>
    <row r="603" spans="1:4" s="111" customFormat="1">
      <c r="A603" s="114"/>
      <c r="B603" s="114"/>
      <c r="C603" s="114"/>
      <c r="D603" s="114"/>
    </row>
    <row r="604" spans="1:4" s="111" customFormat="1">
      <c r="A604" s="114"/>
      <c r="B604" s="114"/>
      <c r="C604" s="114"/>
      <c r="D604" s="114"/>
    </row>
    <row r="605" spans="1:4" s="111" customFormat="1">
      <c r="A605" s="114"/>
      <c r="B605" s="114"/>
      <c r="C605" s="114"/>
      <c r="D605" s="114"/>
    </row>
    <row r="606" spans="1:4" s="111" customFormat="1">
      <c r="A606" s="114"/>
      <c r="B606" s="114"/>
      <c r="C606" s="114"/>
      <c r="D606" s="114"/>
    </row>
    <row r="607" spans="1:4" s="111" customFormat="1">
      <c r="A607" s="114"/>
      <c r="B607" s="114"/>
      <c r="C607" s="114"/>
      <c r="D607" s="114"/>
    </row>
    <row r="608" spans="1:4" s="111" customFormat="1">
      <c r="A608" s="114"/>
      <c r="B608" s="114"/>
      <c r="C608" s="114"/>
      <c r="D608" s="114"/>
    </row>
    <row r="609" spans="1:4" s="111" customFormat="1">
      <c r="A609" s="114"/>
      <c r="B609" s="114"/>
      <c r="C609" s="114"/>
      <c r="D609" s="114"/>
    </row>
    <row r="610" spans="1:4" s="111" customFormat="1">
      <c r="A610" s="114"/>
      <c r="B610" s="114"/>
      <c r="C610" s="114"/>
      <c r="D610" s="114"/>
    </row>
    <row r="611" spans="1:4" s="111" customFormat="1">
      <c r="A611" s="114"/>
      <c r="B611" s="114"/>
      <c r="C611" s="114"/>
      <c r="D611" s="114"/>
    </row>
    <row r="612" spans="1:4" s="111" customFormat="1">
      <c r="A612" s="114"/>
      <c r="B612" s="114"/>
      <c r="C612" s="114"/>
      <c r="D612" s="114"/>
    </row>
    <row r="613" spans="1:4" s="111" customFormat="1">
      <c r="A613" s="114"/>
      <c r="B613" s="114"/>
      <c r="C613" s="114"/>
      <c r="D613" s="114"/>
    </row>
    <row r="614" spans="1:4" s="111" customFormat="1">
      <c r="A614" s="114"/>
      <c r="B614" s="114"/>
      <c r="C614" s="114"/>
      <c r="D614" s="114"/>
    </row>
    <row r="615" spans="1:4" s="111" customFormat="1">
      <c r="A615" s="114"/>
      <c r="B615" s="114"/>
      <c r="C615" s="114"/>
      <c r="D615" s="114"/>
    </row>
    <row r="616" spans="1:4" s="111" customFormat="1">
      <c r="A616" s="114"/>
      <c r="B616" s="114"/>
      <c r="C616" s="114"/>
      <c r="D616" s="114"/>
    </row>
    <row r="617" spans="1:4" s="111" customFormat="1">
      <c r="A617" s="114"/>
      <c r="B617" s="114"/>
      <c r="C617" s="114"/>
      <c r="D617" s="114"/>
    </row>
    <row r="618" spans="1:4" s="111" customFormat="1">
      <c r="A618" s="114"/>
      <c r="B618" s="114"/>
      <c r="C618" s="114"/>
      <c r="D618" s="114"/>
    </row>
    <row r="619" spans="1:4" s="111" customFormat="1">
      <c r="A619" s="114"/>
      <c r="B619" s="114"/>
      <c r="C619" s="114"/>
      <c r="D619" s="114"/>
    </row>
    <row r="620" spans="1:4" s="111" customFormat="1">
      <c r="A620" s="114"/>
      <c r="B620" s="114"/>
      <c r="C620" s="114"/>
      <c r="D620" s="114"/>
    </row>
    <row r="621" spans="1:4" s="111" customFormat="1">
      <c r="A621" s="114"/>
      <c r="B621" s="114"/>
      <c r="C621" s="114"/>
      <c r="D621" s="114"/>
    </row>
    <row r="622" spans="1:4" s="111" customFormat="1">
      <c r="A622" s="114"/>
      <c r="B622" s="114"/>
      <c r="C622" s="114"/>
      <c r="D622" s="114"/>
    </row>
    <row r="623" spans="1:4" s="111" customFormat="1">
      <c r="A623" s="114"/>
      <c r="B623" s="114"/>
      <c r="C623" s="114"/>
      <c r="D623" s="114"/>
    </row>
    <row r="624" spans="1:4" s="111" customFormat="1">
      <c r="A624" s="114"/>
      <c r="B624" s="114"/>
      <c r="C624" s="114"/>
      <c r="D624" s="114"/>
    </row>
    <row r="625" spans="1:4" s="111" customFormat="1">
      <c r="A625" s="114"/>
      <c r="B625" s="114"/>
      <c r="C625" s="114"/>
      <c r="D625" s="114"/>
    </row>
    <row r="626" spans="1:4" s="111" customFormat="1">
      <c r="A626" s="114"/>
      <c r="B626" s="114"/>
      <c r="C626" s="114"/>
      <c r="D626" s="114"/>
    </row>
    <row r="627" spans="1:4" s="111" customFormat="1">
      <c r="A627" s="114"/>
      <c r="B627" s="114"/>
      <c r="C627" s="114"/>
      <c r="D627" s="114"/>
    </row>
    <row r="628" spans="1:4" s="111" customFormat="1">
      <c r="A628" s="114"/>
      <c r="B628" s="114"/>
      <c r="C628" s="114"/>
      <c r="D628" s="114"/>
    </row>
    <row r="629" spans="1:4" s="111" customFormat="1">
      <c r="A629" s="114"/>
      <c r="B629" s="114"/>
      <c r="C629" s="114"/>
      <c r="D629" s="114"/>
    </row>
    <row r="630" spans="1:4" s="111" customFormat="1">
      <c r="A630" s="114"/>
      <c r="B630" s="114"/>
      <c r="C630" s="114"/>
      <c r="D630" s="114"/>
    </row>
    <row r="631" spans="1:4" s="111" customFormat="1">
      <c r="A631" s="114"/>
      <c r="B631" s="114"/>
      <c r="C631" s="114"/>
      <c r="D631" s="114"/>
    </row>
    <row r="632" spans="1:4" s="111" customFormat="1">
      <c r="A632" s="114"/>
      <c r="B632" s="114"/>
      <c r="C632" s="114"/>
      <c r="D632" s="114"/>
    </row>
    <row r="633" spans="1:4" s="111" customFormat="1">
      <c r="A633" s="114"/>
      <c r="B633" s="114"/>
      <c r="C633" s="114"/>
      <c r="D633" s="114"/>
    </row>
    <row r="634" spans="1:4" s="111" customFormat="1">
      <c r="A634" s="114"/>
      <c r="B634" s="114"/>
      <c r="C634" s="114"/>
      <c r="D634" s="114"/>
    </row>
    <row r="635" spans="1:4" s="111" customFormat="1">
      <c r="A635" s="114"/>
      <c r="B635" s="114"/>
      <c r="C635" s="114"/>
      <c r="D635" s="114"/>
    </row>
    <row r="636" spans="1:4" s="111" customFormat="1">
      <c r="A636" s="114"/>
      <c r="B636" s="114"/>
      <c r="C636" s="114"/>
      <c r="D636" s="114"/>
    </row>
    <row r="637" spans="1:4" s="111" customFormat="1">
      <c r="A637" s="114"/>
      <c r="B637" s="114"/>
      <c r="C637" s="114"/>
      <c r="D637" s="114"/>
    </row>
    <row r="638" spans="1:4" s="111" customFormat="1">
      <c r="A638" s="114"/>
      <c r="B638" s="114"/>
      <c r="C638" s="114"/>
      <c r="D638" s="114"/>
    </row>
    <row r="639" spans="1:4" s="111" customFormat="1">
      <c r="A639" s="114"/>
      <c r="B639" s="114"/>
      <c r="C639" s="114"/>
      <c r="D639" s="114"/>
    </row>
    <row r="640" spans="1:4" s="111" customFormat="1">
      <c r="A640" s="114"/>
      <c r="B640" s="114"/>
      <c r="C640" s="114"/>
      <c r="D640" s="114"/>
    </row>
    <row r="641" spans="1:4" s="111" customFormat="1">
      <c r="A641" s="114"/>
      <c r="B641" s="114"/>
      <c r="C641" s="114"/>
      <c r="D641" s="114"/>
    </row>
    <row r="642" spans="1:4" s="111" customFormat="1">
      <c r="A642" s="114"/>
      <c r="B642" s="114"/>
      <c r="C642" s="114"/>
      <c r="D642" s="114"/>
    </row>
    <row r="643" spans="1:4" s="111" customFormat="1">
      <c r="A643" s="114"/>
      <c r="B643" s="114"/>
      <c r="C643" s="114"/>
      <c r="D643" s="114"/>
    </row>
    <row r="644" spans="1:4" s="111" customFormat="1">
      <c r="A644" s="114"/>
      <c r="B644" s="114"/>
      <c r="C644" s="114"/>
      <c r="D644" s="114"/>
    </row>
    <row r="645" spans="1:4" s="111" customFormat="1">
      <c r="A645" s="114"/>
      <c r="B645" s="114"/>
      <c r="C645" s="114"/>
      <c r="D645" s="114"/>
    </row>
    <row r="646" spans="1:4" s="111" customFormat="1">
      <c r="A646" s="114"/>
      <c r="B646" s="114"/>
      <c r="C646" s="114"/>
      <c r="D646" s="114"/>
    </row>
    <row r="647" spans="1:4" s="111" customFormat="1">
      <c r="A647" s="114"/>
      <c r="B647" s="114"/>
      <c r="C647" s="114"/>
      <c r="D647" s="114"/>
    </row>
    <row r="648" spans="1:4" s="111" customFormat="1">
      <c r="A648" s="114"/>
      <c r="B648" s="114"/>
      <c r="C648" s="114"/>
      <c r="D648" s="114"/>
    </row>
    <row r="649" spans="1:4" s="111" customFormat="1">
      <c r="A649" s="114"/>
      <c r="B649" s="114"/>
      <c r="C649" s="114"/>
      <c r="D649" s="114"/>
    </row>
    <row r="650" spans="1:4" s="111" customFormat="1">
      <c r="A650" s="114"/>
      <c r="B650" s="114"/>
      <c r="C650" s="114"/>
      <c r="D650" s="114"/>
    </row>
    <row r="651" spans="1:4" s="111" customFormat="1">
      <c r="A651" s="114"/>
      <c r="B651" s="114"/>
      <c r="C651" s="114"/>
      <c r="D651" s="114"/>
    </row>
    <row r="652" spans="1:4" s="111" customFormat="1">
      <c r="A652" s="114"/>
      <c r="B652" s="114"/>
      <c r="C652" s="114"/>
      <c r="D652" s="114"/>
    </row>
    <row r="653" spans="1:4" s="111" customFormat="1">
      <c r="A653" s="114"/>
      <c r="B653" s="114"/>
      <c r="C653" s="114"/>
      <c r="D653" s="114"/>
    </row>
    <row r="654" spans="1:4" s="111" customFormat="1">
      <c r="A654" s="114"/>
      <c r="B654" s="114"/>
      <c r="C654" s="114"/>
      <c r="D654" s="114"/>
    </row>
    <row r="655" spans="1:4" s="111" customFormat="1">
      <c r="A655" s="114"/>
      <c r="B655" s="114"/>
      <c r="C655" s="114"/>
      <c r="D655" s="114"/>
    </row>
    <row r="656" spans="1:4" s="111" customFormat="1">
      <c r="A656" s="114"/>
      <c r="B656" s="114"/>
      <c r="C656" s="114"/>
      <c r="D656" s="114"/>
    </row>
    <row r="657" spans="1:4" s="111" customFormat="1">
      <c r="A657" s="114"/>
      <c r="B657" s="114"/>
      <c r="C657" s="114"/>
      <c r="D657" s="114"/>
    </row>
    <row r="658" spans="1:4" s="111" customFormat="1">
      <c r="A658" s="114"/>
      <c r="B658" s="114"/>
      <c r="C658" s="114"/>
      <c r="D658" s="114"/>
    </row>
    <row r="659" spans="1:4" s="111" customFormat="1">
      <c r="A659" s="114"/>
      <c r="B659" s="114"/>
      <c r="C659" s="114"/>
      <c r="D659" s="114"/>
    </row>
    <row r="660" spans="1:4" s="111" customFormat="1">
      <c r="A660" s="114"/>
      <c r="B660" s="114"/>
      <c r="C660" s="114"/>
      <c r="D660" s="114"/>
    </row>
    <row r="661" spans="1:4" s="111" customFormat="1">
      <c r="A661" s="114"/>
      <c r="B661" s="114"/>
      <c r="C661" s="114"/>
      <c r="D661" s="114"/>
    </row>
    <row r="662" spans="1:4" s="111" customFormat="1">
      <c r="A662" s="114"/>
      <c r="B662" s="114"/>
      <c r="C662" s="114"/>
      <c r="D662" s="114"/>
    </row>
    <row r="663" spans="1:4" s="111" customFormat="1">
      <c r="A663" s="114"/>
      <c r="B663" s="114"/>
      <c r="C663" s="114"/>
      <c r="D663" s="114"/>
    </row>
    <row r="664" spans="1:4" s="111" customFormat="1">
      <c r="A664" s="114"/>
      <c r="B664" s="114"/>
      <c r="C664" s="114"/>
      <c r="D664" s="114"/>
    </row>
    <row r="665" spans="1:4" s="111" customFormat="1">
      <c r="A665" s="114"/>
      <c r="B665" s="114"/>
      <c r="C665" s="114"/>
      <c r="D665" s="114"/>
    </row>
    <row r="666" spans="1:4" s="111" customFormat="1">
      <c r="A666" s="114"/>
      <c r="B666" s="114"/>
      <c r="C666" s="114"/>
      <c r="D666" s="114"/>
    </row>
    <row r="667" spans="1:4" s="111" customFormat="1">
      <c r="A667" s="114"/>
      <c r="B667" s="114"/>
      <c r="C667" s="114"/>
      <c r="D667" s="114"/>
    </row>
    <row r="668" spans="1:4" s="111" customFormat="1">
      <c r="A668" s="114"/>
      <c r="B668" s="114"/>
      <c r="C668" s="114"/>
      <c r="D668" s="114"/>
    </row>
    <row r="669" spans="1:4" s="111" customFormat="1">
      <c r="A669" s="114"/>
      <c r="B669" s="114"/>
      <c r="C669" s="114"/>
      <c r="D669" s="114"/>
    </row>
    <row r="670" spans="1:4" s="111" customFormat="1">
      <c r="A670" s="114"/>
      <c r="B670" s="114"/>
      <c r="C670" s="114"/>
      <c r="D670" s="114"/>
    </row>
    <row r="671" spans="1:4" s="111" customFormat="1">
      <c r="A671" s="114"/>
      <c r="B671" s="114"/>
      <c r="C671" s="114"/>
      <c r="D671" s="114"/>
    </row>
    <row r="672" spans="1:4" s="111" customFormat="1">
      <c r="A672" s="114"/>
      <c r="B672" s="114"/>
      <c r="C672" s="114"/>
      <c r="D672" s="114"/>
    </row>
    <row r="673" spans="1:4" s="111" customFormat="1">
      <c r="A673" s="114"/>
      <c r="B673" s="114"/>
      <c r="C673" s="114"/>
      <c r="D673" s="114"/>
    </row>
    <row r="674" spans="1:4" s="111" customFormat="1">
      <c r="A674" s="114"/>
      <c r="B674" s="114"/>
      <c r="C674" s="114"/>
      <c r="D674" s="114"/>
    </row>
    <row r="675" spans="1:4" s="111" customFormat="1">
      <c r="A675" s="114"/>
      <c r="B675" s="114"/>
      <c r="C675" s="114"/>
      <c r="D675" s="114"/>
    </row>
    <row r="676" spans="1:4" s="111" customFormat="1">
      <c r="A676" s="114"/>
      <c r="B676" s="114"/>
      <c r="C676" s="114"/>
      <c r="D676" s="114"/>
    </row>
    <row r="677" spans="1:4" s="111" customFormat="1">
      <c r="A677" s="114"/>
      <c r="B677" s="114"/>
      <c r="C677" s="114"/>
      <c r="D677" s="114"/>
    </row>
    <row r="678" spans="1:4" s="111" customFormat="1">
      <c r="A678" s="114"/>
      <c r="B678" s="114"/>
      <c r="C678" s="114"/>
      <c r="D678" s="114"/>
    </row>
    <row r="679" spans="1:4" s="111" customFormat="1">
      <c r="A679" s="114"/>
      <c r="B679" s="114"/>
      <c r="C679" s="114"/>
      <c r="D679" s="114"/>
    </row>
    <row r="680" spans="1:4" s="111" customFormat="1">
      <c r="A680" s="114"/>
      <c r="B680" s="114"/>
      <c r="C680" s="114"/>
      <c r="D680" s="114"/>
    </row>
    <row r="681" spans="1:4" s="111" customFormat="1">
      <c r="A681" s="114"/>
      <c r="B681" s="114"/>
      <c r="C681" s="114"/>
      <c r="D681" s="114"/>
    </row>
    <row r="682" spans="1:4" s="111" customFormat="1">
      <c r="A682" s="114"/>
      <c r="B682" s="114"/>
      <c r="C682" s="114"/>
      <c r="D682" s="114"/>
    </row>
    <row r="683" spans="1:4" s="111" customFormat="1">
      <c r="A683" s="114"/>
      <c r="B683" s="114"/>
      <c r="C683" s="114"/>
      <c r="D683" s="114"/>
    </row>
    <row r="684" spans="1:4" s="111" customFormat="1">
      <c r="A684" s="114"/>
      <c r="B684" s="114"/>
      <c r="C684" s="114"/>
      <c r="D684" s="114"/>
    </row>
    <row r="685" spans="1:4" s="111" customFormat="1">
      <c r="A685" s="114"/>
      <c r="B685" s="114"/>
      <c r="C685" s="114"/>
      <c r="D685" s="114"/>
    </row>
    <row r="686" spans="1:4" s="111" customFormat="1">
      <c r="A686" s="114"/>
      <c r="B686" s="114"/>
      <c r="C686" s="114"/>
      <c r="D686" s="114"/>
    </row>
    <row r="687" spans="1:4" s="111" customFormat="1">
      <c r="A687" s="114"/>
      <c r="B687" s="114"/>
      <c r="C687" s="114"/>
      <c r="D687" s="114"/>
    </row>
    <row r="688" spans="1:4" s="111" customFormat="1">
      <c r="A688" s="114"/>
      <c r="B688" s="114"/>
      <c r="C688" s="114"/>
      <c r="D688" s="114"/>
    </row>
    <row r="689" spans="1:4" s="111" customFormat="1">
      <c r="A689" s="114"/>
      <c r="B689" s="114"/>
      <c r="C689" s="114"/>
      <c r="D689" s="114"/>
    </row>
    <row r="690" spans="1:4" s="111" customFormat="1">
      <c r="A690" s="114"/>
      <c r="B690" s="114"/>
      <c r="C690" s="114"/>
      <c r="D690" s="114"/>
    </row>
    <row r="691" spans="1:4" s="111" customFormat="1">
      <c r="A691" s="114"/>
      <c r="B691" s="114"/>
      <c r="C691" s="114"/>
      <c r="D691" s="114"/>
    </row>
    <row r="692" spans="1:4" s="111" customFormat="1">
      <c r="A692" s="114"/>
      <c r="B692" s="114"/>
      <c r="C692" s="114"/>
      <c r="D692" s="114"/>
    </row>
    <row r="693" spans="1:4" s="111" customFormat="1">
      <c r="A693" s="114"/>
      <c r="B693" s="114"/>
      <c r="C693" s="114"/>
      <c r="D693" s="114"/>
    </row>
    <row r="694" spans="1:4" s="111" customFormat="1">
      <c r="A694" s="114"/>
      <c r="B694" s="114"/>
      <c r="C694" s="114"/>
      <c r="D694" s="114"/>
    </row>
    <row r="695" spans="1:4" s="111" customFormat="1">
      <c r="A695" s="114"/>
      <c r="B695" s="114"/>
      <c r="C695" s="114"/>
      <c r="D695" s="114"/>
    </row>
    <row r="696" spans="1:4" s="111" customFormat="1">
      <c r="A696" s="114"/>
      <c r="B696" s="114"/>
      <c r="C696" s="114"/>
      <c r="D696" s="114"/>
    </row>
    <row r="697" spans="1:4" s="111" customFormat="1">
      <c r="A697" s="114"/>
      <c r="B697" s="114"/>
      <c r="C697" s="114"/>
      <c r="D697" s="114"/>
    </row>
    <row r="698" spans="1:4" s="111" customFormat="1">
      <c r="A698" s="114"/>
      <c r="B698" s="114"/>
      <c r="C698" s="114"/>
      <c r="D698" s="114"/>
    </row>
    <row r="699" spans="1:4" s="111" customFormat="1">
      <c r="A699" s="114"/>
      <c r="B699" s="114"/>
      <c r="C699" s="114"/>
      <c r="D699" s="114"/>
    </row>
    <row r="700" spans="1:4" s="111" customFormat="1">
      <c r="A700" s="114"/>
      <c r="B700" s="114"/>
      <c r="C700" s="114"/>
      <c r="D700" s="114"/>
    </row>
    <row r="701" spans="1:4" s="111" customFormat="1">
      <c r="A701" s="114"/>
      <c r="B701" s="114"/>
      <c r="C701" s="114"/>
      <c r="D701" s="114"/>
    </row>
    <row r="702" spans="1:4" s="111" customFormat="1">
      <c r="A702" s="114"/>
      <c r="B702" s="114"/>
      <c r="C702" s="114"/>
      <c r="D702" s="114"/>
    </row>
    <row r="703" spans="1:4" s="111" customFormat="1">
      <c r="A703" s="114"/>
      <c r="B703" s="114"/>
      <c r="C703" s="114"/>
      <c r="D703" s="114"/>
    </row>
    <row r="704" spans="1:4" s="111" customFormat="1">
      <c r="A704" s="114"/>
      <c r="B704" s="114"/>
      <c r="C704" s="114"/>
      <c r="D704" s="114"/>
    </row>
    <row r="705" spans="1:4" s="111" customFormat="1">
      <c r="A705" s="114"/>
      <c r="B705" s="114"/>
      <c r="C705" s="114"/>
      <c r="D705" s="114"/>
    </row>
    <row r="706" spans="1:4" s="111" customFormat="1">
      <c r="A706" s="114"/>
      <c r="B706" s="114"/>
      <c r="C706" s="114"/>
      <c r="D706" s="114"/>
    </row>
    <row r="707" spans="1:4" s="111" customFormat="1">
      <c r="A707" s="114"/>
      <c r="B707" s="114"/>
      <c r="C707" s="114"/>
      <c r="D707" s="114"/>
    </row>
    <row r="708" spans="1:4" s="111" customFormat="1">
      <c r="A708" s="114"/>
      <c r="B708" s="114"/>
      <c r="C708" s="114"/>
      <c r="D708" s="114"/>
    </row>
    <row r="709" spans="1:4" s="111" customFormat="1">
      <c r="A709" s="114"/>
      <c r="B709" s="114"/>
      <c r="C709" s="114"/>
      <c r="D709" s="114"/>
    </row>
    <row r="710" spans="1:4" s="111" customFormat="1">
      <c r="A710" s="114"/>
      <c r="B710" s="114"/>
      <c r="C710" s="114"/>
      <c r="D710" s="114"/>
    </row>
    <row r="711" spans="1:4" s="111" customFormat="1">
      <c r="A711" s="114"/>
      <c r="B711" s="114"/>
      <c r="C711" s="114"/>
      <c r="D711" s="114"/>
    </row>
    <row r="712" spans="1:4" s="111" customFormat="1">
      <c r="A712" s="114"/>
      <c r="B712" s="114"/>
      <c r="C712" s="114"/>
      <c r="D712" s="114"/>
    </row>
    <row r="713" spans="1:4" s="111" customFormat="1">
      <c r="A713" s="114"/>
      <c r="B713" s="114"/>
      <c r="C713" s="114"/>
      <c r="D713" s="114"/>
    </row>
    <row r="714" spans="1:4" s="111" customFormat="1">
      <c r="A714" s="114"/>
      <c r="B714" s="114"/>
      <c r="C714" s="114"/>
      <c r="D714" s="114"/>
    </row>
    <row r="715" spans="1:4" s="111" customFormat="1">
      <c r="A715" s="114"/>
      <c r="B715" s="114"/>
      <c r="C715" s="114"/>
      <c r="D715" s="114"/>
    </row>
    <row r="716" spans="1:4" s="111" customFormat="1">
      <c r="A716" s="114"/>
      <c r="B716" s="114"/>
      <c r="C716" s="114"/>
      <c r="D716" s="114"/>
    </row>
    <row r="717" spans="1:4" s="111" customFormat="1">
      <c r="A717" s="114"/>
      <c r="B717" s="114"/>
      <c r="C717" s="114"/>
      <c r="D717" s="114"/>
    </row>
    <row r="718" spans="1:4" s="111" customFormat="1">
      <c r="A718" s="114"/>
      <c r="B718" s="114"/>
      <c r="C718" s="114"/>
      <c r="D718" s="114"/>
    </row>
    <row r="719" spans="1:4" s="111" customFormat="1">
      <c r="A719" s="114"/>
      <c r="B719" s="114"/>
      <c r="C719" s="114"/>
      <c r="D719" s="114"/>
    </row>
    <row r="720" spans="1:4" s="111" customFormat="1">
      <c r="A720" s="114"/>
      <c r="B720" s="114"/>
      <c r="C720" s="114"/>
      <c r="D720" s="114"/>
    </row>
    <row r="721" spans="1:4" s="111" customFormat="1">
      <c r="A721" s="114"/>
      <c r="B721" s="114"/>
      <c r="C721" s="114"/>
      <c r="D721" s="114"/>
    </row>
    <row r="722" spans="1:4" s="111" customFormat="1">
      <c r="A722" s="114"/>
      <c r="B722" s="114"/>
      <c r="C722" s="114"/>
      <c r="D722" s="114"/>
    </row>
    <row r="723" spans="1:4" s="111" customFormat="1">
      <c r="A723" s="114"/>
      <c r="B723" s="114"/>
      <c r="C723" s="114"/>
      <c r="D723" s="114"/>
    </row>
    <row r="724" spans="1:4" s="111" customFormat="1">
      <c r="A724" s="114"/>
      <c r="B724" s="114"/>
      <c r="C724" s="114"/>
      <c r="D724" s="114"/>
    </row>
    <row r="725" spans="1:4" s="111" customFormat="1">
      <c r="A725" s="114"/>
      <c r="B725" s="114"/>
      <c r="C725" s="114"/>
      <c r="D725" s="114"/>
    </row>
    <row r="726" spans="1:4" s="111" customFormat="1">
      <c r="A726" s="114"/>
      <c r="B726" s="114"/>
      <c r="C726" s="114"/>
      <c r="D726" s="114"/>
    </row>
    <row r="727" spans="1:4" s="111" customFormat="1">
      <c r="A727" s="114"/>
      <c r="B727" s="114"/>
      <c r="C727" s="114"/>
      <c r="D727" s="114"/>
    </row>
    <row r="728" spans="1:4" s="111" customFormat="1">
      <c r="A728" s="114"/>
      <c r="B728" s="114"/>
      <c r="C728" s="114"/>
      <c r="D728" s="114"/>
    </row>
    <row r="729" spans="1:4" s="111" customFormat="1">
      <c r="A729" s="114"/>
      <c r="B729" s="114"/>
      <c r="C729" s="114"/>
      <c r="D729" s="114"/>
    </row>
    <row r="730" spans="1:4" s="111" customFormat="1">
      <c r="A730" s="114"/>
      <c r="B730" s="114"/>
      <c r="C730" s="114"/>
      <c r="D730" s="114"/>
    </row>
    <row r="731" spans="1:4" s="111" customFormat="1">
      <c r="A731" s="114"/>
      <c r="B731" s="114"/>
      <c r="C731" s="114"/>
      <c r="D731" s="114"/>
    </row>
    <row r="732" spans="1:4" s="111" customFormat="1">
      <c r="A732" s="114"/>
      <c r="B732" s="114"/>
      <c r="C732" s="114"/>
      <c r="D732" s="114"/>
    </row>
    <row r="733" spans="1:4" s="111" customFormat="1">
      <c r="A733" s="114"/>
      <c r="B733" s="114"/>
      <c r="C733" s="114"/>
      <c r="D733" s="114"/>
    </row>
    <row r="734" spans="1:4" s="111" customFormat="1">
      <c r="A734" s="114"/>
      <c r="B734" s="114"/>
      <c r="C734" s="114"/>
      <c r="D734" s="114"/>
    </row>
    <row r="735" spans="1:4" s="111" customFormat="1">
      <c r="A735" s="114"/>
      <c r="B735" s="114"/>
      <c r="C735" s="114"/>
      <c r="D735" s="114"/>
    </row>
    <row r="736" spans="1:4" s="111" customFormat="1">
      <c r="A736" s="114"/>
      <c r="B736" s="114"/>
      <c r="C736" s="114"/>
      <c r="D736" s="114"/>
    </row>
    <row r="737" spans="1:4" s="111" customFormat="1">
      <c r="A737" s="114"/>
      <c r="B737" s="114"/>
      <c r="C737" s="114"/>
      <c r="D737" s="114"/>
    </row>
    <row r="738" spans="1:4" s="111" customFormat="1">
      <c r="A738" s="114"/>
      <c r="B738" s="114"/>
      <c r="C738" s="114"/>
      <c r="D738" s="114"/>
    </row>
    <row r="739" spans="1:4" s="111" customFormat="1">
      <c r="A739" s="114"/>
      <c r="B739" s="114"/>
      <c r="C739" s="114"/>
      <c r="D739" s="114"/>
    </row>
    <row r="740" spans="1:4" s="111" customFormat="1">
      <c r="A740" s="114"/>
      <c r="B740" s="114"/>
      <c r="C740" s="114"/>
      <c r="D740" s="114"/>
    </row>
    <row r="741" spans="1:4" s="111" customFormat="1">
      <c r="A741" s="114"/>
      <c r="B741" s="114"/>
      <c r="C741" s="114"/>
      <c r="D741" s="114"/>
    </row>
    <row r="742" spans="1:4" s="111" customFormat="1">
      <c r="A742" s="114"/>
      <c r="B742" s="114"/>
      <c r="C742" s="114"/>
      <c r="D742" s="114"/>
    </row>
    <row r="743" spans="1:4" s="111" customFormat="1">
      <c r="A743" s="114"/>
      <c r="B743" s="114"/>
      <c r="C743" s="114"/>
      <c r="D743" s="114"/>
    </row>
    <row r="744" spans="1:4" s="111" customFormat="1">
      <c r="A744" s="114"/>
      <c r="B744" s="114"/>
      <c r="C744" s="114"/>
      <c r="D744" s="114"/>
    </row>
    <row r="745" spans="1:4" s="111" customFormat="1">
      <c r="A745" s="114"/>
      <c r="B745" s="114"/>
      <c r="C745" s="114"/>
      <c r="D745" s="114"/>
    </row>
    <row r="746" spans="1:4" s="111" customFormat="1">
      <c r="A746" s="114"/>
      <c r="B746" s="114"/>
      <c r="C746" s="114"/>
      <c r="D746" s="114"/>
    </row>
    <row r="747" spans="1:4" s="111" customFormat="1">
      <c r="A747" s="114"/>
      <c r="B747" s="114"/>
      <c r="C747" s="114"/>
      <c r="D747" s="114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topLeftCell="A4" workbookViewId="0">
      <selection activeCell="C7" sqref="C7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1"/>
    <col min="4" max="4" width="23.81640625" style="115" bestFit="1" customWidth="1"/>
    <col min="5" max="5" width="9.1796875" style="115"/>
    <col min="6" max="6" width="9.1796875" style="115" hidden="1" customWidth="1"/>
    <col min="7" max="27" width="9.1796875" style="115"/>
  </cols>
  <sheetData>
    <row r="1" spans="1:6">
      <c r="A1" s="196" t="s">
        <v>82</v>
      </c>
      <c r="B1" s="196"/>
      <c r="C1" s="90" t="s">
        <v>748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97" t="s">
        <v>780</v>
      </c>
      <c r="B6" s="197"/>
      <c r="C6" s="68">
        <v>0.45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94" t="s">
        <v>749</v>
      </c>
      <c r="B9" s="195"/>
      <c r="C9" s="68">
        <v>0.4</v>
      </c>
    </row>
    <row r="10" spans="1:6">
      <c r="A10" s="85" t="s">
        <v>781</v>
      </c>
      <c r="B10" s="11"/>
      <c r="C10" s="118"/>
    </row>
    <row r="11" spans="1:6">
      <c r="A11" s="85" t="s">
        <v>782</v>
      </c>
      <c r="B11" s="11"/>
      <c r="C11" s="118"/>
    </row>
    <row r="12" spans="1:6">
      <c r="A12" s="194" t="s">
        <v>73</v>
      </c>
      <c r="B12" s="195"/>
      <c r="C12" s="68">
        <v>0.7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94" t="s">
        <v>76</v>
      </c>
      <c r="B15" s="195"/>
      <c r="C15" s="68">
        <v>0.65</v>
      </c>
    </row>
    <row r="16" spans="1:6">
      <c r="A16" s="10" t="s">
        <v>77</v>
      </c>
      <c r="B16" s="11"/>
      <c r="C16" s="118"/>
    </row>
    <row r="17" spans="1:3">
      <c r="A17" s="194" t="s">
        <v>78</v>
      </c>
      <c r="B17" s="195"/>
      <c r="C17" s="68" t="e">
        <f>B18/B3</f>
        <v>#DIV/0!</v>
      </c>
    </row>
    <row r="18" spans="1:3">
      <c r="A18" s="10" t="s">
        <v>79</v>
      </c>
      <c r="B18" s="11"/>
      <c r="C18" s="118"/>
    </row>
    <row r="19" spans="1:3">
      <c r="A19" s="194" t="s">
        <v>747</v>
      </c>
      <c r="B19" s="195"/>
      <c r="C19" s="68">
        <v>0.9</v>
      </c>
    </row>
    <row r="20" spans="1:3">
      <c r="A20" s="10" t="s">
        <v>783</v>
      </c>
      <c r="B20" s="11"/>
      <c r="C20" s="118"/>
    </row>
    <row r="21" spans="1:3">
      <c r="A21" s="194" t="s">
        <v>784</v>
      </c>
      <c r="B21" s="195"/>
      <c r="C21" s="118"/>
    </row>
    <row r="22" spans="1:3">
      <c r="A22" s="10" t="s">
        <v>785</v>
      </c>
      <c r="B22" s="119"/>
      <c r="C22" s="118"/>
    </row>
    <row r="23" spans="1:3" s="115" customFormat="1">
      <c r="A23" s="87" t="s">
        <v>786</v>
      </c>
      <c r="B23" s="11"/>
      <c r="C23" s="118"/>
    </row>
    <row r="24" spans="1:3" s="115" customFormat="1">
      <c r="A24" s="87" t="s">
        <v>787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6" workbookViewId="0">
      <selection activeCell="B59" sqref="B59"/>
    </sheetView>
  </sheetViews>
  <sheetFormatPr defaultColWidth="9.1796875" defaultRowHeight="14.5"/>
  <cols>
    <col min="1" max="1" width="27.54296875" customWidth="1"/>
    <col min="2" max="2" width="33" customWidth="1"/>
    <col min="3" max="6" width="9.1796875" style="115"/>
    <col min="7" max="7" width="0" style="115" hidden="1" customWidth="1"/>
    <col min="8" max="28" width="9.1796875" style="115"/>
  </cols>
  <sheetData>
    <row r="1" spans="1:7">
      <c r="A1" s="198" t="s">
        <v>83</v>
      </c>
      <c r="B1" s="198"/>
    </row>
    <row r="2" spans="1:7">
      <c r="A2" s="10" t="s">
        <v>84</v>
      </c>
      <c r="B2" s="12">
        <v>40857</v>
      </c>
    </row>
    <row r="3" spans="1:7">
      <c r="A3" s="10" t="s">
        <v>750</v>
      </c>
      <c r="B3" s="12" t="s">
        <v>879</v>
      </c>
    </row>
    <row r="4" spans="1:7">
      <c r="A4" s="10" t="s">
        <v>751</v>
      </c>
      <c r="B4" s="12"/>
    </row>
    <row r="5" spans="1:7">
      <c r="A5" s="196" t="s">
        <v>85</v>
      </c>
      <c r="B5" s="199"/>
      <c r="G5" s="115" t="s">
        <v>800</v>
      </c>
    </row>
    <row r="6" spans="1:7">
      <c r="A6" s="86" t="s">
        <v>95</v>
      </c>
      <c r="B6" s="10" t="s">
        <v>880</v>
      </c>
      <c r="G6" s="115" t="s">
        <v>801</v>
      </c>
    </row>
    <row r="7" spans="1:7">
      <c r="A7" s="86" t="s">
        <v>741</v>
      </c>
      <c r="B7" s="10"/>
      <c r="G7" s="115" t="s">
        <v>802</v>
      </c>
    </row>
    <row r="8" spans="1:7">
      <c r="A8" s="86" t="s">
        <v>86</v>
      </c>
      <c r="B8" s="10" t="s">
        <v>881</v>
      </c>
      <c r="G8" s="115" t="s">
        <v>803</v>
      </c>
    </row>
    <row r="9" spans="1:7">
      <c r="A9" s="86" t="s">
        <v>86</v>
      </c>
      <c r="B9" s="10" t="s">
        <v>882</v>
      </c>
    </row>
    <row r="10" spans="1:7">
      <c r="A10" s="86" t="s">
        <v>86</v>
      </c>
      <c r="B10" s="10" t="s">
        <v>883</v>
      </c>
    </row>
    <row r="11" spans="1:7">
      <c r="A11" s="86" t="s">
        <v>86</v>
      </c>
      <c r="B11" s="10" t="s">
        <v>884</v>
      </c>
    </row>
    <row r="12" spans="1:7">
      <c r="A12" s="86" t="s">
        <v>86</v>
      </c>
      <c r="B12" s="10" t="s">
        <v>885</v>
      </c>
    </row>
    <row r="13" spans="1:7">
      <c r="A13" s="86" t="s">
        <v>86</v>
      </c>
      <c r="B13" s="10" t="s">
        <v>886</v>
      </c>
    </row>
    <row r="14" spans="1:7">
      <c r="A14" s="86" t="s">
        <v>86</v>
      </c>
      <c r="B14" s="10" t="s">
        <v>887</v>
      </c>
    </row>
    <row r="15" spans="1:7">
      <c r="A15" s="86" t="s">
        <v>86</v>
      </c>
      <c r="B15" s="10"/>
    </row>
    <row r="16" spans="1:7">
      <c r="A16" s="86" t="s">
        <v>86</v>
      </c>
      <c r="B16" s="10"/>
    </row>
    <row r="17" spans="1:7">
      <c r="A17" s="86" t="s">
        <v>86</v>
      </c>
      <c r="B17" s="10"/>
    </row>
    <row r="18" spans="1:7">
      <c r="A18" s="86" t="s">
        <v>86</v>
      </c>
      <c r="B18" s="10"/>
    </row>
    <row r="19" spans="1:7">
      <c r="A19" s="86" t="s">
        <v>86</v>
      </c>
      <c r="B19" s="10"/>
    </row>
    <row r="20" spans="1:7">
      <c r="A20" s="86" t="s">
        <v>86</v>
      </c>
      <c r="B20" s="10"/>
    </row>
    <row r="21" spans="1:7">
      <c r="A21" s="86" t="s">
        <v>86</v>
      </c>
      <c r="B21" s="10"/>
      <c r="G21" s="115" t="s">
        <v>803</v>
      </c>
    </row>
    <row r="22" spans="1:7">
      <c r="A22" s="86" t="s">
        <v>86</v>
      </c>
      <c r="B22" s="10"/>
    </row>
    <row r="23" spans="1:7">
      <c r="A23" s="86" t="s">
        <v>86</v>
      </c>
      <c r="B23" s="10"/>
    </row>
    <row r="24" spans="1:7">
      <c r="A24" s="86" t="s">
        <v>86</v>
      </c>
      <c r="B24" s="10"/>
    </row>
    <row r="25" spans="1:7">
      <c r="A25" s="86" t="s">
        <v>86</v>
      </c>
      <c r="B25" s="10"/>
    </row>
    <row r="26" spans="1:7">
      <c r="A26" s="86" t="s">
        <v>86</v>
      </c>
      <c r="B26" s="10"/>
    </row>
    <row r="27" spans="1:7">
      <c r="A27" s="86" t="s">
        <v>86</v>
      </c>
      <c r="B27" s="10"/>
    </row>
    <row r="28" spans="1:7">
      <c r="A28" s="86" t="s">
        <v>86</v>
      </c>
      <c r="B28" s="10"/>
    </row>
    <row r="29" spans="1:7">
      <c r="A29" s="86" t="s">
        <v>86</v>
      </c>
      <c r="B29" s="10"/>
    </row>
    <row r="30" spans="1:7">
      <c r="A30" s="86" t="s">
        <v>86</v>
      </c>
      <c r="B30" s="10"/>
    </row>
    <row r="31" spans="1:7">
      <c r="A31" s="86" t="s">
        <v>86</v>
      </c>
      <c r="B31" s="10"/>
    </row>
    <row r="32" spans="1:7">
      <c r="A32" s="86" t="s">
        <v>86</v>
      </c>
      <c r="B32" s="10"/>
    </row>
    <row r="33" spans="1:7">
      <c r="A33" s="86" t="s">
        <v>86</v>
      </c>
      <c r="B33" s="10"/>
    </row>
    <row r="34" spans="1:7">
      <c r="A34" s="86" t="s">
        <v>86</v>
      </c>
      <c r="B34" s="10"/>
    </row>
    <row r="35" spans="1:7">
      <c r="A35" s="86" t="s">
        <v>86</v>
      </c>
      <c r="B35" s="10"/>
      <c r="G35" s="115" t="s">
        <v>803</v>
      </c>
    </row>
    <row r="36" spans="1:7">
      <c r="A36" s="86" t="s">
        <v>86</v>
      </c>
      <c r="B36" s="10"/>
    </row>
    <row r="37" spans="1:7">
      <c r="A37" s="86" t="s">
        <v>86</v>
      </c>
      <c r="B37" s="10"/>
    </row>
    <row r="38" spans="1:7">
      <c r="A38" s="86" t="s">
        <v>86</v>
      </c>
      <c r="B38" s="10"/>
    </row>
    <row r="39" spans="1:7">
      <c r="A39" s="86" t="s">
        <v>86</v>
      </c>
      <c r="B39" s="10"/>
    </row>
    <row r="40" spans="1:7">
      <c r="A40" s="86" t="s">
        <v>86</v>
      </c>
      <c r="B40" s="10"/>
    </row>
    <row r="41" spans="1:7">
      <c r="A41" s="86" t="s">
        <v>86</v>
      </c>
      <c r="B41" s="10"/>
    </row>
    <row r="42" spans="1:7">
      <c r="A42" s="86" t="s">
        <v>86</v>
      </c>
      <c r="B42" s="10"/>
    </row>
    <row r="43" spans="1:7">
      <c r="A43" s="86" t="s">
        <v>86</v>
      </c>
      <c r="B43" s="10"/>
    </row>
    <row r="44" spans="1:7">
      <c r="A44" s="86" t="s">
        <v>86</v>
      </c>
      <c r="B44" s="10"/>
    </row>
    <row r="45" spans="1:7">
      <c r="A45" s="86" t="s">
        <v>86</v>
      </c>
      <c r="B45" s="10"/>
    </row>
    <row r="46" spans="1:7">
      <c r="A46" s="86" t="s">
        <v>86</v>
      </c>
      <c r="B46" s="10"/>
    </row>
    <row r="47" spans="1:7">
      <c r="A47" s="86" t="s">
        <v>86</v>
      </c>
      <c r="B47" s="10"/>
    </row>
    <row r="48" spans="1:7">
      <c r="A48" s="109" t="s">
        <v>805</v>
      </c>
      <c r="B48" s="113" t="s">
        <v>804</v>
      </c>
    </row>
    <row r="49" spans="1:2">
      <c r="A49" s="10" t="s">
        <v>91</v>
      </c>
      <c r="B49" s="10" t="s">
        <v>881</v>
      </c>
    </row>
    <row r="50" spans="1:2">
      <c r="A50" s="10" t="s">
        <v>87</v>
      </c>
      <c r="B50" s="10" t="s">
        <v>883</v>
      </c>
    </row>
    <row r="51" spans="1:2">
      <c r="A51" s="10" t="s">
        <v>88</v>
      </c>
      <c r="B51" s="10" t="s">
        <v>886</v>
      </c>
    </row>
    <row r="52" spans="1:2">
      <c r="A52" s="10" t="s">
        <v>89</v>
      </c>
      <c r="B52" s="10" t="s">
        <v>882</v>
      </c>
    </row>
    <row r="53" spans="1:2">
      <c r="A53" s="10" t="s">
        <v>90</v>
      </c>
      <c r="B53" s="10" t="s">
        <v>884</v>
      </c>
    </row>
    <row r="54" spans="1:2">
      <c r="A54" s="10" t="s">
        <v>92</v>
      </c>
      <c r="B54" s="10" t="s">
        <v>885</v>
      </c>
    </row>
    <row r="55" spans="1:2">
      <c r="A55" s="10" t="s">
        <v>93</v>
      </c>
      <c r="B55" s="10" t="s">
        <v>887</v>
      </c>
    </row>
    <row r="56" spans="1:2">
      <c r="A56" s="10" t="s">
        <v>94</v>
      </c>
      <c r="B56" s="10" t="s">
        <v>887</v>
      </c>
    </row>
    <row r="57" spans="1:2">
      <c r="A57" s="109" t="s">
        <v>806</v>
      </c>
      <c r="B57" s="113" t="s">
        <v>804</v>
      </c>
    </row>
    <row r="58" spans="1:2">
      <c r="A58" s="10" t="s">
        <v>888</v>
      </c>
      <c r="B58" s="10" t="s">
        <v>880</v>
      </c>
    </row>
    <row r="59" spans="1:2">
      <c r="A59" s="10" t="s">
        <v>889</v>
      </c>
      <c r="B59" s="10" t="s">
        <v>880</v>
      </c>
    </row>
    <row r="60" spans="1:2">
      <c r="A60" s="10" t="s">
        <v>890</v>
      </c>
      <c r="B60" s="10" t="s">
        <v>880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5" customFormat="1"/>
    <row r="65" s="115" customFormat="1"/>
    <row r="66" s="115" customFormat="1"/>
    <row r="67" s="115" customFormat="1"/>
    <row r="68" s="115" customFormat="1"/>
    <row r="69" s="115" customFormat="1"/>
    <row r="70" s="115" customFormat="1"/>
    <row r="71" s="115" customFormat="1"/>
    <row r="72" s="115" customFormat="1"/>
    <row r="73" s="115" customFormat="1"/>
    <row r="74" s="115" customFormat="1"/>
    <row r="75" s="115" customFormat="1"/>
    <row r="76" s="115" customFormat="1"/>
    <row r="77" s="115" customFormat="1"/>
    <row r="78" s="115" customFormat="1"/>
    <row r="79" s="115" customFormat="1"/>
    <row r="80" s="115" customFormat="1"/>
    <row r="81" s="115" customFormat="1"/>
    <row r="82" s="115" customFormat="1"/>
    <row r="83" s="115" customFormat="1"/>
    <row r="84" s="115" customFormat="1"/>
    <row r="85" s="115" customFormat="1"/>
    <row r="86" s="115" customFormat="1"/>
    <row r="87" s="115" customFormat="1"/>
    <row r="88" s="115" customFormat="1"/>
    <row r="89" s="115" customFormat="1"/>
    <row r="90" s="115" customFormat="1"/>
    <row r="91" s="115" customFormat="1"/>
    <row r="92" s="115" customFormat="1"/>
    <row r="93" s="115" customFormat="1"/>
    <row r="94" s="115" customFormat="1"/>
    <row r="95" s="115" customFormat="1"/>
    <row r="96" s="115" customFormat="1"/>
    <row r="97" s="115" customFormat="1"/>
    <row r="98" s="115" customFormat="1"/>
    <row r="99" s="115" customFormat="1"/>
    <row r="100" s="115" customFormat="1"/>
    <row r="101" s="115" customFormat="1"/>
    <row r="102" s="115" customFormat="1"/>
    <row r="103" s="115" customFormat="1"/>
    <row r="104" s="115" customFormat="1"/>
    <row r="105" s="115" customFormat="1"/>
    <row r="106" s="115" customFormat="1"/>
    <row r="107" s="115" customFormat="1"/>
    <row r="108" s="115" customFormat="1"/>
    <row r="109" s="115" customFormat="1"/>
    <row r="110" s="115" customFormat="1"/>
    <row r="111" s="115" customFormat="1"/>
    <row r="112" s="115" customFormat="1"/>
    <row r="113" s="115" customFormat="1"/>
    <row r="114" s="115" customFormat="1"/>
    <row r="115" s="115" customFormat="1"/>
    <row r="116" s="115" customFormat="1"/>
    <row r="117" s="115" customFormat="1"/>
    <row r="118" s="115" customFormat="1"/>
    <row r="119" s="115" customFormat="1"/>
    <row r="120" s="115" customFormat="1"/>
    <row r="121" s="115" customFormat="1"/>
    <row r="122" s="115" customFormat="1"/>
    <row r="123" s="115" customFormat="1"/>
    <row r="124" s="115" customFormat="1"/>
    <row r="125" s="115" customFormat="1"/>
    <row r="126" s="115" customFormat="1"/>
    <row r="127" s="115" customFormat="1"/>
    <row r="128" s="115" customFormat="1"/>
    <row r="129" s="115" customFormat="1"/>
    <row r="130" s="115" customFormat="1"/>
    <row r="131" s="115" customFormat="1"/>
    <row r="132" s="115" customFormat="1"/>
    <row r="133" s="115" customFormat="1"/>
    <row r="134" s="115" customFormat="1"/>
    <row r="135" s="115" customFormat="1"/>
    <row r="136" s="115" customFormat="1"/>
    <row r="137" s="115" customFormat="1"/>
    <row r="138" s="115" customFormat="1"/>
    <row r="139" s="115" customFormat="1"/>
    <row r="140" s="115" customFormat="1"/>
    <row r="141" s="115" customFormat="1"/>
    <row r="142" s="115" customFormat="1"/>
    <row r="143" s="115" customFormat="1"/>
    <row r="144" s="115" customFormat="1"/>
    <row r="145" s="115" customFormat="1"/>
    <row r="146" s="115" customFormat="1"/>
    <row r="147" s="115" customFormat="1"/>
    <row r="148" s="115" customFormat="1"/>
    <row r="149" s="115" customFormat="1"/>
    <row r="150" s="115" customFormat="1"/>
    <row r="151" s="115" customFormat="1"/>
    <row r="152" s="115" customFormat="1"/>
    <row r="153" s="115" customFormat="1"/>
    <row r="154" s="115" customFormat="1"/>
    <row r="155" s="115" customFormat="1"/>
    <row r="156" s="115" customFormat="1"/>
    <row r="157" s="115" customFormat="1"/>
    <row r="158" s="115" customFormat="1"/>
    <row r="159" s="115" customFormat="1"/>
    <row r="160" s="115" customFormat="1"/>
    <row r="161" s="115" customFormat="1"/>
    <row r="162" s="115" customFormat="1"/>
    <row r="163" s="115" customFormat="1"/>
    <row r="164" s="115" customFormat="1"/>
    <row r="165" s="115" customFormat="1"/>
    <row r="166" s="115" customFormat="1"/>
    <row r="167" s="115" customFormat="1"/>
    <row r="168" s="115" customFormat="1"/>
    <row r="169" s="115" customFormat="1"/>
    <row r="170" s="115" customFormat="1"/>
    <row r="171" s="115" customFormat="1"/>
    <row r="172" s="115" customFormat="1"/>
    <row r="173" s="115" customFormat="1"/>
    <row r="174" s="115" customFormat="1"/>
    <row r="175" s="115" customFormat="1"/>
    <row r="176" s="115" customFormat="1"/>
    <row r="177" s="115" customFormat="1"/>
    <row r="178" s="115" customFormat="1"/>
    <row r="179" s="115" customFormat="1"/>
    <row r="180" s="115" customFormat="1"/>
    <row r="181" s="115" customFormat="1"/>
    <row r="182" s="115" customFormat="1"/>
    <row r="183" s="115" customFormat="1"/>
    <row r="184" s="115" customFormat="1"/>
    <row r="185" s="115" customFormat="1"/>
    <row r="186" s="115" customFormat="1"/>
    <row r="187" s="115" customFormat="1"/>
    <row r="188" s="115" customFormat="1"/>
    <row r="189" s="115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7"/>
  <sheetViews>
    <sheetView rightToLeft="1" workbookViewId="0">
      <selection activeCell="A28" sqref="A28"/>
    </sheetView>
  </sheetViews>
  <sheetFormatPr defaultColWidth="9.1796875" defaultRowHeight="14.5"/>
  <cols>
    <col min="1" max="1" width="98.54296875" customWidth="1"/>
    <col min="2" max="2" width="12" customWidth="1"/>
    <col min="13" max="13" width="3.269531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41692</v>
      </c>
    </row>
    <row r="3" spans="1:11">
      <c r="A3" s="10" t="s">
        <v>98</v>
      </c>
      <c r="B3" s="12">
        <v>41790</v>
      </c>
    </row>
    <row r="4" spans="1:11">
      <c r="A4" s="10" t="s">
        <v>99</v>
      </c>
      <c r="B4" s="12">
        <v>41839</v>
      </c>
    </row>
    <row r="5" spans="1:11">
      <c r="A5" s="10" t="s">
        <v>100</v>
      </c>
      <c r="B5" s="12">
        <v>41973</v>
      </c>
    </row>
    <row r="6" spans="1:11">
      <c r="A6" s="109" t="s">
        <v>101</v>
      </c>
      <c r="B6" s="92" t="s">
        <v>763</v>
      </c>
    </row>
    <row r="7" spans="1:11">
      <c r="A7" s="10" t="s">
        <v>97</v>
      </c>
      <c r="B7" s="12">
        <v>41664</v>
      </c>
    </row>
    <row r="8" spans="1:11">
      <c r="A8" s="10" t="s">
        <v>102</v>
      </c>
      <c r="B8" s="12">
        <v>41755</v>
      </c>
    </row>
    <row r="9" spans="1:11">
      <c r="A9" s="10" t="s">
        <v>99</v>
      </c>
      <c r="B9" s="12">
        <v>41811</v>
      </c>
    </row>
    <row r="10" spans="1:11">
      <c r="A10" s="10" t="s">
        <v>100</v>
      </c>
      <c r="B10" s="12">
        <v>41944</v>
      </c>
    </row>
    <row r="11" spans="1:11">
      <c r="A11" s="109" t="s">
        <v>103</v>
      </c>
      <c r="B11" s="92" t="s">
        <v>763</v>
      </c>
    </row>
    <row r="12" spans="1:11">
      <c r="A12" s="10" t="s">
        <v>864</v>
      </c>
      <c r="B12" s="12">
        <v>41733</v>
      </c>
    </row>
    <row r="13" spans="1:11">
      <c r="A13" s="10" t="s">
        <v>865</v>
      </c>
      <c r="B13" s="12"/>
    </row>
    <row r="14" spans="1:11">
      <c r="A14" s="10" t="s">
        <v>866</v>
      </c>
      <c r="B14" s="12"/>
    </row>
    <row r="15" spans="1:11">
      <c r="A15" s="10" t="s">
        <v>867</v>
      </c>
      <c r="B15" s="12"/>
    </row>
    <row r="16" spans="1:11">
      <c r="A16" s="10" t="s">
        <v>868</v>
      </c>
      <c r="B16" s="12"/>
      <c r="K16" t="s">
        <v>863</v>
      </c>
    </row>
    <row r="17" spans="1:2">
      <c r="A17" s="10" t="s">
        <v>869</v>
      </c>
      <c r="B17" s="12"/>
    </row>
    <row r="18" spans="1:2">
      <c r="A18" s="139"/>
      <c r="B18" s="140"/>
    </row>
    <row r="19" spans="1:2">
      <c r="A19" s="10" t="s">
        <v>870</v>
      </c>
      <c r="B19" s="12">
        <v>41874</v>
      </c>
    </row>
    <row r="20" spans="1:2">
      <c r="A20" s="139"/>
      <c r="B20" s="139"/>
    </row>
    <row r="21" spans="1:2">
      <c r="A21" s="85" t="s">
        <v>871</v>
      </c>
      <c r="B21" s="12">
        <v>41895</v>
      </c>
    </row>
    <row r="22" spans="1:2">
      <c r="A22" s="85" t="s">
        <v>872</v>
      </c>
      <c r="B22" s="10"/>
    </row>
    <row r="23" spans="1:2">
      <c r="A23" s="85" t="s">
        <v>873</v>
      </c>
      <c r="B23" s="10"/>
    </row>
    <row r="24" spans="1:2">
      <c r="A24" s="85" t="s">
        <v>874</v>
      </c>
      <c r="B24" s="10"/>
    </row>
    <row r="25" spans="1:2">
      <c r="A25" s="85" t="s">
        <v>875</v>
      </c>
      <c r="B25" s="10"/>
    </row>
    <row r="26" spans="1:2">
      <c r="A26" s="85" t="s">
        <v>876</v>
      </c>
      <c r="B26" s="10"/>
    </row>
    <row r="27" spans="1:2">
      <c r="A27" s="85" t="s">
        <v>877</v>
      </c>
      <c r="B27" s="10"/>
    </row>
  </sheetData>
  <dataValidations count="1">
    <dataValidation type="date" allowBlank="1" showInputMessage="1" showErrorMessage="1" sqref="B2:B5 B12:B19 B7:B10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A14" sqref="A14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>
        <v>42154</v>
      </c>
    </row>
    <row r="4" spans="1:11">
      <c r="A4" s="10" t="s">
        <v>99</v>
      </c>
      <c r="B4" s="12">
        <v>42217</v>
      </c>
    </row>
    <row r="5" spans="1:11">
      <c r="A5" s="10" t="s">
        <v>100</v>
      </c>
      <c r="B5" s="12">
        <v>42336</v>
      </c>
    </row>
    <row r="6" spans="1:11">
      <c r="A6" s="109" t="s">
        <v>101</v>
      </c>
      <c r="B6" s="137" t="s">
        <v>763</v>
      </c>
    </row>
    <row r="7" spans="1:11">
      <c r="A7" s="10" t="s">
        <v>97</v>
      </c>
      <c r="B7" s="12">
        <v>42029</v>
      </c>
    </row>
    <row r="8" spans="1:11">
      <c r="A8" s="10" t="s">
        <v>102</v>
      </c>
      <c r="B8" s="12">
        <v>42030</v>
      </c>
    </row>
    <row r="9" spans="1:11">
      <c r="A9" s="10" t="s">
        <v>99</v>
      </c>
      <c r="B9" s="12">
        <v>42182</v>
      </c>
    </row>
    <row r="10" spans="1:11">
      <c r="A10" s="10" t="s">
        <v>100</v>
      </c>
      <c r="B10" s="12">
        <v>42308</v>
      </c>
    </row>
    <row r="11" spans="1:11">
      <c r="A11" s="109" t="s">
        <v>103</v>
      </c>
      <c r="B11" s="137" t="s">
        <v>763</v>
      </c>
    </row>
    <row r="12" spans="1:11">
      <c r="A12" s="10" t="s">
        <v>878</v>
      </c>
      <c r="B12" s="12">
        <v>42021</v>
      </c>
    </row>
    <row r="13" spans="1:11">
      <c r="A13" s="10" t="s">
        <v>866</v>
      </c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36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8" customWidth="1"/>
    <col min="5" max="10" width="9.1796875" style="115"/>
    <col min="11" max="12" width="0" style="115" hidden="1" customWidth="1"/>
    <col min="13" max="43" width="9.1796875" style="115"/>
  </cols>
  <sheetData>
    <row r="1" spans="1:12">
      <c r="A1" s="92" t="s">
        <v>752</v>
      </c>
      <c r="B1" s="92" t="s">
        <v>753</v>
      </c>
      <c r="C1" s="92" t="s">
        <v>754</v>
      </c>
      <c r="D1" s="107" t="s">
        <v>755</v>
      </c>
    </row>
    <row r="2" spans="1:12" ht="15.5">
      <c r="A2" s="13" t="s">
        <v>961</v>
      </c>
      <c r="D2" s="108" t="s">
        <v>974</v>
      </c>
    </row>
    <row r="3" spans="1:12" ht="15.5">
      <c r="A3" s="13" t="s">
        <v>962</v>
      </c>
      <c r="D3" s="108" t="s">
        <v>975</v>
      </c>
      <c r="K3" s="115" t="s">
        <v>756</v>
      </c>
      <c r="L3" s="115" t="s">
        <v>758</v>
      </c>
    </row>
    <row r="4" spans="1:12" ht="15.5">
      <c r="A4" s="13" t="s">
        <v>963</v>
      </c>
      <c r="K4" s="115" t="s">
        <v>757</v>
      </c>
      <c r="L4" s="115" t="s">
        <v>759</v>
      </c>
    </row>
    <row r="5" spans="1:12" ht="15.5">
      <c r="A5" s="13" t="s">
        <v>964</v>
      </c>
      <c r="L5" s="115" t="s">
        <v>760</v>
      </c>
    </row>
    <row r="6" spans="1:12" ht="15.5">
      <c r="A6" s="13" t="s">
        <v>946</v>
      </c>
      <c r="D6" s="108" t="s">
        <v>976</v>
      </c>
      <c r="L6" s="115" t="s">
        <v>761</v>
      </c>
    </row>
    <row r="7" spans="1:12" ht="15.5">
      <c r="A7" s="13" t="s">
        <v>965</v>
      </c>
      <c r="D7" s="108" t="s">
        <v>977</v>
      </c>
    </row>
    <row r="8" spans="1:12" ht="15.5">
      <c r="A8" s="13" t="s">
        <v>966</v>
      </c>
      <c r="D8" s="108" t="s">
        <v>978</v>
      </c>
    </row>
    <row r="9" spans="1:12" ht="15.5">
      <c r="A9" s="13" t="s">
        <v>937</v>
      </c>
      <c r="D9" s="108" t="s">
        <v>979</v>
      </c>
    </row>
    <row r="10" spans="1:12" ht="15.5" hidden="1">
      <c r="A10" s="13"/>
      <c r="D10" s="144"/>
    </row>
    <row r="11" spans="1:12" ht="15.5">
      <c r="A11" s="13" t="s">
        <v>967</v>
      </c>
      <c r="D11" s="143" t="s">
        <v>980</v>
      </c>
    </row>
    <row r="12" spans="1:12" ht="15.5">
      <c r="A12" s="13" t="s">
        <v>967</v>
      </c>
      <c r="D12" s="143" t="s">
        <v>981</v>
      </c>
    </row>
    <row r="13" spans="1:12" ht="15.5">
      <c r="A13" s="13" t="s">
        <v>967</v>
      </c>
      <c r="D13" s="108" t="s">
        <v>982</v>
      </c>
    </row>
    <row r="14" spans="1:12" ht="15.5">
      <c r="A14" s="13" t="s">
        <v>967</v>
      </c>
      <c r="D14" s="108" t="s">
        <v>983</v>
      </c>
    </row>
    <row r="15" spans="1:12" ht="15.5">
      <c r="A15" s="13" t="s">
        <v>967</v>
      </c>
      <c r="D15" s="108" t="s">
        <v>984</v>
      </c>
    </row>
    <row r="16" spans="1:12" ht="15.5">
      <c r="A16" s="13" t="s">
        <v>967</v>
      </c>
      <c r="D16" s="108" t="s">
        <v>985</v>
      </c>
    </row>
    <row r="17" spans="1:4" ht="15.5">
      <c r="A17" s="13" t="s">
        <v>967</v>
      </c>
      <c r="D17" s="108" t="s">
        <v>983</v>
      </c>
    </row>
    <row r="18" spans="1:4" ht="15.5">
      <c r="A18" s="13" t="s">
        <v>967</v>
      </c>
      <c r="D18" s="108" t="s">
        <v>983</v>
      </c>
    </row>
    <row r="19" spans="1:4" ht="15.5">
      <c r="A19" s="13" t="s">
        <v>967</v>
      </c>
      <c r="D19" s="108" t="s">
        <v>983</v>
      </c>
    </row>
    <row r="20" spans="1:4" ht="15.5">
      <c r="A20" s="13" t="s">
        <v>967</v>
      </c>
      <c r="D20" s="108" t="s">
        <v>983</v>
      </c>
    </row>
    <row r="21" spans="1:4" ht="15.5">
      <c r="A21" s="13" t="s">
        <v>967</v>
      </c>
      <c r="D21" s="108" t="s">
        <v>983</v>
      </c>
    </row>
    <row r="22" spans="1:4" ht="15.5">
      <c r="A22" s="13" t="s">
        <v>967</v>
      </c>
      <c r="D22" s="108" t="s">
        <v>986</v>
      </c>
    </row>
    <row r="23" spans="1:4" ht="15.5">
      <c r="A23" s="13" t="s">
        <v>967</v>
      </c>
      <c r="D23" s="108" t="s">
        <v>987</v>
      </c>
    </row>
    <row r="24" spans="1:4" ht="15.5">
      <c r="A24" s="13" t="s">
        <v>967</v>
      </c>
      <c r="D24" s="108" t="s">
        <v>988</v>
      </c>
    </row>
    <row r="25" spans="1:4" ht="15.5">
      <c r="A25" s="13" t="s">
        <v>967</v>
      </c>
      <c r="D25" s="108" t="s">
        <v>988</v>
      </c>
    </row>
    <row r="26" spans="1:4" ht="15.5">
      <c r="A26" s="13" t="s">
        <v>967</v>
      </c>
      <c r="D26" s="108" t="s">
        <v>989</v>
      </c>
    </row>
    <row r="27" spans="1:4" ht="15.5">
      <c r="A27" s="13" t="s">
        <v>967</v>
      </c>
      <c r="D27" s="108" t="s">
        <v>982</v>
      </c>
    </row>
    <row r="28" spans="1:4" ht="15.5">
      <c r="A28" s="13" t="s">
        <v>967</v>
      </c>
      <c r="D28" s="108" t="s">
        <v>990</v>
      </c>
    </row>
    <row r="29" spans="1:4" ht="15.5">
      <c r="A29" s="13" t="s">
        <v>967</v>
      </c>
      <c r="D29" s="108" t="s">
        <v>983</v>
      </c>
    </row>
    <row r="30" spans="1:4" ht="29">
      <c r="A30" s="10" t="s">
        <v>968</v>
      </c>
      <c r="D30" s="108" t="s">
        <v>991</v>
      </c>
    </row>
    <row r="31" spans="1:4" ht="43.5">
      <c r="A31" s="10" t="s">
        <v>969</v>
      </c>
      <c r="D31" s="144" t="s">
        <v>992</v>
      </c>
    </row>
    <row r="32" spans="1:4" ht="29">
      <c r="A32" s="10" t="s">
        <v>970</v>
      </c>
      <c r="D32" s="108" t="s">
        <v>993</v>
      </c>
    </row>
    <row r="33" spans="1:4" ht="29">
      <c r="A33" s="10" t="s">
        <v>971</v>
      </c>
      <c r="D33" s="108" t="s">
        <v>994</v>
      </c>
    </row>
    <row r="34" spans="1:4" ht="43.5">
      <c r="A34" s="10" t="s">
        <v>972</v>
      </c>
      <c r="D34" s="108" t="s">
        <v>995</v>
      </c>
    </row>
    <row r="35" spans="1:4" ht="29">
      <c r="A35" s="10" t="s">
        <v>971</v>
      </c>
      <c r="D35" s="108" t="s">
        <v>996</v>
      </c>
    </row>
    <row r="36" spans="1:4" ht="29">
      <c r="A36" s="10" t="s">
        <v>973</v>
      </c>
      <c r="D36" s="108" t="s">
        <v>997</v>
      </c>
    </row>
  </sheetData>
  <conditionalFormatting sqref="A1:C1048576 D23:D1048576 D1:D20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11" activePane="bottomLeft" state="frozen"/>
      <selection pane="bottomLeft" activeCell="A28" sqref="A28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8" customWidth="1"/>
    <col min="4" max="9" width="9.1796875" style="115"/>
    <col min="10" max="11" width="0" style="115" hidden="1" customWidth="1"/>
    <col min="12" max="36" width="9.1796875" style="115"/>
  </cols>
  <sheetData>
    <row r="1" spans="1:36" s="93" customFormat="1" ht="19.5" customHeight="1">
      <c r="A1" s="112" t="s">
        <v>762</v>
      </c>
      <c r="B1" s="112" t="s">
        <v>753</v>
      </c>
      <c r="C1" s="120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5">
      <c r="A2" s="13" t="s">
        <v>926</v>
      </c>
    </row>
    <row r="3" spans="1:36" ht="15.5">
      <c r="A3" s="13" t="s">
        <v>927</v>
      </c>
      <c r="J3" s="115" t="s">
        <v>756</v>
      </c>
      <c r="K3" s="115" t="s">
        <v>758</v>
      </c>
    </row>
    <row r="4" spans="1:36" ht="15.5">
      <c r="A4" s="13" t="s">
        <v>928</v>
      </c>
      <c r="J4" s="115" t="s">
        <v>757</v>
      </c>
      <c r="K4" s="115" t="s">
        <v>759</v>
      </c>
    </row>
    <row r="5" spans="1:36" ht="15.5">
      <c r="A5" s="13" t="s">
        <v>929</v>
      </c>
      <c r="K5" s="115" t="s">
        <v>760</v>
      </c>
    </row>
    <row r="6" spans="1:36" ht="15.5">
      <c r="A6" s="13" t="s">
        <v>930</v>
      </c>
      <c r="K6" s="115" t="s">
        <v>761</v>
      </c>
    </row>
    <row r="7" spans="1:36" ht="15.5">
      <c r="A7" s="13" t="s">
        <v>931</v>
      </c>
    </row>
    <row r="8" spans="1:36" ht="15.5">
      <c r="A8" s="13" t="s">
        <v>932</v>
      </c>
    </row>
    <row r="9" spans="1:36" ht="15.5">
      <c r="A9" s="13" t="s">
        <v>933</v>
      </c>
    </row>
    <row r="10" spans="1:36" ht="15.5">
      <c r="A10" s="13" t="s">
        <v>934</v>
      </c>
    </row>
    <row r="11" spans="1:36" ht="15.5">
      <c r="A11" s="13" t="s">
        <v>935</v>
      </c>
    </row>
    <row r="12" spans="1:36" ht="15.5">
      <c r="A12" s="13" t="s">
        <v>936</v>
      </c>
    </row>
    <row r="13" spans="1:36" ht="15.5">
      <c r="A13" s="13" t="s">
        <v>937</v>
      </c>
    </row>
    <row r="14" spans="1:36" ht="15.5">
      <c r="A14" s="13" t="s">
        <v>938</v>
      </c>
    </row>
    <row r="15" spans="1:36" ht="15.5">
      <c r="A15" s="13" t="s">
        <v>939</v>
      </c>
    </row>
    <row r="16" spans="1:36" ht="15.5">
      <c r="A16" s="13" t="s">
        <v>940</v>
      </c>
    </row>
    <row r="17" spans="1:1" ht="15.5">
      <c r="A17" s="13" t="s">
        <v>940</v>
      </c>
    </row>
    <row r="18" spans="1:1" ht="15.5">
      <c r="A18" s="13" t="s">
        <v>940</v>
      </c>
    </row>
    <row r="19" spans="1:1" ht="15.5">
      <c r="A19" s="13" t="s">
        <v>941</v>
      </c>
    </row>
    <row r="20" spans="1:1" ht="15.5">
      <c r="A20" s="13" t="s">
        <v>942</v>
      </c>
    </row>
    <row r="21" spans="1:1" ht="15.5">
      <c r="A21" s="13" t="s">
        <v>943</v>
      </c>
    </row>
    <row r="22" spans="1:1" ht="15.5">
      <c r="A22" s="13" t="s">
        <v>944</v>
      </c>
    </row>
    <row r="23" spans="1:1" ht="15.5">
      <c r="A23" s="13" t="s">
        <v>944</v>
      </c>
    </row>
    <row r="24" spans="1:1" ht="15.5">
      <c r="A24" s="13" t="s">
        <v>944</v>
      </c>
    </row>
    <row r="25" spans="1:1" ht="15.5">
      <c r="A25" s="13" t="s">
        <v>944</v>
      </c>
    </row>
    <row r="26" spans="1:1" ht="15.5">
      <c r="A26" s="13" t="s">
        <v>945</v>
      </c>
    </row>
    <row r="27" spans="1:1" ht="15.5">
      <c r="A27" s="13" t="s">
        <v>946</v>
      </c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5"/>
  <sheetViews>
    <sheetView rightToLeft="1" workbookViewId="0">
      <selection activeCell="A16" sqref="A16"/>
    </sheetView>
  </sheetViews>
  <sheetFormatPr defaultColWidth="9.1796875" defaultRowHeight="14.5"/>
  <cols>
    <col min="1" max="1" width="38.453125" style="10" customWidth="1"/>
    <col min="2" max="28" width="9.1796875" style="115"/>
  </cols>
  <sheetData>
    <row r="1" spans="1:1">
      <c r="A1" s="10" t="s">
        <v>911</v>
      </c>
    </row>
    <row r="2" spans="1:1">
      <c r="A2" s="10" t="s">
        <v>912</v>
      </c>
    </row>
    <row r="3" spans="1:1">
      <c r="A3" s="10" t="s">
        <v>913</v>
      </c>
    </row>
    <row r="4" spans="1:1">
      <c r="A4" s="10" t="s">
        <v>914</v>
      </c>
    </row>
    <row r="5" spans="1:1">
      <c r="A5" s="10" t="s">
        <v>915</v>
      </c>
    </row>
    <row r="6" spans="1:1">
      <c r="A6" s="10" t="s">
        <v>916</v>
      </c>
    </row>
    <row r="7" spans="1:1">
      <c r="A7" s="10" t="s">
        <v>917</v>
      </c>
    </row>
    <row r="8" spans="1:1">
      <c r="A8" s="10" t="s">
        <v>918</v>
      </c>
    </row>
    <row r="9" spans="1:1">
      <c r="A9" s="10" t="s">
        <v>919</v>
      </c>
    </row>
    <row r="10" spans="1:1">
      <c r="A10" s="10" t="s">
        <v>920</v>
      </c>
    </row>
    <row r="11" spans="1:1">
      <c r="A11" s="10" t="s">
        <v>921</v>
      </c>
    </row>
    <row r="12" spans="1:1">
      <c r="A12" s="10" t="s">
        <v>922</v>
      </c>
    </row>
    <row r="13" spans="1:1">
      <c r="A13" s="10" t="s">
        <v>923</v>
      </c>
    </row>
    <row r="14" spans="1:1">
      <c r="A14" s="10" t="s">
        <v>924</v>
      </c>
    </row>
    <row r="15" spans="1:1">
      <c r="A15" s="10" t="s">
        <v>925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E25" sqref="AE25"/>
    </sheetView>
  </sheetViews>
  <sheetFormatPr defaultColWidth="9.1796875" defaultRowHeight="14.5"/>
  <cols>
    <col min="1" max="1" width="4" style="70" bestFit="1" customWidth="1"/>
    <col min="2" max="2" width="46.4531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5.2695312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21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02" t="s">
        <v>602</v>
      </c>
      <c r="C1" s="204" t="s">
        <v>603</v>
      </c>
      <c r="D1" s="204" t="s">
        <v>604</v>
      </c>
      <c r="E1" s="204" t="s">
        <v>605</v>
      </c>
      <c r="F1" s="204" t="s">
        <v>606</v>
      </c>
      <c r="G1" s="204" t="s">
        <v>607</v>
      </c>
      <c r="H1" s="204" t="s">
        <v>608</v>
      </c>
      <c r="I1" s="204" t="s">
        <v>609</v>
      </c>
      <c r="J1" s="204" t="s">
        <v>610</v>
      </c>
      <c r="K1" s="204" t="s">
        <v>611</v>
      </c>
      <c r="L1" s="204" t="s">
        <v>612</v>
      </c>
      <c r="M1" s="200" t="s">
        <v>737</v>
      </c>
      <c r="N1" s="208" t="s">
        <v>613</v>
      </c>
      <c r="O1" s="208"/>
      <c r="P1" s="208"/>
      <c r="Q1" s="208"/>
      <c r="R1" s="208"/>
      <c r="S1" s="200" t="s">
        <v>738</v>
      </c>
      <c r="T1" s="208" t="s">
        <v>613</v>
      </c>
      <c r="U1" s="208"/>
      <c r="V1" s="208"/>
      <c r="W1" s="208"/>
      <c r="X1" s="208"/>
      <c r="Y1" s="209" t="s">
        <v>614</v>
      </c>
      <c r="Z1" s="209" t="s">
        <v>615</v>
      </c>
      <c r="AA1" s="209" t="s">
        <v>616</v>
      </c>
      <c r="AB1" s="209" t="s">
        <v>617</v>
      </c>
      <c r="AC1" s="209" t="s">
        <v>618</v>
      </c>
      <c r="AD1" s="209" t="s">
        <v>619</v>
      </c>
      <c r="AE1" s="211" t="s">
        <v>620</v>
      </c>
      <c r="AF1" s="213" t="s">
        <v>621</v>
      </c>
      <c r="AG1" s="215" t="s">
        <v>622</v>
      </c>
      <c r="AH1" s="217" t="s">
        <v>623</v>
      </c>
      <c r="AI1" s="20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03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0"/>
      <c r="Z2" s="210"/>
      <c r="AA2" s="210"/>
      <c r="AB2" s="210"/>
      <c r="AC2" s="210"/>
      <c r="AD2" s="210"/>
      <c r="AE2" s="212"/>
      <c r="AF2" s="214"/>
      <c r="AG2" s="216"/>
      <c r="AH2" s="218"/>
      <c r="AI2" s="20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148" t="s">
        <v>1058</v>
      </c>
      <c r="C3" s="10"/>
      <c r="D3" s="72" t="s">
        <v>631</v>
      </c>
      <c r="E3" s="65" t="s">
        <v>632</v>
      </c>
      <c r="F3" s="72" t="s">
        <v>633</v>
      </c>
      <c r="G3" s="72">
        <v>2010</v>
      </c>
      <c r="H3" s="65"/>
      <c r="I3" s="65"/>
      <c r="J3" s="65"/>
      <c r="K3" s="65"/>
      <c r="L3" s="65"/>
      <c r="M3" s="66">
        <v>100000</v>
      </c>
      <c r="N3" s="67">
        <v>30000</v>
      </c>
      <c r="O3" s="67">
        <v>37000</v>
      </c>
      <c r="P3" s="66">
        <v>33000</v>
      </c>
      <c r="Q3" s="66"/>
      <c r="R3" s="66"/>
      <c r="S3" s="66">
        <v>100000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2012</v>
      </c>
      <c r="AF3" s="75"/>
      <c r="AG3" s="76"/>
      <c r="AH3" s="77"/>
      <c r="AI3" s="77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148" t="s">
        <v>1059</v>
      </c>
      <c r="C4" s="10"/>
      <c r="D4" s="72" t="s">
        <v>631</v>
      </c>
      <c r="E4" s="65" t="s">
        <v>632</v>
      </c>
      <c r="F4" s="72" t="s">
        <v>633</v>
      </c>
      <c r="G4" s="72">
        <v>2010</v>
      </c>
      <c r="H4" s="65"/>
      <c r="I4" s="65"/>
      <c r="J4" s="65"/>
      <c r="K4" s="65"/>
      <c r="L4" s="65"/>
      <c r="M4" s="66">
        <v>76000</v>
      </c>
      <c r="N4" s="67">
        <v>22800</v>
      </c>
      <c r="O4" s="67">
        <v>28120</v>
      </c>
      <c r="P4" s="67">
        <v>25080</v>
      </c>
      <c r="Q4" s="67"/>
      <c r="R4" s="67"/>
      <c r="S4" s="66">
        <v>76000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2013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149" t="s">
        <v>1060</v>
      </c>
      <c r="C5" s="10"/>
      <c r="D5" s="72" t="s">
        <v>631</v>
      </c>
      <c r="E5" s="65" t="s">
        <v>632</v>
      </c>
      <c r="F5" s="72" t="s">
        <v>633</v>
      </c>
      <c r="G5" s="72">
        <v>2010</v>
      </c>
      <c r="H5" s="65"/>
      <c r="I5" s="65"/>
      <c r="J5" s="65"/>
      <c r="K5" s="65"/>
      <c r="L5" s="65"/>
      <c r="M5" s="66">
        <v>433000</v>
      </c>
      <c r="N5" s="67">
        <v>129900</v>
      </c>
      <c r="O5" s="67">
        <v>160210</v>
      </c>
      <c r="P5" s="67">
        <v>142890</v>
      </c>
      <c r="Q5" s="67"/>
      <c r="R5" s="67"/>
      <c r="S5" s="66">
        <v>183000</v>
      </c>
      <c r="T5" s="67"/>
      <c r="U5" s="67"/>
      <c r="V5" s="66"/>
      <c r="W5" s="66"/>
      <c r="X5" s="66"/>
      <c r="Y5" s="78"/>
      <c r="Z5" s="78"/>
      <c r="AA5" s="78"/>
      <c r="AB5" s="78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148" t="s">
        <v>1061</v>
      </c>
      <c r="C6" s="10"/>
      <c r="D6" s="72" t="s">
        <v>631</v>
      </c>
      <c r="E6" s="65" t="s">
        <v>638</v>
      </c>
      <c r="F6" s="72" t="s">
        <v>633</v>
      </c>
      <c r="G6" s="72">
        <v>2010</v>
      </c>
      <c r="H6" s="65"/>
      <c r="I6" s="65"/>
      <c r="J6" s="65"/>
      <c r="K6" s="65"/>
      <c r="L6" s="65"/>
      <c r="M6" s="66">
        <v>40000</v>
      </c>
      <c r="N6" s="67">
        <v>12000</v>
      </c>
      <c r="O6" s="67">
        <v>14800</v>
      </c>
      <c r="P6" s="67">
        <v>13200</v>
      </c>
      <c r="Q6" s="67"/>
      <c r="R6" s="67"/>
      <c r="S6" s="66">
        <v>40000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2014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148" t="s">
        <v>1062</v>
      </c>
      <c r="C7" s="10"/>
      <c r="D7" s="72" t="s">
        <v>631</v>
      </c>
      <c r="E7" s="65" t="s">
        <v>641</v>
      </c>
      <c r="F7" s="72" t="s">
        <v>633</v>
      </c>
      <c r="G7" s="72">
        <v>2010</v>
      </c>
      <c r="H7" s="65"/>
      <c r="I7" s="65"/>
      <c r="J7" s="65"/>
      <c r="K7" s="65"/>
      <c r="L7" s="65"/>
      <c r="M7" s="66">
        <v>116000</v>
      </c>
      <c r="N7" s="67">
        <v>32480</v>
      </c>
      <c r="O7" s="67">
        <v>83520</v>
      </c>
      <c r="P7" s="67"/>
      <c r="Q7" s="67"/>
      <c r="R7" s="67"/>
      <c r="S7" s="66">
        <v>116000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2014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148" t="s">
        <v>1063</v>
      </c>
      <c r="C8" s="10"/>
      <c r="D8" s="72" t="s">
        <v>631</v>
      </c>
      <c r="E8" s="65" t="s">
        <v>644</v>
      </c>
      <c r="F8" s="72" t="s">
        <v>633</v>
      </c>
      <c r="G8" s="72">
        <v>2010</v>
      </c>
      <c r="H8" s="65"/>
      <c r="I8" s="65"/>
      <c r="J8" s="65"/>
      <c r="K8" s="65"/>
      <c r="L8" s="65"/>
      <c r="M8" s="66">
        <v>140000</v>
      </c>
      <c r="N8" s="67">
        <v>70000</v>
      </c>
      <c r="O8" s="67">
        <v>70000</v>
      </c>
      <c r="P8" s="67"/>
      <c r="Q8" s="67"/>
      <c r="R8" s="67"/>
      <c r="S8" s="66">
        <v>140000</v>
      </c>
      <c r="T8" s="67"/>
      <c r="U8" s="67"/>
      <c r="V8" s="67"/>
      <c r="W8" s="67"/>
      <c r="X8" s="67"/>
      <c r="Y8" s="78"/>
      <c r="Z8" s="78"/>
      <c r="AA8" s="78"/>
      <c r="AB8" s="78"/>
      <c r="AC8" s="78"/>
      <c r="AD8" s="12"/>
      <c r="AE8" s="10">
        <v>2014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148" t="s">
        <v>1062</v>
      </c>
      <c r="C9" s="10"/>
      <c r="D9" s="72" t="s">
        <v>631</v>
      </c>
      <c r="E9" s="65" t="s">
        <v>641</v>
      </c>
      <c r="F9" s="72" t="s">
        <v>633</v>
      </c>
      <c r="G9" s="72">
        <v>2010</v>
      </c>
      <c r="H9" s="65"/>
      <c r="I9" s="65"/>
      <c r="J9" s="65"/>
      <c r="K9" s="65"/>
      <c r="L9" s="65"/>
      <c r="M9" s="66">
        <v>34000</v>
      </c>
      <c r="N9" s="67">
        <v>3400</v>
      </c>
      <c r="O9" s="67">
        <v>30600</v>
      </c>
      <c r="P9" s="67"/>
      <c r="Q9" s="157"/>
      <c r="R9" s="157"/>
      <c r="S9" s="66">
        <v>34000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>
        <v>2012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147" t="s">
        <v>1064</v>
      </c>
      <c r="C10" s="10"/>
      <c r="D10" s="72" t="s">
        <v>631</v>
      </c>
      <c r="E10" s="10"/>
      <c r="F10" s="72" t="s">
        <v>633</v>
      </c>
      <c r="G10" s="72">
        <v>2010</v>
      </c>
      <c r="H10" s="65"/>
      <c r="I10" s="65"/>
      <c r="J10" s="65"/>
      <c r="K10" s="65"/>
      <c r="L10" s="65"/>
      <c r="M10" s="66">
        <v>124000</v>
      </c>
      <c r="N10" s="67">
        <v>12400</v>
      </c>
      <c r="O10" s="67">
        <v>49600</v>
      </c>
      <c r="P10" s="67">
        <v>62000</v>
      </c>
      <c r="Q10" s="67"/>
      <c r="R10" s="67"/>
      <c r="S10" s="66">
        <v>124000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2012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147" t="s">
        <v>1065</v>
      </c>
      <c r="C11" s="10"/>
      <c r="D11" s="72" t="s">
        <v>631</v>
      </c>
      <c r="E11" s="10"/>
      <c r="F11" s="72" t="s">
        <v>633</v>
      </c>
      <c r="G11" s="72">
        <v>2010</v>
      </c>
      <c r="H11" s="65"/>
      <c r="I11" s="65"/>
      <c r="J11" s="65"/>
      <c r="K11" s="65"/>
      <c r="L11" s="65"/>
      <c r="M11" s="66">
        <v>77000</v>
      </c>
      <c r="N11" s="67">
        <v>7700</v>
      </c>
      <c r="O11" s="67">
        <v>30800</v>
      </c>
      <c r="P11" s="67">
        <v>38500</v>
      </c>
      <c r="Q11" s="157"/>
      <c r="R11" s="157"/>
      <c r="S11" s="66">
        <v>77000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147" t="s">
        <v>1066</v>
      </c>
      <c r="C12" s="58"/>
      <c r="D12" s="10" t="s">
        <v>637</v>
      </c>
      <c r="E12" s="58"/>
      <c r="F12" s="72" t="s">
        <v>633</v>
      </c>
      <c r="G12" s="72">
        <v>2010</v>
      </c>
      <c r="H12" s="10"/>
      <c r="I12" s="56"/>
      <c r="J12" s="56"/>
      <c r="K12" s="56"/>
      <c r="L12" s="56"/>
      <c r="M12" s="66">
        <v>400000</v>
      </c>
      <c r="N12" s="59"/>
      <c r="O12" s="59"/>
      <c r="P12" s="59"/>
      <c r="Q12" s="59"/>
      <c r="R12" s="150">
        <v>400000</v>
      </c>
      <c r="S12" s="66">
        <v>400000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147" t="s">
        <v>1067</v>
      </c>
      <c r="C13" s="10"/>
      <c r="D13" s="10" t="s">
        <v>640</v>
      </c>
      <c r="E13" s="10" t="s">
        <v>638</v>
      </c>
      <c r="F13" s="72" t="s">
        <v>633</v>
      </c>
      <c r="G13" s="72">
        <v>2010</v>
      </c>
      <c r="H13" s="10" t="s">
        <v>1068</v>
      </c>
      <c r="I13" s="10" t="s">
        <v>1069</v>
      </c>
      <c r="J13" s="10" t="s">
        <v>1070</v>
      </c>
      <c r="K13" s="65"/>
      <c r="L13" s="65"/>
      <c r="M13" s="66">
        <v>500000</v>
      </c>
      <c r="N13" s="67">
        <v>75000</v>
      </c>
      <c r="O13" s="67">
        <v>75000</v>
      </c>
      <c r="P13" s="67">
        <v>350000</v>
      </c>
      <c r="Q13" s="157"/>
      <c r="R13" s="157"/>
      <c r="S13" s="66">
        <v>500000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145"/>
      <c r="C14" s="10"/>
      <c r="D14" s="72"/>
      <c r="E14" s="65"/>
      <c r="F14" s="72"/>
      <c r="G14" s="72"/>
      <c r="H14" s="65"/>
      <c r="I14" s="65"/>
      <c r="J14" s="65"/>
      <c r="K14" s="65"/>
      <c r="L14" s="65"/>
      <c r="M14" s="66"/>
      <c r="N14" s="67"/>
      <c r="O14" s="67"/>
      <c r="P14" s="67"/>
      <c r="Q14" s="67"/>
      <c r="R14" s="67"/>
      <c r="S14" s="66"/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2"/>
      <c r="R15" s="152"/>
      <c r="S15" s="157"/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2"/>
      <c r="R16" s="152"/>
      <c r="S16" s="157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2"/>
      <c r="R17" s="152"/>
      <c r="S17" s="157"/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53"/>
      <c r="C18" s="4"/>
      <c r="D18" s="4"/>
      <c r="E18" s="4"/>
      <c r="F18" s="154"/>
      <c r="G18" s="154"/>
      <c r="H18" s="154"/>
      <c r="I18" s="154"/>
      <c r="J18" s="154"/>
      <c r="K18" s="154"/>
      <c r="L18" s="154"/>
      <c r="M18" s="155"/>
      <c r="N18" s="152"/>
      <c r="O18" s="152"/>
      <c r="P18" s="152"/>
      <c r="Q18" s="152"/>
      <c r="R18" s="152"/>
      <c r="S18" s="155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 customHeight="1">
      <c r="A19" s="71">
        <f t="shared" si="0"/>
        <v>17</v>
      </c>
      <c r="B19" s="156"/>
      <c r="C19" s="4"/>
      <c r="D19" s="4"/>
      <c r="E19" s="4"/>
      <c r="F19" s="154"/>
      <c r="G19" s="154"/>
      <c r="H19" s="154"/>
      <c r="I19" s="154"/>
      <c r="J19" s="154"/>
      <c r="K19" s="154"/>
      <c r="L19" s="154"/>
      <c r="M19" s="155">
        <f t="shared" ref="M19:M66" si="1">N19+O19+P19+Q19+R19</f>
        <v>0</v>
      </c>
      <c r="N19" s="152"/>
      <c r="O19" s="152"/>
      <c r="P19" s="152"/>
      <c r="Q19" s="152"/>
      <c r="R19" s="152"/>
      <c r="S19" s="155">
        <f t="shared" ref="S19:S66" si="2">T19+U19+V19+W19+X19</f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1" customHeight="1">
      <c r="A20" s="71">
        <f t="shared" si="0"/>
        <v>18</v>
      </c>
      <c r="B20" s="153"/>
      <c r="C20" s="157"/>
      <c r="D20" s="4"/>
      <c r="E20" s="157"/>
      <c r="F20" s="154"/>
      <c r="G20" s="154"/>
      <c r="H20" s="158"/>
      <c r="I20" s="158"/>
      <c r="J20" s="158"/>
      <c r="K20" s="158"/>
      <c r="L20" s="158"/>
      <c r="M20" s="155"/>
      <c r="N20" s="159"/>
      <c r="O20" s="159"/>
      <c r="P20" s="159"/>
      <c r="Q20" s="159"/>
      <c r="R20" s="160"/>
      <c r="S20" s="155"/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1" customHeight="1">
      <c r="A21" s="71">
        <f t="shared" si="0"/>
        <v>19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147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1" customHeight="1">
      <c r="A22" s="71">
        <f t="shared" si="0"/>
        <v>20</v>
      </c>
      <c r="B22" s="153"/>
      <c r="C22" s="157"/>
      <c r="D22" s="157"/>
      <c r="E22" s="157"/>
      <c r="F22" s="154"/>
      <c r="G22" s="154"/>
      <c r="H22" s="4"/>
      <c r="I22" s="158"/>
      <c r="J22" s="158"/>
      <c r="K22" s="158"/>
      <c r="L22" s="158"/>
      <c r="M22" s="155"/>
      <c r="N22" s="159"/>
      <c r="O22" s="159"/>
      <c r="P22" s="159"/>
      <c r="Q22" s="159"/>
      <c r="R22" s="160"/>
      <c r="S22" s="155"/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 ht="21" customHeight="1">
      <c r="A23" s="71">
        <f t="shared" si="0"/>
        <v>21</v>
      </c>
      <c r="B23" s="156"/>
      <c r="C23" s="4"/>
      <c r="D23" s="4"/>
      <c r="E23" s="4"/>
      <c r="F23" s="154"/>
      <c r="G23" s="154"/>
      <c r="H23" s="4"/>
      <c r="I23" s="4"/>
      <c r="J23" s="4"/>
      <c r="K23" s="154"/>
      <c r="L23" s="154"/>
      <c r="M23" s="155"/>
      <c r="N23" s="152"/>
      <c r="O23" s="152"/>
      <c r="P23" s="152"/>
      <c r="Q23" s="152"/>
      <c r="R23" s="152"/>
      <c r="S23" s="155"/>
      <c r="AS23" s="54"/>
      <c r="AT23"/>
      <c r="AU23"/>
      <c r="BA23">
        <f>[1]الأحياء!A23</f>
        <v>0</v>
      </c>
    </row>
    <row r="24" spans="1:53" ht="21" customHeight="1">
      <c r="A24" s="71">
        <f t="shared" si="0"/>
        <v>22</v>
      </c>
      <c r="B24" s="153"/>
      <c r="C24" s="4"/>
      <c r="D24" s="4"/>
      <c r="E24" s="4"/>
      <c r="F24" s="154"/>
      <c r="G24" s="154"/>
      <c r="H24" s="4"/>
      <c r="I24" s="4"/>
      <c r="J24" s="4"/>
      <c r="K24" s="154"/>
      <c r="L24" s="154"/>
      <c r="M24" s="155"/>
      <c r="N24" s="152"/>
      <c r="O24" s="152"/>
      <c r="P24" s="152"/>
      <c r="Q24" s="152"/>
      <c r="R24" s="152"/>
      <c r="S24" s="155"/>
      <c r="AS24" s="54"/>
      <c r="AT24"/>
      <c r="AU24"/>
      <c r="BA24">
        <f>[1]الأحياء!A24</f>
        <v>0</v>
      </c>
    </row>
    <row r="25" spans="1:53" ht="21" customHeight="1">
      <c r="A25" s="71">
        <f t="shared" si="0"/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52"/>
      <c r="N25" s="152"/>
      <c r="O25" s="152"/>
      <c r="P25" s="152"/>
      <c r="Q25" s="152"/>
      <c r="R25" s="152"/>
      <c r="S25" s="152"/>
      <c r="AS25" s="54"/>
      <c r="AT25"/>
      <c r="AU25"/>
      <c r="BA25">
        <f>[1]الأحياء!A25</f>
        <v>0</v>
      </c>
    </row>
    <row r="26" spans="1:53" ht="21" customHeight="1">
      <c r="A26" s="71">
        <f t="shared" si="0"/>
        <v>24</v>
      </c>
      <c r="B26" s="146"/>
      <c r="F26" s="72"/>
      <c r="G26" s="72"/>
      <c r="K26" s="65"/>
      <c r="L26" s="65"/>
      <c r="M26" s="66"/>
      <c r="S26" s="66"/>
      <c r="AS26" s="54"/>
      <c r="AT26"/>
      <c r="AU26"/>
      <c r="BA26">
        <f>[1]الأحياء!A26</f>
        <v>0</v>
      </c>
    </row>
    <row r="27" spans="1:53" ht="21" customHeight="1">
      <c r="A27" s="71">
        <f t="shared" si="0"/>
        <v>25</v>
      </c>
      <c r="B27" s="146"/>
      <c r="F27" s="72"/>
      <c r="G27" s="72"/>
      <c r="K27" s="65"/>
      <c r="L27" s="65"/>
      <c r="M27" s="66"/>
      <c r="S27" s="66"/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 B1:XFD2 A3:A358 T3:XFD358 B3:S8 Q10:R10 Q14:R20 Q12:R12 S18:S20 B18:P20 Q22:R358 S22:S24 S26:S358 S9:S14 B22:P24 B26:P358 B9:P14">
    <cfRule type="cellIs" dxfId="2" priority="2" operator="equal">
      <formula>0</formula>
    </cfRule>
  </conditionalFormatting>
  <dataValidations count="4">
    <dataValidation type="list" allowBlank="1" showInputMessage="1" showErrorMessage="1" sqref="K22:L24 K13:L13 H1:L11 H29:J358 H14:L14 I22:J22 H18:L20 I12:L12 K26:L358" xr:uid="{00000000-0002-0000-1100-000000000000}">
      <formula1>$BA:$BA</formula1>
    </dataValidation>
    <dataValidation type="list" allowBlank="1" showInputMessage="1" showErrorMessage="1" sqref="F18:F20 F26:F358 F22:F24 F1:F14" xr:uid="{00000000-0002-0000-1100-000001000000}">
      <formula1>$AQ$3:$AQ$4</formula1>
    </dataValidation>
    <dataValidation type="list" allowBlank="1" showInputMessage="1" showErrorMessage="1" sqref="E18:E20 E26:E358 E22:E24 E1:E14" xr:uid="{00000000-0002-0000-1100-000002000000}">
      <formula1>$AU$3:$AU$7</formula1>
    </dataValidation>
    <dataValidation type="list" allowBlank="1" showInputMessage="1" showErrorMessage="1" sqref="D18:D20 D26:D358 D22:D24 D1:D14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workbookViewId="0">
      <selection activeCell="H156" sqref="H156"/>
    </sheetView>
  </sheetViews>
  <sheetFormatPr defaultColWidth="9.1796875" defaultRowHeight="14.5" outlineLevelRow="3"/>
  <cols>
    <col min="1" max="1" width="7" bestFit="1" customWidth="1"/>
    <col min="2" max="2" width="51" customWidth="1"/>
    <col min="3" max="3" width="24.54296875" customWidth="1"/>
    <col min="4" max="4" width="23" customWidth="1"/>
    <col min="5" max="5" width="22.269531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42" t="s">
        <v>853</v>
      </c>
      <c r="E1" s="142" t="s">
        <v>852</v>
      </c>
      <c r="G1" s="43" t="s">
        <v>31</v>
      </c>
      <c r="H1" s="44">
        <f>C2+C114</f>
        <v>1034142.781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830000</v>
      </c>
      <c r="D2" s="26">
        <f>D3+D67</f>
        <v>830000</v>
      </c>
      <c r="E2" s="26">
        <f>E3+E67</f>
        <v>830000</v>
      </c>
      <c r="G2" s="39" t="s">
        <v>60</v>
      </c>
      <c r="H2" s="41">
        <f>C2</f>
        <v>830000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463300</v>
      </c>
      <c r="D3" s="23">
        <f>D4+D11+D38+D61</f>
        <v>463300</v>
      </c>
      <c r="E3" s="23">
        <f>E4+E11+E38+E61</f>
        <v>463300</v>
      </c>
      <c r="G3" s="39" t="s">
        <v>57</v>
      </c>
      <c r="H3" s="41">
        <f t="shared" ref="H3:H66" si="0">C3</f>
        <v>463300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265500</v>
      </c>
      <c r="D4" s="21">
        <f>SUM(D5:D10)</f>
        <v>265500</v>
      </c>
      <c r="E4" s="21">
        <f>SUM(E5:E10)</f>
        <v>265500</v>
      </c>
      <c r="F4" s="17"/>
      <c r="G4" s="39" t="s">
        <v>53</v>
      </c>
      <c r="H4" s="41">
        <f t="shared" si="0"/>
        <v>265500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38500</v>
      </c>
      <c r="D11" s="21">
        <f>SUM(D12:D37)</f>
        <v>38500</v>
      </c>
      <c r="E11" s="21">
        <f>SUM(E12:E37)</f>
        <v>38500</v>
      </c>
      <c r="F11" s="17"/>
      <c r="G11" s="39" t="s">
        <v>54</v>
      </c>
      <c r="H11" s="41">
        <f t="shared" si="0"/>
        <v>38500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</v>
      </c>
      <c r="D12" s="2">
        <f>C12</f>
        <v>7000</v>
      </c>
      <c r="E12" s="2">
        <f>D12</f>
        <v>7000</v>
      </c>
      <c r="H12" s="41">
        <f t="shared" si="0"/>
        <v>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6" t="s">
        <v>145</v>
      </c>
      <c r="B38" s="167"/>
      <c r="C38" s="21">
        <f>SUM(C39:C60)</f>
        <v>140300</v>
      </c>
      <c r="D38" s="21">
        <f>SUM(D39:D60)</f>
        <v>140300</v>
      </c>
      <c r="E38" s="21">
        <f>SUM(E39:E60)</f>
        <v>140300</v>
      </c>
      <c r="G38" s="39" t="s">
        <v>55</v>
      </c>
      <c r="H38" s="41">
        <f t="shared" si="0"/>
        <v>140300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4000</v>
      </c>
      <c r="D53" s="2">
        <f t="shared" si="4"/>
        <v>4000</v>
      </c>
      <c r="E53" s="2">
        <f t="shared" si="4"/>
        <v>4000</v>
      </c>
      <c r="H53" s="41">
        <f t="shared" si="0"/>
        <v>4000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66" t="s">
        <v>158</v>
      </c>
      <c r="B61" s="167"/>
      <c r="C61" s="22">
        <f>SUM(C62:C66)</f>
        <v>19000</v>
      </c>
      <c r="D61" s="22">
        <f>SUM(D62:D66)</f>
        <v>19000</v>
      </c>
      <c r="E61" s="22">
        <f>SUM(E62:E66)</f>
        <v>19000</v>
      </c>
      <c r="G61" s="39" t="s">
        <v>105</v>
      </c>
      <c r="H61" s="41">
        <f t="shared" si="0"/>
        <v>19000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19000</v>
      </c>
      <c r="D64" s="2">
        <f t="shared" si="6"/>
        <v>19000</v>
      </c>
      <c r="E64" s="2">
        <f t="shared" si="6"/>
        <v>19000</v>
      </c>
      <c r="H64" s="41">
        <f t="shared" si="0"/>
        <v>19000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366700</v>
      </c>
      <c r="D67" s="25">
        <f>D97+D68</f>
        <v>366700</v>
      </c>
      <c r="E67" s="25">
        <f>E97+E68</f>
        <v>366700</v>
      </c>
      <c r="G67" s="39" t="s">
        <v>59</v>
      </c>
      <c r="H67" s="41">
        <f t="shared" ref="H67:H130" si="7">C67</f>
        <v>366700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37500</v>
      </c>
      <c r="D68" s="21">
        <f>SUM(D69:D96)</f>
        <v>37500</v>
      </c>
      <c r="E68" s="21">
        <f>SUM(E69:E96)</f>
        <v>37500</v>
      </c>
      <c r="G68" s="39" t="s">
        <v>56</v>
      </c>
      <c r="H68" s="41">
        <f t="shared" si="7"/>
        <v>37500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34000</v>
      </c>
      <c r="D79" s="2">
        <f t="shared" si="8"/>
        <v>34000</v>
      </c>
      <c r="E79" s="2">
        <f t="shared" si="8"/>
        <v>34000</v>
      </c>
      <c r="H79" s="41">
        <f t="shared" si="7"/>
        <v>34000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329200</v>
      </c>
      <c r="D97" s="21">
        <f>SUM(D98:D113)</f>
        <v>329200</v>
      </c>
      <c r="E97" s="21">
        <f>SUM(E98:E113)</f>
        <v>329200</v>
      </c>
      <c r="G97" s="39" t="s">
        <v>58</v>
      </c>
      <c r="H97" s="41">
        <f t="shared" si="7"/>
        <v>329200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271000</v>
      </c>
      <c r="D98" s="2">
        <f>C98</f>
        <v>271000</v>
      </c>
      <c r="E98" s="2">
        <f>D98</f>
        <v>271000</v>
      </c>
      <c r="H98" s="41">
        <f t="shared" si="7"/>
        <v>271000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70" t="s">
        <v>62</v>
      </c>
      <c r="B114" s="171"/>
      <c r="C114" s="26">
        <f>C115+C152+C177</f>
        <v>204142.78100000002</v>
      </c>
      <c r="D114" s="26">
        <f>D115+D152+D177</f>
        <v>204142.78100000002</v>
      </c>
      <c r="E114" s="26">
        <f>E115+E152+E177</f>
        <v>204142.78100000002</v>
      </c>
      <c r="G114" s="39" t="s">
        <v>62</v>
      </c>
      <c r="H114" s="41">
        <f t="shared" si="7"/>
        <v>204142.78100000002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168681.78100000002</v>
      </c>
      <c r="D115" s="23">
        <f>D116+D135</f>
        <v>168681.78100000002</v>
      </c>
      <c r="E115" s="23">
        <f>E116+E135</f>
        <v>168681.78100000002</v>
      </c>
      <c r="G115" s="39" t="s">
        <v>61</v>
      </c>
      <c r="H115" s="41">
        <f t="shared" si="7"/>
        <v>168681.78100000002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>
        <v>0</v>
      </c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168681.78100000002</v>
      </c>
      <c r="D135" s="21">
        <f>D136+D140+D143+D146+D149</f>
        <v>168681.78100000002</v>
      </c>
      <c r="E135" s="21">
        <f>E136+E140+E143+E146+E149</f>
        <v>168681.78100000002</v>
      </c>
      <c r="G135" s="39" t="s">
        <v>584</v>
      </c>
      <c r="H135" s="41">
        <f t="shared" si="11"/>
        <v>168681.78100000002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168315.05300000001</v>
      </c>
      <c r="D136" s="2">
        <f>D137+D138+D139</f>
        <v>168315.05300000001</v>
      </c>
      <c r="E136" s="2">
        <f>E137+E138+E139</f>
        <v>168315.05300000001</v>
      </c>
      <c r="H136" s="41">
        <f t="shared" si="11"/>
        <v>168315.05300000001</v>
      </c>
    </row>
    <row r="137" spans="1:10" ht="15" customHeight="1" outlineLevel="2">
      <c r="A137" s="128"/>
      <c r="B137" s="127" t="s">
        <v>855</v>
      </c>
      <c r="C137" s="126">
        <v>7948.951</v>
      </c>
      <c r="D137" s="126">
        <f>C137</f>
        <v>7948.951</v>
      </c>
      <c r="E137" s="126">
        <f>D137</f>
        <v>7948.951</v>
      </c>
      <c r="H137" s="41">
        <f t="shared" si="11"/>
        <v>7948.951</v>
      </c>
    </row>
    <row r="138" spans="1:10" ht="15" customHeight="1" outlineLevel="2">
      <c r="A138" s="128"/>
      <c r="B138" s="127" t="s">
        <v>862</v>
      </c>
      <c r="C138" s="126">
        <v>131704.845</v>
      </c>
      <c r="D138" s="126">
        <f t="shared" ref="D138:E139" si="12">C138</f>
        <v>131704.845</v>
      </c>
      <c r="E138" s="126">
        <f t="shared" si="12"/>
        <v>131704.845</v>
      </c>
      <c r="H138" s="41">
        <f t="shared" si="11"/>
        <v>131704.845</v>
      </c>
    </row>
    <row r="139" spans="1:10" ht="15" customHeight="1" outlineLevel="2">
      <c r="A139" s="128"/>
      <c r="B139" s="127" t="s">
        <v>861</v>
      </c>
      <c r="C139" s="126">
        <v>28661.257000000001</v>
      </c>
      <c r="D139" s="126">
        <f t="shared" si="12"/>
        <v>28661.257000000001</v>
      </c>
      <c r="E139" s="126">
        <f t="shared" si="12"/>
        <v>28661.257000000001</v>
      </c>
      <c r="H139" s="41">
        <f t="shared" si="11"/>
        <v>28661.257000000001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366.72800000000001</v>
      </c>
      <c r="D149" s="2">
        <f>D150+D151</f>
        <v>366.72800000000001</v>
      </c>
      <c r="E149" s="2">
        <f>E150+E151</f>
        <v>366.72800000000001</v>
      </c>
      <c r="H149" s="41">
        <f t="shared" si="11"/>
        <v>366.72800000000001</v>
      </c>
    </row>
    <row r="150" spans="1:10" ht="15" customHeight="1" outlineLevel="2">
      <c r="A150" s="128"/>
      <c r="B150" s="127" t="s">
        <v>855</v>
      </c>
      <c r="C150" s="126">
        <v>366.72800000000001</v>
      </c>
      <c r="D150" s="126">
        <f>C150</f>
        <v>366.72800000000001</v>
      </c>
      <c r="E150" s="126">
        <f>D150</f>
        <v>366.72800000000001</v>
      </c>
      <c r="H150" s="41">
        <f t="shared" si="11"/>
        <v>366.72800000000001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35461</v>
      </c>
      <c r="D152" s="23">
        <f>D153+D163+D170</f>
        <v>35461</v>
      </c>
      <c r="E152" s="23">
        <f>E153+E163+E170</f>
        <v>35461</v>
      </c>
      <c r="G152" s="39" t="s">
        <v>66</v>
      </c>
      <c r="H152" s="41">
        <f t="shared" si="11"/>
        <v>35461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35461</v>
      </c>
      <c r="D153" s="21">
        <f>D154+D157+D160</f>
        <v>35461</v>
      </c>
      <c r="E153" s="21">
        <f>E154+E157+E160</f>
        <v>35461</v>
      </c>
      <c r="G153" s="39" t="s">
        <v>585</v>
      </c>
      <c r="H153" s="41">
        <f t="shared" si="11"/>
        <v>35461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35461</v>
      </c>
      <c r="D154" s="2">
        <f>D155+D156</f>
        <v>35461</v>
      </c>
      <c r="E154" s="2">
        <f>E155+E156</f>
        <v>35461</v>
      </c>
      <c r="H154" s="41">
        <f t="shared" si="11"/>
        <v>35461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>
        <v>35461</v>
      </c>
      <c r="D156" s="126">
        <f>C156</f>
        <v>35461</v>
      </c>
      <c r="E156" s="126">
        <f>D156</f>
        <v>35461</v>
      </c>
      <c r="H156" s="41">
        <f t="shared" si="11"/>
        <v>35461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42" t="s">
        <v>853</v>
      </c>
      <c r="E256" s="142" t="s">
        <v>852</v>
      </c>
      <c r="G256" s="47" t="s">
        <v>589</v>
      </c>
      <c r="H256" s="48">
        <f>C257+C559</f>
        <v>1034142.781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803000</v>
      </c>
      <c r="D257" s="37">
        <f>D258+D550</f>
        <v>803000</v>
      </c>
      <c r="E257" s="37">
        <f>E258+E550</f>
        <v>803000</v>
      </c>
      <c r="G257" s="39" t="s">
        <v>60</v>
      </c>
      <c r="H257" s="41">
        <f>C257</f>
        <v>803000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756400</v>
      </c>
      <c r="D258" s="36">
        <f>D259+D339+D483+D547</f>
        <v>756400</v>
      </c>
      <c r="E258" s="36">
        <f>E259+E339+E483+E547</f>
        <v>756400</v>
      </c>
      <c r="G258" s="39" t="s">
        <v>57</v>
      </c>
      <c r="H258" s="41">
        <f t="shared" ref="H258:H321" si="21">C258</f>
        <v>756400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460000</v>
      </c>
      <c r="D259" s="33">
        <f>D260+D263+D314</f>
        <v>460000</v>
      </c>
      <c r="E259" s="33">
        <f>E260+E263+E314</f>
        <v>460000</v>
      </c>
      <c r="G259" s="39" t="s">
        <v>590</v>
      </c>
      <c r="H259" s="41">
        <f t="shared" si="21"/>
        <v>460000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4" t="s">
        <v>269</v>
      </c>
      <c r="B263" s="175"/>
      <c r="C263" s="32">
        <f>C264+C265+C289+C296+C298+C302+C305+C308+C313</f>
        <v>455968</v>
      </c>
      <c r="D263" s="32">
        <f>D264+D265+D289+D296+D298+D302+D305+D308+D313</f>
        <v>455968</v>
      </c>
      <c r="E263" s="32">
        <f>E264+E265+E289+E296+E298+E302+E305+E308+E313</f>
        <v>455968</v>
      </c>
      <c r="H263" s="41">
        <f t="shared" si="21"/>
        <v>455968</v>
      </c>
    </row>
    <row r="264" spans="1:10" outlineLevel="2">
      <c r="A264" s="6">
        <v>1101</v>
      </c>
      <c r="B264" s="4" t="s">
        <v>34</v>
      </c>
      <c r="C264" s="5">
        <v>182000</v>
      </c>
      <c r="D264" s="5">
        <f>C264</f>
        <v>182000</v>
      </c>
      <c r="E264" s="5">
        <f>D264</f>
        <v>182000</v>
      </c>
      <c r="H264" s="41">
        <f t="shared" si="21"/>
        <v>182000</v>
      </c>
    </row>
    <row r="265" spans="1:10" outlineLevel="2">
      <c r="A265" s="6">
        <v>1101</v>
      </c>
      <c r="B265" s="4" t="s">
        <v>35</v>
      </c>
      <c r="C265" s="5">
        <v>167000</v>
      </c>
      <c r="D265" s="5">
        <v>167000</v>
      </c>
      <c r="E265" s="5">
        <v>167000</v>
      </c>
      <c r="H265" s="41">
        <f t="shared" si="21"/>
        <v>167000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5150</v>
      </c>
      <c r="D289" s="5">
        <v>5150</v>
      </c>
      <c r="E289" s="5">
        <v>5150</v>
      </c>
      <c r="H289" s="41">
        <f t="shared" si="21"/>
        <v>5150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15500</v>
      </c>
      <c r="D298" s="5">
        <v>15500</v>
      </c>
      <c r="E298" s="5">
        <v>15500</v>
      </c>
      <c r="H298" s="41">
        <f t="shared" si="21"/>
        <v>15500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2500</v>
      </c>
      <c r="D302" s="5">
        <v>2500</v>
      </c>
      <c r="E302" s="5">
        <v>2500</v>
      </c>
      <c r="H302" s="41">
        <f t="shared" si="21"/>
        <v>2500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9000</v>
      </c>
      <c r="D305" s="5">
        <v>9000</v>
      </c>
      <c r="E305" s="5">
        <v>9000</v>
      </c>
      <c r="H305" s="41">
        <f t="shared" si="21"/>
        <v>9000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74018</v>
      </c>
      <c r="D308" s="5">
        <v>74018</v>
      </c>
      <c r="E308" s="5">
        <v>74018</v>
      </c>
      <c r="H308" s="41">
        <f t="shared" si="21"/>
        <v>74018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261000</v>
      </c>
      <c r="D339" s="33">
        <f>D340+D444+D482</f>
        <v>261000</v>
      </c>
      <c r="E339" s="33">
        <f>E340+E444+E482</f>
        <v>261000</v>
      </c>
      <c r="G339" s="39" t="s">
        <v>591</v>
      </c>
      <c r="H339" s="41">
        <f t="shared" si="28"/>
        <v>261000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241400</v>
      </c>
      <c r="D340" s="32">
        <f>D341+D342+D343+D344+D347+D348+D353+D356+D357+D362+D367+BH290668+D371+D372+D373+D376+D377+D378+D382+D388+D391+D392+D395+D398+D399+D404+D407+D408+D409+D412+D415+D416+D419+D420+D421+D422+D429+D443</f>
        <v>241400</v>
      </c>
      <c r="E340" s="32">
        <f>E341+E342+E343+E344+E347+E348+E353+E356+E357+E362+E367+BI290668+E371+E372+E373+E376+E377+E378+E382+E388+E391+E392+E395+E398+E399+E404+E407+E408+E409+E412+E415+E416+E419+E420+E421+E422+E429+E443</f>
        <v>241400</v>
      </c>
      <c r="H340" s="41">
        <f t="shared" si="28"/>
        <v>241400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36000</v>
      </c>
      <c r="D349" s="30">
        <f>C349</f>
        <v>36000</v>
      </c>
      <c r="E349" s="30">
        <f>D349</f>
        <v>36000</v>
      </c>
      <c r="H349" s="41">
        <f t="shared" si="28"/>
        <v>36000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1">
        <f t="shared" si="28"/>
        <v>350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18000</v>
      </c>
      <c r="D364" s="30">
        <f t="shared" ref="D364:E366" si="36">C364</f>
        <v>18000</v>
      </c>
      <c r="E364" s="30">
        <f t="shared" si="36"/>
        <v>18000</v>
      </c>
      <c r="H364" s="41">
        <f t="shared" si="28"/>
        <v>18000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3700</v>
      </c>
      <c r="H382" s="41">
        <f t="shared" si="28"/>
        <v>3700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1">
        <f t="shared" si="41"/>
        <v>5500</v>
      </c>
    </row>
    <row r="393" spans="1:8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  <c r="H393" s="41">
        <f t="shared" si="41"/>
        <v>2500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3000</v>
      </c>
      <c r="D402" s="30">
        <f t="shared" si="44"/>
        <v>3000</v>
      </c>
      <c r="E402" s="30">
        <f t="shared" si="44"/>
        <v>3000</v>
      </c>
      <c r="H402" s="41">
        <f t="shared" si="41"/>
        <v>3000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1">
        <f t="shared" si="41"/>
        <v>150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50700</v>
      </c>
      <c r="D429" s="5">
        <f>SUM(D430:D442)</f>
        <v>50700</v>
      </c>
      <c r="E429" s="5">
        <f>SUM(E430:E442)</f>
        <v>50700</v>
      </c>
      <c r="H429" s="41">
        <f t="shared" si="41"/>
        <v>50700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41000</v>
      </c>
      <c r="D431" s="30">
        <f t="shared" ref="D431:E442" si="49">C431</f>
        <v>41000</v>
      </c>
      <c r="E431" s="30">
        <f t="shared" si="49"/>
        <v>41000</v>
      </c>
      <c r="H431" s="41">
        <f t="shared" si="41"/>
        <v>41000</v>
      </c>
    </row>
    <row r="432" spans="1:8" outlineLevel="3">
      <c r="A432" s="29"/>
      <c r="B432" s="28" t="s">
        <v>345</v>
      </c>
      <c r="C432" s="30">
        <v>2150</v>
      </c>
      <c r="D432" s="30">
        <f t="shared" si="49"/>
        <v>2150</v>
      </c>
      <c r="E432" s="30">
        <f t="shared" si="49"/>
        <v>2150</v>
      </c>
      <c r="H432" s="41">
        <f t="shared" si="41"/>
        <v>2150</v>
      </c>
    </row>
    <row r="433" spans="1:8" outlineLevel="3">
      <c r="A433" s="29"/>
      <c r="B433" s="28" t="s">
        <v>346</v>
      </c>
      <c r="C433" s="30">
        <v>3550</v>
      </c>
      <c r="D433" s="30">
        <f t="shared" si="49"/>
        <v>3550</v>
      </c>
      <c r="E433" s="30">
        <f t="shared" si="49"/>
        <v>3550</v>
      </c>
      <c r="H433" s="41">
        <f t="shared" si="41"/>
        <v>3550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2100</v>
      </c>
      <c r="D439" s="30">
        <f t="shared" si="49"/>
        <v>2100</v>
      </c>
      <c r="E439" s="30">
        <f t="shared" si="49"/>
        <v>2100</v>
      </c>
      <c r="H439" s="41">
        <f t="shared" si="41"/>
        <v>2100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1900</v>
      </c>
      <c r="D441" s="30">
        <f t="shared" si="49"/>
        <v>1900</v>
      </c>
      <c r="E441" s="30">
        <f t="shared" si="49"/>
        <v>1900</v>
      </c>
      <c r="H441" s="41">
        <f t="shared" si="41"/>
        <v>1900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19600</v>
      </c>
      <c r="D444" s="32">
        <f>D445+D454+D455+D459+D462+D463+D468+D474+D477+D480+D481+D450</f>
        <v>19600</v>
      </c>
      <c r="E444" s="32">
        <f>E445+E454+E455+E459+E462+E463+E468+E474+E477+E480+E481+E450</f>
        <v>19600</v>
      </c>
      <c r="H444" s="41">
        <f t="shared" si="41"/>
        <v>19600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11600</v>
      </c>
      <c r="D445" s="5">
        <f>SUM(D446:D449)</f>
        <v>11600</v>
      </c>
      <c r="E445" s="5">
        <f>SUM(E446:E449)</f>
        <v>11600</v>
      </c>
      <c r="H445" s="41">
        <f t="shared" si="41"/>
        <v>11600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34430</v>
      </c>
      <c r="D483" s="35">
        <f>D484+D504+D509+D522+D528+D538</f>
        <v>34430</v>
      </c>
      <c r="E483" s="35">
        <f>E484+E504+E509+E522+E528+E538</f>
        <v>34430</v>
      </c>
      <c r="G483" s="39" t="s">
        <v>592</v>
      </c>
      <c r="H483" s="41">
        <f t="shared" si="51"/>
        <v>34430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9100</v>
      </c>
      <c r="D484" s="32">
        <f>D485+D486+D490+D491+D494+D497+D500+D501+D502+D503</f>
        <v>9100</v>
      </c>
      <c r="E484" s="32">
        <f>E485+E486+E490+E491+E494+E497+E500+E501+E502+E503</f>
        <v>9100</v>
      </c>
      <c r="H484" s="41">
        <f t="shared" si="51"/>
        <v>9100</v>
      </c>
    </row>
    <row r="485" spans="1:10" outlineLevel="2">
      <c r="A485" s="6">
        <v>3302</v>
      </c>
      <c r="B485" s="4" t="s">
        <v>391</v>
      </c>
      <c r="C485" s="5">
        <v>400</v>
      </c>
      <c r="D485" s="5">
        <f>C485</f>
        <v>400</v>
      </c>
      <c r="E485" s="5">
        <f>D485</f>
        <v>400</v>
      </c>
      <c r="H485" s="41">
        <f t="shared" si="51"/>
        <v>400</v>
      </c>
    </row>
    <row r="486" spans="1:10" outlineLevel="2">
      <c r="A486" s="6">
        <v>3302</v>
      </c>
      <c r="B486" s="4" t="s">
        <v>392</v>
      </c>
      <c r="C486" s="5">
        <f>SUM(C487:C489)</f>
        <v>5400</v>
      </c>
      <c r="D486" s="5">
        <f>SUM(D487:D489)</f>
        <v>5400</v>
      </c>
      <c r="E486" s="5">
        <f>SUM(E487:E489)</f>
        <v>5400</v>
      </c>
      <c r="H486" s="41">
        <f t="shared" si="51"/>
        <v>5400</v>
      </c>
    </row>
    <row r="487" spans="1:10" ht="15" customHeight="1" outlineLevel="3">
      <c r="A487" s="28"/>
      <c r="B487" s="28" t="s">
        <v>393</v>
      </c>
      <c r="C487" s="30">
        <v>3900</v>
      </c>
      <c r="D487" s="30">
        <f>C487</f>
        <v>3900</v>
      </c>
      <c r="E487" s="30">
        <f>D487</f>
        <v>3900</v>
      </c>
      <c r="H487" s="41">
        <f t="shared" si="51"/>
        <v>3900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2700</v>
      </c>
      <c r="D504" s="32">
        <f>SUM(D505:D508)</f>
        <v>2700</v>
      </c>
      <c r="E504" s="32">
        <f>SUM(E505:E508)</f>
        <v>2700</v>
      </c>
      <c r="H504" s="41">
        <f t="shared" si="51"/>
        <v>2700</v>
      </c>
    </row>
    <row r="505" spans="1:12" outlineLevel="2" collapsed="1">
      <c r="A505" s="6">
        <v>3303</v>
      </c>
      <c r="B505" s="4" t="s">
        <v>411</v>
      </c>
      <c r="C505" s="5">
        <v>1700</v>
      </c>
      <c r="D505" s="5">
        <f>C505</f>
        <v>1700</v>
      </c>
      <c r="E505" s="5">
        <f>D505</f>
        <v>1700</v>
      </c>
      <c r="H505" s="41">
        <f t="shared" si="51"/>
        <v>1700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4" t="s">
        <v>414</v>
      </c>
      <c r="B509" s="175"/>
      <c r="C509" s="32">
        <f>C510+C511+C512+C513+C517+C518+C519+C520+C521</f>
        <v>21800</v>
      </c>
      <c r="D509" s="32">
        <f>D510+D511+D512+D513+D517+D518+D519+D520+D521</f>
        <v>21800</v>
      </c>
      <c r="E509" s="32">
        <f>E510+E511+E512+E513+E517+E518+E519+E520+E521</f>
        <v>21800</v>
      </c>
      <c r="F509" s="51"/>
      <c r="H509" s="41">
        <f t="shared" si="51"/>
        <v>21800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1600</v>
      </c>
      <c r="D518" s="5">
        <f t="shared" si="62"/>
        <v>1600</v>
      </c>
      <c r="E518" s="5">
        <f t="shared" si="62"/>
        <v>1600</v>
      </c>
      <c r="H518" s="41">
        <f t="shared" si="63"/>
        <v>1600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830</v>
      </c>
      <c r="D538" s="32">
        <f>SUM(D539:D544)</f>
        <v>830</v>
      </c>
      <c r="E538" s="32">
        <f>SUM(E539:E544)</f>
        <v>830</v>
      </c>
      <c r="H538" s="41">
        <f t="shared" si="63"/>
        <v>830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830</v>
      </c>
      <c r="D540" s="5">
        <f t="shared" ref="D540:E543" si="66">C540</f>
        <v>830</v>
      </c>
      <c r="E540" s="5">
        <f t="shared" si="66"/>
        <v>830</v>
      </c>
      <c r="H540" s="41">
        <f t="shared" si="63"/>
        <v>830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970</v>
      </c>
      <c r="D547" s="35">
        <f>D548+D549</f>
        <v>970</v>
      </c>
      <c r="E547" s="35">
        <f>E548+E549</f>
        <v>970</v>
      </c>
      <c r="G547" s="39" t="s">
        <v>593</v>
      </c>
      <c r="H547" s="41">
        <f t="shared" si="63"/>
        <v>970</v>
      </c>
      <c r="I547" s="42"/>
      <c r="J547" s="40" t="b">
        <f>AND(H547=I547)</f>
        <v>0</v>
      </c>
    </row>
    <row r="548" spans="1:10" outlineLevel="1">
      <c r="A548" s="174" t="s">
        <v>450</v>
      </c>
      <c r="B548" s="175"/>
      <c r="C548" s="32">
        <v>970</v>
      </c>
      <c r="D548" s="32">
        <f>C548</f>
        <v>970</v>
      </c>
      <c r="E548" s="32">
        <f>D548</f>
        <v>970</v>
      </c>
      <c r="H548" s="41">
        <f t="shared" si="63"/>
        <v>970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46600</v>
      </c>
      <c r="D550" s="36">
        <f>D551</f>
        <v>46600</v>
      </c>
      <c r="E550" s="36">
        <f>E551</f>
        <v>46600</v>
      </c>
      <c r="G550" s="39" t="s">
        <v>59</v>
      </c>
      <c r="H550" s="41">
        <f t="shared" si="63"/>
        <v>46600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46600</v>
      </c>
      <c r="D551" s="33">
        <f>D552+D556</f>
        <v>46600</v>
      </c>
      <c r="E551" s="33">
        <f>E552+E556</f>
        <v>46600</v>
      </c>
      <c r="G551" s="39" t="s">
        <v>594</v>
      </c>
      <c r="H551" s="41">
        <f t="shared" si="63"/>
        <v>46600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46600</v>
      </c>
      <c r="D552" s="32">
        <f>SUM(D553:D555)</f>
        <v>46600</v>
      </c>
      <c r="E552" s="32">
        <f>SUM(E553:E555)</f>
        <v>46600</v>
      </c>
      <c r="H552" s="41">
        <f t="shared" si="63"/>
        <v>46600</v>
      </c>
    </row>
    <row r="553" spans="1:10" outlineLevel="2" collapsed="1">
      <c r="A553" s="6">
        <v>5500</v>
      </c>
      <c r="B553" s="4" t="s">
        <v>458</v>
      </c>
      <c r="C553" s="5">
        <v>46600</v>
      </c>
      <c r="D553" s="5">
        <f t="shared" ref="D553:E555" si="67">C553</f>
        <v>46600</v>
      </c>
      <c r="E553" s="5">
        <f t="shared" si="67"/>
        <v>46600</v>
      </c>
      <c r="H553" s="41">
        <f t="shared" si="63"/>
        <v>46600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231142.78100000002</v>
      </c>
      <c r="D559" s="37">
        <f>D560+D716+D725</f>
        <v>231142.78100000002</v>
      </c>
      <c r="E559" s="37">
        <f>E560+E716+E725</f>
        <v>231142.78100000002</v>
      </c>
      <c r="G559" s="39" t="s">
        <v>62</v>
      </c>
      <c r="H559" s="41">
        <f t="shared" si="63"/>
        <v>231142.78100000002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155042.78100000002</v>
      </c>
      <c r="D560" s="36">
        <f>D561+D638+D642+D645</f>
        <v>155042.78100000002</v>
      </c>
      <c r="E560" s="36">
        <f>E561+E638+E642+E645</f>
        <v>155042.78100000002</v>
      </c>
      <c r="G560" s="39" t="s">
        <v>61</v>
      </c>
      <c r="H560" s="41">
        <f t="shared" si="63"/>
        <v>155042.78100000002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155042.78100000002</v>
      </c>
      <c r="D561" s="38">
        <f>D562+D567+D568+D569+D576+D577+D581+D584+D585+D586+D587+D592+D595+D599+D603+D610+D616+D628</f>
        <v>155042.78100000002</v>
      </c>
      <c r="E561" s="38">
        <f>E562+E567+E568+E569+E576+E577+E581+E584+E585+E586+E587+E592+E595+E599+E603+E610+E616+E628</f>
        <v>155042.78100000002</v>
      </c>
      <c r="G561" s="39" t="s">
        <v>595</v>
      </c>
      <c r="H561" s="41">
        <f t="shared" si="63"/>
        <v>155042.78100000002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9000</v>
      </c>
      <c r="D562" s="32">
        <f>SUM(D563:D566)</f>
        <v>9000</v>
      </c>
      <c r="E562" s="32">
        <f>SUM(E563:E566)</f>
        <v>9000</v>
      </c>
      <c r="H562" s="41">
        <f t="shared" si="63"/>
        <v>9000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9000</v>
      </c>
      <c r="D566" s="5">
        <f t="shared" si="68"/>
        <v>9000</v>
      </c>
      <c r="E566" s="5">
        <f t="shared" si="68"/>
        <v>9000</v>
      </c>
      <c r="H566" s="41">
        <f t="shared" si="63"/>
        <v>9000</v>
      </c>
    </row>
    <row r="567" spans="1:10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4" t="s">
        <v>485</v>
      </c>
      <c r="B581" s="175"/>
      <c r="C581" s="32">
        <f>SUM(C582:C583)</f>
        <v>47361</v>
      </c>
      <c r="D581" s="32">
        <f>SUM(D582:D583)</f>
        <v>47361</v>
      </c>
      <c r="E581" s="32">
        <f>SUM(E582:E583)</f>
        <v>47361</v>
      </c>
      <c r="H581" s="41">
        <f t="shared" si="71"/>
        <v>47361</v>
      </c>
    </row>
    <row r="582" spans="1:8" outlineLevel="2">
      <c r="A582" s="7">
        <v>6606</v>
      </c>
      <c r="B582" s="4" t="s">
        <v>486</v>
      </c>
      <c r="C582" s="5">
        <v>44961</v>
      </c>
      <c r="D582" s="5">
        <f t="shared" ref="D582:E586" si="72">C582</f>
        <v>44961</v>
      </c>
      <c r="E582" s="5">
        <f t="shared" si="72"/>
        <v>44961</v>
      </c>
      <c r="H582" s="41">
        <f t="shared" si="71"/>
        <v>44961</v>
      </c>
    </row>
    <row r="583" spans="1:8" outlineLevel="2">
      <c r="A583" s="7">
        <v>6606</v>
      </c>
      <c r="B583" s="4" t="s">
        <v>487</v>
      </c>
      <c r="C583" s="5">
        <v>2400</v>
      </c>
      <c r="D583" s="5">
        <f t="shared" si="72"/>
        <v>2400</v>
      </c>
      <c r="E583" s="5">
        <f t="shared" si="72"/>
        <v>2400</v>
      </c>
      <c r="H583" s="41">
        <f t="shared" si="71"/>
        <v>2400</v>
      </c>
    </row>
    <row r="584" spans="1:8" outlineLevel="1">
      <c r="A584" s="174" t="s">
        <v>488</v>
      </c>
      <c r="B584" s="17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10681.781000000001</v>
      </c>
      <c r="D587" s="32">
        <f>SUM(D588:D591)</f>
        <v>10681.781000000001</v>
      </c>
      <c r="E587" s="32">
        <f>SUM(E588:E591)</f>
        <v>10681.781000000001</v>
      </c>
      <c r="H587" s="41">
        <f t="shared" si="71"/>
        <v>10681.781000000001</v>
      </c>
    </row>
    <row r="588" spans="1:8" outlineLevel="2">
      <c r="A588" s="7">
        <v>6610</v>
      </c>
      <c r="B588" s="4" t="s">
        <v>492</v>
      </c>
      <c r="C588" s="5">
        <v>10681.781000000001</v>
      </c>
      <c r="D588" s="5">
        <f>C588</f>
        <v>10681.781000000001</v>
      </c>
      <c r="E588" s="5">
        <f>D588</f>
        <v>10681.781000000001</v>
      </c>
      <c r="H588" s="41">
        <f t="shared" si="71"/>
        <v>10681.781000000001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85000</v>
      </c>
      <c r="D599" s="32">
        <f>SUM(D600:D602)</f>
        <v>85000</v>
      </c>
      <c r="E599" s="32">
        <f>SUM(E600:E602)</f>
        <v>85000</v>
      </c>
      <c r="H599" s="41">
        <f t="shared" si="71"/>
        <v>85000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85000</v>
      </c>
      <c r="D601" s="5">
        <f t="shared" si="75"/>
        <v>85000</v>
      </c>
      <c r="E601" s="5">
        <f t="shared" si="75"/>
        <v>85000</v>
      </c>
      <c r="H601" s="41">
        <f t="shared" si="71"/>
        <v>85000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4" t="s">
        <v>506</v>
      </c>
      <c r="B603" s="175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76100</v>
      </c>
      <c r="D716" s="36">
        <f>D717</f>
        <v>76100</v>
      </c>
      <c r="E716" s="36">
        <f>E717</f>
        <v>76100</v>
      </c>
      <c r="G716" s="39" t="s">
        <v>66</v>
      </c>
      <c r="H716" s="41">
        <f t="shared" si="92"/>
        <v>76100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76100</v>
      </c>
      <c r="D717" s="33">
        <f>D718+D722</f>
        <v>76100</v>
      </c>
      <c r="E717" s="33">
        <f>E718+E722</f>
        <v>76100</v>
      </c>
      <c r="G717" s="39" t="s">
        <v>599</v>
      </c>
      <c r="H717" s="41">
        <f t="shared" si="92"/>
        <v>76100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76100</v>
      </c>
      <c r="D718" s="31">
        <f>SUM(D719:D721)</f>
        <v>76100</v>
      </c>
      <c r="E718" s="31">
        <f>SUM(E719:E721)</f>
        <v>76100</v>
      </c>
      <c r="H718" s="41">
        <f t="shared" si="92"/>
        <v>76100</v>
      </c>
    </row>
    <row r="719" spans="1:10" ht="15" customHeight="1" outlineLevel="2">
      <c r="A719" s="6">
        <v>10950</v>
      </c>
      <c r="B719" s="4" t="s">
        <v>572</v>
      </c>
      <c r="C719" s="5">
        <v>76100</v>
      </c>
      <c r="D719" s="5">
        <f>C719</f>
        <v>76100</v>
      </c>
      <c r="E719" s="5">
        <f>D719</f>
        <v>76100</v>
      </c>
      <c r="H719" s="41">
        <f t="shared" si="92"/>
        <v>76100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1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ColWidth="9.1796875" defaultRowHeight="14.5"/>
  <cols>
    <col min="1" max="1" width="31.26953125" style="10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5"/>
    <col min="11" max="13" width="0" style="115" hidden="1" customWidth="1"/>
    <col min="14" max="42" width="9.1796875" style="115"/>
  </cols>
  <sheetData>
    <row r="1" spans="1:13" ht="24" customHeight="1">
      <c r="A1" s="112" t="s">
        <v>652</v>
      </c>
      <c r="B1" s="112" t="s">
        <v>604</v>
      </c>
      <c r="C1" s="112" t="s">
        <v>653</v>
      </c>
      <c r="D1" s="112" t="s">
        <v>654</v>
      </c>
      <c r="E1" s="112" t="s">
        <v>277</v>
      </c>
      <c r="F1" s="112" t="s">
        <v>655</v>
      </c>
      <c r="G1" s="112" t="s">
        <v>740</v>
      </c>
    </row>
    <row r="2" spans="1:13">
      <c r="A2" s="10" t="s">
        <v>764</v>
      </c>
      <c r="B2" s="10" t="s">
        <v>951</v>
      </c>
      <c r="C2" s="10">
        <v>2203379</v>
      </c>
      <c r="D2" s="12"/>
    </row>
    <row r="3" spans="1:13">
      <c r="A3" s="10" t="s">
        <v>764</v>
      </c>
      <c r="B3" s="10" t="s">
        <v>952</v>
      </c>
      <c r="C3" s="10">
        <v>2206997</v>
      </c>
      <c r="D3" s="12"/>
      <c r="K3" s="115" t="s">
        <v>764</v>
      </c>
      <c r="L3" s="115" t="s">
        <v>772</v>
      </c>
      <c r="M3" s="115" t="s">
        <v>777</v>
      </c>
    </row>
    <row r="4" spans="1:13">
      <c r="A4" s="10" t="s">
        <v>764</v>
      </c>
      <c r="B4" s="10" t="s">
        <v>953</v>
      </c>
      <c r="C4" s="10">
        <v>2212900</v>
      </c>
      <c r="D4" s="12"/>
      <c r="K4" s="115" t="s">
        <v>765</v>
      </c>
      <c r="L4" s="115" t="s">
        <v>773</v>
      </c>
      <c r="M4" s="115" t="s">
        <v>778</v>
      </c>
    </row>
    <row r="5" spans="1:13">
      <c r="A5" s="10" t="s">
        <v>764</v>
      </c>
      <c r="B5" s="10" t="s">
        <v>954</v>
      </c>
      <c r="C5" s="10">
        <v>2213611</v>
      </c>
      <c r="D5" s="12"/>
      <c r="K5" s="115" t="s">
        <v>766</v>
      </c>
      <c r="L5" s="115" t="s">
        <v>774</v>
      </c>
      <c r="M5" s="115" t="s">
        <v>779</v>
      </c>
    </row>
    <row r="6" spans="1:13">
      <c r="A6" s="10" t="s">
        <v>769</v>
      </c>
      <c r="B6" s="10" t="s">
        <v>955</v>
      </c>
      <c r="C6" s="10">
        <v>2207040</v>
      </c>
      <c r="D6" s="12"/>
      <c r="K6" s="115" t="s">
        <v>767</v>
      </c>
      <c r="L6" s="115" t="s">
        <v>775</v>
      </c>
    </row>
    <row r="7" spans="1:13">
      <c r="A7" s="10" t="s">
        <v>769</v>
      </c>
      <c r="C7" s="10">
        <v>21779902</v>
      </c>
      <c r="D7" s="12"/>
      <c r="K7" s="115" t="s">
        <v>768</v>
      </c>
      <c r="L7" s="115" t="s">
        <v>776</v>
      </c>
    </row>
    <row r="8" spans="1:13">
      <c r="A8" s="10" t="s">
        <v>947</v>
      </c>
      <c r="C8" s="10">
        <v>2212575</v>
      </c>
      <c r="D8" s="12"/>
      <c r="K8" s="115" t="s">
        <v>769</v>
      </c>
    </row>
    <row r="9" spans="1:13">
      <c r="A9" s="10" t="s">
        <v>948</v>
      </c>
      <c r="B9" s="10" t="s">
        <v>956</v>
      </c>
      <c r="C9" s="10">
        <v>22015182</v>
      </c>
      <c r="D9" s="12"/>
      <c r="K9" s="115" t="s">
        <v>770</v>
      </c>
    </row>
    <row r="10" spans="1:13">
      <c r="A10" s="10" t="s">
        <v>764</v>
      </c>
      <c r="B10" s="10" t="s">
        <v>957</v>
      </c>
      <c r="C10" s="10">
        <v>2213891</v>
      </c>
      <c r="D10" s="12"/>
      <c r="K10" s="115" t="s">
        <v>771</v>
      </c>
    </row>
    <row r="11" spans="1:13">
      <c r="A11" s="10" t="s">
        <v>765</v>
      </c>
      <c r="B11" s="10" t="s">
        <v>958</v>
      </c>
      <c r="C11" s="10">
        <v>2214189</v>
      </c>
      <c r="D11" s="12"/>
    </row>
    <row r="12" spans="1:13">
      <c r="A12" s="10" t="s">
        <v>959</v>
      </c>
      <c r="C12" s="10">
        <v>22114284</v>
      </c>
      <c r="D12" s="12"/>
    </row>
    <row r="13" spans="1:13">
      <c r="A13" s="10" t="s">
        <v>764</v>
      </c>
      <c r="B13" s="10" t="s">
        <v>960</v>
      </c>
      <c r="C13" s="10">
        <v>2216558</v>
      </c>
      <c r="D13" s="12"/>
      <c r="K13" s="115" t="s">
        <v>770</v>
      </c>
    </row>
    <row r="14" spans="1:13">
      <c r="A14" s="10" t="s">
        <v>949</v>
      </c>
      <c r="C14" s="10">
        <v>2015423</v>
      </c>
      <c r="D14" s="12"/>
    </row>
    <row r="15" spans="1:13">
      <c r="A15" s="10" t="s">
        <v>950</v>
      </c>
      <c r="C15" s="10">
        <v>2203492</v>
      </c>
      <c r="D15" s="12"/>
    </row>
    <row r="16" spans="1:13">
      <c r="A16" s="10" t="s">
        <v>770</v>
      </c>
      <c r="C16" s="10">
        <v>2206827</v>
      </c>
      <c r="D16" s="12"/>
    </row>
    <row r="17" spans="1:5">
      <c r="A17" s="10" t="s">
        <v>770</v>
      </c>
      <c r="C17" s="10">
        <v>2209672</v>
      </c>
      <c r="D17" s="12"/>
      <c r="E17" s="12"/>
    </row>
    <row r="18" spans="1:5">
      <c r="A18" s="10" t="s">
        <v>770</v>
      </c>
      <c r="C18" s="10">
        <v>2209673</v>
      </c>
      <c r="D18" s="12"/>
    </row>
    <row r="19" spans="1:5">
      <c r="A19" s="10" t="s">
        <v>770</v>
      </c>
      <c r="C19" s="10">
        <v>2210204</v>
      </c>
      <c r="D19" s="12"/>
    </row>
    <row r="20" spans="1:5">
      <c r="A20" s="10" t="s">
        <v>770</v>
      </c>
      <c r="C20" s="10">
        <v>2216559</v>
      </c>
      <c r="D20" s="12"/>
    </row>
    <row r="21" spans="1:5">
      <c r="D21" s="12"/>
    </row>
    <row r="22" spans="1:5">
      <c r="D22" s="12"/>
    </row>
    <row r="23" spans="1:5">
      <c r="D23" s="12"/>
    </row>
    <row r="24" spans="1:5">
      <c r="D24" s="12"/>
    </row>
    <row r="25" spans="1:5">
      <c r="D25" s="12"/>
    </row>
    <row r="26" spans="1:5">
      <c r="D26" s="12"/>
    </row>
    <row r="27" spans="1:5">
      <c r="D27" s="12"/>
    </row>
    <row r="28" spans="1:5">
      <c r="D28" s="12"/>
    </row>
    <row r="29" spans="1:5">
      <c r="D29" s="12"/>
    </row>
    <row r="30" spans="1:5">
      <c r="D30" s="12"/>
    </row>
    <row r="31" spans="1:5">
      <c r="D31" s="12"/>
    </row>
    <row r="32" spans="1:5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8" spans="4:4">
      <c r="D38" s="12"/>
    </row>
    <row r="41" spans="4:4">
      <c r="D41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3 A13 A16:A20" xr:uid="{00000000-0002-0000-1200-000000000000}">
      <formula1>$K:$K</formula1>
    </dataValidation>
    <dataValidation type="list" allowBlank="1" showInputMessage="1" showErrorMessage="1" sqref="A24:A1048576 A21:A22 A2:A7 A10:A11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19"/>
  <sheetViews>
    <sheetView rightToLeft="1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D74" sqref="D74"/>
    </sheetView>
  </sheetViews>
  <sheetFormatPr defaultColWidth="9.1796875" defaultRowHeight="14.5"/>
  <cols>
    <col min="1" max="1" width="11.7265625" bestFit="1" customWidth="1"/>
    <col min="2" max="2" width="4.54296875" style="80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1" t="s">
        <v>656</v>
      </c>
      <c r="B1" s="81" t="s">
        <v>723</v>
      </c>
      <c r="C1" s="81" t="s">
        <v>657</v>
      </c>
      <c r="D1" s="81" t="s">
        <v>658</v>
      </c>
      <c r="E1" s="81" t="s">
        <v>659</v>
      </c>
      <c r="F1" s="81" t="s">
        <v>660</v>
      </c>
      <c r="G1" s="84" t="s">
        <v>725</v>
      </c>
      <c r="H1" s="84" t="s">
        <v>726</v>
      </c>
      <c r="I1" s="84" t="s">
        <v>727</v>
      </c>
    </row>
    <row r="2" spans="1:9">
      <c r="A2" s="82" t="s">
        <v>661</v>
      </c>
      <c r="B2" s="83"/>
      <c r="C2" s="82" t="s">
        <v>662</v>
      </c>
      <c r="D2" s="82"/>
      <c r="E2" s="82"/>
      <c r="F2" s="82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2" t="s">
        <v>661</v>
      </c>
      <c r="B3" s="83"/>
      <c r="C3" s="82" t="s">
        <v>663</v>
      </c>
      <c r="D3" s="82"/>
      <c r="E3" s="82"/>
      <c r="F3" s="82">
        <f t="shared" ref="F3:F80" si="1">D3-E3</f>
        <v>0</v>
      </c>
    </row>
    <row r="4" spans="1:9">
      <c r="A4" s="82" t="s">
        <v>661</v>
      </c>
      <c r="B4" s="83"/>
      <c r="C4" s="82" t="s">
        <v>664</v>
      </c>
      <c r="D4" s="82"/>
      <c r="E4" s="82"/>
      <c r="F4" s="82">
        <f t="shared" si="1"/>
        <v>0</v>
      </c>
    </row>
    <row r="5" spans="1:9">
      <c r="A5" s="82" t="s">
        <v>661</v>
      </c>
      <c r="B5" s="83"/>
      <c r="C5" s="82" t="s">
        <v>665</v>
      </c>
      <c r="D5" s="82"/>
      <c r="E5" s="82"/>
      <c r="F5" s="82">
        <f t="shared" si="1"/>
        <v>0</v>
      </c>
    </row>
    <row r="6" spans="1:9">
      <c r="A6" s="82" t="s">
        <v>661</v>
      </c>
      <c r="B6" s="83"/>
      <c r="C6" s="82" t="s">
        <v>666</v>
      </c>
      <c r="D6" s="82"/>
      <c r="E6" s="82"/>
      <c r="F6" s="82">
        <f t="shared" si="1"/>
        <v>0</v>
      </c>
    </row>
    <row r="7" spans="1:9">
      <c r="A7" s="82" t="s">
        <v>661</v>
      </c>
      <c r="B7" s="83"/>
      <c r="C7" s="82" t="s">
        <v>667</v>
      </c>
      <c r="D7" s="82"/>
      <c r="E7" s="82"/>
      <c r="F7" s="82">
        <f t="shared" si="1"/>
        <v>0</v>
      </c>
    </row>
    <row r="8" spans="1:9">
      <c r="A8" s="82" t="s">
        <v>661</v>
      </c>
      <c r="B8" s="83"/>
      <c r="C8" s="82" t="s">
        <v>668</v>
      </c>
      <c r="D8" s="82"/>
      <c r="E8" s="82"/>
      <c r="F8" s="82">
        <f t="shared" si="1"/>
        <v>0</v>
      </c>
    </row>
    <row r="9" spans="1:9">
      <c r="A9" s="10" t="s">
        <v>669</v>
      </c>
      <c r="B9" s="79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13</v>
      </c>
      <c r="H9">
        <f t="shared" ref="H9:I9" si="2">SUM(E9:E22)</f>
        <v>5</v>
      </c>
      <c r="I9">
        <f t="shared" si="2"/>
        <v>8</v>
      </c>
    </row>
    <row r="10" spans="1:9">
      <c r="A10" s="10" t="s">
        <v>669</v>
      </c>
      <c r="B10" s="79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79">
        <v>1</v>
      </c>
      <c r="C11" s="10" t="s">
        <v>672</v>
      </c>
      <c r="D11" s="10">
        <v>3</v>
      </c>
      <c r="E11" s="10">
        <v>1</v>
      </c>
      <c r="F11" s="10">
        <f t="shared" si="1"/>
        <v>2</v>
      </c>
    </row>
    <row r="12" spans="1:9">
      <c r="A12" s="10" t="s">
        <v>669</v>
      </c>
      <c r="B12" s="79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9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79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79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9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9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79">
        <v>1</v>
      </c>
      <c r="C18" s="10" t="s">
        <v>679</v>
      </c>
      <c r="D18" s="10">
        <v>4</v>
      </c>
      <c r="E18" s="10">
        <v>2</v>
      </c>
      <c r="F18" s="10">
        <f t="shared" si="1"/>
        <v>2</v>
      </c>
    </row>
    <row r="19" spans="1:9">
      <c r="A19" s="10" t="s">
        <v>669</v>
      </c>
      <c r="B19" s="79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9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79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79">
        <v>1</v>
      </c>
      <c r="C22" s="10" t="s">
        <v>724</v>
      </c>
      <c r="D22" s="10">
        <v>2</v>
      </c>
      <c r="E22" s="10">
        <v>1</v>
      </c>
      <c r="F22" s="10">
        <f t="shared" si="1"/>
        <v>1</v>
      </c>
    </row>
    <row r="23" spans="1:9">
      <c r="A23" s="82" t="s">
        <v>683</v>
      </c>
      <c r="B23" s="83">
        <v>2</v>
      </c>
      <c r="C23" s="82" t="s">
        <v>684</v>
      </c>
      <c r="D23" s="82"/>
      <c r="E23" s="82"/>
      <c r="F23" s="82">
        <f t="shared" si="1"/>
        <v>0</v>
      </c>
      <c r="G23">
        <f>SUM(D23:D31)</f>
        <v>3</v>
      </c>
      <c r="H23">
        <f t="shared" ref="H23:I23" si="3">SUM(E23:E31)</f>
        <v>2</v>
      </c>
      <c r="I23">
        <f t="shared" si="3"/>
        <v>1</v>
      </c>
    </row>
    <row r="24" spans="1:9">
      <c r="A24" s="82" t="s">
        <v>683</v>
      </c>
      <c r="B24" s="83">
        <v>2</v>
      </c>
      <c r="C24" s="82" t="s">
        <v>685</v>
      </c>
      <c r="D24" s="82"/>
      <c r="E24" s="82"/>
      <c r="F24" s="82">
        <f t="shared" si="1"/>
        <v>0</v>
      </c>
    </row>
    <row r="25" spans="1:9">
      <c r="A25" s="82" t="s">
        <v>683</v>
      </c>
      <c r="B25" s="83">
        <v>2</v>
      </c>
      <c r="C25" s="82" t="s">
        <v>686</v>
      </c>
      <c r="D25" s="82">
        <v>1</v>
      </c>
      <c r="E25" s="82">
        <v>1</v>
      </c>
      <c r="F25" s="82">
        <f t="shared" si="1"/>
        <v>0</v>
      </c>
    </row>
    <row r="26" spans="1:9">
      <c r="A26" s="82" t="s">
        <v>683</v>
      </c>
      <c r="B26" s="83">
        <v>2</v>
      </c>
      <c r="C26" s="82" t="s">
        <v>687</v>
      </c>
      <c r="D26" s="82"/>
      <c r="E26" s="82"/>
      <c r="F26" s="82">
        <f t="shared" si="1"/>
        <v>0</v>
      </c>
    </row>
    <row r="27" spans="1:9">
      <c r="A27" s="82" t="s">
        <v>683</v>
      </c>
      <c r="B27" s="83">
        <v>2</v>
      </c>
      <c r="C27" s="82" t="s">
        <v>688</v>
      </c>
      <c r="D27" s="82"/>
      <c r="E27" s="82"/>
      <c r="F27" s="82">
        <f t="shared" si="1"/>
        <v>0</v>
      </c>
    </row>
    <row r="28" spans="1:9">
      <c r="A28" s="82" t="s">
        <v>683</v>
      </c>
      <c r="B28" s="83">
        <v>2</v>
      </c>
      <c r="C28" s="82" t="s">
        <v>689</v>
      </c>
      <c r="D28" s="82"/>
      <c r="E28" s="82"/>
      <c r="F28" s="82">
        <f t="shared" si="1"/>
        <v>0</v>
      </c>
    </row>
    <row r="29" spans="1:9">
      <c r="A29" s="82" t="s">
        <v>683</v>
      </c>
      <c r="B29" s="83">
        <v>2</v>
      </c>
      <c r="C29" s="82" t="s">
        <v>690</v>
      </c>
      <c r="D29" s="82">
        <v>1</v>
      </c>
      <c r="E29" s="82"/>
      <c r="F29" s="82">
        <f t="shared" si="1"/>
        <v>1</v>
      </c>
    </row>
    <row r="30" spans="1:9">
      <c r="A30" s="82" t="s">
        <v>683</v>
      </c>
      <c r="B30" s="83">
        <v>2</v>
      </c>
      <c r="C30" s="82" t="s">
        <v>691</v>
      </c>
      <c r="D30" s="82">
        <v>1</v>
      </c>
      <c r="E30" s="82">
        <v>1</v>
      </c>
      <c r="F30" s="82">
        <f t="shared" si="1"/>
        <v>0</v>
      </c>
    </row>
    <row r="31" spans="1:9">
      <c r="A31" s="82" t="s">
        <v>683</v>
      </c>
      <c r="B31" s="83">
        <v>2</v>
      </c>
      <c r="C31" s="82" t="s">
        <v>692</v>
      </c>
      <c r="D31" s="82"/>
      <c r="E31" s="82"/>
      <c r="F31" s="82">
        <f t="shared" si="1"/>
        <v>0</v>
      </c>
    </row>
    <row r="32" spans="1:9">
      <c r="A32" s="10" t="s">
        <v>683</v>
      </c>
      <c r="B32" s="79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79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79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2" t="s">
        <v>683</v>
      </c>
      <c r="B35" s="83">
        <v>4</v>
      </c>
      <c r="C35" s="82" t="s">
        <v>696</v>
      </c>
      <c r="D35" s="82"/>
      <c r="E35" s="82"/>
      <c r="F35" s="82">
        <f t="shared" si="1"/>
        <v>0</v>
      </c>
      <c r="G35">
        <f>SUM(D35:D37)</f>
        <v>1</v>
      </c>
      <c r="H35">
        <f t="shared" ref="H35:I35" si="5">SUM(E35:E37)</f>
        <v>0</v>
      </c>
      <c r="I35">
        <f t="shared" si="5"/>
        <v>1</v>
      </c>
    </row>
    <row r="36" spans="1:9">
      <c r="A36" s="82" t="s">
        <v>683</v>
      </c>
      <c r="B36" s="83">
        <v>4</v>
      </c>
      <c r="C36" s="82" t="s">
        <v>697</v>
      </c>
      <c r="D36" s="82">
        <v>1</v>
      </c>
      <c r="E36" s="82"/>
      <c r="F36" s="82">
        <f t="shared" si="1"/>
        <v>1</v>
      </c>
    </row>
    <row r="37" spans="1:9">
      <c r="A37" s="82" t="s">
        <v>683</v>
      </c>
      <c r="B37" s="83">
        <v>4</v>
      </c>
      <c r="C37" s="82" t="s">
        <v>698</v>
      </c>
      <c r="D37" s="82"/>
      <c r="E37" s="82"/>
      <c r="F37" s="82">
        <f t="shared" si="1"/>
        <v>0</v>
      </c>
    </row>
    <row r="38" spans="1:9">
      <c r="A38" s="10" t="s">
        <v>699</v>
      </c>
      <c r="B38" s="79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1</v>
      </c>
      <c r="I38">
        <f t="shared" si="6"/>
        <v>0</v>
      </c>
    </row>
    <row r="39" spans="1:9">
      <c r="A39" s="10" t="s">
        <v>699</v>
      </c>
      <c r="B39" s="79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9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9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79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79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79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2" t="s">
        <v>699</v>
      </c>
      <c r="B45" s="83">
        <v>6</v>
      </c>
      <c r="C45" s="82" t="s">
        <v>707</v>
      </c>
      <c r="D45" s="82"/>
      <c r="E45" s="82"/>
      <c r="F45" s="82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2" t="s">
        <v>699</v>
      </c>
      <c r="B46" s="83">
        <v>6</v>
      </c>
      <c r="C46" s="82" t="s">
        <v>708</v>
      </c>
      <c r="D46" s="82"/>
      <c r="E46" s="82"/>
      <c r="F46" s="82">
        <f t="shared" si="1"/>
        <v>0</v>
      </c>
    </row>
    <row r="47" spans="1:9">
      <c r="A47" s="10" t="s">
        <v>699</v>
      </c>
      <c r="B47" s="79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9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2" t="s">
        <v>699</v>
      </c>
      <c r="B49" s="83">
        <v>8</v>
      </c>
      <c r="C49" s="82" t="s">
        <v>711</v>
      </c>
      <c r="D49" s="82"/>
      <c r="E49" s="82"/>
      <c r="F49" s="82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2" t="s">
        <v>699</v>
      </c>
      <c r="B50" s="83">
        <v>8</v>
      </c>
      <c r="C50" s="82" t="s">
        <v>712</v>
      </c>
      <c r="D50" s="82"/>
      <c r="E50" s="82"/>
      <c r="F50" s="82">
        <f t="shared" si="1"/>
        <v>0</v>
      </c>
    </row>
    <row r="51" spans="1:9">
      <c r="A51" s="82" t="s">
        <v>699</v>
      </c>
      <c r="B51" s="83">
        <v>8</v>
      </c>
      <c r="C51" s="82" t="s">
        <v>712</v>
      </c>
      <c r="D51" s="82"/>
      <c r="E51" s="82"/>
      <c r="F51" s="82">
        <f t="shared" si="1"/>
        <v>0</v>
      </c>
    </row>
    <row r="52" spans="1:9">
      <c r="A52" s="82" t="s">
        <v>699</v>
      </c>
      <c r="B52" s="83">
        <v>8</v>
      </c>
      <c r="C52" s="82" t="s">
        <v>713</v>
      </c>
      <c r="D52" s="82"/>
      <c r="E52" s="82"/>
      <c r="F52" s="82">
        <f t="shared" si="1"/>
        <v>0</v>
      </c>
    </row>
    <row r="53" spans="1:9">
      <c r="A53" s="82" t="s">
        <v>699</v>
      </c>
      <c r="B53" s="83">
        <v>8</v>
      </c>
      <c r="C53" s="82" t="s">
        <v>714</v>
      </c>
      <c r="D53" s="82"/>
      <c r="E53" s="82"/>
      <c r="F53" s="82">
        <f t="shared" si="1"/>
        <v>0</v>
      </c>
    </row>
    <row r="54" spans="1:9">
      <c r="A54" s="82" t="s">
        <v>699</v>
      </c>
      <c r="B54" s="83">
        <v>8</v>
      </c>
      <c r="C54" s="82" t="s">
        <v>715</v>
      </c>
      <c r="D54" s="82"/>
      <c r="E54" s="82"/>
      <c r="F54" s="82">
        <f t="shared" si="1"/>
        <v>0</v>
      </c>
    </row>
    <row r="55" spans="1:9">
      <c r="A55" s="82" t="s">
        <v>699</v>
      </c>
      <c r="B55" s="83">
        <v>8</v>
      </c>
      <c r="C55" s="82" t="s">
        <v>717</v>
      </c>
      <c r="D55" s="82"/>
      <c r="E55" s="82"/>
      <c r="F55" s="82">
        <f t="shared" si="1"/>
        <v>0</v>
      </c>
    </row>
    <row r="56" spans="1:9">
      <c r="A56" s="82" t="s">
        <v>699</v>
      </c>
      <c r="B56" s="83">
        <v>8</v>
      </c>
      <c r="C56" s="82" t="s">
        <v>716</v>
      </c>
      <c r="D56" s="82"/>
      <c r="E56" s="82"/>
      <c r="F56" s="82">
        <f t="shared" si="1"/>
        <v>0</v>
      </c>
    </row>
    <row r="57" spans="1:9">
      <c r="A57" s="82" t="s">
        <v>699</v>
      </c>
      <c r="B57" s="83">
        <v>8</v>
      </c>
      <c r="C57" s="82" t="s">
        <v>718</v>
      </c>
      <c r="D57" s="82"/>
      <c r="E57" s="82"/>
      <c r="F57" s="82">
        <f t="shared" si="1"/>
        <v>0</v>
      </c>
    </row>
    <row r="58" spans="1:9">
      <c r="A58" s="87" t="s">
        <v>699</v>
      </c>
      <c r="B58" s="88">
        <v>9</v>
      </c>
      <c r="C58" s="87" t="s">
        <v>742</v>
      </c>
      <c r="D58" s="87"/>
      <c r="E58" s="87"/>
      <c r="F58" s="87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7" t="s">
        <v>699</v>
      </c>
      <c r="B59" s="88">
        <v>9</v>
      </c>
      <c r="C59" s="87" t="s">
        <v>743</v>
      </c>
      <c r="D59" s="87"/>
      <c r="E59" s="87"/>
      <c r="F59" s="87">
        <f t="shared" si="10"/>
        <v>0</v>
      </c>
    </row>
    <row r="60" spans="1:9">
      <c r="A60" s="87" t="s">
        <v>699</v>
      </c>
      <c r="B60" s="88">
        <v>9</v>
      </c>
      <c r="C60" s="87" t="s">
        <v>744</v>
      </c>
      <c r="D60" s="87"/>
      <c r="E60" s="87"/>
      <c r="F60" s="87">
        <f t="shared" si="10"/>
        <v>0</v>
      </c>
    </row>
    <row r="61" spans="1:9">
      <c r="A61" s="87" t="s">
        <v>699</v>
      </c>
      <c r="B61" s="88">
        <v>9</v>
      </c>
      <c r="C61" s="87" t="s">
        <v>745</v>
      </c>
      <c r="D61" s="87"/>
      <c r="E61" s="87"/>
      <c r="F61" s="87">
        <f t="shared" ref="F61:F62" si="13">D61-E61</f>
        <v>0</v>
      </c>
    </row>
    <row r="62" spans="1:9">
      <c r="A62" s="87" t="s">
        <v>699</v>
      </c>
      <c r="B62" s="88">
        <v>9</v>
      </c>
      <c r="C62" s="87" t="s">
        <v>746</v>
      </c>
      <c r="D62" s="87"/>
      <c r="E62" s="87"/>
      <c r="F62" s="87">
        <f t="shared" si="13"/>
        <v>0</v>
      </c>
    </row>
    <row r="63" spans="1:9">
      <c r="A63" s="82" t="s">
        <v>728</v>
      </c>
      <c r="B63" s="83">
        <v>10</v>
      </c>
      <c r="C63" s="82" t="s">
        <v>729</v>
      </c>
      <c r="D63" s="82"/>
      <c r="E63" s="82"/>
      <c r="F63" s="82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2" t="s">
        <v>728</v>
      </c>
      <c r="B64" s="83">
        <v>10</v>
      </c>
      <c r="C64" s="82" t="s">
        <v>730</v>
      </c>
      <c r="D64" s="82"/>
      <c r="E64" s="82"/>
      <c r="F64" s="82">
        <f t="shared" si="1"/>
        <v>0</v>
      </c>
    </row>
    <row r="65" spans="1:9">
      <c r="A65" s="82" t="s">
        <v>728</v>
      </c>
      <c r="B65" s="83">
        <v>10</v>
      </c>
      <c r="C65" s="82" t="s">
        <v>731</v>
      </c>
      <c r="D65" s="82"/>
      <c r="E65" s="82"/>
      <c r="F65" s="82">
        <f t="shared" si="1"/>
        <v>0</v>
      </c>
    </row>
    <row r="66" spans="1:9">
      <c r="A66" s="85" t="s">
        <v>728</v>
      </c>
      <c r="B66" s="79">
        <v>11</v>
      </c>
      <c r="C66" s="85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5" t="s">
        <v>728</v>
      </c>
      <c r="B67" s="79">
        <v>11</v>
      </c>
      <c r="C67" s="85" t="s">
        <v>733</v>
      </c>
      <c r="D67" s="10"/>
      <c r="E67" s="10"/>
      <c r="F67" s="10">
        <f t="shared" si="1"/>
        <v>0</v>
      </c>
    </row>
    <row r="68" spans="1:9">
      <c r="A68" s="82" t="s">
        <v>728</v>
      </c>
      <c r="B68" s="83">
        <v>12</v>
      </c>
      <c r="C68" s="82" t="s">
        <v>734</v>
      </c>
      <c r="D68" s="82"/>
      <c r="E68" s="82"/>
      <c r="F68" s="82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2" t="s">
        <v>728</v>
      </c>
      <c r="B69" s="83">
        <v>12</v>
      </c>
      <c r="C69" s="82" t="s">
        <v>735</v>
      </c>
      <c r="D69" s="82"/>
      <c r="E69" s="82"/>
      <c r="F69" s="82">
        <f t="shared" si="1"/>
        <v>0</v>
      </c>
    </row>
    <row r="70" spans="1:9">
      <c r="A70" s="82" t="s">
        <v>728</v>
      </c>
      <c r="B70" s="83">
        <v>12</v>
      </c>
      <c r="C70" s="82" t="s">
        <v>736</v>
      </c>
      <c r="D70" s="82"/>
      <c r="E70" s="82"/>
      <c r="F70" s="82">
        <f t="shared" si="1"/>
        <v>0</v>
      </c>
    </row>
    <row r="71" spans="1:9">
      <c r="A71" s="10" t="s">
        <v>719</v>
      </c>
      <c r="B71" s="79"/>
      <c r="C71" s="10" t="s">
        <v>720</v>
      </c>
      <c r="D71" s="10">
        <v>27</v>
      </c>
      <c r="E71" s="10">
        <v>20</v>
      </c>
      <c r="F71" s="10">
        <f t="shared" si="1"/>
        <v>7</v>
      </c>
      <c r="G71">
        <f>SUM(D71:D73)</f>
        <v>65</v>
      </c>
      <c r="H71">
        <f t="shared" ref="H71:I71" si="16">SUM(E71:E73)</f>
        <v>35</v>
      </c>
      <c r="I71">
        <f t="shared" si="16"/>
        <v>30</v>
      </c>
    </row>
    <row r="72" spans="1:9">
      <c r="A72" s="10" t="s">
        <v>719</v>
      </c>
      <c r="B72" s="79"/>
      <c r="C72" s="10" t="s">
        <v>721</v>
      </c>
      <c r="D72" s="10">
        <v>37</v>
      </c>
      <c r="E72" s="10">
        <v>15</v>
      </c>
      <c r="F72" s="10">
        <f t="shared" si="1"/>
        <v>22</v>
      </c>
    </row>
    <row r="73" spans="1:9">
      <c r="A73" s="10" t="s">
        <v>719</v>
      </c>
      <c r="B73" s="79"/>
      <c r="C73" s="10" t="s">
        <v>722</v>
      </c>
      <c r="D73" s="10">
        <v>1</v>
      </c>
      <c r="E73" s="10"/>
      <c r="F73" s="10">
        <f t="shared" si="1"/>
        <v>1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19" t="s">
        <v>815</v>
      </c>
      <c r="B1" s="21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241" zoomScale="90" zoomScaleNormal="90" workbookViewId="0">
      <selection activeCell="H602" sqref="H602"/>
    </sheetView>
  </sheetViews>
  <sheetFormatPr defaultColWidth="9.1796875" defaultRowHeight="14.5" outlineLevelRow="3"/>
  <cols>
    <col min="1" max="1" width="7" bestFit="1" customWidth="1"/>
    <col min="2" max="2" width="41.54296875" customWidth="1"/>
    <col min="3" max="3" width="29.7265625" customWidth="1"/>
    <col min="4" max="4" width="16.26953125" customWidth="1"/>
    <col min="5" max="5" width="17" customWidth="1"/>
    <col min="7" max="7" width="15.54296875" bestFit="1" customWidth="1"/>
    <col min="8" max="8" width="31" customWidth="1"/>
    <col min="9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38" t="s">
        <v>853</v>
      </c>
      <c r="E1" s="138" t="s">
        <v>852</v>
      </c>
      <c r="G1" s="43" t="s">
        <v>31</v>
      </c>
      <c r="H1" s="44">
        <f>C2+C114</f>
        <v>1366187.8740000001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850000</v>
      </c>
      <c r="D2" s="26">
        <f>D3+D67</f>
        <v>850000</v>
      </c>
      <c r="E2" s="26">
        <f>E3+E67</f>
        <v>850000</v>
      </c>
      <c r="G2" s="39" t="s">
        <v>60</v>
      </c>
      <c r="H2" s="41">
        <f>C2</f>
        <v>850000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430100</v>
      </c>
      <c r="D3" s="23">
        <f>D4+D11+D38+D61</f>
        <v>430100</v>
      </c>
      <c r="E3" s="23">
        <f>E4+E11+E38+E61</f>
        <v>430100</v>
      </c>
      <c r="G3" s="39" t="s">
        <v>57</v>
      </c>
      <c r="H3" s="41">
        <f t="shared" ref="H3:H66" si="0">C3</f>
        <v>430100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285300</v>
      </c>
      <c r="D4" s="21">
        <f>SUM(D5:D10)</f>
        <v>285300</v>
      </c>
      <c r="E4" s="21">
        <f>SUM(E5:E10)</f>
        <v>285300</v>
      </c>
      <c r="F4" s="17"/>
      <c r="G4" s="39" t="s">
        <v>53</v>
      </c>
      <c r="H4" s="41">
        <f t="shared" si="0"/>
        <v>285300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7"/>
      <c r="G7" s="17"/>
      <c r="H7" s="41">
        <f t="shared" si="0"/>
        <v>200000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33500</v>
      </c>
      <c r="D11" s="21">
        <f>SUM(D12:D37)</f>
        <v>33500</v>
      </c>
      <c r="E11" s="21">
        <f>SUM(E12:E37)</f>
        <v>33500</v>
      </c>
      <c r="F11" s="17"/>
      <c r="G11" s="39" t="s">
        <v>54</v>
      </c>
      <c r="H11" s="41">
        <f t="shared" si="0"/>
        <v>33500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5000</v>
      </c>
      <c r="D21" s="2">
        <f t="shared" si="2"/>
        <v>5000</v>
      </c>
      <c r="E21" s="2">
        <f t="shared" si="2"/>
        <v>5000</v>
      </c>
      <c r="H21" s="41">
        <f t="shared" si="0"/>
        <v>5000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111300</v>
      </c>
      <c r="D38" s="21">
        <f>SUM(D39:D60)</f>
        <v>111300</v>
      </c>
      <c r="E38" s="21">
        <f>SUM(E39:E60)</f>
        <v>111300</v>
      </c>
      <c r="G38" s="39" t="s">
        <v>55</v>
      </c>
      <c r="H38" s="41">
        <f t="shared" si="0"/>
        <v>111300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6000</v>
      </c>
      <c r="D52" s="2">
        <f t="shared" si="4"/>
        <v>6000</v>
      </c>
      <c r="E52" s="2">
        <f t="shared" si="4"/>
        <v>6000</v>
      </c>
      <c r="H52" s="41">
        <f t="shared" si="0"/>
        <v>6000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419900</v>
      </c>
      <c r="D67" s="25">
        <f>D97+D68</f>
        <v>419900</v>
      </c>
      <c r="E67" s="25">
        <f>E97+E68</f>
        <v>419900</v>
      </c>
      <c r="G67" s="39" t="s">
        <v>59</v>
      </c>
      <c r="H67" s="41">
        <f t="shared" ref="H67:H130" si="7">C67</f>
        <v>419900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38700</v>
      </c>
      <c r="D68" s="21">
        <f>SUM(D69:D96)</f>
        <v>38700</v>
      </c>
      <c r="E68" s="21">
        <f>SUM(E69:E96)</f>
        <v>38700</v>
      </c>
      <c r="G68" s="39" t="s">
        <v>56</v>
      </c>
      <c r="H68" s="41">
        <f t="shared" si="7"/>
        <v>38700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36000</v>
      </c>
      <c r="D79" s="2">
        <f t="shared" si="8"/>
        <v>36000</v>
      </c>
      <c r="E79" s="2">
        <f t="shared" si="8"/>
        <v>36000</v>
      </c>
      <c r="H79" s="41">
        <f t="shared" si="7"/>
        <v>36000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</v>
      </c>
      <c r="D91" s="2">
        <f t="shared" si="9"/>
        <v>700</v>
      </c>
      <c r="E91" s="2">
        <f t="shared" si="9"/>
        <v>700</v>
      </c>
      <c r="H91" s="41">
        <f t="shared" si="7"/>
        <v>700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381200</v>
      </c>
      <c r="D97" s="21">
        <f>SUM(D98:D113)</f>
        <v>381200</v>
      </c>
      <c r="E97" s="21">
        <f>SUM(E98:E113)</f>
        <v>381200</v>
      </c>
      <c r="G97" s="39" t="s">
        <v>58</v>
      </c>
      <c r="H97" s="41">
        <f t="shared" si="7"/>
        <v>381200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347000</v>
      </c>
      <c r="D98" s="2">
        <f>C98</f>
        <v>347000</v>
      </c>
      <c r="E98" s="2">
        <f>D98</f>
        <v>347000</v>
      </c>
      <c r="H98" s="41">
        <f t="shared" si="7"/>
        <v>347000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70" t="s">
        <v>62</v>
      </c>
      <c r="B114" s="171"/>
      <c r="C114" s="26">
        <f>C115+C152+C177</f>
        <v>516187.87400000001</v>
      </c>
      <c r="D114" s="26">
        <f>D115+D152+D177</f>
        <v>516187.87400000001</v>
      </c>
      <c r="E114" s="26">
        <f>E115+E152+E177</f>
        <v>516187.87400000001</v>
      </c>
      <c r="G114" s="39" t="s">
        <v>62</v>
      </c>
      <c r="H114" s="41">
        <f t="shared" si="7"/>
        <v>516187.87400000001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390122.87400000001</v>
      </c>
      <c r="D115" s="23">
        <f>D116+D135</f>
        <v>390122.87400000001</v>
      </c>
      <c r="E115" s="23">
        <f>E116+E135</f>
        <v>390122.87400000001</v>
      </c>
      <c r="G115" s="39" t="s">
        <v>61</v>
      </c>
      <c r="H115" s="41">
        <f t="shared" si="7"/>
        <v>390122.87400000001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124637</v>
      </c>
      <c r="D116" s="21">
        <f>D117+D120+D123+D126+D129+D132</f>
        <v>124637</v>
      </c>
      <c r="E116" s="21">
        <f>E117+E120+E123+E126+E129+E132</f>
        <v>124637</v>
      </c>
      <c r="G116" s="39" t="s">
        <v>583</v>
      </c>
      <c r="H116" s="41">
        <f t="shared" si="7"/>
        <v>124637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124637</v>
      </c>
      <c r="D117" s="2">
        <f>D118+D119</f>
        <v>124637</v>
      </c>
      <c r="E117" s="2">
        <f>E118+E119</f>
        <v>124637</v>
      </c>
      <c r="H117" s="41">
        <f t="shared" si="7"/>
        <v>124637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>
        <v>124637</v>
      </c>
      <c r="D119" s="126">
        <f>C119</f>
        <v>124637</v>
      </c>
      <c r="E119" s="126">
        <f>D119</f>
        <v>124637</v>
      </c>
      <c r="H119" s="41">
        <f t="shared" si="7"/>
        <v>124637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265485.87400000001</v>
      </c>
      <c r="D135" s="21">
        <f>D136+D140+D143+D146+D149</f>
        <v>265485.87400000001</v>
      </c>
      <c r="E135" s="21">
        <f>E136+E140+E143+E146+E149</f>
        <v>265485.87400000001</v>
      </c>
      <c r="G135" s="39" t="s">
        <v>584</v>
      </c>
      <c r="H135" s="41">
        <f t="shared" si="11"/>
        <v>265485.87400000001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265485.87400000001</v>
      </c>
      <c r="D136" s="2">
        <f>D137+D138+D139</f>
        <v>265485.87400000001</v>
      </c>
      <c r="E136" s="2">
        <f>E137+E138+E139</f>
        <v>265485.87400000001</v>
      </c>
      <c r="H136" s="41">
        <f t="shared" si="11"/>
        <v>265485.87400000001</v>
      </c>
    </row>
    <row r="137" spans="1:10" ht="15" customHeight="1" outlineLevel="2">
      <c r="A137" s="128"/>
      <c r="B137" s="127" t="s">
        <v>855</v>
      </c>
      <c r="C137" s="126">
        <v>96025.205000000002</v>
      </c>
      <c r="D137" s="126">
        <f>C137</f>
        <v>96025.205000000002</v>
      </c>
      <c r="E137" s="126">
        <f>D137</f>
        <v>96025.205000000002</v>
      </c>
      <c r="H137" s="41">
        <f t="shared" si="11"/>
        <v>96025.205000000002</v>
      </c>
    </row>
    <row r="138" spans="1:10" ht="15" customHeight="1" outlineLevel="2">
      <c r="A138" s="128"/>
      <c r="B138" s="127" t="s">
        <v>862</v>
      </c>
      <c r="C138" s="126">
        <v>124034.45699999999</v>
      </c>
      <c r="D138" s="126">
        <f t="shared" ref="D138:E139" si="12">C138</f>
        <v>124034.45699999999</v>
      </c>
      <c r="E138" s="126">
        <f t="shared" si="12"/>
        <v>124034.45699999999</v>
      </c>
      <c r="H138" s="41">
        <f t="shared" si="11"/>
        <v>124034.45699999999</v>
      </c>
    </row>
    <row r="139" spans="1:10" ht="15" customHeight="1" outlineLevel="2">
      <c r="A139" s="128"/>
      <c r="B139" s="127" t="s">
        <v>861</v>
      </c>
      <c r="C139" s="126">
        <v>45426.212</v>
      </c>
      <c r="D139" s="126">
        <f t="shared" si="12"/>
        <v>45426.212</v>
      </c>
      <c r="E139" s="126">
        <f t="shared" si="12"/>
        <v>45426.212</v>
      </c>
      <c r="H139" s="41">
        <f t="shared" si="11"/>
        <v>45426.212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126065</v>
      </c>
      <c r="D152" s="23">
        <f>D153+D163+D170</f>
        <v>126065</v>
      </c>
      <c r="E152" s="23">
        <f>E153+E163+E170</f>
        <v>126065</v>
      </c>
      <c r="G152" s="39" t="s">
        <v>66</v>
      </c>
      <c r="H152" s="41">
        <f t="shared" si="11"/>
        <v>126065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126065</v>
      </c>
      <c r="D153" s="21">
        <f>D154+D157+D160</f>
        <v>126065</v>
      </c>
      <c r="E153" s="21">
        <f>E154+E157+E160</f>
        <v>126065</v>
      </c>
      <c r="G153" s="39" t="s">
        <v>585</v>
      </c>
      <c r="H153" s="41">
        <f t="shared" si="11"/>
        <v>126065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126065</v>
      </c>
      <c r="D154" s="2">
        <f>D155+D156</f>
        <v>126065</v>
      </c>
      <c r="E154" s="2">
        <f>E155+E156</f>
        <v>126065</v>
      </c>
      <c r="H154" s="41">
        <f t="shared" si="11"/>
        <v>126065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>
        <v>126065</v>
      </c>
      <c r="D156" s="126">
        <f>C156</f>
        <v>126065</v>
      </c>
      <c r="E156" s="126">
        <f>D156</f>
        <v>126065</v>
      </c>
      <c r="H156" s="41">
        <f t="shared" si="11"/>
        <v>126065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38" t="s">
        <v>853</v>
      </c>
      <c r="E256" s="138" t="s">
        <v>852</v>
      </c>
      <c r="G256" s="47" t="s">
        <v>589</v>
      </c>
      <c r="H256" s="48">
        <f>C257+C559</f>
        <v>1366187.8740000001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800000</v>
      </c>
      <c r="D257" s="37">
        <f>D258+D550</f>
        <v>800000</v>
      </c>
      <c r="E257" s="37">
        <f>E258+E550</f>
        <v>800000</v>
      </c>
      <c r="G257" s="39" t="s">
        <v>60</v>
      </c>
      <c r="H257" s="41">
        <f>C257</f>
        <v>800000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755800</v>
      </c>
      <c r="D258" s="36">
        <f>D259+D339+D483+D547</f>
        <v>755800</v>
      </c>
      <c r="E258" s="36">
        <f>E259+E339+E483+E547</f>
        <v>755800</v>
      </c>
      <c r="G258" s="39" t="s">
        <v>57</v>
      </c>
      <c r="H258" s="41">
        <f t="shared" ref="H258:H321" si="21">C258</f>
        <v>755800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469000</v>
      </c>
      <c r="D259" s="33">
        <f>D260+D263+D314</f>
        <v>469000</v>
      </c>
      <c r="E259" s="33">
        <f>E260+E263+E314</f>
        <v>469000</v>
      </c>
      <c r="G259" s="39" t="s">
        <v>590</v>
      </c>
      <c r="H259" s="41">
        <f t="shared" si="21"/>
        <v>469000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4" t="s">
        <v>269</v>
      </c>
      <c r="B263" s="175"/>
      <c r="C263" s="32">
        <f>C264+C265+C289+C296+C298+C302+C305+C308+C313</f>
        <v>464968</v>
      </c>
      <c r="D263" s="32">
        <f>D264+D265+D289+D296+D298+D302+D305+D308+D313</f>
        <v>464968</v>
      </c>
      <c r="E263" s="32">
        <f>E264+E265+E289+E296+E298+E302+E305+E308+E313</f>
        <v>464968</v>
      </c>
      <c r="H263" s="41">
        <f t="shared" si="21"/>
        <v>464968</v>
      </c>
    </row>
    <row r="264" spans="1:10" outlineLevel="2">
      <c r="A264" s="6">
        <v>1101</v>
      </c>
      <c r="B264" s="4" t="s">
        <v>34</v>
      </c>
      <c r="C264" s="5">
        <v>180000</v>
      </c>
      <c r="D264" s="5">
        <f>C264</f>
        <v>180000</v>
      </c>
      <c r="E264" s="5">
        <f>D264</f>
        <v>180000</v>
      </c>
      <c r="H264" s="41">
        <f t="shared" si="21"/>
        <v>180000</v>
      </c>
    </row>
    <row r="265" spans="1:10" outlineLevel="2">
      <c r="A265" s="6">
        <v>1101</v>
      </c>
      <c r="B265" s="4" t="s">
        <v>35</v>
      </c>
      <c r="C265" s="5">
        <v>188000</v>
      </c>
      <c r="D265" s="5">
        <v>188000</v>
      </c>
      <c r="E265" s="5">
        <v>188000</v>
      </c>
      <c r="H265" s="41">
        <f t="shared" si="21"/>
        <v>188000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5330</v>
      </c>
      <c r="D289" s="5">
        <v>5330</v>
      </c>
      <c r="E289" s="5">
        <v>5330</v>
      </c>
      <c r="H289" s="41">
        <f t="shared" si="21"/>
        <v>5330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12000</v>
      </c>
      <c r="D298" s="5">
        <v>12000</v>
      </c>
      <c r="E298" s="5">
        <v>12000</v>
      </c>
      <c r="H298" s="41">
        <f t="shared" si="21"/>
        <v>12000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2498</v>
      </c>
      <c r="D302" s="5">
        <v>2498</v>
      </c>
      <c r="E302" s="5">
        <v>2498</v>
      </c>
      <c r="H302" s="41">
        <f t="shared" si="21"/>
        <v>2498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6340</v>
      </c>
      <c r="D305" s="5">
        <v>6340</v>
      </c>
      <c r="E305" s="5">
        <v>6340</v>
      </c>
      <c r="H305" s="41">
        <f t="shared" si="21"/>
        <v>6340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70000</v>
      </c>
      <c r="D308" s="5">
        <v>70000</v>
      </c>
      <c r="E308" s="5">
        <v>70000</v>
      </c>
      <c r="H308" s="41">
        <f t="shared" si="21"/>
        <v>70000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245500</v>
      </c>
      <c r="D339" s="33">
        <f>D340+D444+D482</f>
        <v>245500</v>
      </c>
      <c r="E339" s="33">
        <f>E340+E444+E482</f>
        <v>245500</v>
      </c>
      <c r="G339" s="39" t="s">
        <v>591</v>
      </c>
      <c r="H339" s="41">
        <f t="shared" si="28"/>
        <v>245500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222700</v>
      </c>
      <c r="D340" s="32">
        <f>D341+D342+D343+D344+D347+D348+D353+D356+D357+D362+D367+BH290668+D371+D372+D373+D376+D377+D378+D382+D388+D391+D392+D395+D398+D399+D404+D407+D408+D409+D412+D415+D416+D419+D420+D421+D422+D429+D443</f>
        <v>222700</v>
      </c>
      <c r="E340" s="32">
        <f>E341+E342+E343+E344+E347+E348+E353+E356+E357+E362+E367+BI290668+E371+E372+E373+E376+E377+E378+E382+E388+E391+E392+E395+E398+E399+E404+E407+E408+E409+E412+E415+E416+E419+E420+E421+E422+E429+E443</f>
        <v>222700</v>
      </c>
      <c r="H340" s="41">
        <f t="shared" si="28"/>
        <v>222700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36200</v>
      </c>
      <c r="D348" s="5">
        <f>SUM(D349:D352)</f>
        <v>36200</v>
      </c>
      <c r="E348" s="5">
        <f>SUM(E349:E352)</f>
        <v>36200</v>
      </c>
      <c r="H348" s="41">
        <f t="shared" si="28"/>
        <v>36200</v>
      </c>
    </row>
    <row r="349" spans="1:10" outlineLevel="3">
      <c r="A349" s="29"/>
      <c r="B349" s="28" t="s">
        <v>278</v>
      </c>
      <c r="C349" s="30">
        <v>33000</v>
      </c>
      <c r="D349" s="30">
        <f>C349</f>
        <v>33000</v>
      </c>
      <c r="E349" s="30">
        <f>D349</f>
        <v>33000</v>
      </c>
      <c r="H349" s="41">
        <f t="shared" si="28"/>
        <v>33000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3200</v>
      </c>
      <c r="D351" s="30">
        <f t="shared" si="33"/>
        <v>3200</v>
      </c>
      <c r="E351" s="30">
        <f t="shared" si="33"/>
        <v>3200</v>
      </c>
      <c r="H351" s="41">
        <f t="shared" si="28"/>
        <v>3200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1">
        <f t="shared" si="28"/>
        <v>350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23300</v>
      </c>
      <c r="D362" s="5">
        <f>SUM(D363:D366)</f>
        <v>23300</v>
      </c>
      <c r="E362" s="5">
        <f>SUM(E363:E366)</f>
        <v>23300</v>
      </c>
      <c r="H362" s="41">
        <f t="shared" si="28"/>
        <v>23300</v>
      </c>
    </row>
    <row r="363" spans="1:8" outlineLevel="3">
      <c r="A363" s="29"/>
      <c r="B363" s="28" t="s">
        <v>291</v>
      </c>
      <c r="C363" s="30">
        <v>3300</v>
      </c>
      <c r="D363" s="30">
        <f>C363</f>
        <v>3300</v>
      </c>
      <c r="E363" s="30">
        <f>D363</f>
        <v>3300</v>
      </c>
      <c r="H363" s="41">
        <f t="shared" si="28"/>
        <v>3300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30000</v>
      </c>
      <c r="D429" s="5">
        <f>SUM(D430:D442)</f>
        <v>30000</v>
      </c>
      <c r="E429" s="5">
        <f>SUM(E430:E442)</f>
        <v>30000</v>
      </c>
      <c r="H429" s="41">
        <f t="shared" si="41"/>
        <v>30000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21000</v>
      </c>
      <c r="D431" s="30">
        <f t="shared" ref="D431:E442" si="49">C431</f>
        <v>21000</v>
      </c>
      <c r="E431" s="30">
        <f t="shared" si="49"/>
        <v>21000</v>
      </c>
      <c r="H431" s="41">
        <f t="shared" si="41"/>
        <v>21000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3500</v>
      </c>
      <c r="D439" s="30">
        <f t="shared" si="49"/>
        <v>3500</v>
      </c>
      <c r="E439" s="30">
        <f t="shared" si="49"/>
        <v>3500</v>
      </c>
      <c r="H439" s="41">
        <f t="shared" si="41"/>
        <v>3500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</v>
      </c>
      <c r="D441" s="30">
        <f t="shared" si="49"/>
        <v>2500</v>
      </c>
      <c r="E441" s="30">
        <f t="shared" si="49"/>
        <v>2500</v>
      </c>
      <c r="H441" s="41">
        <f t="shared" si="41"/>
        <v>2500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22800</v>
      </c>
      <c r="D444" s="32">
        <f>D445+D454+D455+D459+D462+D463+D468+D474+D477+D480+D481+D450</f>
        <v>22800</v>
      </c>
      <c r="E444" s="32">
        <f>E445+E454+E455+E459+E462+E463+E468+E474+E477+E480+E481+E450</f>
        <v>22800</v>
      </c>
      <c r="H444" s="41">
        <f t="shared" si="41"/>
        <v>22800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12200</v>
      </c>
      <c r="D445" s="5">
        <f>SUM(D446:D449)</f>
        <v>12200</v>
      </c>
      <c r="E445" s="5">
        <f>SUM(E446:E449)</f>
        <v>12200</v>
      </c>
      <c r="H445" s="41">
        <f t="shared" si="41"/>
        <v>12200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40500</v>
      </c>
      <c r="D483" s="35">
        <f>D484+D504+D509+D522+D528+D538</f>
        <v>40500</v>
      </c>
      <c r="E483" s="35">
        <f>E484+E504+E509+E522+E528+E538</f>
        <v>40500</v>
      </c>
      <c r="G483" s="39" t="s">
        <v>592</v>
      </c>
      <c r="H483" s="41">
        <f t="shared" si="51"/>
        <v>40500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13700</v>
      </c>
      <c r="D484" s="32">
        <f>D485+D486+D490+D491+D494+D497+D500+D501+D502+D503</f>
        <v>13700</v>
      </c>
      <c r="E484" s="32">
        <f>E485+E486+E490+E491+E494+E497+E500+E501+E502+E503</f>
        <v>13700</v>
      </c>
      <c r="H484" s="41">
        <f t="shared" si="51"/>
        <v>13700</v>
      </c>
    </row>
    <row r="485" spans="1:10" outlineLevel="2">
      <c r="A485" s="6">
        <v>3302</v>
      </c>
      <c r="B485" s="4" t="s">
        <v>391</v>
      </c>
      <c r="C485" s="5">
        <v>400</v>
      </c>
      <c r="D485" s="5">
        <f>C485</f>
        <v>400</v>
      </c>
      <c r="E485" s="5">
        <f>D485</f>
        <v>400</v>
      </c>
      <c r="H485" s="41">
        <f t="shared" si="51"/>
        <v>400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3650</v>
      </c>
      <c r="D504" s="32">
        <f>SUM(D505:D508)</f>
        <v>3650</v>
      </c>
      <c r="E504" s="32">
        <f>SUM(E505:E508)</f>
        <v>3650</v>
      </c>
      <c r="H504" s="41">
        <f t="shared" si="51"/>
        <v>3650</v>
      </c>
    </row>
    <row r="505" spans="1:12" outlineLevel="2" collapsed="1">
      <c r="A505" s="6">
        <v>3303</v>
      </c>
      <c r="B505" s="4" t="s">
        <v>411</v>
      </c>
      <c r="C505" s="5">
        <v>2350</v>
      </c>
      <c r="D505" s="5">
        <f>C505</f>
        <v>2350</v>
      </c>
      <c r="E505" s="5">
        <f>D505</f>
        <v>2350</v>
      </c>
      <c r="H505" s="41">
        <f t="shared" si="51"/>
        <v>2350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300</v>
      </c>
      <c r="D508" s="5">
        <f t="shared" si="60"/>
        <v>300</v>
      </c>
      <c r="E508" s="5">
        <f t="shared" si="60"/>
        <v>300</v>
      </c>
      <c r="H508" s="41">
        <f t="shared" si="51"/>
        <v>300</v>
      </c>
    </row>
    <row r="509" spans="1:12" outlineLevel="1">
      <c r="A509" s="174" t="s">
        <v>414</v>
      </c>
      <c r="B509" s="175"/>
      <c r="C509" s="32">
        <f>C510+C511+C512+C513+C517+C518+C519+C520+C521</f>
        <v>22300</v>
      </c>
      <c r="D509" s="32">
        <f>D510+D511+D512+D513+D517+D518+D519+D520+D521</f>
        <v>22300</v>
      </c>
      <c r="E509" s="32">
        <f>E510+E511+E512+E513+E517+E518+E519+E520+E521</f>
        <v>22300</v>
      </c>
      <c r="F509" s="51"/>
      <c r="H509" s="41">
        <f t="shared" si="51"/>
        <v>22300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1600</v>
      </c>
      <c r="D518" s="5">
        <f t="shared" si="62"/>
        <v>1600</v>
      </c>
      <c r="E518" s="5">
        <f t="shared" si="62"/>
        <v>1600</v>
      </c>
      <c r="H518" s="41">
        <f t="shared" si="63"/>
        <v>1600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850</v>
      </c>
      <c r="D538" s="32">
        <f>SUM(D539:D544)</f>
        <v>850</v>
      </c>
      <c r="E538" s="32">
        <f>SUM(E539:E544)</f>
        <v>850</v>
      </c>
      <c r="H538" s="41">
        <f t="shared" si="63"/>
        <v>850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850</v>
      </c>
      <c r="D540" s="5">
        <f t="shared" ref="D540:E543" si="66">C540</f>
        <v>850</v>
      </c>
      <c r="E540" s="5">
        <f t="shared" si="66"/>
        <v>850</v>
      </c>
      <c r="H540" s="41">
        <f t="shared" si="63"/>
        <v>850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800</v>
      </c>
      <c r="D547" s="35">
        <f>D548+D549</f>
        <v>800</v>
      </c>
      <c r="E547" s="35">
        <f>E548+E549</f>
        <v>800</v>
      </c>
      <c r="G547" s="39" t="s">
        <v>593</v>
      </c>
      <c r="H547" s="41">
        <f t="shared" si="63"/>
        <v>800</v>
      </c>
      <c r="I547" s="42"/>
      <c r="J547" s="40" t="b">
        <f>AND(H547=I547)</f>
        <v>0</v>
      </c>
    </row>
    <row r="548" spans="1:10" outlineLevel="1">
      <c r="A548" s="174" t="s">
        <v>450</v>
      </c>
      <c r="B548" s="175"/>
      <c r="C548" s="32">
        <v>800</v>
      </c>
      <c r="D548" s="32">
        <f>C548</f>
        <v>800</v>
      </c>
      <c r="E548" s="32">
        <f>D548</f>
        <v>800</v>
      </c>
      <c r="H548" s="41">
        <f t="shared" si="63"/>
        <v>800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44200</v>
      </c>
      <c r="D550" s="36">
        <f>D551</f>
        <v>44200</v>
      </c>
      <c r="E550" s="36">
        <f>E551</f>
        <v>44200</v>
      </c>
      <c r="G550" s="39" t="s">
        <v>59</v>
      </c>
      <c r="H550" s="41">
        <f t="shared" si="63"/>
        <v>44200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44200</v>
      </c>
      <c r="D551" s="33">
        <f>D552+D556</f>
        <v>44200</v>
      </c>
      <c r="E551" s="33">
        <f>E552+E556</f>
        <v>44200</v>
      </c>
      <c r="G551" s="39" t="s">
        <v>594</v>
      </c>
      <c r="H551" s="41">
        <f t="shared" si="63"/>
        <v>44200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44200</v>
      </c>
      <c r="D552" s="32">
        <f>SUM(D553:D555)</f>
        <v>44200</v>
      </c>
      <c r="E552" s="32">
        <f>SUM(E553:E555)</f>
        <v>44200</v>
      </c>
      <c r="H552" s="41">
        <f t="shared" si="63"/>
        <v>44200</v>
      </c>
    </row>
    <row r="553" spans="1:10" outlineLevel="2" collapsed="1">
      <c r="A553" s="6">
        <v>5500</v>
      </c>
      <c r="B553" s="4" t="s">
        <v>458</v>
      </c>
      <c r="C553" s="5">
        <v>44200</v>
      </c>
      <c r="D553" s="5">
        <f t="shared" ref="D553:E555" si="67">C553</f>
        <v>44200</v>
      </c>
      <c r="E553" s="5">
        <f t="shared" si="67"/>
        <v>44200</v>
      </c>
      <c r="H553" s="41">
        <f t="shared" si="63"/>
        <v>44200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566187.87400000007</v>
      </c>
      <c r="D559" s="37">
        <f>D560+D716+D725</f>
        <v>566187.87400000007</v>
      </c>
      <c r="E559" s="37">
        <f>E560+E716+E725</f>
        <v>566187.87400000007</v>
      </c>
      <c r="G559" s="39" t="s">
        <v>62</v>
      </c>
      <c r="H559" s="41">
        <f t="shared" si="63"/>
        <v>566187.87400000007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486187.87400000001</v>
      </c>
      <c r="D560" s="36">
        <f>D561+D638+D642+D645</f>
        <v>486187.87400000001</v>
      </c>
      <c r="E560" s="36">
        <f>E561+E638+E642+E645</f>
        <v>486187.87400000001</v>
      </c>
      <c r="G560" s="39" t="s">
        <v>61</v>
      </c>
      <c r="H560" s="41">
        <f t="shared" si="63"/>
        <v>486187.87400000001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486187.87400000001</v>
      </c>
      <c r="D561" s="38">
        <f>D562+D567+D568+D569+D576+D577+D581+D584+D585+D586+D587+D592+D595+D599+D603+D610+D616+D628</f>
        <v>486187.87400000001</v>
      </c>
      <c r="E561" s="38">
        <f>E562+E567+E568+E569+E576+E577+E581+E584+E585+E586+E587+E592+E595+E599+E603+E610+E616+E628</f>
        <v>486187.87400000001</v>
      </c>
      <c r="G561" s="39" t="s">
        <v>595</v>
      </c>
      <c r="H561" s="41">
        <f t="shared" si="63"/>
        <v>486187.87400000001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17500</v>
      </c>
      <c r="D562" s="32">
        <f>SUM(D563:D566)</f>
        <v>17500</v>
      </c>
      <c r="E562" s="32">
        <f>SUM(E563:E566)</f>
        <v>17500</v>
      </c>
      <c r="H562" s="41">
        <f t="shared" si="63"/>
        <v>17500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17500</v>
      </c>
      <c r="D566" s="5">
        <f t="shared" si="68"/>
        <v>17500</v>
      </c>
      <c r="E566" s="5">
        <f t="shared" si="68"/>
        <v>17500</v>
      </c>
      <c r="H566" s="41">
        <f t="shared" si="63"/>
        <v>17500</v>
      </c>
    </row>
    <row r="567" spans="1:10" outlineLevel="1">
      <c r="A567" s="174" t="s">
        <v>467</v>
      </c>
      <c r="B567" s="175"/>
      <c r="C567" s="31">
        <v>39000</v>
      </c>
      <c r="D567" s="31">
        <f>C567</f>
        <v>39000</v>
      </c>
      <c r="E567" s="31">
        <f>D567</f>
        <v>39000</v>
      </c>
      <c r="H567" s="41">
        <f t="shared" si="63"/>
        <v>39000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2000</v>
      </c>
      <c r="D569" s="32">
        <f>SUM(D570:D575)</f>
        <v>2000</v>
      </c>
      <c r="E569" s="32">
        <f>SUM(E570:E575)</f>
        <v>2000</v>
      </c>
      <c r="H569" s="41">
        <f t="shared" si="63"/>
        <v>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</v>
      </c>
      <c r="D572" s="5">
        <f t="shared" si="69"/>
        <v>2000</v>
      </c>
      <c r="E572" s="5">
        <f t="shared" si="69"/>
        <v>2000</v>
      </c>
      <c r="H572" s="41">
        <f t="shared" si="63"/>
        <v>2000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4" t="s">
        <v>485</v>
      </c>
      <c r="B581" s="175"/>
      <c r="C581" s="32">
        <f>SUM(C582:C583)</f>
        <v>16000</v>
      </c>
      <c r="D581" s="32">
        <f>SUM(D582:D583)</f>
        <v>16000</v>
      </c>
      <c r="E581" s="32">
        <f>SUM(E582:E583)</f>
        <v>16000</v>
      </c>
      <c r="H581" s="41">
        <f t="shared" si="71"/>
        <v>16000</v>
      </c>
    </row>
    <row r="582" spans="1:8" outlineLevel="2">
      <c r="A582" s="7">
        <v>6606</v>
      </c>
      <c r="B582" s="4" t="s">
        <v>486</v>
      </c>
      <c r="C582" s="5">
        <v>9550</v>
      </c>
      <c r="D582" s="5">
        <f t="shared" ref="D582:E586" si="72">C582</f>
        <v>9550</v>
      </c>
      <c r="E582" s="5">
        <f t="shared" si="72"/>
        <v>9550</v>
      </c>
      <c r="H582" s="41">
        <f t="shared" si="71"/>
        <v>9550</v>
      </c>
    </row>
    <row r="583" spans="1:8" outlineLevel="2">
      <c r="A583" s="7">
        <v>6606</v>
      </c>
      <c r="B583" s="4" t="s">
        <v>487</v>
      </c>
      <c r="C583" s="5">
        <v>6450</v>
      </c>
      <c r="D583" s="5">
        <f t="shared" si="72"/>
        <v>6450</v>
      </c>
      <c r="E583" s="5">
        <f t="shared" si="72"/>
        <v>6450</v>
      </c>
      <c r="H583" s="41">
        <f t="shared" si="71"/>
        <v>6450</v>
      </c>
    </row>
    <row r="584" spans="1:8" outlineLevel="1">
      <c r="A584" s="174" t="s">
        <v>488</v>
      </c>
      <c r="B584" s="17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73334</v>
      </c>
      <c r="D587" s="32">
        <f>SUM(D588:D591)</f>
        <v>73334</v>
      </c>
      <c r="E587" s="32">
        <f>SUM(E588:E591)</f>
        <v>73334</v>
      </c>
      <c r="H587" s="41">
        <f t="shared" si="71"/>
        <v>73334</v>
      </c>
    </row>
    <row r="588" spans="1:8" outlineLevel="2">
      <c r="A588" s="7">
        <v>6610</v>
      </c>
      <c r="B588" s="4" t="s">
        <v>492</v>
      </c>
      <c r="C588" s="5">
        <v>73334</v>
      </c>
      <c r="D588" s="5">
        <f>C588</f>
        <v>73334</v>
      </c>
      <c r="E588" s="5">
        <f>D588</f>
        <v>73334</v>
      </c>
      <c r="H588" s="41">
        <f t="shared" si="71"/>
        <v>73334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315353.87400000001</v>
      </c>
      <c r="D599" s="32">
        <f>SUM(D600:D602)</f>
        <v>315353.87400000001</v>
      </c>
      <c r="E599" s="32">
        <f>SUM(E600:E602)</f>
        <v>315353.87400000001</v>
      </c>
      <c r="H599" s="41">
        <f t="shared" si="71"/>
        <v>315353.87400000001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302353.87400000001</v>
      </c>
      <c r="D601" s="5">
        <f t="shared" si="75"/>
        <v>302353.87400000001</v>
      </c>
      <c r="E601" s="5">
        <f t="shared" si="75"/>
        <v>302353.87400000001</v>
      </c>
      <c r="H601" s="41">
        <f t="shared" si="71"/>
        <v>302353.87400000001</v>
      </c>
    </row>
    <row r="602" spans="1:8" outlineLevel="2">
      <c r="A602" s="7">
        <v>6613</v>
      </c>
      <c r="B602" s="4" t="s">
        <v>501</v>
      </c>
      <c r="C602" s="5">
        <v>13000</v>
      </c>
      <c r="D602" s="5">
        <f t="shared" si="75"/>
        <v>13000</v>
      </c>
      <c r="E602" s="5">
        <f t="shared" si="75"/>
        <v>13000</v>
      </c>
      <c r="H602" s="41">
        <f t="shared" si="71"/>
        <v>13000</v>
      </c>
    </row>
    <row r="603" spans="1:8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16000</v>
      </c>
      <c r="D616" s="32">
        <f>SUM(D617:D627)</f>
        <v>16000</v>
      </c>
      <c r="E616" s="32">
        <f>SUM(E617:E627)</f>
        <v>16000</v>
      </c>
      <c r="H616" s="41">
        <f t="shared" si="71"/>
        <v>16000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16000</v>
      </c>
      <c r="D620" s="5">
        <f t="shared" si="78"/>
        <v>16000</v>
      </c>
      <c r="E620" s="5">
        <f t="shared" si="78"/>
        <v>16000</v>
      </c>
      <c r="H620" s="41">
        <f t="shared" si="71"/>
        <v>16000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6000</v>
      </c>
      <c r="D628" s="32">
        <f>SUM(D629:D637)</f>
        <v>6000</v>
      </c>
      <c r="E628" s="32">
        <f>SUM(E629:E637)</f>
        <v>6000</v>
      </c>
      <c r="H628" s="41">
        <f t="shared" si="71"/>
        <v>6000</v>
      </c>
    </row>
    <row r="629" spans="1:10" outlineLevel="2">
      <c r="A629" s="7">
        <v>6617</v>
      </c>
      <c r="B629" s="4" t="s">
        <v>532</v>
      </c>
      <c r="C629" s="5">
        <v>6000</v>
      </c>
      <c r="D629" s="5">
        <f>C629</f>
        <v>6000</v>
      </c>
      <c r="E629" s="5">
        <f>D629</f>
        <v>6000</v>
      </c>
      <c r="H629" s="41">
        <f t="shared" si="71"/>
        <v>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80000</v>
      </c>
      <c r="D716" s="36">
        <f>D717</f>
        <v>80000</v>
      </c>
      <c r="E716" s="36">
        <f>E717</f>
        <v>80000</v>
      </c>
      <c r="G716" s="39" t="s">
        <v>66</v>
      </c>
      <c r="H716" s="41">
        <f t="shared" si="92"/>
        <v>80000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80000</v>
      </c>
      <c r="D717" s="33">
        <f>D718+D722</f>
        <v>80000</v>
      </c>
      <c r="E717" s="33">
        <f>E718+E722</f>
        <v>80000</v>
      </c>
      <c r="G717" s="39" t="s">
        <v>599</v>
      </c>
      <c r="H717" s="41">
        <f t="shared" si="92"/>
        <v>80000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80000</v>
      </c>
      <c r="D718" s="31">
        <f>SUM(D719:D721)</f>
        <v>80000</v>
      </c>
      <c r="E718" s="31">
        <f>SUM(E719:E721)</f>
        <v>80000</v>
      </c>
      <c r="H718" s="41">
        <f t="shared" si="92"/>
        <v>80000</v>
      </c>
    </row>
    <row r="719" spans="1:10" ht="15" customHeight="1" outlineLevel="2">
      <c r="A719" s="6">
        <v>10950</v>
      </c>
      <c r="B719" s="4" t="s">
        <v>572</v>
      </c>
      <c r="C719" s="5">
        <v>80000</v>
      </c>
      <c r="D719" s="5">
        <f>C719</f>
        <v>80000</v>
      </c>
      <c r="E719" s="5">
        <f>D719</f>
        <v>80000</v>
      </c>
      <c r="H719" s="41">
        <f t="shared" si="92"/>
        <v>80000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1" zoomScaleNormal="100" workbookViewId="0">
      <selection activeCell="H719" sqref="H719"/>
    </sheetView>
  </sheetViews>
  <sheetFormatPr defaultColWidth="9.1796875" defaultRowHeight="14.5" outlineLevelRow="3"/>
  <cols>
    <col min="1" max="1" width="7" bestFit="1" customWidth="1"/>
    <col min="2" max="2" width="45.7265625" customWidth="1"/>
    <col min="3" max="3" width="21" customWidth="1"/>
    <col min="4" max="4" width="17.1796875" customWidth="1"/>
    <col min="5" max="5" width="16.453125" customWidth="1"/>
    <col min="7" max="7" width="15.54296875" bestFit="1" customWidth="1"/>
    <col min="8" max="8" width="19.7265625" customWidth="1"/>
    <col min="9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38" t="s">
        <v>853</v>
      </c>
      <c r="E1" s="138" t="s">
        <v>852</v>
      </c>
      <c r="G1" s="43" t="s">
        <v>31</v>
      </c>
      <c r="H1" s="44">
        <f>C2+C114</f>
        <v>1673112.7509999999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968500</v>
      </c>
      <c r="D2" s="26">
        <f>D3+D67</f>
        <v>968500</v>
      </c>
      <c r="E2" s="26">
        <f>E3+E67</f>
        <v>968500</v>
      </c>
      <c r="G2" s="39" t="s">
        <v>60</v>
      </c>
      <c r="H2" s="41">
        <f>C2</f>
        <v>968500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465200</v>
      </c>
      <c r="D3" s="23">
        <f>D4+D11+D38+D61</f>
        <v>465200</v>
      </c>
      <c r="E3" s="23">
        <f>E4+E11+E38+E61</f>
        <v>465200</v>
      </c>
      <c r="G3" s="39" t="s">
        <v>57</v>
      </c>
      <c r="H3" s="41">
        <f t="shared" ref="H3:H66" si="0">C3</f>
        <v>465200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315300</v>
      </c>
      <c r="D4" s="21">
        <f>SUM(D5:D10)</f>
        <v>315300</v>
      </c>
      <c r="E4" s="21">
        <f>SUM(E5:E10)</f>
        <v>315300</v>
      </c>
      <c r="F4" s="17"/>
      <c r="G4" s="39" t="s">
        <v>53</v>
      </c>
      <c r="H4" s="41">
        <f t="shared" si="0"/>
        <v>315300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</v>
      </c>
      <c r="D5" s="2">
        <f>C5</f>
        <v>65000</v>
      </c>
      <c r="E5" s="2">
        <f>D5</f>
        <v>65000</v>
      </c>
      <c r="F5" s="17"/>
      <c r="G5" s="17"/>
      <c r="H5" s="41">
        <f t="shared" si="0"/>
        <v>65000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23500</v>
      </c>
      <c r="D11" s="21">
        <f>SUM(D12:D37)</f>
        <v>23500</v>
      </c>
      <c r="E11" s="21">
        <f>SUM(E12:E37)</f>
        <v>23500</v>
      </c>
      <c r="F11" s="17"/>
      <c r="G11" s="39" t="s">
        <v>54</v>
      </c>
      <c r="H11" s="41">
        <f t="shared" si="0"/>
        <v>23500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126400</v>
      </c>
      <c r="D38" s="21">
        <f>SUM(D39:D60)</f>
        <v>126400</v>
      </c>
      <c r="E38" s="21">
        <f>SUM(E39:E60)</f>
        <v>126400</v>
      </c>
      <c r="G38" s="39" t="s">
        <v>55</v>
      </c>
      <c r="H38" s="41">
        <f t="shared" si="0"/>
        <v>126400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14000</v>
      </c>
      <c r="D48" s="2">
        <f t="shared" si="4"/>
        <v>14000</v>
      </c>
      <c r="E48" s="2">
        <f t="shared" si="4"/>
        <v>14000</v>
      </c>
      <c r="H48" s="41">
        <f t="shared" si="0"/>
        <v>14000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1">
        <f t="shared" si="0"/>
        <v>4000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73000</v>
      </c>
      <c r="D55" s="2">
        <f t="shared" si="4"/>
        <v>73000</v>
      </c>
      <c r="E55" s="2">
        <f t="shared" si="4"/>
        <v>73000</v>
      </c>
      <c r="H55" s="41">
        <f t="shared" si="0"/>
        <v>73000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503300</v>
      </c>
      <c r="D67" s="25">
        <f>D97+D68</f>
        <v>503300</v>
      </c>
      <c r="E67" s="25">
        <f>E97+E68</f>
        <v>503300</v>
      </c>
      <c r="G67" s="39" t="s">
        <v>59</v>
      </c>
      <c r="H67" s="41">
        <f t="shared" ref="H67:H130" si="7">C67</f>
        <v>503300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40500</v>
      </c>
      <c r="D68" s="21">
        <f>SUM(D69:D96)</f>
        <v>40500</v>
      </c>
      <c r="E68" s="21">
        <f>SUM(E69:E96)</f>
        <v>40500</v>
      </c>
      <c r="G68" s="39" t="s">
        <v>56</v>
      </c>
      <c r="H68" s="41">
        <f t="shared" si="7"/>
        <v>40500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37000</v>
      </c>
      <c r="D79" s="2">
        <f t="shared" si="8"/>
        <v>37000</v>
      </c>
      <c r="E79" s="2">
        <f t="shared" si="8"/>
        <v>37000</v>
      </c>
      <c r="H79" s="41">
        <f t="shared" si="7"/>
        <v>37000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462800</v>
      </c>
      <c r="D97" s="21">
        <f>SUM(D98:D113)</f>
        <v>462800</v>
      </c>
      <c r="E97" s="21">
        <f>SUM(E98:E113)</f>
        <v>462800</v>
      </c>
      <c r="G97" s="39" t="s">
        <v>58</v>
      </c>
      <c r="H97" s="41">
        <f t="shared" si="7"/>
        <v>462800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400000</v>
      </c>
      <c r="D98" s="2">
        <f>C98</f>
        <v>400000</v>
      </c>
      <c r="E98" s="2">
        <f>D98</f>
        <v>400000</v>
      </c>
      <c r="H98" s="41">
        <f t="shared" si="7"/>
        <v>400000</v>
      </c>
    </row>
    <row r="99" spans="1:10" ht="15" customHeight="1" outlineLevel="1">
      <c r="A99" s="3">
        <v>6002</v>
      </c>
      <c r="B99" s="1" t="s">
        <v>185</v>
      </c>
      <c r="C99" s="2">
        <v>58500</v>
      </c>
      <c r="D99" s="2">
        <f t="shared" ref="D99:E113" si="10">C99</f>
        <v>58500</v>
      </c>
      <c r="E99" s="2">
        <f t="shared" si="10"/>
        <v>58500</v>
      </c>
      <c r="H99" s="41">
        <f t="shared" si="7"/>
        <v>58500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70" t="s">
        <v>62</v>
      </c>
      <c r="B114" s="171"/>
      <c r="C114" s="26">
        <f>C115+C152+C177</f>
        <v>704612.75099999993</v>
      </c>
      <c r="D114" s="26">
        <f>D115+D152+D177</f>
        <v>704612.75099999993</v>
      </c>
      <c r="E114" s="26">
        <f>E115+E152+E177</f>
        <v>704612.75099999993</v>
      </c>
      <c r="G114" s="39" t="s">
        <v>62</v>
      </c>
      <c r="H114" s="41">
        <f t="shared" si="7"/>
        <v>704612.75099999993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686460.75099999993</v>
      </c>
      <c r="D115" s="23">
        <f>D116+D135</f>
        <v>686460.75099999993</v>
      </c>
      <c r="E115" s="23">
        <f>E116+E135</f>
        <v>686460.75099999993</v>
      </c>
      <c r="G115" s="39" t="s">
        <v>61</v>
      </c>
      <c r="H115" s="41">
        <f t="shared" si="7"/>
        <v>686460.75099999993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319756.52399999998</v>
      </c>
      <c r="D116" s="21">
        <f>D117+D120+D123+D126+D129+D132</f>
        <v>319756.52399999998</v>
      </c>
      <c r="E116" s="21">
        <f>E117+E120+E123+E126+E129+E132</f>
        <v>319756.52399999998</v>
      </c>
      <c r="G116" s="39" t="s">
        <v>583</v>
      </c>
      <c r="H116" s="41">
        <f t="shared" si="7"/>
        <v>319756.52399999998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319756.52399999998</v>
      </c>
      <c r="D117" s="2">
        <f>D118+D119</f>
        <v>319756.52399999998</v>
      </c>
      <c r="E117" s="2">
        <f>E118+E119</f>
        <v>319756.52399999998</v>
      </c>
      <c r="H117" s="41">
        <f t="shared" si="7"/>
        <v>319756.52399999998</v>
      </c>
    </row>
    <row r="118" spans="1:10" ht="15" customHeight="1" outlineLevel="2">
      <c r="A118" s="128"/>
      <c r="B118" s="127" t="s">
        <v>855</v>
      </c>
      <c r="C118" s="126">
        <v>33313.481</v>
      </c>
      <c r="D118" s="126">
        <f>C118</f>
        <v>33313.481</v>
      </c>
      <c r="E118" s="126">
        <f>D118</f>
        <v>33313.481</v>
      </c>
      <c r="H118" s="41">
        <f t="shared" si="7"/>
        <v>33313.481</v>
      </c>
    </row>
    <row r="119" spans="1:10" ht="15" customHeight="1" outlineLevel="2">
      <c r="A119" s="128"/>
      <c r="B119" s="127" t="s">
        <v>860</v>
      </c>
      <c r="C119" s="126">
        <v>286443.04300000001</v>
      </c>
      <c r="D119" s="126">
        <f>C119</f>
        <v>286443.04300000001</v>
      </c>
      <c r="E119" s="126">
        <f>D119</f>
        <v>286443.04300000001</v>
      </c>
      <c r="H119" s="41">
        <f t="shared" si="7"/>
        <v>286443.04300000001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366704.22700000001</v>
      </c>
      <c r="D135" s="21">
        <f>D136+D140+D143+D146+D149</f>
        <v>366704.22700000001</v>
      </c>
      <c r="E135" s="21">
        <f>E136+E140+E143+E146+E149</f>
        <v>366704.22700000001</v>
      </c>
      <c r="G135" s="39" t="s">
        <v>584</v>
      </c>
      <c r="H135" s="41">
        <f t="shared" si="11"/>
        <v>366704.22700000001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366704.22700000001</v>
      </c>
      <c r="D136" s="2">
        <f>D137+D138+D139</f>
        <v>366704.22700000001</v>
      </c>
      <c r="E136" s="2">
        <f>E137+E138+E139</f>
        <v>366704.22700000001</v>
      </c>
      <c r="H136" s="41">
        <f t="shared" si="11"/>
        <v>366704.22700000001</v>
      </c>
    </row>
    <row r="137" spans="1:10" ht="15" customHeight="1" outlineLevel="2">
      <c r="A137" s="128"/>
      <c r="B137" s="127" t="s">
        <v>855</v>
      </c>
      <c r="C137" s="126">
        <v>78939.766000000003</v>
      </c>
      <c r="D137" s="126">
        <f>C137</f>
        <v>78939.766000000003</v>
      </c>
      <c r="E137" s="126">
        <f>D137</f>
        <v>78939.766000000003</v>
      </c>
      <c r="H137" s="41">
        <f t="shared" si="11"/>
        <v>78939.766000000003</v>
      </c>
    </row>
    <row r="138" spans="1:10" ht="15" customHeight="1" outlineLevel="2">
      <c r="A138" s="128"/>
      <c r="B138" s="127" t="s">
        <v>862</v>
      </c>
      <c r="C138" s="126">
        <v>249255.84700000001</v>
      </c>
      <c r="D138" s="126">
        <f t="shared" ref="D138:E139" si="12">C138</f>
        <v>249255.84700000001</v>
      </c>
      <c r="E138" s="126">
        <f t="shared" si="12"/>
        <v>249255.84700000001</v>
      </c>
      <c r="H138" s="41">
        <f t="shared" si="11"/>
        <v>249255.84700000001</v>
      </c>
    </row>
    <row r="139" spans="1:10" ht="15" customHeight="1" outlineLevel="2">
      <c r="A139" s="128"/>
      <c r="B139" s="127" t="s">
        <v>861</v>
      </c>
      <c r="C139" s="126">
        <v>38508.614000000001</v>
      </c>
      <c r="D139" s="126">
        <f t="shared" si="12"/>
        <v>38508.614000000001</v>
      </c>
      <c r="E139" s="126">
        <f t="shared" si="12"/>
        <v>38508.614000000001</v>
      </c>
      <c r="H139" s="41">
        <f t="shared" si="11"/>
        <v>38508.614000000001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18152</v>
      </c>
      <c r="D152" s="23">
        <f>D153+D163+D170</f>
        <v>18152</v>
      </c>
      <c r="E152" s="23">
        <f>E153+E163+E170</f>
        <v>18152</v>
      </c>
      <c r="G152" s="39" t="s">
        <v>66</v>
      </c>
      <c r="H152" s="41">
        <f t="shared" si="11"/>
        <v>18152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18152</v>
      </c>
      <c r="D153" s="21">
        <f>D154+D157+D160</f>
        <v>18152</v>
      </c>
      <c r="E153" s="21">
        <f>E154+E157+E160</f>
        <v>18152</v>
      </c>
      <c r="G153" s="39" t="s">
        <v>585</v>
      </c>
      <c r="H153" s="41">
        <f t="shared" si="11"/>
        <v>18152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18152</v>
      </c>
      <c r="D154" s="2">
        <f>D155+D156</f>
        <v>18152</v>
      </c>
      <c r="E154" s="2">
        <f>E155+E156</f>
        <v>18152</v>
      </c>
      <c r="H154" s="41">
        <f t="shared" si="11"/>
        <v>18152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>
        <v>18152</v>
      </c>
      <c r="D156" s="126">
        <f>C156</f>
        <v>18152</v>
      </c>
      <c r="E156" s="126">
        <f>D156</f>
        <v>18152</v>
      </c>
      <c r="H156" s="41">
        <f t="shared" si="11"/>
        <v>18152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38" t="s">
        <v>853</v>
      </c>
      <c r="E256" s="138" t="s">
        <v>852</v>
      </c>
      <c r="G256" s="47" t="s">
        <v>589</v>
      </c>
      <c r="H256" s="48">
        <f>C257+C559</f>
        <v>1673112.7509999999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883500</v>
      </c>
      <c r="D257" s="37">
        <f>D258+D550</f>
        <v>883500</v>
      </c>
      <c r="E257" s="37">
        <f>E258+E550</f>
        <v>883500</v>
      </c>
      <c r="G257" s="39" t="s">
        <v>60</v>
      </c>
      <c r="H257" s="41">
        <f>C257</f>
        <v>883500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842500</v>
      </c>
      <c r="D258" s="36">
        <f>D259+D339+D483+D547</f>
        <v>842500</v>
      </c>
      <c r="E258" s="36">
        <f>E259+E339+E483+E547</f>
        <v>842500</v>
      </c>
      <c r="G258" s="39" t="s">
        <v>57</v>
      </c>
      <c r="H258" s="41">
        <f t="shared" ref="H258:H321" si="21">C258</f>
        <v>842500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487000</v>
      </c>
      <c r="D259" s="33">
        <f>D260+D263+D314</f>
        <v>487000</v>
      </c>
      <c r="E259" s="33">
        <f>E260+E263+E314</f>
        <v>487000</v>
      </c>
      <c r="G259" s="39" t="s">
        <v>590</v>
      </c>
      <c r="H259" s="41">
        <f t="shared" si="21"/>
        <v>487000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4" t="s">
        <v>269</v>
      </c>
      <c r="B263" s="175"/>
      <c r="C263" s="32">
        <f>C264+C265+C289+C296+C298+C302+C305+C308+C313</f>
        <v>482968</v>
      </c>
      <c r="D263" s="32">
        <f>D264+D265+D289+D296+D298+D302+D305+D308+D313</f>
        <v>482968</v>
      </c>
      <c r="E263" s="32">
        <f>E264+E265+E289+E296+E298+E302+E305+E308+E313</f>
        <v>482968</v>
      </c>
      <c r="H263" s="41">
        <f t="shared" si="21"/>
        <v>482968</v>
      </c>
    </row>
    <row r="264" spans="1:10" outlineLevel="2">
      <c r="A264" s="6">
        <v>1101</v>
      </c>
      <c r="B264" s="4" t="s">
        <v>34</v>
      </c>
      <c r="C264" s="5">
        <v>184970</v>
      </c>
      <c r="D264" s="5">
        <f>C264</f>
        <v>184970</v>
      </c>
      <c r="E264" s="5">
        <f>D264</f>
        <v>184970</v>
      </c>
      <c r="H264" s="41">
        <f t="shared" si="21"/>
        <v>184970</v>
      </c>
    </row>
    <row r="265" spans="1:10" outlineLevel="2">
      <c r="A265" s="6">
        <v>1101</v>
      </c>
      <c r="B265" s="4" t="s">
        <v>35</v>
      </c>
      <c r="C265" s="5">
        <v>184100</v>
      </c>
      <c r="D265" s="5">
        <v>184100</v>
      </c>
      <c r="E265" s="5">
        <v>184100</v>
      </c>
      <c r="H265" s="41">
        <f t="shared" si="21"/>
        <v>184100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9100</v>
      </c>
      <c r="D289" s="5">
        <v>9100</v>
      </c>
      <c r="E289" s="5">
        <v>9100</v>
      </c>
      <c r="H289" s="41">
        <f t="shared" si="21"/>
        <v>9100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v>700</v>
      </c>
      <c r="E296" s="5">
        <v>700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19100</v>
      </c>
      <c r="D298" s="5">
        <v>19100</v>
      </c>
      <c r="E298" s="5">
        <v>19100</v>
      </c>
      <c r="H298" s="41">
        <f t="shared" si="21"/>
        <v>19100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6198</v>
      </c>
      <c r="D302" s="5">
        <v>6198</v>
      </c>
      <c r="E302" s="5">
        <v>6198</v>
      </c>
      <c r="H302" s="41">
        <f t="shared" si="21"/>
        <v>6198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8000</v>
      </c>
      <c r="D305" s="5">
        <v>8000</v>
      </c>
      <c r="E305" s="5">
        <v>8000</v>
      </c>
      <c r="H305" s="41">
        <f t="shared" si="21"/>
        <v>8000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70800</v>
      </c>
      <c r="D308" s="5">
        <v>70800</v>
      </c>
      <c r="E308" s="5">
        <v>70800</v>
      </c>
      <c r="H308" s="41">
        <f t="shared" si="21"/>
        <v>70800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307490</v>
      </c>
      <c r="D339" s="33">
        <f>D340+D444+D482</f>
        <v>307490</v>
      </c>
      <c r="E339" s="33">
        <f>E340+E444+E482</f>
        <v>307490</v>
      </c>
      <c r="G339" s="39" t="s">
        <v>591</v>
      </c>
      <c r="H339" s="41">
        <f t="shared" si="28"/>
        <v>307490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284690</v>
      </c>
      <c r="D340" s="32">
        <f>D341+D342+D343+D344+D347+D348+D353+D356+D357+D362+D367+BH290668+D371+D372+D373+D376+D377+D378+D382+D388+D391+D392+D395+D398+D399+D404+D407+D408+D409+D412+D415+D416+D419+D420+D421+D422+D429+D443</f>
        <v>284690</v>
      </c>
      <c r="E340" s="32">
        <f>E341+E342+E343+E344+E347+E348+E353+E356+E357+E362+E367+BI290668+E371+E372+E373+E376+E377+E378+E382+E388+E391+E392+E395+E398+E399+E404+E407+E408+E409+E412+E415+E416+E419+E420+E421+E422+E429+E443</f>
        <v>284690</v>
      </c>
      <c r="H340" s="41">
        <f t="shared" si="28"/>
        <v>284690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2650</v>
      </c>
      <c r="D347" s="5">
        <f t="shared" si="32"/>
        <v>2650</v>
      </c>
      <c r="E347" s="5">
        <f t="shared" si="32"/>
        <v>2650</v>
      </c>
      <c r="H347" s="41">
        <f t="shared" si="28"/>
        <v>2650</v>
      </c>
    </row>
    <row r="348" spans="1:10" outlineLevel="2">
      <c r="A348" s="6">
        <v>2201</v>
      </c>
      <c r="B348" s="4" t="s">
        <v>277</v>
      </c>
      <c r="C348" s="5">
        <f>SUM(C349:C352)</f>
        <v>33400</v>
      </c>
      <c r="D348" s="5">
        <f>SUM(D349:D352)</f>
        <v>33400</v>
      </c>
      <c r="E348" s="5">
        <f>SUM(E349:E352)</f>
        <v>33400</v>
      </c>
      <c r="H348" s="41">
        <f t="shared" si="28"/>
        <v>33400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3400</v>
      </c>
      <c r="D351" s="30">
        <f t="shared" si="33"/>
        <v>3400</v>
      </c>
      <c r="E351" s="30">
        <f t="shared" si="33"/>
        <v>3400</v>
      </c>
      <c r="H351" s="41">
        <f t="shared" si="28"/>
        <v>3400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800</v>
      </c>
      <c r="D356" s="5">
        <f t="shared" si="34"/>
        <v>800</v>
      </c>
      <c r="E356" s="5">
        <f t="shared" si="34"/>
        <v>800</v>
      </c>
      <c r="H356" s="41">
        <f t="shared" si="28"/>
        <v>800</v>
      </c>
    </row>
    <row r="357" spans="1:8" outlineLevel="2">
      <c r="A357" s="6">
        <v>2201</v>
      </c>
      <c r="B357" s="4" t="s">
        <v>285</v>
      </c>
      <c r="C357" s="5">
        <f>SUM(C358:C361)</f>
        <v>10500</v>
      </c>
      <c r="D357" s="5">
        <f>SUM(D358:D361)</f>
        <v>10500</v>
      </c>
      <c r="E357" s="5">
        <f>SUM(E358:E361)</f>
        <v>10500</v>
      </c>
      <c r="H357" s="41">
        <f t="shared" si="28"/>
        <v>10500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28700</v>
      </c>
      <c r="D362" s="5">
        <f>SUM(D363:D366)</f>
        <v>28700</v>
      </c>
      <c r="E362" s="5">
        <f>SUM(E363:E366)</f>
        <v>28700</v>
      </c>
      <c r="H362" s="41">
        <f t="shared" si="28"/>
        <v>28700</v>
      </c>
    </row>
    <row r="363" spans="1:8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8"/>
        <v>3500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6200</v>
      </c>
      <c r="D378" s="5">
        <f>SUM(D379:D381)</f>
        <v>6200</v>
      </c>
      <c r="E378" s="5">
        <f>SUM(E379:E381)</f>
        <v>6200</v>
      </c>
      <c r="H378" s="41">
        <f t="shared" si="28"/>
        <v>6200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>
        <v>2700</v>
      </c>
      <c r="D380" s="30">
        <f t="shared" ref="D380:E381" si="39">C380</f>
        <v>2700</v>
      </c>
      <c r="E380" s="30">
        <f t="shared" si="39"/>
        <v>2700</v>
      </c>
      <c r="H380" s="41">
        <f t="shared" si="28"/>
        <v>2700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3540</v>
      </c>
      <c r="D392" s="5">
        <f>SUM(D393:D394)</f>
        <v>3540</v>
      </c>
      <c r="E392" s="5">
        <f>SUM(E393:E394)</f>
        <v>3540</v>
      </c>
      <c r="H392" s="41">
        <f t="shared" si="41"/>
        <v>3540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3540</v>
      </c>
      <c r="D394" s="30">
        <f>C394</f>
        <v>3540</v>
      </c>
      <c r="E394" s="30">
        <f>D394</f>
        <v>3540</v>
      </c>
      <c r="H394" s="41">
        <f t="shared" si="41"/>
        <v>3540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200</v>
      </c>
      <c r="D399" s="5">
        <f>SUM(D400:D403)</f>
        <v>200</v>
      </c>
      <c r="E399" s="5">
        <f>SUM(E400:E403)</f>
        <v>200</v>
      </c>
      <c r="H399" s="41">
        <f t="shared" si="41"/>
        <v>200</v>
      </c>
    </row>
    <row r="400" spans="1:8" outlineLevel="3">
      <c r="A400" s="29"/>
      <c r="B400" s="28" t="s">
        <v>318</v>
      </c>
      <c r="C400" s="30">
        <v>200</v>
      </c>
      <c r="D400" s="30">
        <f>C400</f>
        <v>200</v>
      </c>
      <c r="E400" s="30">
        <f>D400</f>
        <v>200</v>
      </c>
      <c r="H400" s="41">
        <f t="shared" si="41"/>
        <v>200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  <c r="H404" s="41">
        <f t="shared" si="41"/>
        <v>100</v>
      </c>
    </row>
    <row r="405" spans="1:8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2600</v>
      </c>
      <c r="D412" s="5">
        <f>SUM(D413:D414)</f>
        <v>2600</v>
      </c>
      <c r="E412" s="5">
        <f>SUM(E413:E414)</f>
        <v>2600</v>
      </c>
      <c r="H412" s="41">
        <f t="shared" si="41"/>
        <v>2600</v>
      </c>
    </row>
    <row r="413" spans="1:8" outlineLevel="3" collapsed="1">
      <c r="A413" s="29"/>
      <c r="B413" s="28" t="s">
        <v>328</v>
      </c>
      <c r="C413" s="30">
        <v>2600</v>
      </c>
      <c r="D413" s="30">
        <f t="shared" ref="D413:E415" si="46">C413</f>
        <v>2600</v>
      </c>
      <c r="E413" s="30">
        <f t="shared" si="46"/>
        <v>2600</v>
      </c>
      <c r="H413" s="41">
        <f t="shared" si="41"/>
        <v>2600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900</v>
      </c>
      <c r="D415" s="5">
        <f t="shared" si="46"/>
        <v>900</v>
      </c>
      <c r="E415" s="5">
        <f t="shared" si="46"/>
        <v>900</v>
      </c>
      <c r="H415" s="41">
        <f t="shared" si="41"/>
        <v>900</v>
      </c>
    </row>
    <row r="416" spans="1:8" outlineLevel="2" collapsed="1">
      <c r="A416" s="6">
        <v>2201</v>
      </c>
      <c r="B416" s="4" t="s">
        <v>332</v>
      </c>
      <c r="C416" s="5">
        <f>SUM(C417:C418)</f>
        <v>400</v>
      </c>
      <c r="D416" s="5">
        <f>SUM(D417:D418)</f>
        <v>400</v>
      </c>
      <c r="E416" s="5">
        <f>SUM(E417:E418)</f>
        <v>400</v>
      </c>
      <c r="H416" s="41">
        <f t="shared" si="41"/>
        <v>400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400</v>
      </c>
      <c r="D418" s="30">
        <f t="shared" si="47"/>
        <v>400</v>
      </c>
      <c r="E418" s="30">
        <f t="shared" si="47"/>
        <v>400</v>
      </c>
      <c r="H418" s="41">
        <f t="shared" si="41"/>
        <v>400</v>
      </c>
    </row>
    <row r="419" spans="1:8" outlineLevel="2">
      <c r="A419" s="6">
        <v>2201</v>
      </c>
      <c r="B419" s="4" t="s">
        <v>333</v>
      </c>
      <c r="C419" s="5">
        <v>150</v>
      </c>
      <c r="D419" s="5">
        <f t="shared" si="47"/>
        <v>150</v>
      </c>
      <c r="E419" s="5">
        <f t="shared" si="47"/>
        <v>150</v>
      </c>
      <c r="H419" s="41">
        <f t="shared" si="41"/>
        <v>150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2100</v>
      </c>
      <c r="D422" s="5">
        <f>SUM(D423:D428)</f>
        <v>2100</v>
      </c>
      <c r="E422" s="5">
        <f>SUM(E423:E428)</f>
        <v>2100</v>
      </c>
      <c r="H422" s="41">
        <f t="shared" si="41"/>
        <v>2100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1800</v>
      </c>
      <c r="D425" s="30">
        <f t="shared" si="48"/>
        <v>1800</v>
      </c>
      <c r="E425" s="30">
        <f t="shared" si="48"/>
        <v>1800</v>
      </c>
      <c r="H425" s="41">
        <f t="shared" si="41"/>
        <v>1800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58500</v>
      </c>
      <c r="D429" s="5">
        <f>SUM(D430:D442)</f>
        <v>58500</v>
      </c>
      <c r="E429" s="5">
        <f>SUM(E430:E442)</f>
        <v>58500</v>
      </c>
      <c r="H429" s="41">
        <f t="shared" si="41"/>
        <v>58500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>
        <v>49000</v>
      </c>
      <c r="D431" s="30">
        <f t="shared" ref="D431:E442" si="49">C431</f>
        <v>49000</v>
      </c>
      <c r="E431" s="30">
        <f t="shared" si="49"/>
        <v>49000</v>
      </c>
      <c r="H431" s="41">
        <f t="shared" si="41"/>
        <v>49000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4000</v>
      </c>
      <c r="D439" s="30">
        <f t="shared" si="49"/>
        <v>4000</v>
      </c>
      <c r="E439" s="30">
        <f t="shared" si="49"/>
        <v>4000</v>
      </c>
      <c r="H439" s="41">
        <f t="shared" si="41"/>
        <v>4000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22800</v>
      </c>
      <c r="D444" s="32">
        <f>D445+D454+D455+D459+D462+D463+D468+D474+D477+D480+D481+D450</f>
        <v>22800</v>
      </c>
      <c r="E444" s="32">
        <f>E445+E454+E455+E459+E462+E463+E468+E474+E477+E480+E481+E450</f>
        <v>22800</v>
      </c>
      <c r="H444" s="41">
        <f t="shared" si="41"/>
        <v>22800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48010</v>
      </c>
      <c r="D483" s="35">
        <f>D484+D504+D509+D522+D528+D538</f>
        <v>48010</v>
      </c>
      <c r="E483" s="35">
        <f>E484+E504+E509+E522+E528+E538</f>
        <v>48010</v>
      </c>
      <c r="G483" s="39" t="s">
        <v>592</v>
      </c>
      <c r="H483" s="41">
        <f t="shared" si="51"/>
        <v>48010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19560</v>
      </c>
      <c r="D484" s="32">
        <f>D485+D486+D490+D491+D494+D497+D500+D501+D502+D503</f>
        <v>19560</v>
      </c>
      <c r="E484" s="32">
        <f>E485+E486+E490+E491+E494+E497+E500+E501+E502+E503</f>
        <v>19560</v>
      </c>
      <c r="H484" s="41">
        <f t="shared" si="51"/>
        <v>19560</v>
      </c>
    </row>
    <row r="485" spans="1:10" outlineLevel="2">
      <c r="A485" s="6">
        <v>3302</v>
      </c>
      <c r="B485" s="4" t="s">
        <v>391</v>
      </c>
      <c r="C485" s="5">
        <v>3400</v>
      </c>
      <c r="D485" s="5">
        <f>C485</f>
        <v>3400</v>
      </c>
      <c r="E485" s="5">
        <f>D485</f>
        <v>3400</v>
      </c>
      <c r="H485" s="41">
        <f t="shared" si="51"/>
        <v>3400</v>
      </c>
    </row>
    <row r="486" spans="1:10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customHeight="1" outlineLevel="3">
      <c r="A487" s="28"/>
      <c r="B487" s="28" t="s">
        <v>393</v>
      </c>
      <c r="C487" s="30">
        <v>9000</v>
      </c>
      <c r="D487" s="30">
        <f>C487</f>
        <v>9000</v>
      </c>
      <c r="E487" s="30">
        <f>D487</f>
        <v>9000</v>
      </c>
      <c r="H487" s="41">
        <f t="shared" si="51"/>
        <v>9000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/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>
        <v>3260</v>
      </c>
      <c r="D500" s="5">
        <f t="shared" si="59"/>
        <v>3260</v>
      </c>
      <c r="E500" s="5">
        <f t="shared" si="59"/>
        <v>3260</v>
      </c>
      <c r="H500" s="41">
        <f t="shared" si="51"/>
        <v>3260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4300</v>
      </c>
      <c r="D504" s="32">
        <f>SUM(D505:D508)</f>
        <v>4300</v>
      </c>
      <c r="E504" s="32">
        <f>SUM(E505:E508)</f>
        <v>4300</v>
      </c>
      <c r="H504" s="41">
        <f t="shared" si="51"/>
        <v>4300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outlineLevel="2">
      <c r="A508" s="6">
        <v>3303</v>
      </c>
      <c r="B508" s="4" t="s">
        <v>409</v>
      </c>
      <c r="C508" s="5">
        <v>300</v>
      </c>
      <c r="D508" s="5">
        <f t="shared" si="60"/>
        <v>300</v>
      </c>
      <c r="E508" s="5">
        <f t="shared" si="60"/>
        <v>300</v>
      </c>
      <c r="H508" s="41">
        <f t="shared" si="51"/>
        <v>300</v>
      </c>
    </row>
    <row r="509" spans="1:12" outlineLevel="1">
      <c r="A509" s="174" t="s">
        <v>414</v>
      </c>
      <c r="B509" s="175"/>
      <c r="C509" s="32">
        <f>C510+C511+C512+C513+C517+C518+C519+C520+C521</f>
        <v>23200</v>
      </c>
      <c r="D509" s="32">
        <f>D510+D511+D512+D513+D517+D518+D519+D520+D521</f>
        <v>23200</v>
      </c>
      <c r="E509" s="32">
        <f>E510+E511+E512+E513+E517+E518+E519+E520+E521</f>
        <v>23200</v>
      </c>
      <c r="F509" s="51"/>
      <c r="H509" s="41">
        <f t="shared" si="51"/>
        <v>23200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950</v>
      </c>
      <c r="D538" s="32">
        <f>SUM(D539:D544)</f>
        <v>950</v>
      </c>
      <c r="E538" s="32">
        <f>SUM(E539:E544)</f>
        <v>950</v>
      </c>
      <c r="H538" s="41">
        <f t="shared" si="63"/>
        <v>950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950</v>
      </c>
      <c r="D540" s="5">
        <f t="shared" ref="D540:E543" si="66">C540</f>
        <v>950</v>
      </c>
      <c r="E540" s="5">
        <f t="shared" si="66"/>
        <v>950</v>
      </c>
      <c r="H540" s="41">
        <f t="shared" si="63"/>
        <v>950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4" t="s">
        <v>450</v>
      </c>
      <c r="B548" s="175"/>
      <c r="C548" s="32">
        <v>0</v>
      </c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41000</v>
      </c>
      <c r="D550" s="36">
        <f>D551</f>
        <v>41000</v>
      </c>
      <c r="E550" s="36">
        <f>E551</f>
        <v>41000</v>
      </c>
      <c r="G550" s="39" t="s">
        <v>59</v>
      </c>
      <c r="H550" s="41">
        <f t="shared" si="63"/>
        <v>41000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41000</v>
      </c>
      <c r="D551" s="33">
        <f>D552+D556</f>
        <v>41000</v>
      </c>
      <c r="E551" s="33">
        <f>E552+E556</f>
        <v>41000</v>
      </c>
      <c r="G551" s="39" t="s">
        <v>594</v>
      </c>
      <c r="H551" s="41">
        <f t="shared" si="63"/>
        <v>41000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41000</v>
      </c>
      <c r="D552" s="32">
        <f>SUM(D553:D555)</f>
        <v>41000</v>
      </c>
      <c r="E552" s="32">
        <f>SUM(E553:E555)</f>
        <v>41000</v>
      </c>
      <c r="H552" s="41">
        <f t="shared" si="63"/>
        <v>41000</v>
      </c>
    </row>
    <row r="553" spans="1:10" outlineLevel="2" collapsed="1">
      <c r="A553" s="6">
        <v>5500</v>
      </c>
      <c r="B553" s="4" t="s">
        <v>458</v>
      </c>
      <c r="C553" s="5">
        <v>41000</v>
      </c>
      <c r="D553" s="5">
        <f t="shared" ref="D553:E555" si="67">C553</f>
        <v>41000</v>
      </c>
      <c r="E553" s="5">
        <f t="shared" si="67"/>
        <v>41000</v>
      </c>
      <c r="H553" s="41">
        <f t="shared" si="63"/>
        <v>41000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789612.75099999993</v>
      </c>
      <c r="D559" s="37">
        <f>D560+D716+D725</f>
        <v>789612.75099999993</v>
      </c>
      <c r="E559" s="37">
        <f>E560+E716+E725</f>
        <v>789612.75099999993</v>
      </c>
      <c r="G559" s="39" t="s">
        <v>62</v>
      </c>
      <c r="H559" s="41">
        <f t="shared" si="63"/>
        <v>789612.75099999993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703112.75099999993</v>
      </c>
      <c r="D560" s="36">
        <f>D561+D638+D642+D645</f>
        <v>703112.75099999993</v>
      </c>
      <c r="E560" s="36">
        <f>E561+E638+E642+E645</f>
        <v>703112.75099999993</v>
      </c>
      <c r="G560" s="39" t="s">
        <v>61</v>
      </c>
      <c r="H560" s="41">
        <f t="shared" si="63"/>
        <v>703112.75099999993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703112.75099999993</v>
      </c>
      <c r="D561" s="38">
        <f>D562+D567+D568+D569+D576+D577+D581+D584+D585+D586+D587+D592+D595+D599+D603+D610+D616+D628</f>
        <v>703112.75099999993</v>
      </c>
      <c r="E561" s="38">
        <f>E562+E567+E568+E569+E576+E577+E581+E584+E585+E586+E587+E592+E595+E599+E603+E610+E616+E628</f>
        <v>703112.75099999993</v>
      </c>
      <c r="G561" s="39" t="s">
        <v>595</v>
      </c>
      <c r="H561" s="41">
        <f t="shared" si="63"/>
        <v>703112.75099999993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3"/>
        <v>15000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15000</v>
      </c>
      <c r="D566" s="5">
        <f t="shared" si="68"/>
        <v>15000</v>
      </c>
      <c r="E566" s="5">
        <f t="shared" si="68"/>
        <v>15000</v>
      </c>
      <c r="H566" s="41">
        <f t="shared" si="63"/>
        <v>15000</v>
      </c>
    </row>
    <row r="567" spans="1:10" outlineLevel="1">
      <c r="A567" s="174" t="s">
        <v>467</v>
      </c>
      <c r="B567" s="175"/>
      <c r="C567" s="31">
        <v>35000</v>
      </c>
      <c r="D567" s="31">
        <f>C567</f>
        <v>35000</v>
      </c>
      <c r="E567" s="31">
        <f>D567</f>
        <v>35000</v>
      </c>
      <c r="H567" s="41">
        <f t="shared" si="63"/>
        <v>35000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32000</v>
      </c>
      <c r="D569" s="32">
        <f>SUM(D570:D575)</f>
        <v>32000</v>
      </c>
      <c r="E569" s="32">
        <f>SUM(E570:E575)</f>
        <v>32000</v>
      </c>
      <c r="H569" s="41">
        <f t="shared" si="63"/>
        <v>32000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17000</v>
      </c>
      <c r="D572" s="5">
        <f t="shared" si="69"/>
        <v>17000</v>
      </c>
      <c r="E572" s="5">
        <f t="shared" si="69"/>
        <v>17000</v>
      </c>
      <c r="H572" s="41">
        <f t="shared" si="63"/>
        <v>17000</v>
      </c>
    </row>
    <row r="573" spans="1:10" outlineLevel="2">
      <c r="A573" s="7">
        <v>6603</v>
      </c>
      <c r="B573" s="4" t="s">
        <v>477</v>
      </c>
      <c r="C573" s="5">
        <v>15000</v>
      </c>
      <c r="D573" s="5">
        <f t="shared" si="69"/>
        <v>15000</v>
      </c>
      <c r="E573" s="5">
        <f t="shared" si="69"/>
        <v>15000</v>
      </c>
      <c r="H573" s="41">
        <f t="shared" si="63"/>
        <v>15000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21000</v>
      </c>
      <c r="D577" s="32">
        <f>SUM(D578:D580)</f>
        <v>21000</v>
      </c>
      <c r="E577" s="32">
        <f>SUM(E578:E580)</f>
        <v>21000</v>
      </c>
      <c r="H577" s="41">
        <f t="shared" si="63"/>
        <v>21000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21000</v>
      </c>
      <c r="D580" s="5">
        <f t="shared" si="70"/>
        <v>21000</v>
      </c>
      <c r="E580" s="5">
        <f t="shared" si="70"/>
        <v>21000</v>
      </c>
      <c r="H580" s="41">
        <f t="shared" si="71"/>
        <v>21000</v>
      </c>
    </row>
    <row r="581" spans="1:8" outlineLevel="1">
      <c r="A581" s="174" t="s">
        <v>485</v>
      </c>
      <c r="B581" s="175"/>
      <c r="C581" s="32">
        <f>SUM(C582:C583)</f>
        <v>108708</v>
      </c>
      <c r="D581" s="32">
        <f>SUM(D582:D583)</f>
        <v>108708</v>
      </c>
      <c r="E581" s="32">
        <f>SUM(E582:E583)</f>
        <v>108708</v>
      </c>
      <c r="H581" s="41">
        <f t="shared" si="71"/>
        <v>108708</v>
      </c>
    </row>
    <row r="582" spans="1:8" outlineLevel="2">
      <c r="A582" s="7">
        <v>6606</v>
      </c>
      <c r="B582" s="4" t="s">
        <v>486</v>
      </c>
      <c r="C582" s="5">
        <v>103708</v>
      </c>
      <c r="D582" s="5">
        <f t="shared" ref="D582:E586" si="72">C582</f>
        <v>103708</v>
      </c>
      <c r="E582" s="5">
        <f t="shared" si="72"/>
        <v>103708</v>
      </c>
      <c r="H582" s="41">
        <f t="shared" si="71"/>
        <v>103708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outlineLevel="1">
      <c r="A584" s="174" t="s">
        <v>488</v>
      </c>
      <c r="B584" s="17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52000</v>
      </c>
      <c r="D587" s="32">
        <f>SUM(D588:D591)</f>
        <v>52000</v>
      </c>
      <c r="E587" s="32">
        <f>SUM(E588:E591)</f>
        <v>52000</v>
      </c>
      <c r="H587" s="41">
        <f t="shared" si="71"/>
        <v>52000</v>
      </c>
    </row>
    <row r="588" spans="1:8" outlineLevel="2">
      <c r="A588" s="7">
        <v>6610</v>
      </c>
      <c r="B588" s="4" t="s">
        <v>492</v>
      </c>
      <c r="C588" s="5">
        <v>41500</v>
      </c>
      <c r="D588" s="5">
        <f>C588</f>
        <v>41500</v>
      </c>
      <c r="E588" s="5">
        <f>D588</f>
        <v>41500</v>
      </c>
      <c r="H588" s="41">
        <f t="shared" si="71"/>
        <v>41500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10500</v>
      </c>
      <c r="D591" s="5">
        <f t="shared" si="73"/>
        <v>10500</v>
      </c>
      <c r="E591" s="5">
        <f t="shared" si="73"/>
        <v>10500</v>
      </c>
      <c r="H591" s="41">
        <f t="shared" si="71"/>
        <v>10500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8500</v>
      </c>
      <c r="D595" s="32">
        <f>SUM(D596:D598)</f>
        <v>8500</v>
      </c>
      <c r="E595" s="32">
        <f>SUM(E596:E598)</f>
        <v>8500</v>
      </c>
      <c r="H595" s="41">
        <f t="shared" si="71"/>
        <v>8500</v>
      </c>
    </row>
    <row r="596" spans="1:8" outlineLevel="2">
      <c r="A596" s="7">
        <v>6612</v>
      </c>
      <c r="B596" s="4" t="s">
        <v>499</v>
      </c>
      <c r="C596" s="5">
        <v>8500</v>
      </c>
      <c r="D596" s="5">
        <f>C596</f>
        <v>8500</v>
      </c>
      <c r="E596" s="5">
        <f>D596</f>
        <v>8500</v>
      </c>
      <c r="H596" s="41">
        <f t="shared" si="71"/>
        <v>8500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418904.75099999999</v>
      </c>
      <c r="D599" s="32">
        <f>SUM(D600:D602)</f>
        <v>418904.75099999999</v>
      </c>
      <c r="E599" s="32">
        <f>SUM(E600:E602)</f>
        <v>418904.75099999999</v>
      </c>
      <c r="H599" s="41">
        <f t="shared" si="71"/>
        <v>418904.75099999999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398904.75099999999</v>
      </c>
      <c r="D601" s="5">
        <f t="shared" si="75"/>
        <v>398904.75099999999</v>
      </c>
      <c r="E601" s="5">
        <f t="shared" si="75"/>
        <v>398904.75099999999</v>
      </c>
      <c r="H601" s="41">
        <f t="shared" si="71"/>
        <v>398904.75099999999</v>
      </c>
    </row>
    <row r="602" spans="1:8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outlineLevel="1">
      <c r="A603" s="174" t="s">
        <v>506</v>
      </c>
      <c r="B603" s="175"/>
      <c r="C603" s="32">
        <f>SUM(C604:C609)</f>
        <v>6000</v>
      </c>
      <c r="D603" s="32">
        <f>SUM(D604:D609)</f>
        <v>6000</v>
      </c>
      <c r="E603" s="32">
        <f>SUM(E604:E609)</f>
        <v>6000</v>
      </c>
      <c r="H603" s="41">
        <f t="shared" si="71"/>
        <v>6000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4000</v>
      </c>
      <c r="D605" s="5">
        <f t="shared" ref="D605:E609" si="76">C605</f>
        <v>4000</v>
      </c>
      <c r="E605" s="5">
        <f t="shared" si="76"/>
        <v>4000</v>
      </c>
      <c r="H605" s="41">
        <f t="shared" si="71"/>
        <v>4000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5000</v>
      </c>
      <c r="D628" s="32">
        <f>SUM(D629:D637)</f>
        <v>5000</v>
      </c>
      <c r="E628" s="32">
        <f>SUM(E629:E637)</f>
        <v>5000</v>
      </c>
      <c r="H628" s="41">
        <f t="shared" si="71"/>
        <v>5000</v>
      </c>
    </row>
    <row r="629" spans="1:10" outlineLevel="2">
      <c r="A629" s="7">
        <v>6617</v>
      </c>
      <c r="B629" s="4" t="s">
        <v>532</v>
      </c>
      <c r="C629" s="5">
        <v>5000</v>
      </c>
      <c r="D629" s="5">
        <f>C629</f>
        <v>5000</v>
      </c>
      <c r="E629" s="5">
        <f>D629</f>
        <v>5000</v>
      </c>
      <c r="H629" s="41">
        <f t="shared" si="71"/>
        <v>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86500</v>
      </c>
      <c r="D716" s="36">
        <f>D717</f>
        <v>86500</v>
      </c>
      <c r="E716" s="36">
        <f>E717</f>
        <v>86500</v>
      </c>
      <c r="G716" s="39" t="s">
        <v>66</v>
      </c>
      <c r="H716" s="41">
        <f t="shared" si="92"/>
        <v>86500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86500</v>
      </c>
      <c r="D717" s="33">
        <f>D718+D722</f>
        <v>86500</v>
      </c>
      <c r="E717" s="33">
        <f>E718+E722</f>
        <v>86500</v>
      </c>
      <c r="G717" s="39" t="s">
        <v>599</v>
      </c>
      <c r="H717" s="41">
        <f t="shared" si="92"/>
        <v>86500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86500</v>
      </c>
      <c r="D718" s="31">
        <f>SUM(D719:D721)</f>
        <v>86500</v>
      </c>
      <c r="E718" s="31">
        <f>SUM(E719:E721)</f>
        <v>86500</v>
      </c>
      <c r="H718" s="41">
        <f t="shared" si="92"/>
        <v>86500</v>
      </c>
    </row>
    <row r="719" spans="1:10" ht="15" customHeight="1" outlineLevel="2">
      <c r="A719" s="6">
        <v>10950</v>
      </c>
      <c r="B719" s="4" t="s">
        <v>572</v>
      </c>
      <c r="C719" s="5">
        <v>86500</v>
      </c>
      <c r="D719" s="5">
        <f>C719</f>
        <v>86500</v>
      </c>
      <c r="E719" s="5">
        <f>D719</f>
        <v>86500</v>
      </c>
      <c r="H719" s="41">
        <f t="shared" si="92"/>
        <v>86500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119" zoomScale="130" zoomScaleNormal="130" workbookViewId="0">
      <selection activeCell="H606" sqref="H606"/>
    </sheetView>
  </sheetViews>
  <sheetFormatPr defaultColWidth="9.1796875" defaultRowHeight="14.5" outlineLevelRow="3"/>
  <cols>
    <col min="1" max="1" width="7" bestFit="1" customWidth="1"/>
    <col min="2" max="2" width="47.7265625" customWidth="1"/>
    <col min="3" max="3" width="20.81640625" customWidth="1"/>
    <col min="4" max="4" width="18.7265625" customWidth="1"/>
    <col min="5" max="5" width="17" customWidth="1"/>
    <col min="7" max="7" width="15.54296875" bestFit="1" customWidth="1"/>
    <col min="8" max="8" width="20.26953125" customWidth="1"/>
    <col min="9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42" t="s">
        <v>853</v>
      </c>
      <c r="E1" s="142" t="s">
        <v>852</v>
      </c>
      <c r="G1" s="43" t="s">
        <v>31</v>
      </c>
      <c r="H1" s="44">
        <f>C2+C114</f>
        <v>2448288.5470000003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1381000</v>
      </c>
      <c r="D2" s="26">
        <f>D3+D67</f>
        <v>1381000</v>
      </c>
      <c r="E2" s="26">
        <f>E3+E67</f>
        <v>1381000</v>
      </c>
      <c r="G2" s="39" t="s">
        <v>60</v>
      </c>
      <c r="H2" s="41">
        <f>C2</f>
        <v>1381000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599800</v>
      </c>
      <c r="D3" s="23">
        <f>D4+D11+D38+D61</f>
        <v>599800</v>
      </c>
      <c r="E3" s="23">
        <f>E4+E11+E38+E61</f>
        <v>599800</v>
      </c>
      <c r="G3" s="39" t="s">
        <v>57</v>
      </c>
      <c r="H3" s="41">
        <f t="shared" ref="H3:H66" si="0">C3</f>
        <v>599800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335300</v>
      </c>
      <c r="D4" s="21">
        <f>SUM(D5:D10)</f>
        <v>335300</v>
      </c>
      <c r="E4" s="21">
        <f>SUM(E5:E10)</f>
        <v>335300</v>
      </c>
      <c r="F4" s="17"/>
      <c r="G4" s="39" t="s">
        <v>53</v>
      </c>
      <c r="H4" s="41">
        <f t="shared" si="0"/>
        <v>335300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</v>
      </c>
      <c r="D5" s="2">
        <f>C5</f>
        <v>65000</v>
      </c>
      <c r="E5" s="2">
        <f>D5</f>
        <v>65000</v>
      </c>
      <c r="F5" s="17"/>
      <c r="G5" s="17"/>
      <c r="H5" s="41">
        <f t="shared" si="0"/>
        <v>65000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48500</v>
      </c>
      <c r="D11" s="21">
        <f>SUM(D12:D37)</f>
        <v>48500</v>
      </c>
      <c r="E11" s="21">
        <f>SUM(E12:E37)</f>
        <v>48500</v>
      </c>
      <c r="F11" s="17"/>
      <c r="G11" s="39" t="s">
        <v>54</v>
      </c>
      <c r="H11" s="41">
        <f t="shared" si="0"/>
        <v>48500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2000</v>
      </c>
      <c r="D21" s="2">
        <f t="shared" si="2"/>
        <v>2000</v>
      </c>
      <c r="E21" s="2">
        <f t="shared" si="2"/>
        <v>2000</v>
      </c>
      <c r="H21" s="41">
        <f t="shared" si="0"/>
        <v>2000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28000</v>
      </c>
      <c r="D36" s="2">
        <f t="shared" si="3"/>
        <v>28000</v>
      </c>
      <c r="E36" s="2">
        <f t="shared" si="3"/>
        <v>28000</v>
      </c>
      <c r="H36" s="41">
        <f t="shared" si="0"/>
        <v>28000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216000</v>
      </c>
      <c r="D38" s="21">
        <f>SUM(D39:D60)</f>
        <v>216000</v>
      </c>
      <c r="E38" s="21">
        <f>SUM(E39:E60)</f>
        <v>216000</v>
      </c>
      <c r="G38" s="39" t="s">
        <v>55</v>
      </c>
      <c r="H38" s="41">
        <f t="shared" si="0"/>
        <v>216000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</v>
      </c>
      <c r="D60" s="2">
        <f t="shared" si="5"/>
        <v>600</v>
      </c>
      <c r="E60" s="2">
        <f t="shared" si="5"/>
        <v>600</v>
      </c>
      <c r="H60" s="41">
        <f t="shared" si="0"/>
        <v>600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781200</v>
      </c>
      <c r="D67" s="25">
        <f>D97+D68</f>
        <v>781200</v>
      </c>
      <c r="E67" s="25">
        <f>E97+E68</f>
        <v>781200</v>
      </c>
      <c r="G67" s="39" t="s">
        <v>59</v>
      </c>
      <c r="H67" s="41">
        <f t="shared" ref="H67:H130" si="7">C67</f>
        <v>781200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43500</v>
      </c>
      <c r="D68" s="21">
        <f>SUM(D69:D96)</f>
        <v>43500</v>
      </c>
      <c r="E68" s="21">
        <f>SUM(E69:E96)</f>
        <v>43500</v>
      </c>
      <c r="G68" s="39" t="s">
        <v>56</v>
      </c>
      <c r="H68" s="41">
        <f t="shared" si="7"/>
        <v>43500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1500</v>
      </c>
      <c r="D87" s="2">
        <f t="shared" si="9"/>
        <v>1500</v>
      </c>
      <c r="E87" s="2">
        <f t="shared" si="9"/>
        <v>1500</v>
      </c>
      <c r="H87" s="41">
        <f t="shared" si="7"/>
        <v>1500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737700</v>
      </c>
      <c r="D97" s="21">
        <f>SUM(D98:D113)</f>
        <v>737700</v>
      </c>
      <c r="E97" s="21">
        <f>SUM(E98:E113)</f>
        <v>737700</v>
      </c>
      <c r="G97" s="39" t="s">
        <v>58</v>
      </c>
      <c r="H97" s="41">
        <f t="shared" si="7"/>
        <v>737700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578000</v>
      </c>
      <c r="D98" s="2">
        <f>C98</f>
        <v>578000</v>
      </c>
      <c r="E98" s="2">
        <f>D98</f>
        <v>578000</v>
      </c>
      <c r="H98" s="41">
        <f t="shared" si="7"/>
        <v>578000</v>
      </c>
    </row>
    <row r="99" spans="1:10" ht="15" customHeight="1" outlineLevel="1">
      <c r="A99" s="3">
        <v>6002</v>
      </c>
      <c r="B99" s="1" t="s">
        <v>185</v>
      </c>
      <c r="C99" s="2">
        <v>110000</v>
      </c>
      <c r="D99" s="2">
        <f t="shared" ref="D99:E113" si="10">C99</f>
        <v>110000</v>
      </c>
      <c r="E99" s="2">
        <f t="shared" si="10"/>
        <v>110000</v>
      </c>
      <c r="H99" s="41">
        <f t="shared" si="7"/>
        <v>110000</v>
      </c>
    </row>
    <row r="100" spans="1:10" ht="15" customHeight="1" outlineLevel="1">
      <c r="A100" s="3">
        <v>6003</v>
      </c>
      <c r="B100" s="1" t="s">
        <v>186</v>
      </c>
      <c r="C100" s="2">
        <v>45000</v>
      </c>
      <c r="D100" s="2">
        <f t="shared" si="10"/>
        <v>45000</v>
      </c>
      <c r="E100" s="2">
        <f t="shared" si="10"/>
        <v>45000</v>
      </c>
      <c r="H100" s="41">
        <f t="shared" si="7"/>
        <v>45000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1067288.5470000003</v>
      </c>
      <c r="D114" s="26">
        <f>D115+D152+D177</f>
        <v>1067288.5470000003</v>
      </c>
      <c r="E114" s="26">
        <f>E115+E152+E177</f>
        <v>1067288.5470000003</v>
      </c>
      <c r="G114" s="39" t="s">
        <v>62</v>
      </c>
      <c r="H114" s="41">
        <f t="shared" si="7"/>
        <v>1067288.5470000003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950745.54700000014</v>
      </c>
      <c r="D115" s="23">
        <f>D116+D135</f>
        <v>950745.54700000014</v>
      </c>
      <c r="E115" s="23">
        <f>E116+E135</f>
        <v>950745.54700000014</v>
      </c>
      <c r="G115" s="39" t="s">
        <v>61</v>
      </c>
      <c r="H115" s="41">
        <f t="shared" si="7"/>
        <v>950745.54700000014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230858.91500000001</v>
      </c>
      <c r="D116" s="21">
        <f>D117+D120+D123+D126+D129+D132</f>
        <v>230858.91500000001</v>
      </c>
      <c r="E116" s="21">
        <f>E117+E120+E123+E126+E129+E132</f>
        <v>230858.91500000001</v>
      </c>
      <c r="G116" s="39" t="s">
        <v>583</v>
      </c>
      <c r="H116" s="41">
        <f t="shared" si="7"/>
        <v>230858.91500000001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230858.91500000001</v>
      </c>
      <c r="D117" s="2">
        <f>D118+D119</f>
        <v>230858.91500000001</v>
      </c>
      <c r="E117" s="2">
        <f>E118+E119</f>
        <v>230858.91500000001</v>
      </c>
      <c r="H117" s="41">
        <f t="shared" si="7"/>
        <v>230858.91500000001</v>
      </c>
    </row>
    <row r="118" spans="1:10" ht="15" customHeight="1" outlineLevel="2">
      <c r="A118" s="128"/>
      <c r="B118" s="127" t="s">
        <v>855</v>
      </c>
      <c r="C118" s="126">
        <v>1478.915</v>
      </c>
      <c r="D118" s="126">
        <f>C118</f>
        <v>1478.915</v>
      </c>
      <c r="E118" s="126">
        <f>D118</f>
        <v>1478.915</v>
      </c>
      <c r="H118" s="41">
        <f t="shared" si="7"/>
        <v>1478.915</v>
      </c>
    </row>
    <row r="119" spans="1:10" ht="15" customHeight="1" outlineLevel="2">
      <c r="A119" s="128"/>
      <c r="B119" s="127" t="s">
        <v>860</v>
      </c>
      <c r="C119" s="126">
        <v>229380</v>
      </c>
      <c r="D119" s="126">
        <f>C119</f>
        <v>229380</v>
      </c>
      <c r="E119" s="126">
        <f>D119</f>
        <v>229380</v>
      </c>
      <c r="H119" s="41">
        <f t="shared" si="7"/>
        <v>229380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719886.6320000001</v>
      </c>
      <c r="D135" s="21">
        <f>D136+D140+D143+D146+D149</f>
        <v>719886.6320000001</v>
      </c>
      <c r="E135" s="21">
        <f>E136+E140+E143+E146+E149</f>
        <v>719886.6320000001</v>
      </c>
      <c r="G135" s="39" t="s">
        <v>584</v>
      </c>
      <c r="H135" s="41">
        <f t="shared" si="11"/>
        <v>719886.6320000001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679886.6320000001</v>
      </c>
      <c r="D136" s="2">
        <f>D137+D138+D139</f>
        <v>679886.6320000001</v>
      </c>
      <c r="E136" s="2">
        <f>E137+E138+E139</f>
        <v>679886.6320000001</v>
      </c>
      <c r="H136" s="41">
        <f t="shared" si="11"/>
        <v>679886.6320000001</v>
      </c>
    </row>
    <row r="137" spans="1:10" ht="15" customHeight="1" outlineLevel="2">
      <c r="A137" s="128"/>
      <c r="B137" s="127" t="s">
        <v>855</v>
      </c>
      <c r="C137" s="126">
        <v>299171.20000000001</v>
      </c>
      <c r="D137" s="126">
        <f>C137</f>
        <v>299171.20000000001</v>
      </c>
      <c r="E137" s="126">
        <f>D137</f>
        <v>299171.20000000001</v>
      </c>
      <c r="H137" s="41">
        <f t="shared" si="11"/>
        <v>299171.20000000001</v>
      </c>
    </row>
    <row r="138" spans="1:10" ht="15" customHeight="1" outlineLevel="2">
      <c r="A138" s="128"/>
      <c r="B138" s="127" t="s">
        <v>862</v>
      </c>
      <c r="C138" s="126">
        <v>303776.47100000002</v>
      </c>
      <c r="D138" s="126">
        <f t="shared" ref="D138:E139" si="12">C138</f>
        <v>303776.47100000002</v>
      </c>
      <c r="E138" s="126">
        <f t="shared" si="12"/>
        <v>303776.47100000002</v>
      </c>
      <c r="H138" s="41">
        <f t="shared" si="11"/>
        <v>303776.47100000002</v>
      </c>
    </row>
    <row r="139" spans="1:10" ht="15" customHeight="1" outlineLevel="2">
      <c r="A139" s="128"/>
      <c r="B139" s="127" t="s">
        <v>861</v>
      </c>
      <c r="C139" s="126">
        <v>76938.960999999996</v>
      </c>
      <c r="D139" s="126">
        <f t="shared" si="12"/>
        <v>76938.960999999996</v>
      </c>
      <c r="E139" s="126">
        <f t="shared" si="12"/>
        <v>76938.960999999996</v>
      </c>
      <c r="H139" s="41">
        <f t="shared" si="11"/>
        <v>76938.960999999996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40000</v>
      </c>
      <c r="D149" s="2">
        <f>D150+D151</f>
        <v>40000</v>
      </c>
      <c r="E149" s="2">
        <f>E150+E151</f>
        <v>40000</v>
      </c>
      <c r="H149" s="41">
        <f t="shared" si="11"/>
        <v>40000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>
        <v>40000</v>
      </c>
      <c r="D151" s="126">
        <f>C151</f>
        <v>40000</v>
      </c>
      <c r="E151" s="126">
        <f>D151</f>
        <v>40000</v>
      </c>
      <c r="H151" s="41">
        <f t="shared" si="11"/>
        <v>40000</v>
      </c>
    </row>
    <row r="152" spans="1:10">
      <c r="A152" s="168" t="s">
        <v>581</v>
      </c>
      <c r="B152" s="169"/>
      <c r="C152" s="23">
        <f>C153+C163+C170</f>
        <v>116543</v>
      </c>
      <c r="D152" s="23">
        <f>D153+D163+D170</f>
        <v>116543</v>
      </c>
      <c r="E152" s="23">
        <f>E153+E163+E170</f>
        <v>116543</v>
      </c>
      <c r="G152" s="39" t="s">
        <v>66</v>
      </c>
      <c r="H152" s="41">
        <f t="shared" si="11"/>
        <v>116543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116543</v>
      </c>
      <c r="D153" s="21">
        <f>D154+D157+D160</f>
        <v>116543</v>
      </c>
      <c r="E153" s="21">
        <f>E154+E157+E160</f>
        <v>116543</v>
      </c>
      <c r="G153" s="39" t="s">
        <v>585</v>
      </c>
      <c r="H153" s="41">
        <f t="shared" si="11"/>
        <v>116543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116543</v>
      </c>
      <c r="D154" s="2">
        <f>D155+D156</f>
        <v>116543</v>
      </c>
      <c r="E154" s="2">
        <f>E155+E156</f>
        <v>116543</v>
      </c>
      <c r="H154" s="41">
        <f t="shared" si="11"/>
        <v>116543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>
        <v>116543</v>
      </c>
      <c r="D156" s="126">
        <f>C156</f>
        <v>116543</v>
      </c>
      <c r="E156" s="126">
        <f>D156</f>
        <v>116543</v>
      </c>
      <c r="H156" s="41">
        <f t="shared" si="11"/>
        <v>116543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42" t="s">
        <v>853</v>
      </c>
      <c r="E256" s="142" t="s">
        <v>852</v>
      </c>
      <c r="G256" s="47" t="s">
        <v>589</v>
      </c>
      <c r="H256" s="48">
        <f>C257+C559</f>
        <v>2448288.5470000003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1175000</v>
      </c>
      <c r="D257" s="37">
        <f>D258+D550</f>
        <v>1148000</v>
      </c>
      <c r="E257" s="37">
        <f>E258+E550</f>
        <v>1148000</v>
      </c>
      <c r="G257" s="39" t="s">
        <v>60</v>
      </c>
      <c r="H257" s="41">
        <f>C257</f>
        <v>1175000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1118850</v>
      </c>
      <c r="D258" s="36">
        <f>D259+D339+D483+D547</f>
        <v>1091850</v>
      </c>
      <c r="E258" s="36">
        <f>E259+E339+E483+E547</f>
        <v>1091850</v>
      </c>
      <c r="G258" s="39" t="s">
        <v>57</v>
      </c>
      <c r="H258" s="41">
        <f t="shared" ref="H258:H321" si="21">C258</f>
        <v>1118850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583000</v>
      </c>
      <c r="D259" s="33">
        <f>D260+D263+D314</f>
        <v>556000</v>
      </c>
      <c r="E259" s="33">
        <f>E260+E263+E314</f>
        <v>556000</v>
      </c>
      <c r="G259" s="39" t="s">
        <v>590</v>
      </c>
      <c r="H259" s="41">
        <f t="shared" si="21"/>
        <v>583000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4" t="s">
        <v>269</v>
      </c>
      <c r="B263" s="175"/>
      <c r="C263" s="32">
        <f>C264+C265+C289+C296+C298+C302+C305+C308+C313</f>
        <v>578968</v>
      </c>
      <c r="D263" s="32">
        <f>D264+D265+D289+D296+D298+D302+D305+D308+D313</f>
        <v>551968</v>
      </c>
      <c r="E263" s="32">
        <f>E264+E265+E289+E296+E298+E302+E305+E308+E313</f>
        <v>551968</v>
      </c>
      <c r="H263" s="41">
        <f t="shared" si="21"/>
        <v>578968</v>
      </c>
    </row>
    <row r="264" spans="1:10" outlineLevel="2">
      <c r="A264" s="6">
        <v>1101</v>
      </c>
      <c r="B264" s="4" t="s">
        <v>34</v>
      </c>
      <c r="C264" s="5">
        <v>193400</v>
      </c>
      <c r="D264" s="5">
        <f>C264</f>
        <v>193400</v>
      </c>
      <c r="E264" s="5">
        <f>D264</f>
        <v>193400</v>
      </c>
      <c r="H264" s="41">
        <f t="shared" si="21"/>
        <v>193400</v>
      </c>
    </row>
    <row r="265" spans="1:10" outlineLevel="2">
      <c r="A265" s="6">
        <v>1101</v>
      </c>
      <c r="B265" s="4" t="s">
        <v>35</v>
      </c>
      <c r="C265" s="5">
        <v>256768</v>
      </c>
      <c r="D265" s="5">
        <v>232768</v>
      </c>
      <c r="E265" s="5">
        <v>232768</v>
      </c>
      <c r="H265" s="41">
        <f t="shared" si="21"/>
        <v>256768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12900</v>
      </c>
      <c r="D289" s="5">
        <v>12900</v>
      </c>
      <c r="E289" s="5">
        <v>12900</v>
      </c>
      <c r="H289" s="41">
        <f t="shared" si="21"/>
        <v>12900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v>700</v>
      </c>
      <c r="E296" s="5">
        <v>700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15500</v>
      </c>
      <c r="D298" s="5">
        <v>15500</v>
      </c>
      <c r="E298" s="5">
        <v>15500</v>
      </c>
      <c r="H298" s="41">
        <f t="shared" si="21"/>
        <v>15500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7500</v>
      </c>
      <c r="D302" s="5">
        <v>7500</v>
      </c>
      <c r="E302" s="5">
        <v>7500</v>
      </c>
      <c r="H302" s="41">
        <f t="shared" si="21"/>
        <v>7500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7200</v>
      </c>
      <c r="D305" s="5">
        <v>7200</v>
      </c>
      <c r="E305" s="5">
        <v>7200</v>
      </c>
      <c r="H305" s="41">
        <f t="shared" si="21"/>
        <v>7200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85000</v>
      </c>
      <c r="D308" s="5">
        <v>82000</v>
      </c>
      <c r="E308" s="5">
        <v>82000</v>
      </c>
      <c r="H308" s="41">
        <f t="shared" si="21"/>
        <v>85000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482750</v>
      </c>
      <c r="D339" s="33">
        <f>D340+D444+D482</f>
        <v>482750</v>
      </c>
      <c r="E339" s="33">
        <f>E340+E444+E482</f>
        <v>482750</v>
      </c>
      <c r="G339" s="39" t="s">
        <v>591</v>
      </c>
      <c r="H339" s="41">
        <f t="shared" si="28"/>
        <v>482750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440150</v>
      </c>
      <c r="D340" s="32">
        <f>D341+D342+D343+D344+D347+D348+D353+D356+D357+D362+D367+BH290668+D371+D372+D373+D376+D377+D378+D382+D388+D391+D392+D395+D398+D399+D404+D407+D408+D409+D412+D415+D416+D419+D420+D421+D422+D429+D443</f>
        <v>440150</v>
      </c>
      <c r="E340" s="32">
        <f>E341+E342+E343+E344+E347+E348+E353+E356+E357+E362+E367+BI290668+E371+E372+E373+E376+E377+E378+E382+E388+E391+E392+E395+E398+E399+E404+E407+E408+E409+E412+E415+E416+E419+E420+E421+E422+E429+E443</f>
        <v>440150</v>
      </c>
      <c r="H340" s="41">
        <f t="shared" si="28"/>
        <v>440150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177000</v>
      </c>
      <c r="D343" s="5">
        <f t="shared" si="31"/>
        <v>177000</v>
      </c>
      <c r="E343" s="5">
        <f t="shared" si="31"/>
        <v>177000</v>
      </c>
      <c r="H343" s="41">
        <f t="shared" si="28"/>
        <v>177000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3385</v>
      </c>
      <c r="D347" s="5">
        <f t="shared" si="32"/>
        <v>3385</v>
      </c>
      <c r="E347" s="5">
        <f t="shared" si="32"/>
        <v>3385</v>
      </c>
      <c r="H347" s="41">
        <f t="shared" si="28"/>
        <v>3385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  <c r="H349" s="41">
        <f t="shared" si="28"/>
        <v>34000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13010</v>
      </c>
      <c r="D357" s="5">
        <f>SUM(D358:D361)</f>
        <v>13010</v>
      </c>
      <c r="E357" s="5">
        <f>SUM(E358:E361)</f>
        <v>13010</v>
      </c>
      <c r="H357" s="41">
        <f t="shared" si="28"/>
        <v>13010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1010</v>
      </c>
      <c r="D360" s="30">
        <f t="shared" si="35"/>
        <v>1010</v>
      </c>
      <c r="E360" s="30">
        <f t="shared" si="35"/>
        <v>1010</v>
      </c>
      <c r="H360" s="41">
        <f t="shared" si="28"/>
        <v>1010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28300</v>
      </c>
      <c r="D362" s="5">
        <f>SUM(D363:D366)</f>
        <v>28300</v>
      </c>
      <c r="E362" s="5">
        <f>SUM(E363:E366)</f>
        <v>28300</v>
      </c>
      <c r="H362" s="41">
        <f t="shared" si="28"/>
        <v>28300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300</v>
      </c>
      <c r="D365" s="30">
        <f t="shared" si="36"/>
        <v>300</v>
      </c>
      <c r="E365" s="30">
        <f t="shared" si="36"/>
        <v>300</v>
      </c>
      <c r="H365" s="41">
        <f t="shared" si="28"/>
        <v>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5450</v>
      </c>
      <c r="D372" s="5">
        <f t="shared" si="37"/>
        <v>5450</v>
      </c>
      <c r="E372" s="5">
        <f t="shared" si="37"/>
        <v>5450</v>
      </c>
      <c r="H372" s="41">
        <f t="shared" si="28"/>
        <v>5450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4105</v>
      </c>
      <c r="D378" s="5">
        <f>SUM(D379:D381)</f>
        <v>4105</v>
      </c>
      <c r="E378" s="5">
        <f>SUM(E379:E381)</f>
        <v>4105</v>
      </c>
      <c r="H378" s="41">
        <f t="shared" si="28"/>
        <v>4105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>
        <v>105</v>
      </c>
      <c r="D380" s="30">
        <f t="shared" ref="D380:E381" si="39">C380</f>
        <v>105</v>
      </c>
      <c r="E380" s="30">
        <f t="shared" si="39"/>
        <v>105</v>
      </c>
      <c r="H380" s="41">
        <f t="shared" si="28"/>
        <v>105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  <c r="H382" s="41">
        <f t="shared" si="28"/>
        <v>6700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1">
        <f t="shared" si="41"/>
        <v>5500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5500</v>
      </c>
      <c r="D394" s="30">
        <f>C394</f>
        <v>5500</v>
      </c>
      <c r="E394" s="30">
        <f>D394</f>
        <v>5500</v>
      </c>
      <c r="H394" s="41">
        <f t="shared" si="41"/>
        <v>5500</v>
      </c>
    </row>
    <row r="395" spans="1:8" outlineLevel="2">
      <c r="A395" s="6">
        <v>2201</v>
      </c>
      <c r="B395" s="4" t="s">
        <v>115</v>
      </c>
      <c r="C395" s="5"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>
        <v>0</v>
      </c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outlineLevel="2" collapsed="1">
      <c r="A399" s="6">
        <v>2201</v>
      </c>
      <c r="B399" s="4" t="s">
        <v>116</v>
      </c>
      <c r="C399" s="5">
        <f>SUM(C400:C403)</f>
        <v>850</v>
      </c>
      <c r="D399" s="5">
        <f>SUM(D400:D403)</f>
        <v>850</v>
      </c>
      <c r="E399" s="5">
        <f>SUM(E400:E403)</f>
        <v>850</v>
      </c>
      <c r="H399" s="41">
        <f t="shared" si="41"/>
        <v>850</v>
      </c>
    </row>
    <row r="400" spans="1:8" outlineLevel="3">
      <c r="A400" s="29"/>
      <c r="B400" s="28" t="s">
        <v>318</v>
      </c>
      <c r="C400" s="30">
        <v>850</v>
      </c>
      <c r="D400" s="30">
        <f>C400</f>
        <v>850</v>
      </c>
      <c r="E400" s="30">
        <f>D400</f>
        <v>850</v>
      </c>
      <c r="H400" s="41">
        <f t="shared" si="41"/>
        <v>850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1300</v>
      </c>
      <c r="D404" s="5">
        <f>SUM(D405:D406)</f>
        <v>1300</v>
      </c>
      <c r="E404" s="5">
        <f>SUM(E405:E406)</f>
        <v>1300</v>
      </c>
      <c r="H404" s="41">
        <f t="shared" si="41"/>
        <v>1300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8000</v>
      </c>
      <c r="D408" s="5">
        <f t="shared" si="45"/>
        <v>8000</v>
      </c>
      <c r="E408" s="5">
        <f t="shared" si="45"/>
        <v>8000</v>
      </c>
      <c r="H408" s="41">
        <f t="shared" si="41"/>
        <v>8000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1600</v>
      </c>
      <c r="D422" s="5">
        <f>SUM(D423:D428)</f>
        <v>1600</v>
      </c>
      <c r="E422" s="5">
        <f>SUM(E423:E428)</f>
        <v>1600</v>
      </c>
      <c r="H422" s="41">
        <f t="shared" si="41"/>
        <v>1600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1300</v>
      </c>
      <c r="D425" s="30">
        <f t="shared" si="48"/>
        <v>1300</v>
      </c>
      <c r="E425" s="30">
        <f t="shared" si="48"/>
        <v>1300</v>
      </c>
      <c r="H425" s="41">
        <f t="shared" si="41"/>
        <v>1300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110000</v>
      </c>
      <c r="D429" s="5">
        <f>SUM(D430:D442)</f>
        <v>110000</v>
      </c>
      <c r="E429" s="5">
        <f>SUM(E430:E442)</f>
        <v>110000</v>
      </c>
      <c r="H429" s="41">
        <f t="shared" si="41"/>
        <v>110000</v>
      </c>
    </row>
    <row r="430" spans="1:8" outlineLevel="3">
      <c r="A430" s="29"/>
      <c r="B430" s="28" t="s">
        <v>343</v>
      </c>
      <c r="C430" s="30">
        <v>2500</v>
      </c>
      <c r="D430" s="30">
        <f>C430</f>
        <v>2500</v>
      </c>
      <c r="E430" s="30">
        <f>D430</f>
        <v>2500</v>
      </c>
      <c r="H430" s="41">
        <f t="shared" si="41"/>
        <v>2500</v>
      </c>
    </row>
    <row r="431" spans="1:8" outlineLevel="3">
      <c r="A431" s="29"/>
      <c r="B431" s="28" t="s">
        <v>344</v>
      </c>
      <c r="C431" s="30">
        <v>99000</v>
      </c>
      <c r="D431" s="30">
        <f t="shared" ref="D431:E442" si="49">C431</f>
        <v>99000</v>
      </c>
      <c r="E431" s="30">
        <f t="shared" si="49"/>
        <v>99000</v>
      </c>
      <c r="H431" s="41">
        <f t="shared" si="41"/>
        <v>99000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4500</v>
      </c>
      <c r="D439" s="30">
        <f t="shared" si="49"/>
        <v>4500</v>
      </c>
      <c r="E439" s="30">
        <f t="shared" si="49"/>
        <v>4500</v>
      </c>
      <c r="H439" s="41">
        <f t="shared" si="41"/>
        <v>4500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42600</v>
      </c>
      <c r="D444" s="32">
        <f>D445+D454+D455+D459+D462+D463+D468+D474+D477+D480+D481+D450</f>
        <v>42600</v>
      </c>
      <c r="E444" s="32">
        <f>E445+E454+E455+E459+E462+E463+E468+E474+E477+E480+E481+E450</f>
        <v>42600</v>
      </c>
      <c r="H444" s="41">
        <f t="shared" si="41"/>
        <v>42600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19000</v>
      </c>
      <c r="D445" s="5">
        <f>SUM(D446:D449)</f>
        <v>19000</v>
      </c>
      <c r="E445" s="5">
        <f>SUM(E446:E449)</f>
        <v>19000</v>
      </c>
      <c r="H445" s="41">
        <f t="shared" si="41"/>
        <v>19000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16000</v>
      </c>
      <c r="D449" s="30">
        <f t="shared" si="50"/>
        <v>16000</v>
      </c>
      <c r="E449" s="30">
        <f t="shared" si="50"/>
        <v>16000</v>
      </c>
      <c r="H449" s="41">
        <f t="shared" si="41"/>
        <v>16000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51918</v>
      </c>
      <c r="D483" s="35">
        <f>D484+D504+D509+D522+D528+D538</f>
        <v>51918</v>
      </c>
      <c r="E483" s="35">
        <f>E484+E504+E509+E522+E528+E538</f>
        <v>51918</v>
      </c>
      <c r="G483" s="39" t="s">
        <v>592</v>
      </c>
      <c r="H483" s="41">
        <f t="shared" si="51"/>
        <v>51918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22200</v>
      </c>
      <c r="D484" s="32">
        <f>D485+D486+D490+D491+D494+D497+D500+D501+D502+D503</f>
        <v>22200</v>
      </c>
      <c r="E484" s="32">
        <f>E485+E486+E490+E491+E494+E497+E500+E501+E502+E503</f>
        <v>22200</v>
      </c>
      <c r="H484" s="41">
        <f t="shared" si="51"/>
        <v>22200</v>
      </c>
    </row>
    <row r="485" spans="1:10" outlineLevel="2">
      <c r="A485" s="6">
        <v>3302</v>
      </c>
      <c r="B485" s="4" t="s">
        <v>391</v>
      </c>
      <c r="C485" s="5">
        <v>5800</v>
      </c>
      <c r="D485" s="5">
        <f>C485</f>
        <v>5800</v>
      </c>
      <c r="E485" s="5">
        <f>D485</f>
        <v>5800</v>
      </c>
      <c r="H485" s="41">
        <f t="shared" si="51"/>
        <v>5800</v>
      </c>
    </row>
    <row r="486" spans="1:10" outlineLevel="2">
      <c r="A486" s="6">
        <v>3302</v>
      </c>
      <c r="B486" s="4" t="s">
        <v>392</v>
      </c>
      <c r="C486" s="5">
        <f>SUM(C487:C489)</f>
        <v>9500</v>
      </c>
      <c r="D486" s="5">
        <f>SUM(D487:D489)</f>
        <v>9500</v>
      </c>
      <c r="E486" s="5">
        <f>SUM(E487:E489)</f>
        <v>9500</v>
      </c>
      <c r="H486" s="41">
        <f t="shared" si="51"/>
        <v>9500</v>
      </c>
    </row>
    <row r="487" spans="1:10" ht="15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customHeight="1" outlineLevel="3">
      <c r="A488" s="28"/>
      <c r="B488" s="28" t="s">
        <v>394</v>
      </c>
      <c r="C488" s="30">
        <v>2500</v>
      </c>
      <c r="D488" s="30">
        <f t="shared" ref="D488:E489" si="58">C488</f>
        <v>2500</v>
      </c>
      <c r="E488" s="30">
        <f t="shared" si="58"/>
        <v>2500</v>
      </c>
      <c r="H488" s="41">
        <f t="shared" si="51"/>
        <v>2500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customHeight="1" outlineLevel="3">
      <c r="A496" s="28"/>
      <c r="B496" s="28" t="s">
        <v>402</v>
      </c>
      <c r="C496" s="30">
        <v>700</v>
      </c>
      <c r="D496" s="30">
        <f>C496</f>
        <v>700</v>
      </c>
      <c r="E496" s="30">
        <f>D496</f>
        <v>700</v>
      </c>
      <c r="H496" s="41">
        <f t="shared" si="51"/>
        <v>700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5300</v>
      </c>
      <c r="D504" s="32">
        <f>SUM(D505:D508)</f>
        <v>5300</v>
      </c>
      <c r="E504" s="32">
        <f>SUM(E505:E508)</f>
        <v>5300</v>
      </c>
      <c r="H504" s="41">
        <f t="shared" si="51"/>
        <v>5300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300</v>
      </c>
      <c r="D508" s="5">
        <f t="shared" si="60"/>
        <v>300</v>
      </c>
      <c r="E508" s="5">
        <f t="shared" si="60"/>
        <v>300</v>
      </c>
      <c r="H508" s="41">
        <f t="shared" si="51"/>
        <v>300</v>
      </c>
    </row>
    <row r="509" spans="1:12" outlineLevel="1">
      <c r="A509" s="174" t="s">
        <v>414</v>
      </c>
      <c r="B509" s="175"/>
      <c r="C509" s="32">
        <f>C510+C511+C512+C513+C517+C518+C519+C520+C521</f>
        <v>23200</v>
      </c>
      <c r="D509" s="32">
        <f>D510+D511+D512+D513+D517+D518+D519+D520+D521</f>
        <v>23200</v>
      </c>
      <c r="E509" s="32">
        <f>E510+E511+E512+E513+E517+E518+E519+E520+E521</f>
        <v>23200</v>
      </c>
      <c r="F509" s="51"/>
      <c r="H509" s="41">
        <f t="shared" si="51"/>
        <v>23200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1218</v>
      </c>
      <c r="D538" s="32">
        <f>SUM(D539:D544)</f>
        <v>1218</v>
      </c>
      <c r="E538" s="32">
        <f>SUM(E539:E544)</f>
        <v>1218</v>
      </c>
      <c r="H538" s="41">
        <f t="shared" si="63"/>
        <v>1218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1218</v>
      </c>
      <c r="D540" s="5">
        <f t="shared" ref="D540:E543" si="66">C540</f>
        <v>1218</v>
      </c>
      <c r="E540" s="5">
        <f t="shared" si="66"/>
        <v>1218</v>
      </c>
      <c r="H540" s="41">
        <f t="shared" si="63"/>
        <v>1218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1182</v>
      </c>
      <c r="D547" s="35">
        <f>D548+D549</f>
        <v>1182</v>
      </c>
      <c r="E547" s="35">
        <f>E548+E549</f>
        <v>1182</v>
      </c>
      <c r="G547" s="39" t="s">
        <v>593</v>
      </c>
      <c r="H547" s="41">
        <f t="shared" si="63"/>
        <v>1182</v>
      </c>
      <c r="I547" s="42"/>
      <c r="J547" s="40" t="b">
        <f>AND(H547=I547)</f>
        <v>0</v>
      </c>
    </row>
    <row r="548" spans="1:10" outlineLevel="1">
      <c r="A548" s="174" t="s">
        <v>450</v>
      </c>
      <c r="B548" s="175"/>
      <c r="C548" s="32">
        <v>1182</v>
      </c>
      <c r="D548" s="32">
        <f>C548</f>
        <v>1182</v>
      </c>
      <c r="E548" s="32">
        <f>D548</f>
        <v>1182</v>
      </c>
      <c r="H548" s="41">
        <f t="shared" si="63"/>
        <v>1182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56150</v>
      </c>
      <c r="D550" s="36">
        <f>D551</f>
        <v>56150</v>
      </c>
      <c r="E550" s="36">
        <f>E551</f>
        <v>56150</v>
      </c>
      <c r="G550" s="39" t="s">
        <v>59</v>
      </c>
      <c r="H550" s="41">
        <f t="shared" si="63"/>
        <v>56150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56150</v>
      </c>
      <c r="D551" s="33">
        <f>D552+D556</f>
        <v>56150</v>
      </c>
      <c r="E551" s="33">
        <f>E552+E556</f>
        <v>56150</v>
      </c>
      <c r="G551" s="39" t="s">
        <v>594</v>
      </c>
      <c r="H551" s="41">
        <f t="shared" si="63"/>
        <v>56150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56150</v>
      </c>
      <c r="D552" s="32">
        <f>SUM(D553:D555)</f>
        <v>56150</v>
      </c>
      <c r="E552" s="32">
        <f>SUM(E553:E555)</f>
        <v>56150</v>
      </c>
      <c r="H552" s="41">
        <f t="shared" si="63"/>
        <v>56150</v>
      </c>
    </row>
    <row r="553" spans="1:10" outlineLevel="2" collapsed="1">
      <c r="A553" s="6">
        <v>5500</v>
      </c>
      <c r="B553" s="4" t="s">
        <v>458</v>
      </c>
      <c r="C553" s="5">
        <v>56150</v>
      </c>
      <c r="D553" s="5">
        <f t="shared" ref="D553:E555" si="67">C553</f>
        <v>56150</v>
      </c>
      <c r="E553" s="5">
        <f t="shared" si="67"/>
        <v>56150</v>
      </c>
      <c r="H553" s="41">
        <f t="shared" si="63"/>
        <v>56150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1273288.547</v>
      </c>
      <c r="D559" s="37">
        <f>D560+D716+D725</f>
        <v>1273288.547</v>
      </c>
      <c r="E559" s="37">
        <f>E560+E716+E725</f>
        <v>1273288.547</v>
      </c>
      <c r="G559" s="39" t="s">
        <v>62</v>
      </c>
      <c r="H559" s="41">
        <f t="shared" si="63"/>
        <v>1273288.547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1174288.547</v>
      </c>
      <c r="D560" s="36">
        <f>D561+D638+D642+D645</f>
        <v>1174288.547</v>
      </c>
      <c r="E560" s="36">
        <f>E561+E638+E642+E645</f>
        <v>1174288.547</v>
      </c>
      <c r="G560" s="39" t="s">
        <v>61</v>
      </c>
      <c r="H560" s="41">
        <f t="shared" si="63"/>
        <v>1174288.547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1174288.547</v>
      </c>
      <c r="D561" s="38">
        <f>D562+D567+D568+D569+D576+D577+D581+D584+D585+D586+D587+D592+D595+D599+D603+D610+D616+D628</f>
        <v>1174288.547</v>
      </c>
      <c r="E561" s="38">
        <f>E562+E567+E568+E569+E576+E577+E581+E584+E585+E586+E587+E592+E595+E599+E603+E610+E616+E628</f>
        <v>1174288.547</v>
      </c>
      <c r="G561" s="39" t="s">
        <v>595</v>
      </c>
      <c r="H561" s="41">
        <f t="shared" si="63"/>
        <v>1174288.547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45000</v>
      </c>
      <c r="D562" s="32">
        <f>SUM(D563:D566)</f>
        <v>45000</v>
      </c>
      <c r="E562" s="32">
        <f>SUM(E563:E566)</f>
        <v>45000</v>
      </c>
      <c r="H562" s="41">
        <f t="shared" si="63"/>
        <v>45000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45000</v>
      </c>
      <c r="D566" s="5">
        <f t="shared" si="68"/>
        <v>45000</v>
      </c>
      <c r="E566" s="5">
        <f t="shared" si="68"/>
        <v>45000</v>
      </c>
      <c r="H566" s="41">
        <f t="shared" si="63"/>
        <v>45000</v>
      </c>
    </row>
    <row r="567" spans="1:10" outlineLevel="1">
      <c r="A567" s="174" t="s">
        <v>467</v>
      </c>
      <c r="B567" s="175"/>
      <c r="C567" s="31">
        <v>12000</v>
      </c>
      <c r="D567" s="31">
        <f>C567</f>
        <v>12000</v>
      </c>
      <c r="E567" s="31">
        <f>D567</f>
        <v>12000</v>
      </c>
      <c r="H567" s="41">
        <f t="shared" si="63"/>
        <v>12000</v>
      </c>
    </row>
    <row r="568" spans="1:10" outlineLevel="1">
      <c r="A568" s="174" t="s">
        <v>472</v>
      </c>
      <c r="B568" s="175"/>
      <c r="C568" s="32">
        <v>22000</v>
      </c>
      <c r="D568" s="32">
        <f>C568</f>
        <v>22000</v>
      </c>
      <c r="E568" s="32">
        <f>D568</f>
        <v>22000</v>
      </c>
      <c r="H568" s="41">
        <f t="shared" si="63"/>
        <v>22000</v>
      </c>
    </row>
    <row r="569" spans="1:10" outlineLevel="1">
      <c r="A569" s="174" t="s">
        <v>473</v>
      </c>
      <c r="B569" s="175"/>
      <c r="C569" s="32">
        <f>SUM(C570:C575)</f>
        <v>61500</v>
      </c>
      <c r="D569" s="32">
        <f>SUM(D570:D575)</f>
        <v>61500</v>
      </c>
      <c r="E569" s="32">
        <f>SUM(E570:E575)</f>
        <v>61500</v>
      </c>
      <c r="H569" s="41">
        <f t="shared" si="63"/>
        <v>61500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16500</v>
      </c>
      <c r="D572" s="5">
        <f t="shared" si="69"/>
        <v>16500</v>
      </c>
      <c r="E572" s="5">
        <f t="shared" si="69"/>
        <v>16500</v>
      </c>
      <c r="H572" s="41">
        <f t="shared" si="63"/>
        <v>16500</v>
      </c>
    </row>
    <row r="573" spans="1:10" outlineLevel="2">
      <c r="A573" s="7">
        <v>6603</v>
      </c>
      <c r="B573" s="4" t="s">
        <v>477</v>
      </c>
      <c r="C573" s="5">
        <v>45000</v>
      </c>
      <c r="D573" s="5">
        <f t="shared" si="69"/>
        <v>45000</v>
      </c>
      <c r="E573" s="5">
        <f t="shared" si="69"/>
        <v>45000</v>
      </c>
      <c r="H573" s="41">
        <f t="shared" si="63"/>
        <v>45000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17000</v>
      </c>
      <c r="D577" s="32">
        <f>SUM(D578:D580)</f>
        <v>17000</v>
      </c>
      <c r="E577" s="32">
        <f>SUM(E578:E580)</f>
        <v>17000</v>
      </c>
      <c r="H577" s="41">
        <f t="shared" si="63"/>
        <v>17000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17000</v>
      </c>
      <c r="D580" s="5">
        <f t="shared" si="70"/>
        <v>17000</v>
      </c>
      <c r="E580" s="5">
        <f t="shared" si="70"/>
        <v>17000</v>
      </c>
      <c r="H580" s="41">
        <f t="shared" si="71"/>
        <v>17000</v>
      </c>
    </row>
    <row r="581" spans="1:8" outlineLevel="1">
      <c r="A581" s="174" t="s">
        <v>485</v>
      </c>
      <c r="B581" s="175"/>
      <c r="C581" s="32">
        <f>SUM(C582:C583)</f>
        <v>125252</v>
      </c>
      <c r="D581" s="32">
        <f>SUM(D582:D583)</f>
        <v>125252</v>
      </c>
      <c r="E581" s="32">
        <f>SUM(E582:E583)</f>
        <v>125252</v>
      </c>
      <c r="H581" s="41">
        <f t="shared" si="71"/>
        <v>125252</v>
      </c>
    </row>
    <row r="582" spans="1:8" outlineLevel="2">
      <c r="A582" s="7">
        <v>6606</v>
      </c>
      <c r="B582" s="4" t="s">
        <v>486</v>
      </c>
      <c r="C582" s="5">
        <v>115252</v>
      </c>
      <c r="D582" s="5">
        <f t="shared" ref="D582:E586" si="72">C582</f>
        <v>115252</v>
      </c>
      <c r="E582" s="5">
        <f t="shared" si="72"/>
        <v>115252</v>
      </c>
      <c r="H582" s="41">
        <f t="shared" si="71"/>
        <v>115252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4" t="s">
        <v>488</v>
      </c>
      <c r="B584" s="17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74" t="s">
        <v>489</v>
      </c>
      <c r="B585" s="175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253065</v>
      </c>
      <c r="D587" s="32">
        <f>SUM(D588:D591)</f>
        <v>253065</v>
      </c>
      <c r="E587" s="32">
        <f>SUM(E588:E591)</f>
        <v>253065</v>
      </c>
      <c r="H587" s="41">
        <f t="shared" si="71"/>
        <v>253065</v>
      </c>
    </row>
    <row r="588" spans="1:8" outlineLevel="2">
      <c r="A588" s="7">
        <v>6610</v>
      </c>
      <c r="B588" s="4" t="s">
        <v>492</v>
      </c>
      <c r="C588" s="5">
        <v>242565</v>
      </c>
      <c r="D588" s="5">
        <f>C588</f>
        <v>242565</v>
      </c>
      <c r="E588" s="5">
        <f>D588</f>
        <v>242565</v>
      </c>
      <c r="H588" s="41">
        <f t="shared" si="71"/>
        <v>242565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10500</v>
      </c>
      <c r="D591" s="5">
        <f t="shared" si="73"/>
        <v>10500</v>
      </c>
      <c r="E591" s="5">
        <f t="shared" si="73"/>
        <v>10500</v>
      </c>
      <c r="H591" s="41">
        <f t="shared" si="71"/>
        <v>10500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21500</v>
      </c>
      <c r="D595" s="32">
        <f>SUM(D596:D598)</f>
        <v>21500</v>
      </c>
      <c r="E595" s="32">
        <f>SUM(E596:E598)</f>
        <v>21500</v>
      </c>
      <c r="H595" s="41">
        <f t="shared" si="71"/>
        <v>21500</v>
      </c>
    </row>
    <row r="596" spans="1:8" outlineLevel="2">
      <c r="A596" s="7">
        <v>6612</v>
      </c>
      <c r="B596" s="4" t="s">
        <v>499</v>
      </c>
      <c r="C596" s="5">
        <v>6500</v>
      </c>
      <c r="D596" s="5">
        <f>C596</f>
        <v>6500</v>
      </c>
      <c r="E596" s="5">
        <f>D596</f>
        <v>6500</v>
      </c>
      <c r="H596" s="41">
        <f t="shared" si="71"/>
        <v>6500</v>
      </c>
    </row>
    <row r="597" spans="1:8" outlineLevel="2">
      <c r="A597" s="7">
        <v>6612</v>
      </c>
      <c r="B597" s="4" t="s">
        <v>500</v>
      </c>
      <c r="C597" s="5">
        <v>15000</v>
      </c>
      <c r="D597" s="5">
        <f t="shared" ref="D597:E598" si="74">C597</f>
        <v>15000</v>
      </c>
      <c r="E597" s="5">
        <f t="shared" si="74"/>
        <v>15000</v>
      </c>
      <c r="H597" s="41">
        <f t="shared" si="71"/>
        <v>15000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570971.54700000002</v>
      </c>
      <c r="D599" s="32">
        <f>SUM(D600:D602)</f>
        <v>570971.54700000002</v>
      </c>
      <c r="E599" s="32">
        <f>SUM(E600:E602)</f>
        <v>570971.54700000002</v>
      </c>
      <c r="H599" s="41">
        <f t="shared" si="71"/>
        <v>570971.54700000002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525971.54700000002</v>
      </c>
      <c r="D601" s="5">
        <f t="shared" si="75"/>
        <v>525971.54700000002</v>
      </c>
      <c r="E601" s="5">
        <f t="shared" si="75"/>
        <v>525971.54700000002</v>
      </c>
      <c r="H601" s="41">
        <f t="shared" si="71"/>
        <v>525971.54700000002</v>
      </c>
    </row>
    <row r="602" spans="1:8" outlineLevel="2">
      <c r="A602" s="7">
        <v>6613</v>
      </c>
      <c r="B602" s="4" t="s">
        <v>501</v>
      </c>
      <c r="C602" s="5">
        <v>45000</v>
      </c>
      <c r="D602" s="5">
        <f t="shared" si="75"/>
        <v>45000</v>
      </c>
      <c r="E602" s="5">
        <f t="shared" si="75"/>
        <v>45000</v>
      </c>
      <c r="H602" s="41">
        <f t="shared" si="71"/>
        <v>45000</v>
      </c>
    </row>
    <row r="603" spans="1:8" outlineLevel="1">
      <c r="A603" s="174" t="s">
        <v>506</v>
      </c>
      <c r="B603" s="175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 t="shared" si="71"/>
        <v>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5000</v>
      </c>
      <c r="D605" s="5">
        <f t="shared" ref="D605:E609" si="76">C605</f>
        <v>5000</v>
      </c>
      <c r="E605" s="5">
        <f t="shared" si="76"/>
        <v>5000</v>
      </c>
      <c r="H605" s="41">
        <f t="shared" si="71"/>
        <v>5000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99000</v>
      </c>
      <c r="D716" s="36">
        <f>D717</f>
        <v>99000</v>
      </c>
      <c r="E716" s="36">
        <f>E717</f>
        <v>99000</v>
      </c>
      <c r="G716" s="39" t="s">
        <v>66</v>
      </c>
      <c r="H716" s="41">
        <f t="shared" si="92"/>
        <v>99000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99000</v>
      </c>
      <c r="D717" s="33">
        <f>D718+D722</f>
        <v>99000</v>
      </c>
      <c r="E717" s="33">
        <f>E718+E722</f>
        <v>99000</v>
      </c>
      <c r="G717" s="39" t="s">
        <v>599</v>
      </c>
      <c r="H717" s="41">
        <f t="shared" si="92"/>
        <v>99000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99000</v>
      </c>
      <c r="D718" s="31">
        <f>SUM(D719:D721)</f>
        <v>99000</v>
      </c>
      <c r="E718" s="31">
        <f>SUM(E719:E721)</f>
        <v>99000</v>
      </c>
      <c r="H718" s="41">
        <f t="shared" si="92"/>
        <v>99000</v>
      </c>
    </row>
    <row r="719" spans="1:10" ht="15" customHeight="1" outlineLevel="2">
      <c r="A719" s="6">
        <v>10950</v>
      </c>
      <c r="B719" s="4" t="s">
        <v>572</v>
      </c>
      <c r="C719" s="5">
        <v>99000</v>
      </c>
      <c r="D719" s="5">
        <f>C719</f>
        <v>99000</v>
      </c>
      <c r="E719" s="5">
        <f>D719</f>
        <v>99000</v>
      </c>
      <c r="H719" s="41">
        <f t="shared" si="92"/>
        <v>99000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C116" zoomScale="150" zoomScaleNormal="150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41.453125" customWidth="1"/>
    <col min="3" max="3" width="23.453125" customWidth="1"/>
    <col min="4" max="4" width="25" customWidth="1"/>
    <col min="5" max="5" width="22.816406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3" t="s">
        <v>30</v>
      </c>
      <c r="B1" s="163"/>
      <c r="C1" s="163"/>
      <c r="D1" s="151" t="s">
        <v>853</v>
      </c>
      <c r="E1" s="151" t="s">
        <v>852</v>
      </c>
      <c r="G1" s="43" t="s">
        <v>31</v>
      </c>
      <c r="H1" s="44">
        <f>C2+C114</f>
        <v>1973000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1453000</v>
      </c>
      <c r="D2" s="26">
        <f>D3+D67</f>
        <v>1453000</v>
      </c>
      <c r="E2" s="26">
        <f>E3+E67</f>
        <v>1453000</v>
      </c>
      <c r="G2" s="39" t="s">
        <v>60</v>
      </c>
      <c r="H2" s="41">
        <f>C2</f>
        <v>1453000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697000</v>
      </c>
      <c r="D3" s="23">
        <f>D4+D11+D38+D61</f>
        <v>697000</v>
      </c>
      <c r="E3" s="23">
        <f>E4+E11+E38+E61</f>
        <v>697000</v>
      </c>
      <c r="G3" s="39" t="s">
        <v>57</v>
      </c>
      <c r="H3" s="41">
        <f t="shared" ref="H3:H66" si="0">C3</f>
        <v>697000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436300</v>
      </c>
      <c r="D4" s="21">
        <f>SUM(D5:D10)</f>
        <v>436300</v>
      </c>
      <c r="E4" s="21">
        <f>SUM(E5:E10)</f>
        <v>436300</v>
      </c>
      <c r="F4" s="17"/>
      <c r="G4" s="39" t="s">
        <v>53</v>
      </c>
      <c r="H4" s="41">
        <f t="shared" si="0"/>
        <v>436300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11000</v>
      </c>
      <c r="D6" s="2">
        <f t="shared" ref="D6:E10" si="1">C6</f>
        <v>11000</v>
      </c>
      <c r="E6" s="2">
        <f t="shared" si="1"/>
        <v>11000</v>
      </c>
      <c r="F6" s="17"/>
      <c r="G6" s="17"/>
      <c r="H6" s="41">
        <f t="shared" si="0"/>
        <v>11000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325000</v>
      </c>
      <c r="D7" s="2">
        <f t="shared" si="1"/>
        <v>325000</v>
      </c>
      <c r="E7" s="2">
        <f t="shared" si="1"/>
        <v>325000</v>
      </c>
      <c r="F7" s="17"/>
      <c r="G7" s="17"/>
      <c r="H7" s="41">
        <f t="shared" si="0"/>
        <v>325000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64500</v>
      </c>
      <c r="D11" s="21">
        <f>SUM(D12:D37)</f>
        <v>64500</v>
      </c>
      <c r="E11" s="21">
        <f>SUM(E12:E37)</f>
        <v>64500</v>
      </c>
      <c r="F11" s="17"/>
      <c r="G11" s="39" t="s">
        <v>54</v>
      </c>
      <c r="H11" s="41">
        <f t="shared" si="0"/>
        <v>64500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</v>
      </c>
      <c r="D12" s="2">
        <f>C12</f>
        <v>6000</v>
      </c>
      <c r="E12" s="2">
        <f>D12</f>
        <v>6000</v>
      </c>
      <c r="H12" s="41">
        <f t="shared" si="0"/>
        <v>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28000</v>
      </c>
      <c r="D36" s="2">
        <f t="shared" si="3"/>
        <v>28000</v>
      </c>
      <c r="E36" s="2">
        <f t="shared" si="3"/>
        <v>28000</v>
      </c>
      <c r="H36" s="41">
        <f t="shared" si="0"/>
        <v>28000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6" t="s">
        <v>145</v>
      </c>
      <c r="B38" s="167"/>
      <c r="C38" s="21">
        <f>SUM(C39:C60)</f>
        <v>196200</v>
      </c>
      <c r="D38" s="21">
        <f>SUM(D39:D60)</f>
        <v>196200</v>
      </c>
      <c r="E38" s="21">
        <f>SUM(E39:E60)</f>
        <v>196200</v>
      </c>
      <c r="G38" s="39" t="s">
        <v>55</v>
      </c>
      <c r="H38" s="41">
        <f t="shared" si="0"/>
        <v>196200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17000</v>
      </c>
      <c r="D48" s="2">
        <f t="shared" si="4"/>
        <v>17000</v>
      </c>
      <c r="E48" s="2">
        <f t="shared" si="4"/>
        <v>17000</v>
      </c>
      <c r="H48" s="41">
        <f t="shared" si="0"/>
        <v>17000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8000</v>
      </c>
      <c r="D52" s="2">
        <f t="shared" si="4"/>
        <v>8000</v>
      </c>
      <c r="E52" s="2">
        <f t="shared" si="4"/>
        <v>8000</v>
      </c>
      <c r="H52" s="41">
        <f t="shared" si="0"/>
        <v>8000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756000</v>
      </c>
      <c r="D67" s="25">
        <f>D97+D68</f>
        <v>756000</v>
      </c>
      <c r="E67" s="25">
        <f>E97+E68</f>
        <v>756000</v>
      </c>
      <c r="G67" s="39" t="s">
        <v>59</v>
      </c>
      <c r="H67" s="41">
        <f t="shared" ref="H67:H130" si="7">C67</f>
        <v>756000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48200</v>
      </c>
      <c r="D68" s="21">
        <f>SUM(D69:D96)</f>
        <v>48200</v>
      </c>
      <c r="E68" s="21">
        <f>SUM(E69:E96)</f>
        <v>48200</v>
      </c>
      <c r="G68" s="39" t="s">
        <v>56</v>
      </c>
      <c r="H68" s="41">
        <f t="shared" si="7"/>
        <v>48200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42000</v>
      </c>
      <c r="D79" s="2">
        <f t="shared" si="8"/>
        <v>42000</v>
      </c>
      <c r="E79" s="2">
        <f t="shared" si="8"/>
        <v>42000</v>
      </c>
      <c r="H79" s="41">
        <f t="shared" si="7"/>
        <v>42000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4200</v>
      </c>
      <c r="D87" s="2">
        <f t="shared" si="9"/>
        <v>4200</v>
      </c>
      <c r="E87" s="2">
        <f t="shared" si="9"/>
        <v>4200</v>
      </c>
      <c r="H87" s="41">
        <f t="shared" si="7"/>
        <v>4200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707800</v>
      </c>
      <c r="D97" s="21">
        <f>SUM(D98:D113)</f>
        <v>707800</v>
      </c>
      <c r="E97" s="21">
        <f>SUM(E98:E113)</f>
        <v>707800</v>
      </c>
      <c r="G97" s="39" t="s">
        <v>58</v>
      </c>
      <c r="H97" s="41">
        <f t="shared" si="7"/>
        <v>707800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673000</v>
      </c>
      <c r="D98" s="2">
        <f>C98</f>
        <v>673000</v>
      </c>
      <c r="E98" s="2">
        <f>D98</f>
        <v>673000</v>
      </c>
      <c r="H98" s="41">
        <f t="shared" si="7"/>
        <v>673000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150</v>
      </c>
      <c r="D105" s="2">
        <f t="shared" si="10"/>
        <v>150</v>
      </c>
      <c r="E105" s="2">
        <f t="shared" si="10"/>
        <v>150</v>
      </c>
      <c r="H105" s="41">
        <f t="shared" si="7"/>
        <v>150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150</v>
      </c>
      <c r="D110" s="2">
        <f t="shared" si="10"/>
        <v>150</v>
      </c>
      <c r="E110" s="2">
        <f t="shared" si="10"/>
        <v>150</v>
      </c>
      <c r="H110" s="41">
        <f t="shared" si="7"/>
        <v>150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520000</v>
      </c>
      <c r="D114" s="26">
        <f>D115+D152+D177</f>
        <v>520000</v>
      </c>
      <c r="E114" s="26">
        <f>E115+E152+E177</f>
        <v>520000</v>
      </c>
      <c r="G114" s="39" t="s">
        <v>62</v>
      </c>
      <c r="H114" s="41">
        <f t="shared" si="7"/>
        <v>520000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520000</v>
      </c>
      <c r="D115" s="23">
        <f>D116+D135</f>
        <v>520000</v>
      </c>
      <c r="E115" s="23">
        <f>E116+E135</f>
        <v>520000</v>
      </c>
      <c r="G115" s="39" t="s">
        <v>61</v>
      </c>
      <c r="H115" s="41">
        <f t="shared" si="7"/>
        <v>520000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105000</v>
      </c>
      <c r="D116" s="21">
        <f>D117+D120+D123+D126+D129+D132</f>
        <v>105000</v>
      </c>
      <c r="E116" s="21">
        <f>E117+E120+E123+E126+E129+E132</f>
        <v>105000</v>
      </c>
      <c r="G116" s="39" t="s">
        <v>583</v>
      </c>
      <c r="H116" s="41">
        <f t="shared" si="7"/>
        <v>105000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105000</v>
      </c>
      <c r="D117" s="2">
        <f>D118+D119</f>
        <v>105000</v>
      </c>
      <c r="E117" s="2">
        <f>E118+E119</f>
        <v>105000</v>
      </c>
      <c r="H117" s="41">
        <f t="shared" si="7"/>
        <v>105000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>
        <v>105000</v>
      </c>
      <c r="D119" s="126">
        <f>C119</f>
        <v>105000</v>
      </c>
      <c r="E119" s="126">
        <f>D119</f>
        <v>105000</v>
      </c>
      <c r="H119" s="41">
        <f t="shared" si="7"/>
        <v>105000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415000</v>
      </c>
      <c r="D135" s="21">
        <f>D136+D140+D143+D146+D149</f>
        <v>415000</v>
      </c>
      <c r="E135" s="21">
        <f>E136+E140+E143+E146+E149</f>
        <v>415000</v>
      </c>
      <c r="G135" s="39" t="s">
        <v>584</v>
      </c>
      <c r="H135" s="41">
        <f t="shared" si="11"/>
        <v>415000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415000</v>
      </c>
      <c r="D136" s="2">
        <f>D137+D138+D139</f>
        <v>415000</v>
      </c>
      <c r="E136" s="2">
        <f>E137+E138+E139</f>
        <v>415000</v>
      </c>
      <c r="H136" s="41">
        <f t="shared" si="11"/>
        <v>415000</v>
      </c>
    </row>
    <row r="137" spans="1:10" ht="15" customHeight="1" outlineLevel="2">
      <c r="A137" s="128"/>
      <c r="B137" s="127" t="s">
        <v>855</v>
      </c>
      <c r="C137" s="126">
        <v>200000</v>
      </c>
      <c r="D137" s="126">
        <f>C137</f>
        <v>200000</v>
      </c>
      <c r="E137" s="126">
        <f>D137</f>
        <v>200000</v>
      </c>
      <c r="H137" s="41">
        <f t="shared" si="11"/>
        <v>200000</v>
      </c>
    </row>
    <row r="138" spans="1:10" ht="15" customHeight="1" outlineLevel="2">
      <c r="A138" s="128"/>
      <c r="B138" s="127" t="s">
        <v>862</v>
      </c>
      <c r="C138" s="126">
        <v>111556</v>
      </c>
      <c r="D138" s="126">
        <f t="shared" ref="D138:E139" si="12">C138</f>
        <v>111556</v>
      </c>
      <c r="E138" s="126">
        <f t="shared" si="12"/>
        <v>111556</v>
      </c>
      <c r="H138" s="41">
        <f t="shared" si="11"/>
        <v>111556</v>
      </c>
    </row>
    <row r="139" spans="1:10" ht="15" customHeight="1" outlineLevel="2">
      <c r="A139" s="128"/>
      <c r="B139" s="127" t="s">
        <v>861</v>
      </c>
      <c r="C139" s="126">
        <v>103444</v>
      </c>
      <c r="D139" s="126">
        <f t="shared" si="12"/>
        <v>103444</v>
      </c>
      <c r="E139" s="126">
        <f t="shared" si="12"/>
        <v>103444</v>
      </c>
      <c r="H139" s="41">
        <f t="shared" si="11"/>
        <v>103444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63" t="s">
        <v>67</v>
      </c>
      <c r="B256" s="163"/>
      <c r="C256" s="163"/>
      <c r="D256" s="151" t="s">
        <v>853</v>
      </c>
      <c r="E256" s="151" t="s">
        <v>852</v>
      </c>
      <c r="G256" s="47" t="s">
        <v>589</v>
      </c>
      <c r="H256" s="48">
        <f>C257+C559</f>
        <v>1973000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1320000</v>
      </c>
      <c r="D257" s="37">
        <f>D258+D550</f>
        <v>1165500</v>
      </c>
      <c r="E257" s="37">
        <f>E258+E550</f>
        <v>1165500</v>
      </c>
      <c r="G257" s="39" t="s">
        <v>60</v>
      </c>
      <c r="H257" s="41">
        <f>C257</f>
        <v>1320000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1274750</v>
      </c>
      <c r="D258" s="36">
        <f>D259+D339+D483+D547</f>
        <v>1120250</v>
      </c>
      <c r="E258" s="36">
        <f>E259+E339+E483+E547</f>
        <v>1120250</v>
      </c>
      <c r="G258" s="39" t="s">
        <v>57</v>
      </c>
      <c r="H258" s="41">
        <f t="shared" ref="H258:H321" si="21">C258</f>
        <v>1274750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680000</v>
      </c>
      <c r="D259" s="33">
        <f>D260+D263+D314</f>
        <v>525500</v>
      </c>
      <c r="E259" s="33">
        <f>E260+E263+E314</f>
        <v>525500</v>
      </c>
      <c r="G259" s="39" t="s">
        <v>590</v>
      </c>
      <c r="H259" s="41">
        <f t="shared" si="21"/>
        <v>680000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4" t="s">
        <v>269</v>
      </c>
      <c r="B263" s="175"/>
      <c r="C263" s="32">
        <f>C264+C265+C289+C296+C298+C302+C305+C308+C313</f>
        <v>675968</v>
      </c>
      <c r="D263" s="32">
        <f>D264+D265+D289+D296+D298+D302+D305+D308+D313</f>
        <v>521468</v>
      </c>
      <c r="E263" s="32">
        <f>E264+E265+E289+E296+E298+E302+E305+E308+E313</f>
        <v>521468</v>
      </c>
      <c r="H263" s="41">
        <f t="shared" si="21"/>
        <v>675968</v>
      </c>
    </row>
    <row r="264" spans="1:10" outlineLevel="2">
      <c r="A264" s="6">
        <v>1101</v>
      </c>
      <c r="B264" s="4" t="s">
        <v>34</v>
      </c>
      <c r="C264" s="5">
        <v>200000</v>
      </c>
      <c r="D264" s="5">
        <f>C264</f>
        <v>200000</v>
      </c>
      <c r="E264" s="5">
        <f>D264</f>
        <v>200000</v>
      </c>
      <c r="H264" s="41">
        <f t="shared" si="21"/>
        <v>200000</v>
      </c>
    </row>
    <row r="265" spans="1:10" outlineLevel="2">
      <c r="A265" s="6">
        <v>1101</v>
      </c>
      <c r="B265" s="4" t="s">
        <v>35</v>
      </c>
      <c r="C265" s="5">
        <v>321468</v>
      </c>
      <c r="D265" s="5">
        <v>321468</v>
      </c>
      <c r="E265" s="5">
        <v>321468</v>
      </c>
      <c r="H265" s="41">
        <f t="shared" si="21"/>
        <v>321468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16800</v>
      </c>
      <c r="D289" s="5">
        <f>SUM(D290:D295)</f>
        <v>0</v>
      </c>
      <c r="E289" s="5">
        <f>SUM(E290:E295)</f>
        <v>0</v>
      </c>
      <c r="H289" s="41">
        <f t="shared" si="21"/>
        <v>16800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21000</v>
      </c>
      <c r="D298" s="5">
        <f>SUM(D299:D301)</f>
        <v>0</v>
      </c>
      <c r="E298" s="5">
        <f>SUM(E299:E301)</f>
        <v>0</v>
      </c>
      <c r="H298" s="41">
        <f t="shared" si="21"/>
        <v>21000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8000</v>
      </c>
      <c r="D305" s="5">
        <f>SUM(D306:D307)</f>
        <v>0</v>
      </c>
      <c r="E305" s="5">
        <f>SUM(E306:E307)</f>
        <v>0</v>
      </c>
      <c r="H305" s="41">
        <f t="shared" si="21"/>
        <v>8000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101000</v>
      </c>
      <c r="D308" s="5">
        <f>SUM(D309:D312)</f>
        <v>0</v>
      </c>
      <c r="E308" s="5">
        <f>SUM(E309:E312)</f>
        <v>0</v>
      </c>
      <c r="H308" s="41">
        <f t="shared" si="21"/>
        <v>101000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542500</v>
      </c>
      <c r="D339" s="33">
        <f>D340+D444+D482</f>
        <v>542500</v>
      </c>
      <c r="E339" s="33">
        <f>E340+E444+E482</f>
        <v>542500</v>
      </c>
      <c r="G339" s="39" t="s">
        <v>591</v>
      </c>
      <c r="H339" s="41">
        <f t="shared" si="28"/>
        <v>542500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489400</v>
      </c>
      <c r="D340" s="32">
        <f>D341+D342+D343+D344+D347+D348+D353+D356+D357+D362+D367+BH290668+D371+D372+D373+D376+D377+D378+D382+D388+D391+D392+D395+D398+D399+D404+D407+D408+D409+D412+D415+D416+D419+D420+D421+D422+D429+D443</f>
        <v>489400</v>
      </c>
      <c r="E340" s="32">
        <f>E341+E342+E343+E344+E347+E348+E353+E356+E357+E362+E367+BI290668+E371+E372+E373+E376+E377+E378+E382+E388+E391+E392+E395+E398+E399+E404+E407+E408+E409+E412+E415+E416+E419+E420+E421+E422+E429+E443</f>
        <v>489400</v>
      </c>
      <c r="H340" s="41">
        <f t="shared" si="28"/>
        <v>489400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288000</v>
      </c>
      <c r="D343" s="5">
        <f t="shared" si="31"/>
        <v>288000</v>
      </c>
      <c r="E343" s="5">
        <f t="shared" si="31"/>
        <v>288000</v>
      </c>
      <c r="H343" s="41">
        <f t="shared" si="28"/>
        <v>288000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  <c r="H349" s="41">
        <f t="shared" si="28"/>
        <v>34000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16100</v>
      </c>
      <c r="D357" s="5">
        <f>SUM(D358:D361)</f>
        <v>16100</v>
      </c>
      <c r="E357" s="5">
        <f>SUM(E358:E361)</f>
        <v>16100</v>
      </c>
      <c r="H357" s="41">
        <f t="shared" si="28"/>
        <v>16100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1100</v>
      </c>
      <c r="D360" s="30">
        <f t="shared" si="35"/>
        <v>1100</v>
      </c>
      <c r="E360" s="30">
        <f t="shared" si="35"/>
        <v>1100</v>
      </c>
      <c r="H360" s="41">
        <f t="shared" si="28"/>
        <v>1100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39500</v>
      </c>
      <c r="D362" s="5">
        <f>SUM(D363:D366)</f>
        <v>39500</v>
      </c>
      <c r="E362" s="5">
        <f>SUM(E363:E366)</f>
        <v>39500</v>
      </c>
      <c r="H362" s="41">
        <f t="shared" si="28"/>
        <v>39500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  <c r="H382" s="41">
        <f t="shared" si="28"/>
        <v>6700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7000</v>
      </c>
      <c r="D415" s="5">
        <f t="shared" si="46"/>
        <v>7000</v>
      </c>
      <c r="E415" s="5">
        <f t="shared" si="46"/>
        <v>7000</v>
      </c>
      <c r="H415" s="41">
        <f t="shared" si="41"/>
        <v>7000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3300</v>
      </c>
      <c r="D422" s="5">
        <f>SUM(D423:D428)</f>
        <v>3300</v>
      </c>
      <c r="E422" s="5">
        <f>SUM(E423:E428)</f>
        <v>3300</v>
      </c>
      <c r="H422" s="41">
        <f t="shared" si="41"/>
        <v>3300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30000</v>
      </c>
      <c r="D429" s="5">
        <f>SUM(D430:D442)</f>
        <v>30000</v>
      </c>
      <c r="E429" s="5">
        <f>SUM(E430:E442)</f>
        <v>30000</v>
      </c>
      <c r="H429" s="41">
        <f t="shared" si="41"/>
        <v>30000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2500</v>
      </c>
      <c r="D433" s="30">
        <f t="shared" si="49"/>
        <v>2500</v>
      </c>
      <c r="E433" s="30">
        <f t="shared" si="49"/>
        <v>2500</v>
      </c>
      <c r="H433" s="41">
        <f t="shared" si="41"/>
        <v>2500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3500</v>
      </c>
      <c r="D439" s="30">
        <f t="shared" si="49"/>
        <v>3500</v>
      </c>
      <c r="E439" s="30">
        <f t="shared" si="49"/>
        <v>3500</v>
      </c>
      <c r="H439" s="41">
        <f t="shared" si="41"/>
        <v>3500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53100</v>
      </c>
      <c r="D444" s="32">
        <f>D445+D454+D455+D459+D462+D463+D468+D474+D477+D480+D481+D450</f>
        <v>53100</v>
      </c>
      <c r="E444" s="32">
        <f>E445+E454+E455+E459+E462+E463+E468+E474+E477+E480+E481+E450</f>
        <v>53100</v>
      </c>
      <c r="H444" s="41">
        <f t="shared" si="41"/>
        <v>53100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23500</v>
      </c>
      <c r="D445" s="5">
        <f>SUM(D446:D449)</f>
        <v>23500</v>
      </c>
      <c r="E445" s="5">
        <f>SUM(E446:E449)</f>
        <v>23500</v>
      </c>
      <c r="H445" s="41">
        <f t="shared" si="41"/>
        <v>23500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51553</v>
      </c>
      <c r="D483" s="35">
        <f>D484+D504+D509+D522+D528+D538</f>
        <v>51553</v>
      </c>
      <c r="E483" s="35">
        <f>E484+E504+E509+E522+E528+E538</f>
        <v>51553</v>
      </c>
      <c r="G483" s="39" t="s">
        <v>592</v>
      </c>
      <c r="H483" s="41">
        <f t="shared" si="51"/>
        <v>51553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20600</v>
      </c>
      <c r="D484" s="32">
        <f>D485+D486+D490+D491+D494+D497+D500+D501+D502+D503</f>
        <v>20600</v>
      </c>
      <c r="E484" s="32">
        <f>E485+E486+E490+E491+E494+E497+E500+E501+E502+E503</f>
        <v>20600</v>
      </c>
      <c r="H484" s="41">
        <f t="shared" si="51"/>
        <v>20600</v>
      </c>
    </row>
    <row r="485" spans="1:10" outlineLevel="2">
      <c r="A485" s="6">
        <v>3302</v>
      </c>
      <c r="B485" s="4" t="s">
        <v>391</v>
      </c>
      <c r="C485" s="5">
        <v>10400</v>
      </c>
      <c r="D485" s="5">
        <f>C485</f>
        <v>10400</v>
      </c>
      <c r="E485" s="5">
        <f>D485</f>
        <v>10400</v>
      </c>
      <c r="H485" s="41">
        <f t="shared" si="51"/>
        <v>10400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1"/>
        <v>400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6300</v>
      </c>
      <c r="D504" s="32">
        <f>SUM(D505:D508)</f>
        <v>6300</v>
      </c>
      <c r="E504" s="32">
        <f>SUM(E505:E508)</f>
        <v>6300</v>
      </c>
      <c r="H504" s="41">
        <f t="shared" si="51"/>
        <v>6300</v>
      </c>
    </row>
    <row r="505" spans="1:12" outlineLevel="2" collapsed="1">
      <c r="A505" s="6">
        <v>3303</v>
      </c>
      <c r="B505" s="4" t="s">
        <v>411</v>
      </c>
      <c r="C505" s="5">
        <v>3500</v>
      </c>
      <c r="D505" s="5">
        <f>C505</f>
        <v>3500</v>
      </c>
      <c r="E505" s="5">
        <f>D505</f>
        <v>3500</v>
      </c>
      <c r="H505" s="41">
        <f t="shared" si="51"/>
        <v>3500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800</v>
      </c>
      <c r="D508" s="5">
        <f t="shared" si="60"/>
        <v>800</v>
      </c>
      <c r="E508" s="5">
        <f t="shared" si="60"/>
        <v>800</v>
      </c>
      <c r="H508" s="41">
        <f t="shared" si="51"/>
        <v>800</v>
      </c>
    </row>
    <row r="509" spans="1:12" outlineLevel="1">
      <c r="A509" s="174" t="s">
        <v>414</v>
      </c>
      <c r="B509" s="175"/>
      <c r="C509" s="32">
        <f>C510+C511+C512+C513+C517+C518+C519+C520+C521</f>
        <v>23200</v>
      </c>
      <c r="D509" s="32">
        <f>D510+D511+D512+D513+D517+D518+D519+D520+D521</f>
        <v>23200</v>
      </c>
      <c r="E509" s="32">
        <f>E510+E511+E512+E513+E517+E518+E519+E520+E521</f>
        <v>23200</v>
      </c>
      <c r="F509" s="51"/>
      <c r="H509" s="41">
        <f t="shared" si="51"/>
        <v>23200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1453</v>
      </c>
      <c r="D538" s="32">
        <f>SUM(D539:D544)</f>
        <v>1453</v>
      </c>
      <c r="E538" s="32">
        <f>SUM(E539:E544)</f>
        <v>1453</v>
      </c>
      <c r="H538" s="41">
        <f t="shared" si="63"/>
        <v>1453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1453</v>
      </c>
      <c r="D540" s="5">
        <f t="shared" ref="D540:E543" si="66">C540</f>
        <v>1453</v>
      </c>
      <c r="E540" s="5">
        <f t="shared" si="66"/>
        <v>1453</v>
      </c>
      <c r="H540" s="41">
        <f t="shared" si="63"/>
        <v>1453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697</v>
      </c>
      <c r="D547" s="35">
        <f>D548+D549</f>
        <v>697</v>
      </c>
      <c r="E547" s="35">
        <f>E548+E549</f>
        <v>697</v>
      </c>
      <c r="G547" s="39" t="s">
        <v>593</v>
      </c>
      <c r="H547" s="41">
        <f t="shared" si="63"/>
        <v>697</v>
      </c>
      <c r="I547" s="42"/>
      <c r="J547" s="40" t="b">
        <f>AND(H547=I547)</f>
        <v>0</v>
      </c>
    </row>
    <row r="548" spans="1:10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4" t="s">
        <v>451</v>
      </c>
      <c r="B549" s="175"/>
      <c r="C549" s="32">
        <v>697</v>
      </c>
      <c r="D549" s="32">
        <f>C549</f>
        <v>697</v>
      </c>
      <c r="E549" s="32">
        <f>D549</f>
        <v>697</v>
      </c>
      <c r="H549" s="41">
        <f t="shared" si="63"/>
        <v>697</v>
      </c>
    </row>
    <row r="550" spans="1:10">
      <c r="A550" s="180" t="s">
        <v>455</v>
      </c>
      <c r="B550" s="181"/>
      <c r="C550" s="36">
        <f>C551</f>
        <v>45250</v>
      </c>
      <c r="D550" s="36">
        <f>D551</f>
        <v>45250</v>
      </c>
      <c r="E550" s="36">
        <f>E551</f>
        <v>45250</v>
      </c>
      <c r="G550" s="39" t="s">
        <v>59</v>
      </c>
      <c r="H550" s="41">
        <f t="shared" si="63"/>
        <v>45250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45250</v>
      </c>
      <c r="D551" s="33">
        <f>D552+D556</f>
        <v>45250</v>
      </c>
      <c r="E551" s="33">
        <f>E552+E556</f>
        <v>45250</v>
      </c>
      <c r="G551" s="39" t="s">
        <v>594</v>
      </c>
      <c r="H551" s="41">
        <f t="shared" si="63"/>
        <v>45250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45250</v>
      </c>
      <c r="D552" s="32">
        <f>SUM(D553:D555)</f>
        <v>45250</v>
      </c>
      <c r="E552" s="32">
        <f>SUM(E553:E555)</f>
        <v>45250</v>
      </c>
      <c r="H552" s="41">
        <f t="shared" si="63"/>
        <v>45250</v>
      </c>
    </row>
    <row r="553" spans="1:10" outlineLevel="2" collapsed="1">
      <c r="A553" s="6">
        <v>5500</v>
      </c>
      <c r="B553" s="4" t="s">
        <v>458</v>
      </c>
      <c r="C553" s="5">
        <v>45250</v>
      </c>
      <c r="D553" s="5">
        <f t="shared" ref="D553:E555" si="67">C553</f>
        <v>45250</v>
      </c>
      <c r="E553" s="5">
        <f t="shared" si="67"/>
        <v>45250</v>
      </c>
      <c r="H553" s="41">
        <f t="shared" si="63"/>
        <v>45250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653000</v>
      </c>
      <c r="D559" s="37">
        <f>D560+D716+D725</f>
        <v>653000</v>
      </c>
      <c r="E559" s="37">
        <f>E560+E716+E725</f>
        <v>653000</v>
      </c>
      <c r="G559" s="39" t="s">
        <v>62</v>
      </c>
      <c r="H559" s="41">
        <f t="shared" si="63"/>
        <v>653000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556500</v>
      </c>
      <c r="D560" s="36">
        <f>D561+D638+D642+D645</f>
        <v>556500</v>
      </c>
      <c r="E560" s="36">
        <f>E561+E638+E642+E645</f>
        <v>556500</v>
      </c>
      <c r="G560" s="39" t="s">
        <v>61</v>
      </c>
      <c r="H560" s="41">
        <f t="shared" si="63"/>
        <v>556500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556500</v>
      </c>
      <c r="D561" s="38">
        <f>D562+D567+D568+D569+D576+D577+D581+D584+D585+D586+D587+D592+D595+D599+D603+D610+D616+D628</f>
        <v>556500</v>
      </c>
      <c r="E561" s="38">
        <f>E562+E567+E568+E569+E576+E577+E581+E584+E585+E586+E587+E592+E595+E599+E603+E610+E616+E628</f>
        <v>556500</v>
      </c>
      <c r="G561" s="39" t="s">
        <v>595</v>
      </c>
      <c r="H561" s="41">
        <f t="shared" si="63"/>
        <v>556500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74" t="s">
        <v>467</v>
      </c>
      <c r="B567" s="175"/>
      <c r="C567" s="31">
        <v>30000</v>
      </c>
      <c r="D567" s="31">
        <f>C567</f>
        <v>30000</v>
      </c>
      <c r="E567" s="31">
        <f>D567</f>
        <v>30000</v>
      </c>
      <c r="H567" s="41">
        <f t="shared" si="63"/>
        <v>30000</v>
      </c>
    </row>
    <row r="568" spans="1:10" outlineLevel="1">
      <c r="A568" s="174" t="s">
        <v>472</v>
      </c>
      <c r="B568" s="175"/>
      <c r="C568" s="32">
        <v>40000</v>
      </c>
      <c r="D568" s="32">
        <f>C568</f>
        <v>40000</v>
      </c>
      <c r="E568" s="32">
        <f>D568</f>
        <v>40000</v>
      </c>
      <c r="H568" s="41">
        <f t="shared" si="63"/>
        <v>40000</v>
      </c>
    </row>
    <row r="569" spans="1:10" outlineLevel="1">
      <c r="A569" s="174" t="s">
        <v>473</v>
      </c>
      <c r="B569" s="175"/>
      <c r="C569" s="32">
        <f>SUM(C570:C575)</f>
        <v>95000</v>
      </c>
      <c r="D569" s="32">
        <f>SUM(D570:D575)</f>
        <v>95000</v>
      </c>
      <c r="E569" s="32">
        <f>SUM(E570:E575)</f>
        <v>95000</v>
      </c>
      <c r="H569" s="41">
        <f t="shared" si="63"/>
        <v>95000</v>
      </c>
    </row>
    <row r="570" spans="1:10" outlineLevel="2">
      <c r="A570" s="7">
        <v>6603</v>
      </c>
      <c r="B570" s="4" t="s">
        <v>474</v>
      </c>
      <c r="C570" s="5">
        <v>95000</v>
      </c>
      <c r="D570" s="5">
        <f>C570</f>
        <v>95000</v>
      </c>
      <c r="E570" s="5">
        <f>D570</f>
        <v>95000</v>
      </c>
      <c r="H570" s="41">
        <f t="shared" si="63"/>
        <v>95000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174" t="s">
        <v>485</v>
      </c>
      <c r="B581" s="175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outlineLevel="2">
      <c r="A582" s="7">
        <v>6606</v>
      </c>
      <c r="B582" s="4" t="s">
        <v>486</v>
      </c>
      <c r="C582" s="5">
        <v>50000</v>
      </c>
      <c r="D582" s="5">
        <f t="shared" ref="D582:E586" si="72">C582</f>
        <v>50000</v>
      </c>
      <c r="E582" s="5">
        <f t="shared" si="72"/>
        <v>50000</v>
      </c>
      <c r="H582" s="41">
        <f t="shared" si="71"/>
        <v>50000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4" t="s">
        <v>488</v>
      </c>
      <c r="B584" s="175"/>
      <c r="C584" s="32">
        <v>500</v>
      </c>
      <c r="D584" s="32">
        <f t="shared" si="72"/>
        <v>500</v>
      </c>
      <c r="E584" s="32">
        <f t="shared" si="72"/>
        <v>500</v>
      </c>
      <c r="H584" s="41">
        <f t="shared" si="71"/>
        <v>500</v>
      </c>
    </row>
    <row r="585" spans="1:8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98000</v>
      </c>
      <c r="D587" s="32">
        <f>SUM(D588:D591)</f>
        <v>98000</v>
      </c>
      <c r="E587" s="32">
        <f>SUM(E588:E591)</f>
        <v>98000</v>
      </c>
      <c r="H587" s="41">
        <f t="shared" si="71"/>
        <v>98000</v>
      </c>
    </row>
    <row r="588" spans="1:8" outlineLevel="2">
      <c r="A588" s="7">
        <v>6610</v>
      </c>
      <c r="B588" s="4" t="s">
        <v>492</v>
      </c>
      <c r="C588" s="5">
        <v>87000</v>
      </c>
      <c r="D588" s="5">
        <f>C588</f>
        <v>87000</v>
      </c>
      <c r="E588" s="5">
        <f>D588</f>
        <v>87000</v>
      </c>
      <c r="H588" s="41">
        <f t="shared" si="71"/>
        <v>87000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11000</v>
      </c>
      <c r="D591" s="5">
        <f t="shared" si="73"/>
        <v>11000</v>
      </c>
      <c r="E591" s="5">
        <f t="shared" si="73"/>
        <v>11000</v>
      </c>
      <c r="H591" s="41">
        <f t="shared" si="71"/>
        <v>11000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195000</v>
      </c>
      <c r="D599" s="32">
        <f>SUM(D600:D602)</f>
        <v>195000</v>
      </c>
      <c r="E599" s="32">
        <f>SUM(E600:E602)</f>
        <v>195000</v>
      </c>
      <c r="H599" s="41">
        <f t="shared" si="71"/>
        <v>195000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170000</v>
      </c>
      <c r="D601" s="5">
        <f t="shared" si="75"/>
        <v>170000</v>
      </c>
      <c r="E601" s="5">
        <f t="shared" si="75"/>
        <v>170000</v>
      </c>
      <c r="H601" s="41">
        <f t="shared" si="71"/>
        <v>170000</v>
      </c>
    </row>
    <row r="602" spans="1:8" outlineLevel="2">
      <c r="A602" s="7">
        <v>6613</v>
      </c>
      <c r="B602" s="4" t="s">
        <v>501</v>
      </c>
      <c r="C602" s="5">
        <v>25000</v>
      </c>
      <c r="D602" s="5">
        <f t="shared" si="75"/>
        <v>25000</v>
      </c>
      <c r="E602" s="5">
        <f t="shared" si="75"/>
        <v>25000</v>
      </c>
      <c r="H602" s="41">
        <f t="shared" si="71"/>
        <v>25000</v>
      </c>
    </row>
    <row r="603" spans="1:8" outlineLevel="1">
      <c r="A603" s="174" t="s">
        <v>506</v>
      </c>
      <c r="B603" s="175"/>
      <c r="C603" s="32">
        <f>SUM(C604:C609)</f>
        <v>3000</v>
      </c>
      <c r="D603" s="32">
        <f>SUM(D604:D609)</f>
        <v>3000</v>
      </c>
      <c r="E603" s="32">
        <f>SUM(E604:E609)</f>
        <v>3000</v>
      </c>
      <c r="H603" s="41">
        <f t="shared" si="71"/>
        <v>3000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3000</v>
      </c>
      <c r="D608" s="5">
        <f t="shared" si="76"/>
        <v>3000</v>
      </c>
      <c r="E608" s="5">
        <f t="shared" si="76"/>
        <v>3000</v>
      </c>
      <c r="H608" s="41">
        <f t="shared" si="71"/>
        <v>3000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96500</v>
      </c>
      <c r="D716" s="36">
        <f>D717</f>
        <v>96500</v>
      </c>
      <c r="E716" s="36">
        <f>E717</f>
        <v>96500</v>
      </c>
      <c r="G716" s="39" t="s">
        <v>66</v>
      </c>
      <c r="H716" s="41">
        <f t="shared" si="92"/>
        <v>96500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96500</v>
      </c>
      <c r="D717" s="33">
        <f>D718+D722</f>
        <v>96500</v>
      </c>
      <c r="E717" s="33">
        <f>E718+E722</f>
        <v>96500</v>
      </c>
      <c r="G717" s="39" t="s">
        <v>599</v>
      </c>
      <c r="H717" s="41">
        <f t="shared" si="92"/>
        <v>96500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96500</v>
      </c>
      <c r="D718" s="31">
        <f>SUM(D719:D721)</f>
        <v>96500</v>
      </c>
      <c r="E718" s="31">
        <f>SUM(E719:E721)</f>
        <v>96500</v>
      </c>
      <c r="H718" s="41">
        <f t="shared" si="92"/>
        <v>96500</v>
      </c>
    </row>
    <row r="719" spans="1:10" ht="15" customHeight="1" outlineLevel="2">
      <c r="A719" s="6">
        <v>10950</v>
      </c>
      <c r="B719" s="4" t="s">
        <v>572</v>
      </c>
      <c r="C719" s="5">
        <v>96500</v>
      </c>
      <c r="D719" s="5">
        <f>C719</f>
        <v>96500</v>
      </c>
      <c r="E719" s="5">
        <f>D719</f>
        <v>96500</v>
      </c>
      <c r="H719" s="41">
        <f t="shared" si="92"/>
        <v>96500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0E6-6718-4888-97B2-3AB943871898}">
  <dimension ref="A1:K778"/>
  <sheetViews>
    <sheetView rightToLeft="1" tabSelected="1" topLeftCell="B331" workbookViewId="0">
      <selection activeCell="D336" sqref="D336"/>
    </sheetView>
  </sheetViews>
  <sheetFormatPr defaultColWidth="9.1796875" defaultRowHeight="14.5"/>
  <cols>
    <col min="1" max="1" width="30.7265625" customWidth="1"/>
    <col min="2" max="2" width="101.26953125" customWidth="1"/>
    <col min="3" max="5" width="15.26953125" bestFit="1" customWidth="1"/>
  </cols>
  <sheetData>
    <row r="1" spans="1:11" ht="18.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4" t="s">
        <v>60</v>
      </c>
      <c r="B2" s="164"/>
      <c r="C2" s="26">
        <f>C3+C67</f>
        <v>1600000</v>
      </c>
      <c r="D2" s="26">
        <f>D3+D67</f>
        <v>1600000</v>
      </c>
      <c r="E2" s="26">
        <f>E3+E67</f>
        <v>1600000</v>
      </c>
      <c r="G2" s="39" t="s">
        <v>60</v>
      </c>
      <c r="H2" s="41"/>
      <c r="I2" s="42"/>
      <c r="J2" s="40" t="b">
        <f>AND(H2=I2)</f>
        <v>1</v>
      </c>
    </row>
    <row r="3" spans="1:11">
      <c r="A3" s="165" t="s">
        <v>578</v>
      </c>
      <c r="B3" s="165"/>
      <c r="C3" s="23">
        <f>C4+C11+C38+C61</f>
        <v>810000</v>
      </c>
      <c r="D3" s="23">
        <f>D4+D11+D38+D61</f>
        <v>810000</v>
      </c>
      <c r="E3" s="23">
        <f>E4+E11+E38+E61</f>
        <v>810000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6" t="s">
        <v>124</v>
      </c>
      <c r="B4" s="167"/>
      <c r="C4" s="21">
        <f>SUM(C5:C10)</f>
        <v>480300</v>
      </c>
      <c r="D4" s="21">
        <f>SUM(D5:D10)</f>
        <v>480300</v>
      </c>
      <c r="E4" s="21">
        <f>SUM(E5:E10)</f>
        <v>480300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</row>
    <row r="11" spans="1:11" ht="21" customHeight="1">
      <c r="A11" s="166" t="s">
        <v>125</v>
      </c>
      <c r="B11" s="167"/>
      <c r="C11" s="21">
        <f>SUM(C12:C37)</f>
        <v>96600</v>
      </c>
      <c r="D11" s="21">
        <f>SUM(D12:D37)</f>
        <v>96600</v>
      </c>
      <c r="E11" s="21">
        <f>SUM(E12:E37)</f>
        <v>96600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8100</v>
      </c>
      <c r="D12" s="2">
        <f>C12</f>
        <v>8100</v>
      </c>
      <c r="E12" s="2">
        <f>D12</f>
        <v>8100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50000</v>
      </c>
      <c r="D34" s="2">
        <f t="shared" si="2"/>
        <v>50000</v>
      </c>
      <c r="E34" s="2">
        <f t="shared" si="2"/>
        <v>50000</v>
      </c>
    </row>
    <row r="35" spans="1:10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>
      <c r="A36" s="3">
        <v>2406</v>
      </c>
      <c r="B36" s="1" t="s">
        <v>9</v>
      </c>
      <c r="C36" s="2">
        <v>28000</v>
      </c>
      <c r="D36" s="2">
        <f t="shared" si="2"/>
        <v>28000</v>
      </c>
      <c r="E36" s="2">
        <f t="shared" si="2"/>
        <v>28000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233100</v>
      </c>
      <c r="D38" s="21">
        <f>SUM(D39:D60)</f>
        <v>233100</v>
      </c>
      <c r="E38" s="21">
        <f>SUM(E39:E60)</f>
        <v>233100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</row>
    <row r="40" spans="1:10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>
      <c r="A41" s="20">
        <v>3103</v>
      </c>
      <c r="B41" s="20" t="s">
        <v>13</v>
      </c>
      <c r="C41" s="2">
        <v>10000</v>
      </c>
      <c r="D41" s="2">
        <f t="shared" si="3"/>
        <v>10000</v>
      </c>
      <c r="E41" s="2">
        <f t="shared" si="3"/>
        <v>10000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10000</v>
      </c>
      <c r="D52" s="2">
        <f t="shared" si="3"/>
        <v>10000</v>
      </c>
      <c r="E52" s="2">
        <f t="shared" si="3"/>
        <v>10000</v>
      </c>
    </row>
    <row r="53" spans="1:10">
      <c r="A53" s="20">
        <v>3301</v>
      </c>
      <c r="B53" s="20" t="s">
        <v>18</v>
      </c>
      <c r="C53" s="2">
        <v>5000</v>
      </c>
      <c r="D53" s="2">
        <f t="shared" si="3"/>
        <v>5000</v>
      </c>
      <c r="E53" s="2">
        <f t="shared" si="3"/>
        <v>5000</v>
      </c>
    </row>
    <row r="54" spans="1:10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>
      <c r="A56" s="20">
        <v>3303</v>
      </c>
      <c r="B56" s="20" t="s">
        <v>154</v>
      </c>
      <c r="C56" s="2">
        <v>50000</v>
      </c>
      <c r="D56" s="2">
        <f t="shared" ref="D56:E60" si="4">C56</f>
        <v>50000</v>
      </c>
      <c r="E56" s="2">
        <f t="shared" si="4"/>
        <v>50000</v>
      </c>
    </row>
    <row r="57" spans="1:10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>
      <c r="A58" s="20">
        <v>3305</v>
      </c>
      <c r="B58" s="20" t="s">
        <v>156</v>
      </c>
      <c r="C58" s="2">
        <v>500</v>
      </c>
      <c r="D58" s="2">
        <f t="shared" si="4"/>
        <v>500</v>
      </c>
      <c r="E58" s="2">
        <f t="shared" si="4"/>
        <v>500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790000</v>
      </c>
      <c r="D67" s="25">
        <f>D97+D68</f>
        <v>790000</v>
      </c>
      <c r="E67" s="25">
        <f>E97+E68</f>
        <v>790000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51000</v>
      </c>
      <c r="D68" s="21">
        <f>SUM(D69:D96)</f>
        <v>51000</v>
      </c>
      <c r="E68" s="21">
        <f>SUM(E69:E96)</f>
        <v>51000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44000</v>
      </c>
      <c r="D79" s="2">
        <f t="shared" si="6"/>
        <v>44000</v>
      </c>
      <c r="E79" s="2">
        <f t="shared" si="6"/>
        <v>44000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5000</v>
      </c>
      <c r="D87" s="2">
        <f t="shared" si="7"/>
        <v>5000</v>
      </c>
      <c r="E87" s="2">
        <f t="shared" si="7"/>
        <v>5000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739000</v>
      </c>
      <c r="D97" s="21">
        <f>SUM(D98:D113)</f>
        <v>739000</v>
      </c>
      <c r="E97" s="21">
        <f>SUM(E98:E113)</f>
        <v>739000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723000</v>
      </c>
      <c r="D98" s="2">
        <f>C98</f>
        <v>723000</v>
      </c>
      <c r="E98" s="2">
        <f>D98</f>
        <v>723000</v>
      </c>
    </row>
    <row r="99" spans="1:10">
      <c r="A99" s="3">
        <v>6002</v>
      </c>
      <c r="B99" s="1" t="s">
        <v>185</v>
      </c>
      <c r="C99" s="2">
        <v>10000</v>
      </c>
      <c r="D99" s="2">
        <f t="shared" ref="D99:E113" si="8">C99</f>
        <v>10000</v>
      </c>
      <c r="E99" s="2">
        <f t="shared" si="8"/>
        <v>10000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70" t="s">
        <v>62</v>
      </c>
      <c r="B114" s="171"/>
      <c r="C114" s="26">
        <f>C115+C152+C177</f>
        <v>1018000</v>
      </c>
      <c r="D114" s="26">
        <f>D115+D152+D177</f>
        <v>1018000</v>
      </c>
      <c r="E114" s="26">
        <f>E115+E152+E177</f>
        <v>1018000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1004029</v>
      </c>
      <c r="D115" s="23">
        <f>D116+D135</f>
        <v>1004029</v>
      </c>
      <c r="E115" s="23">
        <f>E116+E135</f>
        <v>1004029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6" t="s">
        <v>195</v>
      </c>
      <c r="B116" s="167"/>
      <c r="C116" s="21">
        <f>C117+C120+C123+C126+C129+C132</f>
        <v>210000</v>
      </c>
      <c r="D116" s="21">
        <f>D117+D120+D123+D126+D129+D132</f>
        <v>210000</v>
      </c>
      <c r="E116" s="21">
        <f>E117+E120+E123+E126+E129+E132</f>
        <v>210000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210000</v>
      </c>
      <c r="D117" s="2">
        <f>D118+D119</f>
        <v>210000</v>
      </c>
      <c r="E117" s="2">
        <f>E118+E119</f>
        <v>210000</v>
      </c>
    </row>
    <row r="118" spans="1:10">
      <c r="A118" s="128"/>
      <c r="B118" s="127" t="s">
        <v>855</v>
      </c>
      <c r="C118" s="126">
        <v>105000</v>
      </c>
      <c r="D118" s="126">
        <f>C118</f>
        <v>105000</v>
      </c>
      <c r="E118" s="126">
        <f>D118</f>
        <v>105000</v>
      </c>
    </row>
    <row r="119" spans="1:10">
      <c r="A119" s="128"/>
      <c r="B119" s="127" t="s">
        <v>860</v>
      </c>
      <c r="C119" s="126">
        <v>105000</v>
      </c>
      <c r="D119" s="126">
        <f>C119</f>
        <v>105000</v>
      </c>
      <c r="E119" s="126">
        <f>D119</f>
        <v>105000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66" t="s">
        <v>202</v>
      </c>
      <c r="B135" s="167"/>
      <c r="C135" s="21">
        <f>C136+C140+C143+C146+C149</f>
        <v>794029</v>
      </c>
      <c r="D135" s="21">
        <f>D136+D140+D143+D146+D149</f>
        <v>794029</v>
      </c>
      <c r="E135" s="21">
        <f>E136+E140+E143+E146+E149</f>
        <v>794029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794029</v>
      </c>
      <c r="D136" s="2">
        <f>D137+D138+D139</f>
        <v>794029</v>
      </c>
      <c r="E136" s="2">
        <f>E137+E138+E139</f>
        <v>794029</v>
      </c>
    </row>
    <row r="137" spans="1:10">
      <c r="A137" s="128"/>
      <c r="B137" s="127" t="s">
        <v>855</v>
      </c>
      <c r="C137" s="126">
        <v>400000</v>
      </c>
      <c r="D137" s="126">
        <f>C137</f>
        <v>400000</v>
      </c>
      <c r="E137" s="126">
        <f>D137</f>
        <v>400000</v>
      </c>
    </row>
    <row r="138" spans="1:10">
      <c r="A138" s="128"/>
      <c r="B138" s="127" t="s">
        <v>862</v>
      </c>
      <c r="C138" s="126">
        <v>300278</v>
      </c>
      <c r="D138" s="126">
        <f t="shared" ref="D138:E139" si="9">C138</f>
        <v>300278</v>
      </c>
      <c r="E138" s="126">
        <f t="shared" si="9"/>
        <v>300278</v>
      </c>
    </row>
    <row r="139" spans="1:10">
      <c r="A139" s="128"/>
      <c r="B139" s="127" t="s">
        <v>861</v>
      </c>
      <c r="C139" s="126">
        <v>93751</v>
      </c>
      <c r="D139" s="126">
        <f t="shared" si="9"/>
        <v>93751</v>
      </c>
      <c r="E139" s="126">
        <f t="shared" si="9"/>
        <v>93751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68" t="s">
        <v>581</v>
      </c>
      <c r="B152" s="169"/>
      <c r="C152" s="23">
        <f>C153+C163+C170</f>
        <v>13971</v>
      </c>
      <c r="D152" s="23">
        <f>D153+D163+D170</f>
        <v>13971</v>
      </c>
      <c r="E152" s="23">
        <f>E153+E163+E170</f>
        <v>13971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13971</v>
      </c>
      <c r="D153" s="21">
        <f>D154+D157+D160</f>
        <v>13971</v>
      </c>
      <c r="E153" s="21">
        <f>E154+E157+E160</f>
        <v>13971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13971</v>
      </c>
      <c r="D154" s="2">
        <f>D155+D156</f>
        <v>13971</v>
      </c>
      <c r="E154" s="2">
        <f>E155+E156</f>
        <v>13971</v>
      </c>
    </row>
    <row r="155" spans="1:10">
      <c r="A155" s="128"/>
      <c r="B155" s="127" t="s">
        <v>855</v>
      </c>
      <c r="C155" s="126">
        <v>13971</v>
      </c>
      <c r="D155" s="126">
        <f>C155</f>
        <v>13971</v>
      </c>
      <c r="E155" s="126">
        <f>D155</f>
        <v>13971</v>
      </c>
    </row>
    <row r="156" spans="1:10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>
      <c r="A190" s="88"/>
      <c r="B190" s="87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>
      <c r="A191" s="88"/>
      <c r="B191" s="87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>
      <c r="A192" s="88"/>
      <c r="B192" s="87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>
      <c r="A208" s="88"/>
      <c r="B208" s="87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11">
      <c r="A209" s="88"/>
      <c r="B209" s="87" t="s">
        <v>838</v>
      </c>
      <c r="C209" s="125"/>
      <c r="D209" s="125">
        <f t="shared" si="12"/>
        <v>0</v>
      </c>
      <c r="E209" s="125">
        <f t="shared" si="12"/>
        <v>0</v>
      </c>
    </row>
    <row r="210" spans="1:11">
      <c r="A210" s="88"/>
      <c r="B210" s="87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11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11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11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11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1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11">
      <c r="A217" s="88"/>
      <c r="B217" s="87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11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  <c r="F218" s="121"/>
      <c r="G218" s="121"/>
      <c r="H218" s="121"/>
      <c r="I218" s="121"/>
      <c r="J218" s="121"/>
      <c r="K218" s="121"/>
    </row>
    <row r="219" spans="1:11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  <c r="F219" s="121"/>
      <c r="G219" s="121"/>
      <c r="H219" s="121"/>
      <c r="I219" s="121"/>
      <c r="J219" s="121"/>
      <c r="K219" s="121"/>
    </row>
    <row r="220" spans="1:11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11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1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11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>
      <c r="A225" s="88"/>
      <c r="B225" s="87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>
      <c r="A226" s="88"/>
      <c r="B226" s="87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>
      <c r="A227" s="88"/>
      <c r="B227" s="87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>
      <c r="A231" s="88"/>
      <c r="B231" s="87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>
      <c r="A232" s="88"/>
      <c r="B232" s="87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>
      <c r="A241" s="88"/>
      <c r="B241" s="87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>
      <c r="A242" s="88"/>
      <c r="B242" s="87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>
      <c r="A246" s="88"/>
      <c r="B246" s="87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>
      <c r="A247" s="88"/>
      <c r="B247" s="87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>
      <c r="A248" s="88"/>
      <c r="B248" s="87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>
      <c r="A249" s="88"/>
      <c r="B249" s="87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4" spans="1:10">
      <c r="C254" s="220"/>
    </row>
    <row r="255" spans="1:10">
      <c r="C255" s="220"/>
    </row>
    <row r="256" spans="1:10" ht="18.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1470000</v>
      </c>
      <c r="D257" s="37">
        <f>D258+D550</f>
        <v>1468000</v>
      </c>
      <c r="E257" s="37">
        <f>E258+E550</f>
        <v>1468000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C259+C339+C483+C547</f>
        <v>1400600</v>
      </c>
      <c r="D258" s="36">
        <f>D259+D339+D483+D547</f>
        <v>1398600</v>
      </c>
      <c r="E258" s="36">
        <f>E259+E339+E483+E547</f>
        <v>1398600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772000</v>
      </c>
      <c r="D259" s="33">
        <f>D260+D263+D314</f>
        <v>772000</v>
      </c>
      <c r="E259" s="33">
        <f>E260+E263+E314</f>
        <v>772000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>
      <c r="A263" s="174" t="s">
        <v>269</v>
      </c>
      <c r="B263" s="175"/>
      <c r="C263" s="32">
        <f>C264+C265+C289+C296+C298+C302+C305+C308+C313</f>
        <v>767968</v>
      </c>
      <c r="D263" s="32">
        <f>D264+D265+D289+D296+D298+D302+D305+D308+D313</f>
        <v>767968</v>
      </c>
      <c r="E263" s="32">
        <f>E264+E265+E289+E296+E298+E302+E305+E308+E313</f>
        <v>767968</v>
      </c>
    </row>
    <row r="264" spans="1:10">
      <c r="A264" s="6">
        <v>1101</v>
      </c>
      <c r="B264" s="4" t="s">
        <v>34</v>
      </c>
      <c r="C264" s="5">
        <v>210018</v>
      </c>
      <c r="D264" s="5">
        <f>C264</f>
        <v>210018</v>
      </c>
      <c r="E264" s="5">
        <f>D264</f>
        <v>210018</v>
      </c>
    </row>
    <row r="265" spans="1:10">
      <c r="A265" s="6">
        <v>1101</v>
      </c>
      <c r="B265" s="4" t="s">
        <v>35</v>
      </c>
      <c r="C265" s="5">
        <v>385350</v>
      </c>
      <c r="D265" s="5">
        <f>C265</f>
        <v>385350</v>
      </c>
      <c r="E265" s="5">
        <f>D265</f>
        <v>385350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17700</v>
      </c>
      <c r="D289" s="5">
        <f>C289</f>
        <v>17700</v>
      </c>
      <c r="E289" s="5">
        <f>D289</f>
        <v>17700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700</v>
      </c>
      <c r="D296" s="5">
        <f>C296</f>
        <v>700</v>
      </c>
      <c r="E296" s="5">
        <f>D296</f>
        <v>700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21000</v>
      </c>
      <c r="D298" s="5">
        <f>C298</f>
        <v>21000</v>
      </c>
      <c r="E298" s="5">
        <f>D298</f>
        <v>21000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7000</v>
      </c>
      <c r="D302" s="5">
        <f>C302</f>
        <v>7000</v>
      </c>
      <c r="E302" s="5">
        <f>D302</f>
        <v>7000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9200</v>
      </c>
      <c r="D305" s="5">
        <f>C305</f>
        <v>9200</v>
      </c>
      <c r="E305" s="5">
        <f>D305</f>
        <v>9200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117000</v>
      </c>
      <c r="D308" s="5">
        <f>C308</f>
        <v>117000</v>
      </c>
      <c r="E308" s="5">
        <f>D308</f>
        <v>117000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529200</v>
      </c>
      <c r="D339" s="33">
        <f>D340+D444+D482</f>
        <v>527200</v>
      </c>
      <c r="E339" s="33">
        <f>E340+E444+E482</f>
        <v>527200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4" t="s">
        <v>271</v>
      </c>
      <c r="B340" s="175"/>
      <c r="C340" s="32">
        <f>C341+C342+C343+C344+C347+C348+C353+C356+C357+C362+C367+BG290668+C371+C372+C373+C376+C377+C378+C382+C388+C391+C392+C395+C398+C399+C404+C407+C408+C409+C412+C415+C416+C419+C420+C421+C422+C429+C443</f>
        <v>466100</v>
      </c>
      <c r="D340" s="32">
        <f>D341+D342+D343+D344+D347+D348+D353+D356+D357+D362+D367+BH290668+D371+D372+D373+D376+D377+D378+D382+D388+D391+D392+D395+D398+D399+D404+D407+D408+D409+D412+D415+D416+D419+D420+D421+D422+D429+D443</f>
        <v>466100</v>
      </c>
      <c r="E340" s="32">
        <f>E341+E342+E343+E344+E347+E348+E353+E356+E357+E362+E367+BI290668+E371+E372+E373+E376+E377+E378+E382+E388+E391+E392+E395+E398+E399+E404+E407+E408+E409+E412+E415+E416+E419+E420+E421+E422+E429+E443</f>
        <v>466100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>
      <c r="A343" s="6">
        <v>2201</v>
      </c>
      <c r="B343" s="4" t="s">
        <v>41</v>
      </c>
      <c r="C343" s="5">
        <v>230000</v>
      </c>
      <c r="D343" s="5">
        <f t="shared" si="26"/>
        <v>230000</v>
      </c>
      <c r="E343" s="5">
        <f t="shared" si="26"/>
        <v>230000</v>
      </c>
    </row>
    <row r="344" spans="1:10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</row>
    <row r="349" spans="1:10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f>SUM(C358:C361)</f>
        <v>16100</v>
      </c>
      <c r="D357" s="5">
        <f>SUM(D358:D361)</f>
        <v>16100</v>
      </c>
      <c r="E357" s="5">
        <f>SUM(E358:E361)</f>
        <v>16100</v>
      </c>
    </row>
    <row r="358" spans="1:5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1100</v>
      </c>
      <c r="D360" s="30">
        <f t="shared" si="30"/>
        <v>1100</v>
      </c>
      <c r="E360" s="30">
        <f t="shared" si="30"/>
        <v>1100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50500</v>
      </c>
      <c r="D362" s="5">
        <f>SUM(D363:D366)</f>
        <v>50500</v>
      </c>
      <c r="E362" s="5">
        <f>SUM(E363:E366)</f>
        <v>50500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45000</v>
      </c>
      <c r="D364" s="30">
        <f t="shared" ref="D364:E366" si="31">C364</f>
        <v>45000</v>
      </c>
      <c r="E364" s="30">
        <f t="shared" si="31"/>
        <v>45000</v>
      </c>
    </row>
    <row r="365" spans="1:5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>
      <c r="A382" s="6">
        <v>2201</v>
      </c>
      <c r="B382" s="4" t="s">
        <v>114</v>
      </c>
      <c r="C382" s="5">
        <f>SUM(C383:C387)</f>
        <v>8700</v>
      </c>
      <c r="D382" s="5">
        <f>SUM(D383:D387)</f>
        <v>8700</v>
      </c>
      <c r="E382" s="5">
        <f>SUM(E383:E387)</f>
        <v>8700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1200</v>
      </c>
      <c r="D386" s="30">
        <f t="shared" si="35"/>
        <v>1200</v>
      </c>
      <c r="E386" s="30">
        <f t="shared" si="35"/>
        <v>1200</v>
      </c>
    </row>
    <row r="387" spans="1:5">
      <c r="A387" s="29"/>
      <c r="B387" s="28" t="s">
        <v>308</v>
      </c>
      <c r="C387" s="30">
        <v>3500</v>
      </c>
      <c r="D387" s="30">
        <f t="shared" si="35"/>
        <v>3500</v>
      </c>
      <c r="E387" s="30">
        <f t="shared" si="35"/>
        <v>3500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>
      <c r="A405" s="29"/>
      <c r="B405" s="28" t="s">
        <v>323</v>
      </c>
      <c r="C405" s="30">
        <v>2000</v>
      </c>
      <c r="D405" s="30">
        <f t="shared" ref="D405:E408" si="39">C405</f>
        <v>2000</v>
      </c>
      <c r="E405" s="30">
        <f t="shared" si="39"/>
        <v>2000</v>
      </c>
    </row>
    <row r="406" spans="1:5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5000</v>
      </c>
      <c r="D408" s="5">
        <f t="shared" si="39"/>
        <v>5000</v>
      </c>
      <c r="E408" s="5">
        <f t="shared" si="39"/>
        <v>5000</v>
      </c>
    </row>
    <row r="409" spans="1:5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>
      <c r="A413" s="29"/>
      <c r="B413" s="28" t="s">
        <v>328</v>
      </c>
      <c r="C413" s="30">
        <v>7000</v>
      </c>
      <c r="D413" s="30">
        <f t="shared" ref="D413:E415" si="40">C413</f>
        <v>7000</v>
      </c>
      <c r="E413" s="30">
        <f t="shared" si="40"/>
        <v>7000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>
      <c r="A416" s="6">
        <v>2201</v>
      </c>
      <c r="B416" s="4" t="s">
        <v>332</v>
      </c>
      <c r="C416" s="162">
        <f>C417+C418</f>
        <v>25500</v>
      </c>
      <c r="D416" s="5">
        <f>SUM(D417:D418)</f>
        <v>25500</v>
      </c>
      <c r="E416" s="5">
        <f>SUM(E417:E418)</f>
        <v>25500</v>
      </c>
    </row>
    <row r="417" spans="1:5">
      <c r="A417" s="29"/>
      <c r="B417" s="28" t="s">
        <v>330</v>
      </c>
      <c r="C417" s="30">
        <v>25000</v>
      </c>
      <c r="D417" s="30">
        <f t="shared" ref="D417:E421" si="41">C417</f>
        <v>25000</v>
      </c>
      <c r="E417" s="30">
        <f t="shared" si="41"/>
        <v>25000</v>
      </c>
    </row>
    <row r="418" spans="1:5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3300</v>
      </c>
      <c r="D422" s="5">
        <f>SUM(D423:D428)</f>
        <v>3300</v>
      </c>
      <c r="E422" s="5">
        <f>SUM(E423:E428)</f>
        <v>3300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>
        <v>3000</v>
      </c>
      <c r="D426" s="30">
        <f t="shared" si="42"/>
        <v>3000</v>
      </c>
      <c r="E426" s="30">
        <f t="shared" si="42"/>
        <v>3000</v>
      </c>
    </row>
    <row r="427" spans="1:5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10000</v>
      </c>
      <c r="D429" s="5">
        <f>SUM(D430:D442)</f>
        <v>10000</v>
      </c>
      <c r="E429" s="5">
        <f>SUM(E430:E442)</f>
        <v>10000</v>
      </c>
    </row>
    <row r="430" spans="1:5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3500</v>
      </c>
      <c r="D439" s="30">
        <f t="shared" si="43"/>
        <v>3500</v>
      </c>
      <c r="E439" s="30">
        <f t="shared" si="43"/>
        <v>3500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4500</v>
      </c>
      <c r="D441" s="30">
        <f t="shared" si="43"/>
        <v>4500</v>
      </c>
      <c r="E441" s="30">
        <f t="shared" si="43"/>
        <v>4500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4" t="s">
        <v>357</v>
      </c>
      <c r="B444" s="175"/>
      <c r="C444" s="32">
        <f>C445+C454+C455+C459+C462+C463+C468+C474+C477+C480+C481+C450</f>
        <v>63100</v>
      </c>
      <c r="D444" s="32">
        <f>D445+D454+D455+D459+D462+D463+D468+D474+D477+D480+D481+D450</f>
        <v>61100</v>
      </c>
      <c r="E444" s="32">
        <f>E445+E454+E455+E459+E462+E463+E468+E474+E477+E480+E481+E450</f>
        <v>61100</v>
      </c>
    </row>
    <row r="445" spans="1:5">
      <c r="A445" s="6">
        <v>2202</v>
      </c>
      <c r="B445" s="4" t="s">
        <v>358</v>
      </c>
      <c r="C445" s="5">
        <f>SUM(C446:C449)</f>
        <v>23500</v>
      </c>
      <c r="D445" s="5">
        <f>SUM(D446:D449)</f>
        <v>23500</v>
      </c>
      <c r="E445" s="5">
        <f>SUM(E446:E449)</f>
        <v>23500</v>
      </c>
    </row>
    <row r="446" spans="1:5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>
      <c r="A447" s="28"/>
      <c r="B447" s="28" t="s">
        <v>360</v>
      </c>
      <c r="C447" s="30">
        <v>1500</v>
      </c>
      <c r="D447" s="30">
        <f t="shared" ref="D447:E449" si="44">C447</f>
        <v>1500</v>
      </c>
      <c r="E447" s="30">
        <f t="shared" si="44"/>
        <v>1500</v>
      </c>
    </row>
    <row r="448" spans="1:5">
      <c r="A448" s="28"/>
      <c r="B448" s="28" t="s">
        <v>361</v>
      </c>
      <c r="C448" s="30">
        <v>500</v>
      </c>
      <c r="D448" s="30">
        <f t="shared" si="44"/>
        <v>500</v>
      </c>
      <c r="E448" s="30">
        <f t="shared" si="44"/>
        <v>500</v>
      </c>
    </row>
    <row r="449" spans="1:5">
      <c r="A449" s="28"/>
      <c r="B449" s="28" t="s">
        <v>362</v>
      </c>
      <c r="C449" s="30">
        <v>20000</v>
      </c>
      <c r="D449" s="30">
        <f t="shared" si="44"/>
        <v>20000</v>
      </c>
      <c r="E449" s="30">
        <f t="shared" si="44"/>
        <v>20000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</row>
    <row r="456" spans="1:5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2000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500</v>
      </c>
      <c r="D462" s="5">
        <f t="shared" si="47"/>
        <v>500</v>
      </c>
      <c r="E462" s="5">
        <f t="shared" si="47"/>
        <v>500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100</v>
      </c>
      <c r="D470" s="30">
        <f t="shared" ref="D470:E473" si="49">C470</f>
        <v>100</v>
      </c>
      <c r="E470" s="30">
        <f t="shared" si="49"/>
        <v>100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C484+C504+C509+C522+C528+C538</f>
        <v>76200</v>
      </c>
      <c r="D483" s="35">
        <f>D484+D504+D509+D522+D528+D538</f>
        <v>76200</v>
      </c>
      <c r="E483" s="35">
        <f>E484+E504+E509+E522+E528+E538</f>
        <v>76200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4" t="s">
        <v>390</v>
      </c>
      <c r="B484" s="175"/>
      <c r="C484" s="32">
        <f>C485+C486+C490+C491+C494+C497+C500+C501+C502+C503</f>
        <v>21600</v>
      </c>
      <c r="D484" s="32">
        <f>D485+D486+D490+D491+D494+D497+D500+D501+D502+D503</f>
        <v>21600</v>
      </c>
      <c r="E484" s="32">
        <f>E485+E486+E490+E491+E494+E497+E500+E501+E502+E503</f>
        <v>21600</v>
      </c>
    </row>
    <row r="485" spans="1:10">
      <c r="A485" s="6">
        <v>3302</v>
      </c>
      <c r="B485" s="4" t="s">
        <v>391</v>
      </c>
      <c r="C485" s="5">
        <v>400</v>
      </c>
      <c r="D485" s="5">
        <f>C485</f>
        <v>400</v>
      </c>
      <c r="E485" s="5">
        <f>D485</f>
        <v>400</v>
      </c>
    </row>
    <row r="486" spans="1:10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</row>
    <row r="487" spans="1:10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</row>
    <row r="488" spans="1:10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</row>
    <row r="495" spans="1:10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</row>
    <row r="498" spans="1:6">
      <c r="A498" s="28"/>
      <c r="B498" s="28" t="s">
        <v>404</v>
      </c>
      <c r="C498" s="30">
        <v>200</v>
      </c>
      <c r="D498" s="30">
        <f t="shared" ref="D498:E503" si="52">C498</f>
        <v>200</v>
      </c>
      <c r="E498" s="30">
        <f t="shared" si="52"/>
        <v>200</v>
      </c>
    </row>
    <row r="499" spans="1:6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6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4" t="s">
        <v>410</v>
      </c>
      <c r="B504" s="175"/>
      <c r="C504" s="32">
        <f>SUM(C505:C508)</f>
        <v>29800</v>
      </c>
      <c r="D504" s="32">
        <f>SUM(D505:D508)</f>
        <v>29800</v>
      </c>
      <c r="E504" s="32">
        <f>SUM(E505:E508)</f>
        <v>29800</v>
      </c>
    </row>
    <row r="505" spans="1:6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6">
      <c r="A508" s="6">
        <v>3303</v>
      </c>
      <c r="B508" s="4" t="s">
        <v>409</v>
      </c>
      <c r="C508" s="5">
        <v>23800</v>
      </c>
      <c r="D508" s="5">
        <f t="shared" si="53"/>
        <v>23800</v>
      </c>
      <c r="E508" s="5">
        <f t="shared" si="53"/>
        <v>23800</v>
      </c>
    </row>
    <row r="509" spans="1:6">
      <c r="A509" s="174" t="s">
        <v>414</v>
      </c>
      <c r="B509" s="175"/>
      <c r="C509" s="32">
        <f>C510+C511+C512+C513+C517+C518+C519+C520+C521</f>
        <v>23200</v>
      </c>
      <c r="D509" s="32">
        <f>D510+D511+D512+D513+D517+D518+D519+D520+D521</f>
        <v>23200</v>
      </c>
      <c r="E509" s="32">
        <f>E510+E511+E512+E513+E517+E518+E519+E520+E521</f>
        <v>23200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1000</v>
      </c>
      <c r="D517" s="5">
        <f t="shared" si="55"/>
        <v>1000</v>
      </c>
      <c r="E517" s="5">
        <f t="shared" si="55"/>
        <v>1000</v>
      </c>
    </row>
    <row r="518" spans="1:5">
      <c r="A518" s="6">
        <v>3305</v>
      </c>
      <c r="B518" s="4" t="s">
        <v>423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>
      <c r="A519" s="6">
        <v>3305</v>
      </c>
      <c r="B519" s="4" t="s">
        <v>424</v>
      </c>
      <c r="C519" s="5">
        <v>200</v>
      </c>
      <c r="D519" s="5">
        <f t="shared" si="55"/>
        <v>200</v>
      </c>
      <c r="E519" s="5">
        <f t="shared" si="55"/>
        <v>200</v>
      </c>
    </row>
    <row r="520" spans="1:5">
      <c r="A520" s="6">
        <v>3305</v>
      </c>
      <c r="B520" s="4" t="s">
        <v>425</v>
      </c>
      <c r="C520" s="5">
        <v>20000</v>
      </c>
      <c r="D520" s="5">
        <f t="shared" si="55"/>
        <v>20000</v>
      </c>
      <c r="E520" s="5">
        <f t="shared" si="55"/>
        <v>20000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4" t="s">
        <v>441</v>
      </c>
      <c r="B538" s="175"/>
      <c r="C538" s="32">
        <f>SUM(C539:C544)</f>
        <v>1600</v>
      </c>
      <c r="D538" s="32">
        <f>SUM(D539:D544)</f>
        <v>1600</v>
      </c>
      <c r="E538" s="32">
        <f>SUM(E539:E544)</f>
        <v>1600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1600</v>
      </c>
      <c r="D540" s="5">
        <f t="shared" ref="D540:E543" si="58">C540</f>
        <v>1600</v>
      </c>
      <c r="E540" s="5">
        <f t="shared" si="58"/>
        <v>1600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2" t="s">
        <v>449</v>
      </c>
      <c r="B547" s="183"/>
      <c r="C547" s="35">
        <f>C548+C549</f>
        <v>23200</v>
      </c>
      <c r="D547" s="35">
        <f>D548+D549</f>
        <v>23200</v>
      </c>
      <c r="E547" s="35">
        <f>E548+E549</f>
        <v>23200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4" t="s">
        <v>450</v>
      </c>
      <c r="B548" s="175"/>
      <c r="C548" s="32">
        <v>23200</v>
      </c>
      <c r="D548" s="32">
        <f>C548</f>
        <v>23200</v>
      </c>
      <c r="E548" s="32">
        <f>D548</f>
        <v>23200</v>
      </c>
    </row>
    <row r="549" spans="1:10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</row>
    <row r="550" spans="1:10">
      <c r="A550" s="180" t="s">
        <v>455</v>
      </c>
      <c r="B550" s="181"/>
      <c r="C550" s="36">
        <f>C551</f>
        <v>69400</v>
      </c>
      <c r="D550" s="36">
        <f>D551</f>
        <v>69400</v>
      </c>
      <c r="E550" s="36">
        <f>E551</f>
        <v>69400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69400</v>
      </c>
      <c r="D551" s="33">
        <f>D552+D556</f>
        <v>69400</v>
      </c>
      <c r="E551" s="33">
        <f>E552+E556</f>
        <v>69400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4" t="s">
        <v>457</v>
      </c>
      <c r="B552" s="175"/>
      <c r="C552" s="32">
        <f>SUM(C553:C555)</f>
        <v>69400</v>
      </c>
      <c r="D552" s="32">
        <f>SUM(D553:D555)</f>
        <v>69400</v>
      </c>
      <c r="E552" s="32">
        <f>SUM(E553:E555)</f>
        <v>69400</v>
      </c>
    </row>
    <row r="553" spans="1:10">
      <c r="A553" s="6">
        <v>5500</v>
      </c>
      <c r="B553" s="4" t="s">
        <v>458</v>
      </c>
      <c r="C553" s="5">
        <v>69400</v>
      </c>
      <c r="D553" s="5">
        <f t="shared" ref="D553:E555" si="59">C553</f>
        <v>69400</v>
      </c>
      <c r="E553" s="5">
        <f t="shared" si="59"/>
        <v>69400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8" t="s">
        <v>62</v>
      </c>
      <c r="B559" s="179"/>
      <c r="C559" s="37">
        <f>C560+C716+C725</f>
        <v>1148000</v>
      </c>
      <c r="D559" s="37">
        <f>D560+D716+D725</f>
        <v>1148000</v>
      </c>
      <c r="E559" s="37">
        <f>E560+E716+E725</f>
        <v>1148000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1024000</v>
      </c>
      <c r="D560" s="36">
        <f>D561+D638+D642+D645</f>
        <v>1024000</v>
      </c>
      <c r="E560" s="36">
        <f>E561+E638+E642+E645</f>
        <v>1024000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1024000</v>
      </c>
      <c r="D561" s="38">
        <f>D562+D567+D568+D569+D576+D577+D581+D584+D585+D586+D587+D592+D595+D599+D603+D610+D616+D628</f>
        <v>1024000</v>
      </c>
      <c r="E561" s="38">
        <f>E562+E567+E568+E569+E576+E577+E581+E584+E585+E586+E587+E592+E595+E599+E603+E610+E616+E628</f>
        <v>1024000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4" t="s">
        <v>466</v>
      </c>
      <c r="B562" s="175"/>
      <c r="C562" s="32">
        <f>SUM(C563:C566)</f>
        <v>28000</v>
      </c>
      <c r="D562" s="32">
        <f>SUM(D563:D566)</f>
        <v>28000</v>
      </c>
      <c r="E562" s="32">
        <f>SUM(E563:E566)</f>
        <v>28000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28000</v>
      </c>
      <c r="D566" s="5">
        <f t="shared" si="60"/>
        <v>28000</v>
      </c>
      <c r="E566" s="5">
        <f t="shared" si="60"/>
        <v>28000</v>
      </c>
    </row>
    <row r="567" spans="1:10">
      <c r="A567" s="174" t="s">
        <v>467</v>
      </c>
      <c r="B567" s="175"/>
      <c r="C567" s="31">
        <v>2000</v>
      </c>
      <c r="D567" s="31">
        <f>C567</f>
        <v>2000</v>
      </c>
      <c r="E567" s="31">
        <f>D567</f>
        <v>2000</v>
      </c>
    </row>
    <row r="568" spans="1:10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</row>
    <row r="569" spans="1:10">
      <c r="A569" s="174" t="s">
        <v>473</v>
      </c>
      <c r="B569" s="175"/>
      <c r="C569" s="32">
        <f>SUM(C570:C575)</f>
        <v>335000</v>
      </c>
      <c r="D569" s="32">
        <f>SUM(D570:D575)</f>
        <v>335000</v>
      </c>
      <c r="E569" s="32">
        <f>SUM(E570:E575)</f>
        <v>335000</v>
      </c>
    </row>
    <row r="570" spans="1:10">
      <c r="A570" s="7">
        <v>6603</v>
      </c>
      <c r="B570" s="4" t="s">
        <v>474</v>
      </c>
      <c r="C570" s="5">
        <v>300000</v>
      </c>
      <c r="D570" s="5">
        <f>C570</f>
        <v>300000</v>
      </c>
      <c r="E570" s="5">
        <f>D570</f>
        <v>300000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35000</v>
      </c>
      <c r="D572" s="5">
        <f t="shared" si="61"/>
        <v>35000</v>
      </c>
      <c r="E572" s="5">
        <f t="shared" si="61"/>
        <v>35000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</row>
    <row r="577" spans="1:5">
      <c r="A577" s="174" t="s">
        <v>481</v>
      </c>
      <c r="B577" s="175"/>
      <c r="C577" s="32">
        <f>SUM(C578:C580)</f>
        <v>2000</v>
      </c>
      <c r="D577" s="32">
        <f>SUM(D578:D580)</f>
        <v>2000</v>
      </c>
      <c r="E577" s="32">
        <f>SUM(E578:E580)</f>
        <v>2000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2000</v>
      </c>
      <c r="D580" s="5">
        <f t="shared" si="62"/>
        <v>2000</v>
      </c>
      <c r="E580" s="5">
        <f t="shared" si="62"/>
        <v>2000</v>
      </c>
    </row>
    <row r="581" spans="1:5">
      <c r="A581" s="174" t="s">
        <v>485</v>
      </c>
      <c r="B581" s="175"/>
      <c r="C581" s="32">
        <f>SUM(C582:C583)</f>
        <v>175000</v>
      </c>
      <c r="D581" s="32">
        <f>SUM(D582:D583)</f>
        <v>175000</v>
      </c>
      <c r="E581" s="32">
        <f>SUM(E582:E583)</f>
        <v>175000</v>
      </c>
    </row>
    <row r="582" spans="1:5">
      <c r="A582" s="7">
        <v>6606</v>
      </c>
      <c r="B582" s="4" t="s">
        <v>486</v>
      </c>
      <c r="C582" s="5">
        <v>175000</v>
      </c>
      <c r="D582" s="5">
        <f t="shared" ref="D582:E586" si="63">C582</f>
        <v>175000</v>
      </c>
      <c r="E582" s="5">
        <f t="shared" si="63"/>
        <v>175000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4" t="s">
        <v>488</v>
      </c>
      <c r="B584" s="175"/>
      <c r="C584" s="32">
        <v>500</v>
      </c>
      <c r="D584" s="32">
        <f t="shared" si="63"/>
        <v>500</v>
      </c>
      <c r="E584" s="32">
        <f t="shared" si="63"/>
        <v>500</v>
      </c>
    </row>
    <row r="585" spans="1:5">
      <c r="A585" s="174" t="s">
        <v>489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4" t="s">
        <v>490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4" t="s">
        <v>491</v>
      </c>
      <c r="B587" s="175"/>
      <c r="C587" s="32">
        <f>SUM(C588:C591)</f>
        <v>15000</v>
      </c>
      <c r="D587" s="32">
        <f>SUM(D588:D591)</f>
        <v>15000</v>
      </c>
      <c r="E587" s="32">
        <f>SUM(E588:E591)</f>
        <v>15000</v>
      </c>
    </row>
    <row r="588" spans="1:5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4" t="s">
        <v>503</v>
      </c>
      <c r="B599" s="175"/>
      <c r="C599" s="32">
        <f>SUM(C600:C602)</f>
        <v>461500</v>
      </c>
      <c r="D599" s="32">
        <f>SUM(D600:D602)</f>
        <v>461500</v>
      </c>
      <c r="E599" s="32">
        <f>SUM(E600:E602)</f>
        <v>461500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411500</v>
      </c>
      <c r="D601" s="5">
        <f t="shared" si="66"/>
        <v>411500</v>
      </c>
      <c r="E601" s="5">
        <f t="shared" si="66"/>
        <v>411500</v>
      </c>
    </row>
    <row r="602" spans="1:5">
      <c r="A602" s="7">
        <v>6613</v>
      </c>
      <c r="B602" s="4" t="s">
        <v>501</v>
      </c>
      <c r="C602" s="5">
        <v>50000</v>
      </c>
      <c r="D602" s="5">
        <f t="shared" si="66"/>
        <v>50000</v>
      </c>
      <c r="E602" s="5">
        <f t="shared" si="66"/>
        <v>50000</v>
      </c>
    </row>
    <row r="603" spans="1:5">
      <c r="A603" s="174" t="s">
        <v>506</v>
      </c>
      <c r="B603" s="175"/>
      <c r="C603" s="32">
        <f>SUM(C604:C609)</f>
        <v>5000</v>
      </c>
      <c r="D603" s="32">
        <f>SUM(D604:D609)</f>
        <v>5000</v>
      </c>
      <c r="E603" s="32">
        <f>SUM(E604:E609)</f>
        <v>5000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5000</v>
      </c>
      <c r="D608" s="5">
        <f t="shared" si="67"/>
        <v>5000</v>
      </c>
      <c r="E608" s="5">
        <f t="shared" si="67"/>
        <v>5000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4" t="s">
        <v>542</v>
      </c>
      <c r="B639" s="17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4" t="s">
        <v>543</v>
      </c>
      <c r="B640" s="17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4" t="s">
        <v>544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</row>
    <row r="644" spans="1:10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</row>
    <row r="652" spans="1:10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</row>
    <row r="653" spans="1:10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</row>
    <row r="661" spans="1:5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4" t="s">
        <v>556</v>
      </c>
      <c r="B668" s="17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4" t="s">
        <v>557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4" t="s">
        <v>558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</row>
    <row r="713" spans="1:10">
      <c r="A713" s="174" t="s">
        <v>567</v>
      </c>
      <c r="B713" s="17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4" t="s">
        <v>568</v>
      </c>
      <c r="B714" s="17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4" t="s">
        <v>569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0" t="s">
        <v>570</v>
      </c>
      <c r="B716" s="181"/>
      <c r="C716" s="36">
        <f>C717</f>
        <v>124000</v>
      </c>
      <c r="D716" s="36">
        <f>D717</f>
        <v>124000</v>
      </c>
      <c r="E716" s="36">
        <f>E717</f>
        <v>124000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124000</v>
      </c>
      <c r="D717" s="33">
        <f>D718+D722</f>
        <v>124000</v>
      </c>
      <c r="E717" s="33">
        <f>E718+E722</f>
        <v>124000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6" t="s">
        <v>851</v>
      </c>
      <c r="B718" s="187"/>
      <c r="C718" s="31">
        <f>SUM(C719:C721)</f>
        <v>124000</v>
      </c>
      <c r="D718" s="31">
        <f>SUM(D719:D721)</f>
        <v>124000</v>
      </c>
      <c r="E718" s="31">
        <f>SUM(E719:E721)</f>
        <v>124000</v>
      </c>
    </row>
    <row r="719" spans="1:10">
      <c r="A719" s="6">
        <v>10950</v>
      </c>
      <c r="B719" s="4" t="s">
        <v>572</v>
      </c>
      <c r="C719" s="5">
        <v>124000</v>
      </c>
      <c r="D719" s="5">
        <f>C719</f>
        <v>124000</v>
      </c>
      <c r="E719" s="5">
        <f>D719</f>
        <v>124000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6" t="s">
        <v>848</v>
      </c>
      <c r="B730" s="18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  <c r="F752" s="121"/>
      <c r="G752" s="121"/>
      <c r="H752" s="121"/>
      <c r="I752" s="121"/>
      <c r="J752" s="121"/>
      <c r="K752" s="121"/>
    </row>
    <row r="753" spans="1:11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  <c r="F753" s="121"/>
      <c r="G753" s="121"/>
      <c r="H753" s="121"/>
      <c r="I753" s="121"/>
      <c r="J753" s="121"/>
      <c r="K753" s="121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107D5CC8-FC0B-4E4A-97ED-035410C0BAFD}">
      <formula1>C115+C340</formula1>
    </dataValidation>
    <dataValidation type="custom" allowBlank="1" showInputMessage="1" showErrorMessage="1" sqref="J152:J153" xr:uid="{DAE013C0-C957-4C70-AD72-753657F6DD71}">
      <formula1>C153+C355</formula1>
    </dataValidation>
    <dataValidation type="custom" allowBlank="1" showInputMessage="1" showErrorMessage="1" sqref="J177:J178" xr:uid="{44B74363-B62F-4660-B3B7-5F7BD9F0303D}">
      <formula1>C178+C366</formula1>
    </dataValidation>
    <dataValidation type="custom" allowBlank="1" showInputMessage="1" showErrorMessage="1" sqref="J170" xr:uid="{F588D828-A2A3-447F-A50A-E8F77E0CD38B}">
      <formula1>C171+C363</formula1>
    </dataValidation>
    <dataValidation type="custom" allowBlank="1" showInputMessage="1" showErrorMessage="1" sqref="J163" xr:uid="{36D1FB92-3DAD-478C-B516-A07E86E44921}">
      <formula1>C164+C360</formula1>
    </dataValidation>
    <dataValidation type="custom" allowBlank="1" showInputMessage="1" showErrorMessage="1" sqref="J135" xr:uid="{47FCEB31-EA00-4A8E-B386-F6F1D46DDADA}">
      <formula1>C136+C349</formula1>
    </dataValidation>
    <dataValidation type="custom" allowBlank="1" showInputMessage="1" showErrorMessage="1" sqref="J97 J38 J61 J67:J68" xr:uid="{738B0BD0-C338-4872-A686-856A5FFE5297}">
      <formula1>C39+C261</formula1>
    </dataValidation>
    <dataValidation type="custom" allowBlank="1" showInputMessage="1" showErrorMessage="1" sqref="J638 J642 J716:J717 J645 J725:J726" xr:uid="{736E2D09-5FCC-4B81-8EA7-5015F52BCCDA}">
      <formula1>C639+C793</formula1>
    </dataValidation>
    <dataValidation type="custom" allowBlank="1" showInputMessage="1" showErrorMessage="1" sqref="J11" xr:uid="{A032484E-886F-469C-A486-35D6F3E187B1}">
      <formula1>C12+C136</formula1>
    </dataValidation>
    <dataValidation type="custom" allowBlank="1" showInputMessage="1" showErrorMessage="1" sqref="J256:J259" xr:uid="{2C39EC97-C33C-455D-92BB-16204C4B72EA}">
      <formula1>C257+C372</formula1>
    </dataValidation>
    <dataValidation type="custom" allowBlank="1" showInputMessage="1" showErrorMessage="1" sqref="J483" xr:uid="{8D3D83BB-140D-41A0-8B59-1E885BBF41D2}">
      <formula1>C484+C595</formula1>
    </dataValidation>
    <dataValidation type="custom" allowBlank="1" showInputMessage="1" showErrorMessage="1" sqref="J559" xr:uid="{627C8DC5-7DBF-410C-845C-4201614C7FB1}">
      <formula1>C259+C374</formula1>
    </dataValidation>
    <dataValidation type="custom" allowBlank="1" showInputMessage="1" showErrorMessage="1" sqref="J1:J4 J550:J551 J560:J561 J339 J547" xr:uid="{BAE19A95-AB70-4546-BDBC-A8143D965B4D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C88E0F36-7D0E-4572-8A28-51D6DA2EF7C8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zoomScale="130" zoomScaleNormal="130" workbookViewId="0">
      <selection activeCell="B1" sqref="B1"/>
    </sheetView>
  </sheetViews>
  <sheetFormatPr defaultColWidth="9.1796875" defaultRowHeight="14.5"/>
  <cols>
    <col min="1" max="1" width="37" style="115" customWidth="1"/>
    <col min="2" max="2" width="53.453125" style="115" customWidth="1"/>
    <col min="3" max="3" width="37.1796875" style="115" customWidth="1"/>
    <col min="4" max="4" width="15.26953125" style="115" customWidth="1"/>
    <col min="5" max="25" width="9.1796875" style="115"/>
  </cols>
  <sheetData>
    <row r="1" spans="1:4" customFormat="1">
      <c r="A1" s="112" t="s">
        <v>788</v>
      </c>
      <c r="B1" s="132" t="s">
        <v>789</v>
      </c>
      <c r="C1" s="112" t="s">
        <v>790</v>
      </c>
      <c r="D1" s="112" t="s">
        <v>791</v>
      </c>
    </row>
    <row r="2" spans="1:4" customFormat="1">
      <c r="A2" s="100" t="s">
        <v>891</v>
      </c>
      <c r="B2" s="133" t="s">
        <v>892</v>
      </c>
      <c r="C2" s="94"/>
      <c r="D2" s="94"/>
    </row>
    <row r="3" spans="1:4" customFormat="1">
      <c r="A3" s="100"/>
      <c r="B3" s="133" t="s">
        <v>893</v>
      </c>
      <c r="C3" s="94"/>
      <c r="D3" s="94"/>
    </row>
    <row r="4" spans="1:4" customFormat="1">
      <c r="A4" s="100"/>
      <c r="B4" s="133" t="s">
        <v>894</v>
      </c>
      <c r="C4" s="94"/>
      <c r="D4" s="94"/>
    </row>
    <row r="5" spans="1:4" customFormat="1">
      <c r="A5" s="103"/>
      <c r="B5" s="133" t="s">
        <v>895</v>
      </c>
      <c r="C5" s="134" t="s">
        <v>896</v>
      </c>
      <c r="D5" s="103"/>
    </row>
    <row r="6" spans="1:4" customFormat="1">
      <c r="A6" s="134"/>
      <c r="B6" s="104"/>
      <c r="C6" s="133" t="s">
        <v>897</v>
      </c>
      <c r="D6" s="94"/>
    </row>
    <row r="7" spans="1:4" customFormat="1">
      <c r="A7" s="134" t="s">
        <v>898</v>
      </c>
      <c r="B7" s="100" t="s">
        <v>899</v>
      </c>
      <c r="C7" s="133" t="s">
        <v>900</v>
      </c>
      <c r="D7" s="94"/>
    </row>
    <row r="8" spans="1:4" customFormat="1">
      <c r="A8" s="100"/>
      <c r="B8" s="100"/>
      <c r="C8" s="133" t="s">
        <v>901</v>
      </c>
      <c r="D8" s="94"/>
    </row>
    <row r="9" spans="1:4" customFormat="1">
      <c r="A9" s="100"/>
      <c r="B9" s="100"/>
      <c r="C9" s="134" t="s">
        <v>902</v>
      </c>
      <c r="D9" s="94"/>
    </row>
    <row r="10" spans="1:4" customFormat="1">
      <c r="A10" s="103"/>
      <c r="B10" s="134" t="s">
        <v>903</v>
      </c>
      <c r="C10" s="133" t="s">
        <v>904</v>
      </c>
      <c r="D10" s="94"/>
    </row>
    <row r="11" spans="1:4" customFormat="1">
      <c r="A11" s="134"/>
      <c r="B11" s="100"/>
      <c r="C11" s="133" t="s">
        <v>905</v>
      </c>
      <c r="D11" s="94"/>
    </row>
    <row r="12" spans="1:4" customFormat="1">
      <c r="A12" s="103"/>
      <c r="B12" s="134" t="s">
        <v>906</v>
      </c>
      <c r="C12" s="94"/>
      <c r="D12" s="94"/>
    </row>
    <row r="13" spans="1:4" customFormat="1">
      <c r="A13" s="134" t="s">
        <v>907</v>
      </c>
      <c r="B13" s="100" t="s">
        <v>908</v>
      </c>
      <c r="C13" s="115" t="s">
        <v>910</v>
      </c>
      <c r="D13" s="94"/>
    </row>
    <row r="14" spans="1:4" customFormat="1">
      <c r="A14" s="100"/>
      <c r="B14" s="141"/>
      <c r="C14" s="134" t="s">
        <v>909</v>
      </c>
      <c r="D14" s="94"/>
    </row>
    <row r="15" spans="1:4" customFormat="1">
      <c r="A15" s="103"/>
      <c r="B15" s="100"/>
      <c r="C15" s="94"/>
      <c r="D15" s="94"/>
    </row>
    <row r="16" spans="1:4" customFormat="1">
      <c r="A16" s="103"/>
      <c r="B16" s="103"/>
      <c r="C16" s="94"/>
      <c r="D16" s="9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A16 D2:D16 B2:C12 B15:C16 B13 C14" name="Range1"/>
  </protectedRanges>
  <conditionalFormatting sqref="A2:A16 D2:D16 B2:B13 C2:C12 C14 B15:C1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5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 </vt:lpstr>
      <vt:lpstr>ميزانية 2013</vt:lpstr>
      <vt:lpstr>ميزانية 2014</vt:lpstr>
      <vt:lpstr>ميزانية 2015 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2018-05-21T09:36:38Z</dcterms:modified>
</cp:coreProperties>
</file>