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4" activeTab="9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41" r:id="rId6"/>
    <sheet name="ميزانية2017" sheetId="39" r:id="rId7"/>
    <sheet name="PIA 2016" sheetId="42" r:id="rId8"/>
    <sheet name="PIA 2017" sheetId="43" r:id="rId9"/>
    <sheet name="الجباية المحلية" sheetId="44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" sheetId="38" r:id="rId19"/>
    <sheet name="النشاط البلدي 2017" sheetId="40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24519"/>
</workbook>
</file>

<file path=xl/calcChain.xml><?xml version="1.0" encoding="utf-8"?>
<calcChain xmlns="http://schemas.openxmlformats.org/spreadsheetml/2006/main">
  <c r="E8" i="44"/>
  <c r="E9"/>
  <c r="E10"/>
  <c r="E11"/>
  <c r="E12"/>
  <c r="E13"/>
  <c r="E14"/>
  <c r="E15"/>
  <c r="E27" s="1"/>
  <c r="E16"/>
  <c r="E17"/>
  <c r="E29" s="1"/>
  <c r="E18"/>
  <c r="E19"/>
  <c r="E7"/>
  <c r="D31"/>
  <c r="C31"/>
  <c r="E30"/>
  <c r="D30"/>
  <c r="C30"/>
  <c r="D29"/>
  <c r="C29"/>
  <c r="E28"/>
  <c r="D28"/>
  <c r="C28"/>
  <c r="D27"/>
  <c r="C27"/>
  <c r="E26"/>
  <c r="D26"/>
  <c r="C26"/>
  <c r="H67" i="43"/>
  <c r="H64"/>
  <c r="J70"/>
  <c r="I70"/>
  <c r="G70"/>
  <c r="F70"/>
  <c r="E70"/>
  <c r="D70"/>
  <c r="C70"/>
  <c r="J67"/>
  <c r="I67"/>
  <c r="G67"/>
  <c r="F67"/>
  <c r="E67"/>
  <c r="D67"/>
  <c r="C67"/>
  <c r="J64"/>
  <c r="J63" s="1"/>
  <c r="I64"/>
  <c r="G64"/>
  <c r="G63" s="1"/>
  <c r="F64"/>
  <c r="E64"/>
  <c r="E63" s="1"/>
  <c r="D64"/>
  <c r="C64"/>
  <c r="C63" s="1"/>
  <c r="I63"/>
  <c r="F63"/>
  <c r="D63"/>
  <c r="I60"/>
  <c r="G60"/>
  <c r="F60"/>
  <c r="E60"/>
  <c r="D60"/>
  <c r="C60"/>
  <c r="J57"/>
  <c r="I57"/>
  <c r="G57"/>
  <c r="F57"/>
  <c r="E57"/>
  <c r="D57"/>
  <c r="C57"/>
  <c r="J54"/>
  <c r="I54"/>
  <c r="I32" s="1"/>
  <c r="G54"/>
  <c r="F54"/>
  <c r="E54"/>
  <c r="D54"/>
  <c r="C54"/>
  <c r="J51"/>
  <c r="I51"/>
  <c r="G51"/>
  <c r="F51"/>
  <c r="E51"/>
  <c r="D51"/>
  <c r="C51"/>
  <c r="J48"/>
  <c r="I48"/>
  <c r="G48"/>
  <c r="F48"/>
  <c r="E48"/>
  <c r="D48"/>
  <c r="C48"/>
  <c r="J33"/>
  <c r="I33"/>
  <c r="G33"/>
  <c r="G32" s="1"/>
  <c r="F33"/>
  <c r="E33"/>
  <c r="E32" s="1"/>
  <c r="D33"/>
  <c r="C33"/>
  <c r="C32" s="1"/>
  <c r="F32"/>
  <c r="D32"/>
  <c r="J29"/>
  <c r="I29"/>
  <c r="G29"/>
  <c r="F29"/>
  <c r="E29"/>
  <c r="D29"/>
  <c r="C29"/>
  <c r="J26"/>
  <c r="I26"/>
  <c r="I25" s="1"/>
  <c r="I4" s="1"/>
  <c r="G26"/>
  <c r="F26"/>
  <c r="F25" s="1"/>
  <c r="F4" s="1"/>
  <c r="E26"/>
  <c r="D26"/>
  <c r="D25" s="1"/>
  <c r="D4" s="1"/>
  <c r="C26"/>
  <c r="J25"/>
  <c r="G25"/>
  <c r="E25"/>
  <c r="C25"/>
  <c r="J22"/>
  <c r="I22"/>
  <c r="G22"/>
  <c r="F22"/>
  <c r="E22"/>
  <c r="D22"/>
  <c r="C22"/>
  <c r="J19"/>
  <c r="I19"/>
  <c r="G19"/>
  <c r="F19"/>
  <c r="E19"/>
  <c r="D19"/>
  <c r="C19"/>
  <c r="J16"/>
  <c r="I16"/>
  <c r="G16"/>
  <c r="F16"/>
  <c r="E16"/>
  <c r="D16"/>
  <c r="C16"/>
  <c r="J13"/>
  <c r="I13"/>
  <c r="G13"/>
  <c r="F13"/>
  <c r="E13"/>
  <c r="D13"/>
  <c r="C13"/>
  <c r="J10"/>
  <c r="I10"/>
  <c r="G10"/>
  <c r="F10"/>
  <c r="E10"/>
  <c r="D10"/>
  <c r="C10"/>
  <c r="J5"/>
  <c r="J4" s="1"/>
  <c r="I5"/>
  <c r="G5"/>
  <c r="G4" s="1"/>
  <c r="F5"/>
  <c r="E5"/>
  <c r="E4" s="1"/>
  <c r="D5"/>
  <c r="C5"/>
  <c r="C4" s="1"/>
  <c r="I70" i="42"/>
  <c r="H70"/>
  <c r="G70"/>
  <c r="G74" s="1"/>
  <c r="F70"/>
  <c r="E70"/>
  <c r="D70"/>
  <c r="C70"/>
  <c r="I67"/>
  <c r="H67"/>
  <c r="G67"/>
  <c r="F67"/>
  <c r="E67"/>
  <c r="D67"/>
  <c r="C67"/>
  <c r="I64"/>
  <c r="I63" s="1"/>
  <c r="H64"/>
  <c r="G64"/>
  <c r="G63" s="1"/>
  <c r="F64"/>
  <c r="E64"/>
  <c r="E63" s="1"/>
  <c r="D64"/>
  <c r="C64"/>
  <c r="C63" s="1"/>
  <c r="H63"/>
  <c r="F63"/>
  <c r="D63"/>
  <c r="D74" s="1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I32" s="1"/>
  <c r="H33"/>
  <c r="G33"/>
  <c r="G32" s="1"/>
  <c r="F33"/>
  <c r="E33"/>
  <c r="E32" s="1"/>
  <c r="D33"/>
  <c r="C33"/>
  <c r="C32" s="1"/>
  <c r="H32"/>
  <c r="F32"/>
  <c r="D32"/>
  <c r="I29"/>
  <c r="H29"/>
  <c r="G29"/>
  <c r="F29"/>
  <c r="E29"/>
  <c r="D29"/>
  <c r="C29"/>
  <c r="I26"/>
  <c r="H26"/>
  <c r="H25" s="1"/>
  <c r="H4" s="1"/>
  <c r="G26"/>
  <c r="F26"/>
  <c r="F25" s="1"/>
  <c r="F4" s="1"/>
  <c r="E26"/>
  <c r="D26"/>
  <c r="D25" s="1"/>
  <c r="D4" s="1"/>
  <c r="C26"/>
  <c r="I25"/>
  <c r="G25"/>
  <c r="E25"/>
  <c r="C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10"/>
  <c r="H10"/>
  <c r="G10"/>
  <c r="F10"/>
  <c r="E10"/>
  <c r="D10"/>
  <c r="C10"/>
  <c r="I5"/>
  <c r="I4" s="1"/>
  <c r="H5"/>
  <c r="G5"/>
  <c r="G4" s="1"/>
  <c r="F5"/>
  <c r="E5"/>
  <c r="E4" s="1"/>
  <c r="D5"/>
  <c r="C5"/>
  <c r="C4" s="1"/>
  <c r="D778" i="41"/>
  <c r="E778" s="1"/>
  <c r="E777" s="1"/>
  <c r="D777"/>
  <c r="C777"/>
  <c r="D776"/>
  <c r="E776" s="1"/>
  <c r="E775"/>
  <c r="D775"/>
  <c r="D774"/>
  <c r="E774" s="1"/>
  <c r="E773"/>
  <c r="E772" s="1"/>
  <c r="E771" s="1"/>
  <c r="D773"/>
  <c r="D772"/>
  <c r="D771" s="1"/>
  <c r="C772"/>
  <c r="C771"/>
  <c r="E770"/>
  <c r="D770"/>
  <c r="D769"/>
  <c r="E769" s="1"/>
  <c r="E768" s="1"/>
  <c r="E767" s="1"/>
  <c r="C768"/>
  <c r="C767" s="1"/>
  <c r="D766"/>
  <c r="E766" s="1"/>
  <c r="E765" s="1"/>
  <c r="C765"/>
  <c r="E764"/>
  <c r="D764"/>
  <c r="D763"/>
  <c r="E763" s="1"/>
  <c r="E762"/>
  <c r="E761" s="1"/>
  <c r="E760" s="1"/>
  <c r="D762"/>
  <c r="D761" s="1"/>
  <c r="D760" s="1"/>
  <c r="C761"/>
  <c r="C760" s="1"/>
  <c r="E759"/>
  <c r="D759"/>
  <c r="D758"/>
  <c r="E758" s="1"/>
  <c r="E757"/>
  <c r="E756" s="1"/>
  <c r="E755" s="1"/>
  <c r="D757"/>
  <c r="D756" s="1"/>
  <c r="D755" s="1"/>
  <c r="C756"/>
  <c r="C755" s="1"/>
  <c r="E754"/>
  <c r="D754"/>
  <c r="D750" s="1"/>
  <c r="D753"/>
  <c r="E753" s="1"/>
  <c r="E751" s="1"/>
  <c r="E752"/>
  <c r="D752"/>
  <c r="D751" s="1"/>
  <c r="C751"/>
  <c r="C750" s="1"/>
  <c r="E749"/>
  <c r="D749"/>
  <c r="D748"/>
  <c r="E748" s="1"/>
  <c r="E747"/>
  <c r="E746" s="1"/>
  <c r="D747"/>
  <c r="D746" s="1"/>
  <c r="C746"/>
  <c r="E745"/>
  <c r="E744" s="1"/>
  <c r="D745"/>
  <c r="D744"/>
  <c r="D743" s="1"/>
  <c r="C744"/>
  <c r="C743"/>
  <c r="E742"/>
  <c r="E741" s="1"/>
  <c r="D742"/>
  <c r="D741"/>
  <c r="C741"/>
  <c r="D740"/>
  <c r="E740" s="1"/>
  <c r="E739" s="1"/>
  <c r="D739"/>
  <c r="C739"/>
  <c r="D738"/>
  <c r="E738" s="1"/>
  <c r="E737"/>
  <c r="D737"/>
  <c r="D736"/>
  <c r="E736" s="1"/>
  <c r="E735"/>
  <c r="D735"/>
  <c r="D734"/>
  <c r="D733" s="1"/>
  <c r="C734"/>
  <c r="C733"/>
  <c r="E732"/>
  <c r="E731" s="1"/>
  <c r="E730" s="1"/>
  <c r="D732"/>
  <c r="D731"/>
  <c r="D730" s="1"/>
  <c r="C731"/>
  <c r="C730"/>
  <c r="C726" s="1"/>
  <c r="C725" s="1"/>
  <c r="E729"/>
  <c r="D729"/>
  <c r="D728"/>
  <c r="E728" s="1"/>
  <c r="E727" s="1"/>
  <c r="C727"/>
  <c r="J726"/>
  <c r="J725"/>
  <c r="E724"/>
  <c r="D724"/>
  <c r="D723"/>
  <c r="E723" s="1"/>
  <c r="E722" s="1"/>
  <c r="D722"/>
  <c r="C722"/>
  <c r="D721"/>
  <c r="E721" s="1"/>
  <c r="E720"/>
  <c r="D720"/>
  <c r="D719"/>
  <c r="E719" s="1"/>
  <c r="C718"/>
  <c r="J717"/>
  <c r="C717"/>
  <c r="J716"/>
  <c r="C716"/>
  <c r="E715"/>
  <c r="D715"/>
  <c r="D714"/>
  <c r="E714" s="1"/>
  <c r="E713"/>
  <c r="D713"/>
  <c r="D712"/>
  <c r="E712" s="1"/>
  <c r="E711"/>
  <c r="D711"/>
  <c r="D710"/>
  <c r="E710" s="1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E700" s="1"/>
  <c r="D701"/>
  <c r="D700"/>
  <c r="C700"/>
  <c r="D699"/>
  <c r="E699" s="1"/>
  <c r="D698"/>
  <c r="E698" s="1"/>
  <c r="D697"/>
  <c r="E697" s="1"/>
  <c r="D696"/>
  <c r="E696" s="1"/>
  <c r="D695"/>
  <c r="E695" s="1"/>
  <c r="D694"/>
  <c r="C694"/>
  <c r="E693"/>
  <c r="D693"/>
  <c r="E692"/>
  <c r="D692"/>
  <c r="E691"/>
  <c r="D691"/>
  <c r="E690"/>
  <c r="D690"/>
  <c r="E689"/>
  <c r="D689"/>
  <c r="E688"/>
  <c r="E687" s="1"/>
  <c r="D688"/>
  <c r="D687"/>
  <c r="C687"/>
  <c r="D686"/>
  <c r="E686" s="1"/>
  <c r="D685"/>
  <c r="E685" s="1"/>
  <c r="D684"/>
  <c r="E684" s="1"/>
  <c r="D683"/>
  <c r="C683"/>
  <c r="E682"/>
  <c r="D682"/>
  <c r="E681"/>
  <c r="D681"/>
  <c r="E680"/>
  <c r="D680"/>
  <c r="E679"/>
  <c r="D679"/>
  <c r="C679"/>
  <c r="D678"/>
  <c r="E678" s="1"/>
  <c r="D677"/>
  <c r="E677" s="1"/>
  <c r="E676" s="1"/>
  <c r="D676"/>
  <c r="C676"/>
  <c r="E675"/>
  <c r="D675"/>
  <c r="E674"/>
  <c r="D674"/>
  <c r="E673"/>
  <c r="D673"/>
  <c r="E672"/>
  <c r="E671" s="1"/>
  <c r="D672"/>
  <c r="D671"/>
  <c r="C671"/>
  <c r="C645" s="1"/>
  <c r="C560" s="1"/>
  <c r="D670"/>
  <c r="E670" s="1"/>
  <c r="D669"/>
  <c r="E669" s="1"/>
  <c r="D668"/>
  <c r="E668" s="1"/>
  <c r="D667"/>
  <c r="E667" s="1"/>
  <c r="D666"/>
  <c r="E666" s="1"/>
  <c r="D665"/>
  <c r="C665"/>
  <c r="E664"/>
  <c r="D664"/>
  <c r="E663"/>
  <c r="D663"/>
  <c r="E662"/>
  <c r="D662"/>
  <c r="E661"/>
  <c r="D661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C653"/>
  <c r="E652"/>
  <c r="D652"/>
  <c r="E651"/>
  <c r="D651"/>
  <c r="E650"/>
  <c r="D650"/>
  <c r="E649"/>
  <c r="D649"/>
  <c r="E648"/>
  <c r="D648"/>
  <c r="E647"/>
  <c r="D647"/>
  <c r="D646" s="1"/>
  <c r="E646"/>
  <c r="C646"/>
  <c r="J645"/>
  <c r="D644"/>
  <c r="E644" s="1"/>
  <c r="D643"/>
  <c r="E643" s="1"/>
  <c r="J642"/>
  <c r="C642"/>
  <c r="D641"/>
  <c r="E641" s="1"/>
  <c r="D640"/>
  <c r="E640" s="1"/>
  <c r="D639"/>
  <c r="E639" s="1"/>
  <c r="J638"/>
  <c r="C638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8"/>
  <c r="C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D616" s="1"/>
  <c r="E616"/>
  <c r="C616"/>
  <c r="D615"/>
  <c r="E615" s="1"/>
  <c r="D614"/>
  <c r="E614" s="1"/>
  <c r="D613"/>
  <c r="E613" s="1"/>
  <c r="D612"/>
  <c r="E612" s="1"/>
  <c r="D611"/>
  <c r="E611" s="1"/>
  <c r="E610" s="1"/>
  <c r="C610"/>
  <c r="E609"/>
  <c r="D609"/>
  <c r="E608"/>
  <c r="D608"/>
  <c r="E607"/>
  <c r="D607"/>
  <c r="E606"/>
  <c r="D606"/>
  <c r="E605"/>
  <c r="D605"/>
  <c r="E604"/>
  <c r="D604"/>
  <c r="D603" s="1"/>
  <c r="E603"/>
  <c r="C603"/>
  <c r="D602"/>
  <c r="E602" s="1"/>
  <c r="D601"/>
  <c r="E601" s="1"/>
  <c r="D600"/>
  <c r="E600" s="1"/>
  <c r="C599"/>
  <c r="E598"/>
  <c r="D598"/>
  <c r="E597"/>
  <c r="D597"/>
  <c r="E596"/>
  <c r="E595" s="1"/>
  <c r="D596"/>
  <c r="D595"/>
  <c r="C595"/>
  <c r="D594"/>
  <c r="E594" s="1"/>
  <c r="D593"/>
  <c r="E593" s="1"/>
  <c r="C592"/>
  <c r="E591"/>
  <c r="D591"/>
  <c r="E590"/>
  <c r="D590"/>
  <c r="E589"/>
  <c r="D589"/>
  <c r="E588"/>
  <c r="D588"/>
  <c r="E587"/>
  <c r="D587"/>
  <c r="C587"/>
  <c r="D586"/>
  <c r="E586" s="1"/>
  <c r="D585"/>
  <c r="E585" s="1"/>
  <c r="D584"/>
  <c r="E584" s="1"/>
  <c r="D583"/>
  <c r="E583" s="1"/>
  <c r="D582"/>
  <c r="E582" s="1"/>
  <c r="E581" s="1"/>
  <c r="C581"/>
  <c r="E580"/>
  <c r="D580"/>
  <c r="E579"/>
  <c r="D579"/>
  <c r="E578"/>
  <c r="E577" s="1"/>
  <c r="D578"/>
  <c r="D577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C569"/>
  <c r="E568"/>
  <c r="D568"/>
  <c r="E567"/>
  <c r="D567"/>
  <c r="E566"/>
  <c r="D566"/>
  <c r="E565"/>
  <c r="D565"/>
  <c r="E564"/>
  <c r="D564"/>
  <c r="E563"/>
  <c r="E562" s="1"/>
  <c r="D563"/>
  <c r="D562"/>
  <c r="C562"/>
  <c r="J561"/>
  <c r="C561"/>
  <c r="J560"/>
  <c r="J559"/>
  <c r="D558"/>
  <c r="E558" s="1"/>
  <c r="D557"/>
  <c r="E557" s="1"/>
  <c r="E556" s="1"/>
  <c r="C556"/>
  <c r="E555"/>
  <c r="D555"/>
  <c r="E554"/>
  <c r="D554"/>
  <c r="E553"/>
  <c r="E552" s="1"/>
  <c r="D553"/>
  <c r="D552" s="1"/>
  <c r="C552"/>
  <c r="J551"/>
  <c r="C551"/>
  <c r="J550"/>
  <c r="C550"/>
  <c r="D549"/>
  <c r="E549" s="1"/>
  <c r="D548"/>
  <c r="E548" s="1"/>
  <c r="E547" s="1"/>
  <c r="J547"/>
  <c r="C547"/>
  <c r="D546"/>
  <c r="E546" s="1"/>
  <c r="D545"/>
  <c r="E545" s="1"/>
  <c r="E544" s="1"/>
  <c r="C544"/>
  <c r="E543"/>
  <c r="D543"/>
  <c r="E542"/>
  <c r="D542"/>
  <c r="E541"/>
  <c r="D541"/>
  <c r="E540"/>
  <c r="D540"/>
  <c r="E539"/>
  <c r="E538" s="1"/>
  <c r="D539"/>
  <c r="C538"/>
  <c r="D537"/>
  <c r="E537" s="1"/>
  <c r="D536"/>
  <c r="E536" s="1"/>
  <c r="D535"/>
  <c r="E535" s="1"/>
  <c r="D534"/>
  <c r="E534" s="1"/>
  <c r="D533"/>
  <c r="E533" s="1"/>
  <c r="D532"/>
  <c r="E532" s="1"/>
  <c r="E531" s="1"/>
  <c r="C531"/>
  <c r="E530"/>
  <c r="E529" s="1"/>
  <c r="D530"/>
  <c r="D529" s="1"/>
  <c r="C529"/>
  <c r="C528" s="1"/>
  <c r="C483" s="1"/>
  <c r="E527"/>
  <c r="D527"/>
  <c r="E526"/>
  <c r="D526"/>
  <c r="E525"/>
  <c r="D525"/>
  <c r="E524"/>
  <c r="D524"/>
  <c r="E523"/>
  <c r="E522" s="1"/>
  <c r="D523"/>
  <c r="D522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E513" s="1"/>
  <c r="C513"/>
  <c r="E512"/>
  <c r="D512"/>
  <c r="E511"/>
  <c r="D511"/>
  <c r="E510"/>
  <c r="D510"/>
  <c r="C509"/>
  <c r="D508"/>
  <c r="E508" s="1"/>
  <c r="D507"/>
  <c r="E507" s="1"/>
  <c r="D506"/>
  <c r="E506" s="1"/>
  <c r="D505"/>
  <c r="E505" s="1"/>
  <c r="E504" s="1"/>
  <c r="C504"/>
  <c r="E503"/>
  <c r="D503"/>
  <c r="E502"/>
  <c r="D502"/>
  <c r="E501"/>
  <c r="D501"/>
  <c r="E500"/>
  <c r="D500"/>
  <c r="E499"/>
  <c r="D499"/>
  <c r="E498"/>
  <c r="D498"/>
  <c r="D497" s="1"/>
  <c r="E497"/>
  <c r="C497"/>
  <c r="D496"/>
  <c r="E496" s="1"/>
  <c r="D495"/>
  <c r="E495" s="1"/>
  <c r="D494"/>
  <c r="C494"/>
  <c r="E493"/>
  <c r="D493"/>
  <c r="E492"/>
  <c r="E491" s="1"/>
  <c r="D492"/>
  <c r="D491"/>
  <c r="C491"/>
  <c r="D490"/>
  <c r="E490" s="1"/>
  <c r="D489"/>
  <c r="E489" s="1"/>
  <c r="D488"/>
  <c r="E488" s="1"/>
  <c r="D487"/>
  <c r="E487" s="1"/>
  <c r="C486"/>
  <c r="E485"/>
  <c r="D485"/>
  <c r="C484"/>
  <c r="J483"/>
  <c r="D481"/>
  <c r="E481" s="1"/>
  <c r="D480"/>
  <c r="E480" s="1"/>
  <c r="D479"/>
  <c r="E479" s="1"/>
  <c r="D478"/>
  <c r="E478" s="1"/>
  <c r="E477" s="1"/>
  <c r="C477"/>
  <c r="E476"/>
  <c r="D476"/>
  <c r="E475"/>
  <c r="D475"/>
  <c r="E474"/>
  <c r="D474"/>
  <c r="C474"/>
  <c r="D473"/>
  <c r="E473" s="1"/>
  <c r="D472"/>
  <c r="E472" s="1"/>
  <c r="D471"/>
  <c r="E471" s="1"/>
  <c r="D470"/>
  <c r="E470" s="1"/>
  <c r="D469"/>
  <c r="E469" s="1"/>
  <c r="C468"/>
  <c r="E467"/>
  <c r="D467"/>
  <c r="E466"/>
  <c r="D466"/>
  <c r="E465"/>
  <c r="D465"/>
  <c r="E464"/>
  <c r="D464"/>
  <c r="D463" s="1"/>
  <c r="E463"/>
  <c r="C463"/>
  <c r="D462"/>
  <c r="E462" s="1"/>
  <c r="D461"/>
  <c r="E461" s="1"/>
  <c r="D460"/>
  <c r="E460" s="1"/>
  <c r="C459"/>
  <c r="E458"/>
  <c r="D458"/>
  <c r="E457"/>
  <c r="D457"/>
  <c r="E456"/>
  <c r="E455" s="1"/>
  <c r="D456"/>
  <c r="D455"/>
  <c r="C455"/>
  <c r="D454"/>
  <c r="E454" s="1"/>
  <c r="D453"/>
  <c r="E453" s="1"/>
  <c r="D452"/>
  <c r="E452" s="1"/>
  <c r="D451"/>
  <c r="E451" s="1"/>
  <c r="C450"/>
  <c r="E449"/>
  <c r="D449"/>
  <c r="E448"/>
  <c r="D448"/>
  <c r="E447"/>
  <c r="D447"/>
  <c r="E446"/>
  <c r="D446"/>
  <c r="D445" s="1"/>
  <c r="E445"/>
  <c r="C445"/>
  <c r="C444" s="1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E429" s="1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D412"/>
  <c r="C412"/>
  <c r="E411"/>
  <c r="D411"/>
  <c r="E410"/>
  <c r="E409" s="1"/>
  <c r="D410"/>
  <c r="D409"/>
  <c r="C409"/>
  <c r="D408"/>
  <c r="E408" s="1"/>
  <c r="D407"/>
  <c r="E407" s="1"/>
  <c r="D406"/>
  <c r="E406" s="1"/>
  <c r="D405"/>
  <c r="E405" s="1"/>
  <c r="C404"/>
  <c r="E403"/>
  <c r="D403"/>
  <c r="E402"/>
  <c r="D402"/>
  <c r="E401"/>
  <c r="D401"/>
  <c r="E400"/>
  <c r="D400"/>
  <c r="D399" s="1"/>
  <c r="E399"/>
  <c r="C399"/>
  <c r="D398"/>
  <c r="E398" s="1"/>
  <c r="D397"/>
  <c r="E397" s="1"/>
  <c r="D396"/>
  <c r="E396" s="1"/>
  <c r="C395"/>
  <c r="E394"/>
  <c r="D394"/>
  <c r="E393"/>
  <c r="D393"/>
  <c r="D392" s="1"/>
  <c r="E392"/>
  <c r="C392"/>
  <c r="D391"/>
  <c r="E391" s="1"/>
  <c r="D390"/>
  <c r="E390" s="1"/>
  <c r="D389"/>
  <c r="E389" s="1"/>
  <c r="C388"/>
  <c r="E387"/>
  <c r="D387"/>
  <c r="E386"/>
  <c r="D386"/>
  <c r="E385"/>
  <c r="D385"/>
  <c r="E384"/>
  <c r="D384"/>
  <c r="E383"/>
  <c r="E382" s="1"/>
  <c r="D383"/>
  <c r="D382"/>
  <c r="C382"/>
  <c r="D381"/>
  <c r="E381" s="1"/>
  <c r="D380"/>
  <c r="E380" s="1"/>
  <c r="D379"/>
  <c r="E379" s="1"/>
  <c r="D378"/>
  <c r="C378"/>
  <c r="E377"/>
  <c r="D377"/>
  <c r="E376"/>
  <c r="D376"/>
  <c r="E375"/>
  <c r="D375"/>
  <c r="E374"/>
  <c r="E373" s="1"/>
  <c r="D374"/>
  <c r="D373"/>
  <c r="C373"/>
  <c r="D372"/>
  <c r="E372" s="1"/>
  <c r="D371"/>
  <c r="E371" s="1"/>
  <c r="D370"/>
  <c r="E370" s="1"/>
  <c r="D369"/>
  <c r="E369" s="1"/>
  <c r="C368"/>
  <c r="E367"/>
  <c r="D367"/>
  <c r="E366"/>
  <c r="D366"/>
  <c r="E365"/>
  <c r="D365"/>
  <c r="E364"/>
  <c r="D364"/>
  <c r="E363"/>
  <c r="E362" s="1"/>
  <c r="D363"/>
  <c r="D362"/>
  <c r="C362"/>
  <c r="D361"/>
  <c r="E361" s="1"/>
  <c r="D360"/>
  <c r="E360" s="1"/>
  <c r="D359"/>
  <c r="E359" s="1"/>
  <c r="D358"/>
  <c r="E358" s="1"/>
  <c r="C357"/>
  <c r="E356"/>
  <c r="D356"/>
  <c r="E355"/>
  <c r="D355"/>
  <c r="E354"/>
  <c r="E353" s="1"/>
  <c r="D354"/>
  <c r="D353"/>
  <c r="C353"/>
  <c r="D352"/>
  <c r="E352" s="1"/>
  <c r="D351"/>
  <c r="E351" s="1"/>
  <c r="D350"/>
  <c r="E350" s="1"/>
  <c r="D349"/>
  <c r="E349" s="1"/>
  <c r="C348"/>
  <c r="E347"/>
  <c r="D347"/>
  <c r="E346"/>
  <c r="D346"/>
  <c r="E345"/>
  <c r="E344" s="1"/>
  <c r="D345"/>
  <c r="D344"/>
  <c r="C344"/>
  <c r="C340" s="1"/>
  <c r="C339" s="1"/>
  <c r="D343"/>
  <c r="E343" s="1"/>
  <c r="D342"/>
  <c r="E342" s="1"/>
  <c r="D341"/>
  <c r="E341" s="1"/>
  <c r="J339"/>
  <c r="E338"/>
  <c r="D338"/>
  <c r="E337"/>
  <c r="D337"/>
  <c r="E336"/>
  <c r="D336"/>
  <c r="E335"/>
  <c r="D335"/>
  <c r="E334"/>
  <c r="D334"/>
  <c r="E333"/>
  <c r="D333"/>
  <c r="E332"/>
  <c r="D332"/>
  <c r="D331" s="1"/>
  <c r="E331"/>
  <c r="C331"/>
  <c r="D330"/>
  <c r="E330" s="1"/>
  <c r="D329"/>
  <c r="E329" s="1"/>
  <c r="E328" s="1"/>
  <c r="D328"/>
  <c r="C328"/>
  <c r="E327"/>
  <c r="D327"/>
  <c r="E326"/>
  <c r="E325" s="1"/>
  <c r="D326"/>
  <c r="D325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5"/>
  <c r="D314" s="1"/>
  <c r="C315"/>
  <c r="C314"/>
  <c r="D313"/>
  <c r="E313" s="1"/>
  <c r="D312"/>
  <c r="E312" s="1"/>
  <c r="D311"/>
  <c r="E311" s="1"/>
  <c r="D310"/>
  <c r="E310" s="1"/>
  <c r="D309"/>
  <c r="E309" s="1"/>
  <c r="D308"/>
  <c r="C308"/>
  <c r="E307"/>
  <c r="D307"/>
  <c r="E306"/>
  <c r="E305" s="1"/>
  <c r="D306"/>
  <c r="D305"/>
  <c r="C305"/>
  <c r="D304"/>
  <c r="E304" s="1"/>
  <c r="D303"/>
  <c r="E303" s="1"/>
  <c r="C302"/>
  <c r="E301"/>
  <c r="D301"/>
  <c r="E300"/>
  <c r="D300"/>
  <c r="E299"/>
  <c r="E298" s="1"/>
  <c r="D299"/>
  <c r="D298" s="1"/>
  <c r="C298"/>
  <c r="D297"/>
  <c r="E297" s="1"/>
  <c r="E296" s="1"/>
  <c r="D296"/>
  <c r="C296"/>
  <c r="E295"/>
  <c r="D295"/>
  <c r="E294"/>
  <c r="D294"/>
  <c r="E293"/>
  <c r="D293"/>
  <c r="E292"/>
  <c r="D292"/>
  <c r="E291"/>
  <c r="D291"/>
  <c r="E290"/>
  <c r="E289" s="1"/>
  <c r="D290"/>
  <c r="D289"/>
  <c r="C289"/>
  <c r="C263" s="1"/>
  <c r="C259" s="1"/>
  <c r="C258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C265"/>
  <c r="E264"/>
  <c r="D264"/>
  <c r="D262"/>
  <c r="E262" s="1"/>
  <c r="D261"/>
  <c r="E261" s="1"/>
  <c r="D260"/>
  <c r="C260"/>
  <c r="J259"/>
  <c r="J258"/>
  <c r="J257"/>
  <c r="J256"/>
  <c r="D252"/>
  <c r="E252" s="1"/>
  <c r="D251"/>
  <c r="E251" s="1"/>
  <c r="D250"/>
  <c r="C250"/>
  <c r="E249"/>
  <c r="D249"/>
  <c r="E248"/>
  <c r="D248"/>
  <c r="E247"/>
  <c r="D247"/>
  <c r="E246"/>
  <c r="D246"/>
  <c r="E245"/>
  <c r="D245"/>
  <c r="E244"/>
  <c r="E243" s="1"/>
  <c r="D244"/>
  <c r="C244"/>
  <c r="C243" s="1"/>
  <c r="D243"/>
  <c r="E242"/>
  <c r="D242"/>
  <c r="E241"/>
  <c r="D241"/>
  <c r="E240"/>
  <c r="D240"/>
  <c r="E239"/>
  <c r="E238" s="1"/>
  <c r="D239"/>
  <c r="C239"/>
  <c r="C238" s="1"/>
  <c r="D238"/>
  <c r="E237"/>
  <c r="D237"/>
  <c r="E236"/>
  <c r="E235" s="1"/>
  <c r="D236"/>
  <c r="C236"/>
  <c r="C235" s="1"/>
  <c r="D235"/>
  <c r="E234"/>
  <c r="D234"/>
  <c r="E233"/>
  <c r="D233"/>
  <c r="C233"/>
  <c r="D232"/>
  <c r="E232" s="1"/>
  <c r="D231"/>
  <c r="E231" s="1"/>
  <c r="E229" s="1"/>
  <c r="E228" s="1"/>
  <c r="D230"/>
  <c r="E230" s="1"/>
  <c r="C229"/>
  <c r="C228"/>
  <c r="D227"/>
  <c r="E227" s="1"/>
  <c r="D226"/>
  <c r="E226" s="1"/>
  <c r="D225"/>
  <c r="E225" s="1"/>
  <c r="D224"/>
  <c r="E224" s="1"/>
  <c r="D223"/>
  <c r="D222" s="1"/>
  <c r="C223"/>
  <c r="C222"/>
  <c r="D221"/>
  <c r="E221" s="1"/>
  <c r="E220" s="1"/>
  <c r="E215" s="1"/>
  <c r="D220"/>
  <c r="C220"/>
  <c r="E219"/>
  <c r="D219"/>
  <c r="E218"/>
  <c r="D218"/>
  <c r="E217"/>
  <c r="D217"/>
  <c r="E216"/>
  <c r="D216"/>
  <c r="C216"/>
  <c r="C215" s="1"/>
  <c r="D215"/>
  <c r="E214"/>
  <c r="D214"/>
  <c r="E213"/>
  <c r="D213"/>
  <c r="C213"/>
  <c r="D212"/>
  <c r="E212" s="1"/>
  <c r="E211" s="1"/>
  <c r="C211"/>
  <c r="E210"/>
  <c r="D210"/>
  <c r="E209"/>
  <c r="D209"/>
  <c r="E208"/>
  <c r="E207" s="1"/>
  <c r="D208"/>
  <c r="D207" s="1"/>
  <c r="C207"/>
  <c r="C203" s="1"/>
  <c r="D206"/>
  <c r="E206" s="1"/>
  <c r="D205"/>
  <c r="E205" s="1"/>
  <c r="C204"/>
  <c r="D202"/>
  <c r="E202" s="1"/>
  <c r="E201" s="1"/>
  <c r="E200" s="1"/>
  <c r="C201"/>
  <c r="C200"/>
  <c r="D199"/>
  <c r="E199" s="1"/>
  <c r="E198" s="1"/>
  <c r="E197" s="1"/>
  <c r="C198"/>
  <c r="C197"/>
  <c r="D196"/>
  <c r="E196" s="1"/>
  <c r="E195" s="1"/>
  <c r="C195"/>
  <c r="E194"/>
  <c r="E193" s="1"/>
  <c r="D194"/>
  <c r="D193" s="1"/>
  <c r="C193"/>
  <c r="D192"/>
  <c r="E192" s="1"/>
  <c r="D191"/>
  <c r="E191" s="1"/>
  <c r="D190"/>
  <c r="E190" s="1"/>
  <c r="E189" s="1"/>
  <c r="E188" s="1"/>
  <c r="D189"/>
  <c r="C189"/>
  <c r="C188"/>
  <c r="D187"/>
  <c r="E187" s="1"/>
  <c r="D186"/>
  <c r="E186" s="1"/>
  <c r="C185"/>
  <c r="C184"/>
  <c r="D183"/>
  <c r="E183" s="1"/>
  <c r="E182" s="1"/>
  <c r="D181"/>
  <c r="E181" s="1"/>
  <c r="E180" s="1"/>
  <c r="C179"/>
  <c r="J178"/>
  <c r="J177"/>
  <c r="E176"/>
  <c r="D176"/>
  <c r="E175"/>
  <c r="E174" s="1"/>
  <c r="D175"/>
  <c r="D174"/>
  <c r="C174"/>
  <c r="C170" s="1"/>
  <c r="D173"/>
  <c r="E173" s="1"/>
  <c r="D172"/>
  <c r="E172" s="1"/>
  <c r="E171" s="1"/>
  <c r="E170" s="1"/>
  <c r="C171"/>
  <c r="J170"/>
  <c r="E169"/>
  <c r="D169"/>
  <c r="E168"/>
  <c r="D168"/>
  <c r="D167" s="1"/>
  <c r="D163" s="1"/>
  <c r="E167"/>
  <c r="C167"/>
  <c r="C163" s="1"/>
  <c r="D166"/>
  <c r="E166" s="1"/>
  <c r="D165"/>
  <c r="E165" s="1"/>
  <c r="E164" s="1"/>
  <c r="E163" s="1"/>
  <c r="D164"/>
  <c r="C164"/>
  <c r="J163"/>
  <c r="E162"/>
  <c r="D162"/>
  <c r="E161"/>
  <c r="E160" s="1"/>
  <c r="D161"/>
  <c r="D160"/>
  <c r="C160"/>
  <c r="C153" s="1"/>
  <c r="D159"/>
  <c r="E159" s="1"/>
  <c r="D158"/>
  <c r="E158" s="1"/>
  <c r="C157"/>
  <c r="E156"/>
  <c r="D156"/>
  <c r="E155"/>
  <c r="D155"/>
  <c r="E154"/>
  <c r="D154"/>
  <c r="C154"/>
  <c r="J153"/>
  <c r="J152"/>
  <c r="D151"/>
  <c r="E151" s="1"/>
  <c r="D150"/>
  <c r="E150" s="1"/>
  <c r="D149"/>
  <c r="C149"/>
  <c r="E148"/>
  <c r="D148"/>
  <c r="E147"/>
  <c r="E146" s="1"/>
  <c r="D147"/>
  <c r="D146"/>
  <c r="C146"/>
  <c r="D145"/>
  <c r="E145" s="1"/>
  <c r="D144"/>
  <c r="E144" s="1"/>
  <c r="C143"/>
  <c r="E142"/>
  <c r="D142"/>
  <c r="E141"/>
  <c r="D141"/>
  <c r="D140" s="1"/>
  <c r="E140"/>
  <c r="C140"/>
  <c r="C135" s="1"/>
  <c r="D139"/>
  <c r="E139" s="1"/>
  <c r="D138"/>
  <c r="E138" s="1"/>
  <c r="D137"/>
  <c r="E137" s="1"/>
  <c r="C136"/>
  <c r="J135"/>
  <c r="E134"/>
  <c r="D134"/>
  <c r="E133"/>
  <c r="D133"/>
  <c r="D132" s="1"/>
  <c r="E132"/>
  <c r="C132"/>
  <c r="D131"/>
  <c r="E131" s="1"/>
  <c r="D130"/>
  <c r="E130" s="1"/>
  <c r="D129"/>
  <c r="C129"/>
  <c r="E128"/>
  <c r="D128"/>
  <c r="E127"/>
  <c r="E126" s="1"/>
  <c r="D127"/>
  <c r="D126"/>
  <c r="C126"/>
  <c r="D125"/>
  <c r="E125" s="1"/>
  <c r="D124"/>
  <c r="E124" s="1"/>
  <c r="C123"/>
  <c r="E122"/>
  <c r="D122"/>
  <c r="E121"/>
  <c r="D121"/>
  <c r="D120" s="1"/>
  <c r="E120"/>
  <c r="C120"/>
  <c r="C116" s="1"/>
  <c r="C115" s="1"/>
  <c r="D119"/>
  <c r="E119" s="1"/>
  <c r="D118"/>
  <c r="E118" s="1"/>
  <c r="E117" s="1"/>
  <c r="D117"/>
  <c r="C117"/>
  <c r="J116"/>
  <c r="J115"/>
  <c r="J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E97" s="1"/>
  <c r="E67" s="1"/>
  <c r="D98"/>
  <c r="J97"/>
  <c r="D97"/>
  <c r="C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E68" s="1"/>
  <c r="D69"/>
  <c r="J68"/>
  <c r="D68"/>
  <c r="C68"/>
  <c r="J67"/>
  <c r="D67"/>
  <c r="C67"/>
  <c r="E66"/>
  <c r="D66"/>
  <c r="E65"/>
  <c r="D65"/>
  <c r="E64"/>
  <c r="D64"/>
  <c r="E63"/>
  <c r="D63"/>
  <c r="E62"/>
  <c r="E61" s="1"/>
  <c r="D62"/>
  <c r="J61"/>
  <c r="D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E38" s="1"/>
  <c r="D39"/>
  <c r="J38"/>
  <c r="D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E11" s="1"/>
  <c r="D12"/>
  <c r="J11"/>
  <c r="D11"/>
  <c r="C11"/>
  <c r="E10"/>
  <c r="D10"/>
  <c r="E9"/>
  <c r="D9"/>
  <c r="E8"/>
  <c r="D8"/>
  <c r="E7"/>
  <c r="D7"/>
  <c r="E6"/>
  <c r="D6"/>
  <c r="E5"/>
  <c r="E4" s="1"/>
  <c r="E3" s="1"/>
  <c r="D5"/>
  <c r="J4"/>
  <c r="D4"/>
  <c r="C4"/>
  <c r="J3"/>
  <c r="D3"/>
  <c r="C3"/>
  <c r="J2"/>
  <c r="J1"/>
  <c r="D778" i="39"/>
  <c r="E778" s="1"/>
  <c r="E777" s="1"/>
  <c r="D777"/>
  <c r="C777"/>
  <c r="D776"/>
  <c r="E776" s="1"/>
  <c r="E775"/>
  <c r="D775"/>
  <c r="D774"/>
  <c r="E774" s="1"/>
  <c r="E773"/>
  <c r="E772" s="1"/>
  <c r="E771" s="1"/>
  <c r="D773"/>
  <c r="D772"/>
  <c r="D771" s="1"/>
  <c r="C772"/>
  <c r="C771" s="1"/>
  <c r="E770"/>
  <c r="D770"/>
  <c r="D769"/>
  <c r="E769" s="1"/>
  <c r="E768" s="1"/>
  <c r="E767" s="1"/>
  <c r="C768"/>
  <c r="C767" s="1"/>
  <c r="D766"/>
  <c r="E766" s="1"/>
  <c r="E765" s="1"/>
  <c r="C765"/>
  <c r="D764"/>
  <c r="E764" s="1"/>
  <c r="D763"/>
  <c r="E763" s="1"/>
  <c r="D762"/>
  <c r="E762" s="1"/>
  <c r="E761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E745"/>
  <c r="E744" s="1"/>
  <c r="E743" s="1"/>
  <c r="D745"/>
  <c r="D744"/>
  <c r="C744"/>
  <c r="C743" s="1"/>
  <c r="E742"/>
  <c r="E741" s="1"/>
  <c r="D742"/>
  <c r="D741"/>
  <c r="C741"/>
  <c r="D740"/>
  <c r="E740" s="1"/>
  <c r="E739" s="1"/>
  <c r="D739"/>
  <c r="C739"/>
  <c r="D738"/>
  <c r="E738" s="1"/>
  <c r="E737"/>
  <c r="D737"/>
  <c r="D736"/>
  <c r="E736" s="1"/>
  <c r="E735"/>
  <c r="E734" s="1"/>
  <c r="E733" s="1"/>
  <c r="D735"/>
  <c r="D734"/>
  <c r="D733" s="1"/>
  <c r="C734"/>
  <c r="C733" s="1"/>
  <c r="E732"/>
  <c r="E731" s="1"/>
  <c r="E730" s="1"/>
  <c r="D732"/>
  <c r="D731"/>
  <c r="D730" s="1"/>
  <c r="C731"/>
  <c r="C730" s="1"/>
  <c r="E729"/>
  <c r="D729"/>
  <c r="D728"/>
  <c r="E728" s="1"/>
  <c r="E727" s="1"/>
  <c r="C727"/>
  <c r="J726"/>
  <c r="J725"/>
  <c r="D724"/>
  <c r="E724" s="1"/>
  <c r="D723"/>
  <c r="E723" s="1"/>
  <c r="E722" s="1"/>
  <c r="D722"/>
  <c r="C722"/>
  <c r="D721"/>
  <c r="E721" s="1"/>
  <c r="E720"/>
  <c r="D720"/>
  <c r="D719"/>
  <c r="E719" s="1"/>
  <c r="E718" s="1"/>
  <c r="E717" s="1"/>
  <c r="E716" s="1"/>
  <c r="C718"/>
  <c r="J717"/>
  <c r="J716"/>
  <c r="C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C700"/>
  <c r="E699"/>
  <c r="D699"/>
  <c r="D698"/>
  <c r="E698" s="1"/>
  <c r="E697"/>
  <c r="D697"/>
  <c r="D696"/>
  <c r="E696" s="1"/>
  <c r="E695"/>
  <c r="D695"/>
  <c r="D694"/>
  <c r="C694"/>
  <c r="D693"/>
  <c r="E693" s="1"/>
  <c r="D692"/>
  <c r="E692" s="1"/>
  <c r="D691"/>
  <c r="E691" s="1"/>
  <c r="D690"/>
  <c r="E690" s="1"/>
  <c r="D689"/>
  <c r="E689" s="1"/>
  <c r="D688"/>
  <c r="E688" s="1"/>
  <c r="C687"/>
  <c r="E686"/>
  <c r="D686"/>
  <c r="D685"/>
  <c r="E685" s="1"/>
  <c r="E684"/>
  <c r="E683" s="1"/>
  <c r="D684"/>
  <c r="D683"/>
  <c r="C683"/>
  <c r="D682"/>
  <c r="E682" s="1"/>
  <c r="D681"/>
  <c r="E681" s="1"/>
  <c r="D680"/>
  <c r="E680" s="1"/>
  <c r="D679"/>
  <c r="C679"/>
  <c r="D678"/>
  <c r="E678" s="1"/>
  <c r="E677"/>
  <c r="D677"/>
  <c r="D676"/>
  <c r="C676"/>
  <c r="D675"/>
  <c r="E675" s="1"/>
  <c r="D674"/>
  <c r="E674" s="1"/>
  <c r="D673"/>
  <c r="E673" s="1"/>
  <c r="D672"/>
  <c r="E672" s="1"/>
  <c r="E671" s="1"/>
  <c r="C671"/>
  <c r="E670"/>
  <c r="D670"/>
  <c r="D669"/>
  <c r="E669" s="1"/>
  <c r="E668"/>
  <c r="D668"/>
  <c r="D667"/>
  <c r="E667" s="1"/>
  <c r="E666"/>
  <c r="E665" s="1"/>
  <c r="D666"/>
  <c r="D665"/>
  <c r="C665"/>
  <c r="D664"/>
  <c r="E664" s="1"/>
  <c r="D663"/>
  <c r="E663" s="1"/>
  <c r="D662"/>
  <c r="E662" s="1"/>
  <c r="D661"/>
  <c r="C661"/>
  <c r="D660"/>
  <c r="E660" s="1"/>
  <c r="E659"/>
  <c r="D659"/>
  <c r="D658"/>
  <c r="E658" s="1"/>
  <c r="E657"/>
  <c r="D657"/>
  <c r="D656"/>
  <c r="E656" s="1"/>
  <c r="E655"/>
  <c r="D655"/>
  <c r="D654"/>
  <c r="E654" s="1"/>
  <c r="C653"/>
  <c r="C645" s="1"/>
  <c r="D652"/>
  <c r="E652" s="1"/>
  <c r="D651"/>
  <c r="E651" s="1"/>
  <c r="D650"/>
  <c r="E650" s="1"/>
  <c r="D649"/>
  <c r="E649" s="1"/>
  <c r="D648"/>
  <c r="E648" s="1"/>
  <c r="D647"/>
  <c r="E647" s="1"/>
  <c r="D646"/>
  <c r="C646"/>
  <c r="J645"/>
  <c r="D644"/>
  <c r="E644" s="1"/>
  <c r="E643"/>
  <c r="D643"/>
  <c r="J642"/>
  <c r="D642"/>
  <c r="C642"/>
  <c r="D641"/>
  <c r="E641" s="1"/>
  <c r="E640"/>
  <c r="D640"/>
  <c r="D639"/>
  <c r="E639" s="1"/>
  <c r="J638"/>
  <c r="E637"/>
  <c r="D637"/>
  <c r="D636"/>
  <c r="E636" s="1"/>
  <c r="E635"/>
  <c r="D635"/>
  <c r="D634"/>
  <c r="E634" s="1"/>
  <c r="E633"/>
  <c r="D633"/>
  <c r="D632"/>
  <c r="E632" s="1"/>
  <c r="E631"/>
  <c r="D631"/>
  <c r="D630"/>
  <c r="E630" s="1"/>
  <c r="E629"/>
  <c r="D629"/>
  <c r="D628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6"/>
  <c r="C616"/>
  <c r="D615"/>
  <c r="E615" s="1"/>
  <c r="E614"/>
  <c r="D614"/>
  <c r="D613"/>
  <c r="E613" s="1"/>
  <c r="E612"/>
  <c r="D612"/>
  <c r="D611"/>
  <c r="E611" s="1"/>
  <c r="E610" s="1"/>
  <c r="C610"/>
  <c r="D609"/>
  <c r="E609" s="1"/>
  <c r="D608"/>
  <c r="E608" s="1"/>
  <c r="D607"/>
  <c r="E607" s="1"/>
  <c r="D606"/>
  <c r="E606" s="1"/>
  <c r="D605"/>
  <c r="E605" s="1"/>
  <c r="D604"/>
  <c r="E604" s="1"/>
  <c r="D603"/>
  <c r="C603"/>
  <c r="D602"/>
  <c r="E602" s="1"/>
  <c r="E601"/>
  <c r="D601"/>
  <c r="D600"/>
  <c r="E600" s="1"/>
  <c r="E599" s="1"/>
  <c r="C599"/>
  <c r="D598"/>
  <c r="E598" s="1"/>
  <c r="D597"/>
  <c r="E597" s="1"/>
  <c r="D596"/>
  <c r="E596" s="1"/>
  <c r="C595"/>
  <c r="E594"/>
  <c r="D594"/>
  <c r="D593"/>
  <c r="E593" s="1"/>
  <c r="E592" s="1"/>
  <c r="C592"/>
  <c r="D591"/>
  <c r="E591" s="1"/>
  <c r="D590"/>
  <c r="E590" s="1"/>
  <c r="D589"/>
  <c r="E589" s="1"/>
  <c r="D588"/>
  <c r="E588" s="1"/>
  <c r="D587"/>
  <c r="C587"/>
  <c r="D586"/>
  <c r="E586" s="1"/>
  <c r="E585"/>
  <c r="D585"/>
  <c r="D584"/>
  <c r="E584" s="1"/>
  <c r="E583"/>
  <c r="D583"/>
  <c r="D582"/>
  <c r="E582" s="1"/>
  <c r="E581" s="1"/>
  <c r="C581"/>
  <c r="D580"/>
  <c r="E580" s="1"/>
  <c r="D579"/>
  <c r="E579" s="1"/>
  <c r="D578"/>
  <c r="E578" s="1"/>
  <c r="C577"/>
  <c r="E576"/>
  <c r="D576"/>
  <c r="D575"/>
  <c r="E575" s="1"/>
  <c r="E574"/>
  <c r="D574"/>
  <c r="D573"/>
  <c r="E573" s="1"/>
  <c r="E572"/>
  <c r="D572"/>
  <c r="D571"/>
  <c r="E571" s="1"/>
  <c r="E570"/>
  <c r="D570"/>
  <c r="D569"/>
  <c r="C569"/>
  <c r="C561" s="1"/>
  <c r="C560" s="1"/>
  <c r="D568"/>
  <c r="E568" s="1"/>
  <c r="D567"/>
  <c r="E567" s="1"/>
  <c r="D566"/>
  <c r="E566" s="1"/>
  <c r="D565"/>
  <c r="E565" s="1"/>
  <c r="D564"/>
  <c r="E564" s="1"/>
  <c r="D563"/>
  <c r="E563" s="1"/>
  <c r="C562"/>
  <c r="J561"/>
  <c r="J560"/>
  <c r="J559"/>
  <c r="E558"/>
  <c r="D558"/>
  <c r="D557"/>
  <c r="E557" s="1"/>
  <c r="E556" s="1"/>
  <c r="C556"/>
  <c r="D555"/>
  <c r="E555" s="1"/>
  <c r="D554"/>
  <c r="E554" s="1"/>
  <c r="D553"/>
  <c r="E553" s="1"/>
  <c r="C552"/>
  <c r="J551"/>
  <c r="J550"/>
  <c r="C550"/>
  <c r="E549"/>
  <c r="D549"/>
  <c r="D548"/>
  <c r="E548" s="1"/>
  <c r="E547" s="1"/>
  <c r="J547"/>
  <c r="E546"/>
  <c r="D546"/>
  <c r="D545"/>
  <c r="E545" s="1"/>
  <c r="E544" s="1"/>
  <c r="C544"/>
  <c r="D543"/>
  <c r="E543" s="1"/>
  <c r="D542"/>
  <c r="E542" s="1"/>
  <c r="D541"/>
  <c r="E541" s="1"/>
  <c r="D540"/>
  <c r="E540" s="1"/>
  <c r="D539"/>
  <c r="E539" s="1"/>
  <c r="E538" s="1"/>
  <c r="C538"/>
  <c r="E537"/>
  <c r="D537"/>
  <c r="D536"/>
  <c r="E536" s="1"/>
  <c r="E535"/>
  <c r="D535"/>
  <c r="D534"/>
  <c r="E534" s="1"/>
  <c r="E533"/>
  <c r="D533"/>
  <c r="D532"/>
  <c r="E532" s="1"/>
  <c r="C531"/>
  <c r="D530"/>
  <c r="E530" s="1"/>
  <c r="E529" s="1"/>
  <c r="C529"/>
  <c r="C528" s="1"/>
  <c r="D527"/>
  <c r="E527" s="1"/>
  <c r="D526"/>
  <c r="E526" s="1"/>
  <c r="D525"/>
  <c r="E525" s="1"/>
  <c r="D524"/>
  <c r="E524" s="1"/>
  <c r="D523"/>
  <c r="E523" s="1"/>
  <c r="C522"/>
  <c r="E521"/>
  <c r="D521"/>
  <c r="D520"/>
  <c r="E520" s="1"/>
  <c r="E519"/>
  <c r="D519"/>
  <c r="D518"/>
  <c r="E518" s="1"/>
  <c r="E517"/>
  <c r="D517"/>
  <c r="D516"/>
  <c r="E516" s="1"/>
  <c r="E515"/>
  <c r="D515"/>
  <c r="D514"/>
  <c r="E514" s="1"/>
  <c r="C513"/>
  <c r="D512"/>
  <c r="E512" s="1"/>
  <c r="D511"/>
  <c r="E511" s="1"/>
  <c r="D510"/>
  <c r="E510" s="1"/>
  <c r="C509"/>
  <c r="E508"/>
  <c r="D508"/>
  <c r="D507"/>
  <c r="E507" s="1"/>
  <c r="E506"/>
  <c r="D506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E495"/>
  <c r="D495"/>
  <c r="D494"/>
  <c r="C494"/>
  <c r="C484" s="1"/>
  <c r="D493"/>
  <c r="E493" s="1"/>
  <c r="D492"/>
  <c r="E492" s="1"/>
  <c r="C491"/>
  <c r="E490"/>
  <c r="D490"/>
  <c r="D489"/>
  <c r="E489" s="1"/>
  <c r="E488"/>
  <c r="D488"/>
  <c r="D487"/>
  <c r="E487" s="1"/>
  <c r="E486" s="1"/>
  <c r="C486"/>
  <c r="D485"/>
  <c r="E485" s="1"/>
  <c r="J483"/>
  <c r="E481"/>
  <c r="D481"/>
  <c r="D480"/>
  <c r="E480" s="1"/>
  <c r="E479"/>
  <c r="D479"/>
  <c r="D478"/>
  <c r="E478" s="1"/>
  <c r="E477" s="1"/>
  <c r="C477"/>
  <c r="D476"/>
  <c r="E476" s="1"/>
  <c r="D475"/>
  <c r="E475" s="1"/>
  <c r="D474"/>
  <c r="C474"/>
  <c r="D473"/>
  <c r="E473" s="1"/>
  <c r="E472"/>
  <c r="D472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E461"/>
  <c r="D461"/>
  <c r="D460"/>
  <c r="E460" s="1"/>
  <c r="E459" s="1"/>
  <c r="C459"/>
  <c r="D458"/>
  <c r="E458" s="1"/>
  <c r="D457"/>
  <c r="E457" s="1"/>
  <c r="D456"/>
  <c r="E456" s="1"/>
  <c r="C455"/>
  <c r="E454"/>
  <c r="D454"/>
  <c r="D453"/>
  <c r="E453" s="1"/>
  <c r="E452"/>
  <c r="D452"/>
  <c r="D451"/>
  <c r="E451" s="1"/>
  <c r="E450" s="1"/>
  <c r="C450"/>
  <c r="D449"/>
  <c r="E449" s="1"/>
  <c r="D448"/>
  <c r="E448" s="1"/>
  <c r="D447"/>
  <c r="E447" s="1"/>
  <c r="D446"/>
  <c r="E446" s="1"/>
  <c r="D445"/>
  <c r="C445"/>
  <c r="C444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E428"/>
  <c r="D428"/>
  <c r="D427"/>
  <c r="E427" s="1"/>
  <c r="E426"/>
  <c r="D426"/>
  <c r="D425"/>
  <c r="E425" s="1"/>
  <c r="E424"/>
  <c r="D424"/>
  <c r="D423"/>
  <c r="E423" s="1"/>
  <c r="E422" s="1"/>
  <c r="C422"/>
  <c r="D421"/>
  <c r="E421" s="1"/>
  <c r="D420"/>
  <c r="E420" s="1"/>
  <c r="D419"/>
  <c r="E419" s="1"/>
  <c r="D418"/>
  <c r="E418" s="1"/>
  <c r="D417"/>
  <c r="E417" s="1"/>
  <c r="E416" s="1"/>
  <c r="C416"/>
  <c r="E415"/>
  <c r="D415"/>
  <c r="D414"/>
  <c r="E414" s="1"/>
  <c r="E413"/>
  <c r="E412" s="1"/>
  <c r="D413"/>
  <c r="D412"/>
  <c r="C412"/>
  <c r="D411"/>
  <c r="E411" s="1"/>
  <c r="D410"/>
  <c r="E410" s="1"/>
  <c r="E409" s="1"/>
  <c r="C409"/>
  <c r="E408"/>
  <c r="D408"/>
  <c r="D407"/>
  <c r="E407" s="1"/>
  <c r="E406"/>
  <c r="D406"/>
  <c r="D405"/>
  <c r="E405" s="1"/>
  <c r="E404" s="1"/>
  <c r="C404"/>
  <c r="D403"/>
  <c r="E403" s="1"/>
  <c r="D402"/>
  <c r="E402" s="1"/>
  <c r="D401"/>
  <c r="E401" s="1"/>
  <c r="D400"/>
  <c r="E400" s="1"/>
  <c r="E399" s="1"/>
  <c r="D399"/>
  <c r="C399"/>
  <c r="D398"/>
  <c r="E398" s="1"/>
  <c r="E397"/>
  <c r="D397"/>
  <c r="D396"/>
  <c r="E396" s="1"/>
  <c r="E395" s="1"/>
  <c r="C395"/>
  <c r="D394"/>
  <c r="E394" s="1"/>
  <c r="D393"/>
  <c r="E393" s="1"/>
  <c r="D392"/>
  <c r="C392"/>
  <c r="D391"/>
  <c r="E391" s="1"/>
  <c r="E390"/>
  <c r="D390"/>
  <c r="D389"/>
  <c r="E389" s="1"/>
  <c r="E388" s="1"/>
  <c r="C388"/>
  <c r="D387"/>
  <c r="E387" s="1"/>
  <c r="D386"/>
  <c r="E386" s="1"/>
  <c r="D385"/>
  <c r="E385" s="1"/>
  <c r="D384"/>
  <c r="E384" s="1"/>
  <c r="D383"/>
  <c r="E383" s="1"/>
  <c r="C382"/>
  <c r="E381"/>
  <c r="D381"/>
  <c r="D380"/>
  <c r="E380" s="1"/>
  <c r="E379"/>
  <c r="D379"/>
  <c r="D378"/>
  <c r="C378"/>
  <c r="D377"/>
  <c r="E377" s="1"/>
  <c r="D376"/>
  <c r="E376" s="1"/>
  <c r="D375"/>
  <c r="E375" s="1"/>
  <c r="D374"/>
  <c r="E374" s="1"/>
  <c r="C373"/>
  <c r="E372"/>
  <c r="D372"/>
  <c r="D371"/>
  <c r="E371" s="1"/>
  <c r="E370"/>
  <c r="D370"/>
  <c r="D369"/>
  <c r="E369" s="1"/>
  <c r="E368" s="1"/>
  <c r="C368"/>
  <c r="D367"/>
  <c r="E367" s="1"/>
  <c r="D366"/>
  <c r="E366" s="1"/>
  <c r="D365"/>
  <c r="E365" s="1"/>
  <c r="D364"/>
  <c r="E364" s="1"/>
  <c r="D363"/>
  <c r="C362"/>
  <c r="E361"/>
  <c r="D361"/>
  <c r="D360"/>
  <c r="E360" s="1"/>
  <c r="E359"/>
  <c r="E357" s="1"/>
  <c r="D359"/>
  <c r="D358"/>
  <c r="E358" s="1"/>
  <c r="C357"/>
  <c r="D356"/>
  <c r="E356" s="1"/>
  <c r="D355"/>
  <c r="E355" s="1"/>
  <c r="D354"/>
  <c r="C353"/>
  <c r="E352"/>
  <c r="D352"/>
  <c r="D351"/>
  <c r="E351" s="1"/>
  <c r="E350"/>
  <c r="E348" s="1"/>
  <c r="D350"/>
  <c r="D349"/>
  <c r="E349" s="1"/>
  <c r="C348"/>
  <c r="D347"/>
  <c r="E347" s="1"/>
  <c r="D346"/>
  <c r="E346" s="1"/>
  <c r="D345"/>
  <c r="C344"/>
  <c r="E343"/>
  <c r="D343"/>
  <c r="D342"/>
  <c r="E342" s="1"/>
  <c r="E341"/>
  <c r="D341"/>
  <c r="C340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C331"/>
  <c r="D330"/>
  <c r="E330" s="1"/>
  <c r="E329"/>
  <c r="D329"/>
  <c r="D328"/>
  <c r="C328"/>
  <c r="D327"/>
  <c r="E327" s="1"/>
  <c r="D326"/>
  <c r="C325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D316"/>
  <c r="D315"/>
  <c r="C315"/>
  <c r="C314" s="1"/>
  <c r="C258" s="1"/>
  <c r="E313"/>
  <c r="D313"/>
  <c r="D312"/>
  <c r="E312" s="1"/>
  <c r="E311"/>
  <c r="D311"/>
  <c r="D310"/>
  <c r="E310" s="1"/>
  <c r="E309"/>
  <c r="E308" s="1"/>
  <c r="D309"/>
  <c r="D308"/>
  <c r="C308"/>
  <c r="D307"/>
  <c r="E307" s="1"/>
  <c r="D306"/>
  <c r="C305"/>
  <c r="E304"/>
  <c r="D304"/>
  <c r="D303"/>
  <c r="E303" s="1"/>
  <c r="E302" s="1"/>
  <c r="C302"/>
  <c r="D301"/>
  <c r="E301" s="1"/>
  <c r="D300"/>
  <c r="E300" s="1"/>
  <c r="D299"/>
  <c r="C298"/>
  <c r="E297"/>
  <c r="E296" s="1"/>
  <c r="D297"/>
  <c r="D296"/>
  <c r="C296"/>
  <c r="D295"/>
  <c r="E295" s="1"/>
  <c r="D294"/>
  <c r="E294" s="1"/>
  <c r="D293"/>
  <c r="E293" s="1"/>
  <c r="D292"/>
  <c r="E292" s="1"/>
  <c r="D291"/>
  <c r="E291" s="1"/>
  <c r="D290"/>
  <c r="C289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E274"/>
  <c r="D274"/>
  <c r="D273"/>
  <c r="E273" s="1"/>
  <c r="E272"/>
  <c r="D272"/>
  <c r="D271"/>
  <c r="E271" s="1"/>
  <c r="E270"/>
  <c r="D270"/>
  <c r="D269"/>
  <c r="E269" s="1"/>
  <c r="E268"/>
  <c r="D268"/>
  <c r="D267"/>
  <c r="E267" s="1"/>
  <c r="E266"/>
  <c r="E265" s="1"/>
  <c r="D266"/>
  <c r="D265"/>
  <c r="C265"/>
  <c r="C263" s="1"/>
  <c r="D264"/>
  <c r="E264" s="1"/>
  <c r="D262"/>
  <c r="E262" s="1"/>
  <c r="E261"/>
  <c r="E260" s="1"/>
  <c r="D261"/>
  <c r="D260"/>
  <c r="C260"/>
  <c r="J259"/>
  <c r="J258"/>
  <c r="J257"/>
  <c r="J256"/>
  <c r="D252"/>
  <c r="E252" s="1"/>
  <c r="E251"/>
  <c r="D251"/>
  <c r="D250"/>
  <c r="C250"/>
  <c r="D249"/>
  <c r="E249" s="1"/>
  <c r="E248"/>
  <c r="D248"/>
  <c r="D247"/>
  <c r="E247" s="1"/>
  <c r="D246"/>
  <c r="E246" s="1"/>
  <c r="E244" s="1"/>
  <c r="E243" s="1"/>
  <c r="D245"/>
  <c r="E245" s="1"/>
  <c r="C244"/>
  <c r="C243"/>
  <c r="D242"/>
  <c r="E242" s="1"/>
  <c r="E241"/>
  <c r="D241"/>
  <c r="D240"/>
  <c r="E240" s="1"/>
  <c r="E239"/>
  <c r="E238" s="1"/>
  <c r="D239"/>
  <c r="C239"/>
  <c r="D238"/>
  <c r="C238"/>
  <c r="D237"/>
  <c r="E237" s="1"/>
  <c r="E236" s="1"/>
  <c r="E235" s="1"/>
  <c r="D236"/>
  <c r="D235" s="1"/>
  <c r="C236"/>
  <c r="C235"/>
  <c r="D234"/>
  <c r="E234" s="1"/>
  <c r="E233" s="1"/>
  <c r="C233"/>
  <c r="E232"/>
  <c r="E229" s="1"/>
  <c r="E228" s="1"/>
  <c r="D232"/>
  <c r="E231"/>
  <c r="D231"/>
  <c r="E230"/>
  <c r="D230"/>
  <c r="C229"/>
  <c r="C228" s="1"/>
  <c r="D227"/>
  <c r="E227" s="1"/>
  <c r="E226"/>
  <c r="D226"/>
  <c r="D225"/>
  <c r="E225" s="1"/>
  <c r="E224"/>
  <c r="D224"/>
  <c r="D223"/>
  <c r="D222" s="1"/>
  <c r="C223"/>
  <c r="C222" s="1"/>
  <c r="E221"/>
  <c r="E220" s="1"/>
  <c r="E215" s="1"/>
  <c r="D221"/>
  <c r="D220"/>
  <c r="C220"/>
  <c r="C215" s="1"/>
  <c r="D219"/>
  <c r="E219" s="1"/>
  <c r="E218"/>
  <c r="D218"/>
  <c r="D217"/>
  <c r="E217" s="1"/>
  <c r="E216" s="1"/>
  <c r="C216"/>
  <c r="D214"/>
  <c r="E214" s="1"/>
  <c r="E213"/>
  <c r="D213"/>
  <c r="C213"/>
  <c r="D212"/>
  <c r="D211" s="1"/>
  <c r="C211"/>
  <c r="D210"/>
  <c r="E210" s="1"/>
  <c r="D209"/>
  <c r="E209" s="1"/>
  <c r="E208"/>
  <c r="D208"/>
  <c r="D207"/>
  <c r="C207"/>
  <c r="E206"/>
  <c r="D206"/>
  <c r="D205"/>
  <c r="D204" s="1"/>
  <c r="C204"/>
  <c r="D203"/>
  <c r="D202"/>
  <c r="D201" s="1"/>
  <c r="C201"/>
  <c r="C200" s="1"/>
  <c r="D200"/>
  <c r="D199"/>
  <c r="D198" s="1"/>
  <c r="C198"/>
  <c r="C197" s="1"/>
  <c r="D197"/>
  <c r="D196"/>
  <c r="D195" s="1"/>
  <c r="C195"/>
  <c r="D194"/>
  <c r="E194" s="1"/>
  <c r="E193" s="1"/>
  <c r="D193"/>
  <c r="C193"/>
  <c r="E192"/>
  <c r="D192"/>
  <c r="D191"/>
  <c r="E191" s="1"/>
  <c r="E189" s="1"/>
  <c r="E190"/>
  <c r="D190"/>
  <c r="D189"/>
  <c r="D188" s="1"/>
  <c r="C189"/>
  <c r="C188"/>
  <c r="E187"/>
  <c r="D187"/>
  <c r="D186"/>
  <c r="D185" s="1"/>
  <c r="C185"/>
  <c r="C184" s="1"/>
  <c r="D184"/>
  <c r="E183"/>
  <c r="E182" s="1"/>
  <c r="D183"/>
  <c r="D182" s="1"/>
  <c r="D181"/>
  <c r="D180" s="1"/>
  <c r="D179"/>
  <c r="C179"/>
  <c r="J178"/>
  <c r="J177"/>
  <c r="D176"/>
  <c r="E176" s="1"/>
  <c r="D175"/>
  <c r="E175" s="1"/>
  <c r="E174" s="1"/>
  <c r="D174"/>
  <c r="C174"/>
  <c r="E173"/>
  <c r="D173"/>
  <c r="E172"/>
  <c r="E171" s="1"/>
  <c r="E170" s="1"/>
  <c r="D172"/>
  <c r="D171" s="1"/>
  <c r="C171"/>
  <c r="C170" s="1"/>
  <c r="J170"/>
  <c r="D169"/>
  <c r="E169" s="1"/>
  <c r="D168"/>
  <c r="E168" s="1"/>
  <c r="E167" s="1"/>
  <c r="C167"/>
  <c r="E166"/>
  <c r="D166"/>
  <c r="E165"/>
  <c r="E164" s="1"/>
  <c r="E163" s="1"/>
  <c r="D165"/>
  <c r="D164"/>
  <c r="C164"/>
  <c r="J163"/>
  <c r="C163"/>
  <c r="D162"/>
  <c r="E162" s="1"/>
  <c r="D161"/>
  <c r="E161" s="1"/>
  <c r="E160" s="1"/>
  <c r="C160"/>
  <c r="E159"/>
  <c r="D159"/>
  <c r="D158"/>
  <c r="D157" s="1"/>
  <c r="C157"/>
  <c r="D156"/>
  <c r="E156" s="1"/>
  <c r="E154" s="1"/>
  <c r="D155"/>
  <c r="E155" s="1"/>
  <c r="C154"/>
  <c r="J153"/>
  <c r="J152"/>
  <c r="D151"/>
  <c r="E151" s="1"/>
  <c r="E149" s="1"/>
  <c r="E150"/>
  <c r="D150"/>
  <c r="D149"/>
  <c r="C149"/>
  <c r="D148"/>
  <c r="E148" s="1"/>
  <c r="D147"/>
  <c r="D146" s="1"/>
  <c r="C146"/>
  <c r="E145"/>
  <c r="D145"/>
  <c r="E144"/>
  <c r="D144"/>
  <c r="D143" s="1"/>
  <c r="E143"/>
  <c r="C143"/>
  <c r="E142"/>
  <c r="D142"/>
  <c r="D141"/>
  <c r="E141" s="1"/>
  <c r="E140"/>
  <c r="C140"/>
  <c r="D139"/>
  <c r="E139" s="1"/>
  <c r="E138"/>
  <c r="D138"/>
  <c r="D137"/>
  <c r="D136" s="1"/>
  <c r="C136"/>
  <c r="J135"/>
  <c r="D134"/>
  <c r="E134" s="1"/>
  <c r="D133"/>
  <c r="E133" s="1"/>
  <c r="E132" s="1"/>
  <c r="C132"/>
  <c r="E131"/>
  <c r="D131"/>
  <c r="E130"/>
  <c r="D130"/>
  <c r="E129"/>
  <c r="D129"/>
  <c r="C129"/>
  <c r="D128"/>
  <c r="E128" s="1"/>
  <c r="E127"/>
  <c r="E126" s="1"/>
  <c r="D127"/>
  <c r="D126" s="1"/>
  <c r="C126"/>
  <c r="C115" s="1"/>
  <c r="E125"/>
  <c r="D125"/>
  <c r="D124"/>
  <c r="D123" s="1"/>
  <c r="C123"/>
  <c r="D122"/>
  <c r="E122" s="1"/>
  <c r="D121"/>
  <c r="E121" s="1"/>
  <c r="C120"/>
  <c r="E119"/>
  <c r="D119"/>
  <c r="E118"/>
  <c r="D118"/>
  <c r="E117"/>
  <c r="D117"/>
  <c r="C117"/>
  <c r="J116"/>
  <c r="J115"/>
  <c r="J114"/>
  <c r="D113"/>
  <c r="E113" s="1"/>
  <c r="E112"/>
  <c r="D112"/>
  <c r="D111"/>
  <c r="E111" s="1"/>
  <c r="D110"/>
  <c r="E110" s="1"/>
  <c r="D109"/>
  <c r="E109" s="1"/>
  <c r="D108"/>
  <c r="E108" s="1"/>
  <c r="D107"/>
  <c r="E107" s="1"/>
  <c r="D106"/>
  <c r="E106" s="1"/>
  <c r="D105"/>
  <c r="E105" s="1"/>
  <c r="E104"/>
  <c r="D104"/>
  <c r="D103"/>
  <c r="E103" s="1"/>
  <c r="D102"/>
  <c r="E102" s="1"/>
  <c r="D101"/>
  <c r="E101" s="1"/>
  <c r="D100"/>
  <c r="E100" s="1"/>
  <c r="D99"/>
  <c r="E99" s="1"/>
  <c r="D98"/>
  <c r="E98" s="1"/>
  <c r="J97"/>
  <c r="D96"/>
  <c r="E96" s="1"/>
  <c r="E95"/>
  <c r="D95"/>
  <c r="D94"/>
  <c r="E94" s="1"/>
  <c r="D93"/>
  <c r="E93" s="1"/>
  <c r="D92"/>
  <c r="E92" s="1"/>
  <c r="D91"/>
  <c r="E91" s="1"/>
  <c r="D90"/>
  <c r="E90" s="1"/>
  <c r="D89"/>
  <c r="E89" s="1"/>
  <c r="D88"/>
  <c r="E88" s="1"/>
  <c r="E87"/>
  <c r="D87"/>
  <c r="D86"/>
  <c r="E86" s="1"/>
  <c r="D85"/>
  <c r="E85" s="1"/>
  <c r="D84"/>
  <c r="E84" s="1"/>
  <c r="D83"/>
  <c r="E83" s="1"/>
  <c r="D82"/>
  <c r="E82" s="1"/>
  <c r="D81"/>
  <c r="E81" s="1"/>
  <c r="D80"/>
  <c r="E80" s="1"/>
  <c r="E79"/>
  <c r="D79"/>
  <c r="D78"/>
  <c r="E78" s="1"/>
  <c r="D77"/>
  <c r="E77" s="1"/>
  <c r="D76"/>
  <c r="E76" s="1"/>
  <c r="D75"/>
  <c r="E75" s="1"/>
  <c r="D74"/>
  <c r="E74" s="1"/>
  <c r="D73"/>
  <c r="E73" s="1"/>
  <c r="D72"/>
  <c r="E72" s="1"/>
  <c r="E71"/>
  <c r="D71"/>
  <c r="D70"/>
  <c r="E70" s="1"/>
  <c r="D69"/>
  <c r="E69" s="1"/>
  <c r="E68" s="1"/>
  <c r="J68"/>
  <c r="D68"/>
  <c r="J67"/>
  <c r="C67"/>
  <c r="D66"/>
  <c r="E66" s="1"/>
  <c r="D65"/>
  <c r="E65" s="1"/>
  <c r="D64"/>
  <c r="E64" s="1"/>
  <c r="D63"/>
  <c r="E63" s="1"/>
  <c r="D62"/>
  <c r="J61"/>
  <c r="C61"/>
  <c r="D60"/>
  <c r="E60" s="1"/>
  <c r="D59"/>
  <c r="E59" s="1"/>
  <c r="D58"/>
  <c r="E58" s="1"/>
  <c r="D57"/>
  <c r="E57" s="1"/>
  <c r="D56"/>
  <c r="E56" s="1"/>
  <c r="D55"/>
  <c r="E55" s="1"/>
  <c r="E54"/>
  <c r="D54"/>
  <c r="D53"/>
  <c r="E53" s="1"/>
  <c r="D52"/>
  <c r="E52" s="1"/>
  <c r="D51"/>
  <c r="E51" s="1"/>
  <c r="D50"/>
  <c r="E50" s="1"/>
  <c r="D49"/>
  <c r="E49" s="1"/>
  <c r="D48"/>
  <c r="E48" s="1"/>
  <c r="D47"/>
  <c r="E47" s="1"/>
  <c r="E46"/>
  <c r="D46"/>
  <c r="D45"/>
  <c r="E45" s="1"/>
  <c r="D44"/>
  <c r="E44" s="1"/>
  <c r="D43"/>
  <c r="E43" s="1"/>
  <c r="E42"/>
  <c r="D42"/>
  <c r="D41"/>
  <c r="E41" s="1"/>
  <c r="D40"/>
  <c r="D38" s="1"/>
  <c r="D39"/>
  <c r="E39" s="1"/>
  <c r="J38"/>
  <c r="E37"/>
  <c r="D37"/>
  <c r="D36"/>
  <c r="E36" s="1"/>
  <c r="E35"/>
  <c r="D35"/>
  <c r="D34"/>
  <c r="E34" s="1"/>
  <c r="E33"/>
  <c r="D33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E17"/>
  <c r="D17"/>
  <c r="D16"/>
  <c r="E16" s="1"/>
  <c r="D15"/>
  <c r="E15" s="1"/>
  <c r="D14"/>
  <c r="E14" s="1"/>
  <c r="D13"/>
  <c r="D11" s="1"/>
  <c r="D12"/>
  <c r="E12" s="1"/>
  <c r="J11"/>
  <c r="E10"/>
  <c r="D10"/>
  <c r="D9"/>
  <c r="E9" s="1"/>
  <c r="E8"/>
  <c r="D8"/>
  <c r="D7"/>
  <c r="E7" s="1"/>
  <c r="E6"/>
  <c r="D6"/>
  <c r="D4" s="1"/>
  <c r="D5"/>
  <c r="E5" s="1"/>
  <c r="J4"/>
  <c r="J3"/>
  <c r="C3"/>
  <c r="J2"/>
  <c r="J1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H513"/>
  <c r="D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E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H344"/>
  <c r="D344"/>
  <c r="C344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E307"/>
  <c r="D307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C263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H97"/>
  <c r="J97" s="1"/>
  <c r="C97"/>
  <c r="H96"/>
  <c r="D96"/>
  <c r="E96" s="1"/>
  <c r="H95"/>
  <c r="E95"/>
  <c r="D95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E4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E553"/>
  <c r="D553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H486"/>
  <c r="C486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C455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E345"/>
  <c r="E344" s="1"/>
  <c r="D345"/>
  <c r="D344" s="1"/>
  <c r="C344"/>
  <c r="H344" s="1"/>
  <c r="H343"/>
  <c r="E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C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H494"/>
  <c r="C494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E446"/>
  <c r="D446"/>
  <c r="D445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H429"/>
  <c r="C429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E389"/>
  <c r="E388" s="1"/>
  <c r="D389"/>
  <c r="D388" s="1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E371"/>
  <c r="D37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E349"/>
  <c r="E348" s="1"/>
  <c r="D349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C298"/>
  <c r="H297"/>
  <c r="D297"/>
  <c r="E297" s="1"/>
  <c r="E296" s="1"/>
  <c r="C296"/>
  <c r="H296" s="1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C263"/>
  <c r="H263" s="1"/>
  <c r="H262"/>
  <c r="E262"/>
  <c r="D262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E139"/>
  <c r="D139"/>
  <c r="H138"/>
  <c r="D138"/>
  <c r="E138" s="1"/>
  <c r="H137"/>
  <c r="D137"/>
  <c r="E137" s="1"/>
  <c r="D136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D97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H68"/>
  <c r="J68" s="1"/>
  <c r="C68"/>
  <c r="H67"/>
  <c r="J67" s="1"/>
  <c r="C67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31" i="44" l="1"/>
  <c r="H63" i="43"/>
  <c r="H32" s="1"/>
  <c r="H74" s="1"/>
  <c r="J32"/>
  <c r="I74"/>
  <c r="D74"/>
  <c r="C257" i="39"/>
  <c r="C2"/>
  <c r="C74" i="43"/>
  <c r="E74"/>
  <c r="J74"/>
  <c r="F74"/>
  <c r="G74"/>
  <c r="C74" i="42"/>
  <c r="E74"/>
  <c r="I74"/>
  <c r="H74"/>
  <c r="F74"/>
  <c r="E129" i="41"/>
  <c r="E143"/>
  <c r="C152"/>
  <c r="C178"/>
  <c r="C177" s="1"/>
  <c r="E250"/>
  <c r="E260"/>
  <c r="E308"/>
  <c r="E315"/>
  <c r="E314" s="1"/>
  <c r="E348"/>
  <c r="E340" s="1"/>
  <c r="E395"/>
  <c r="E468"/>
  <c r="D551"/>
  <c r="D550" s="1"/>
  <c r="E653"/>
  <c r="E683"/>
  <c r="E223"/>
  <c r="E222" s="1"/>
  <c r="E694"/>
  <c r="E123"/>
  <c r="E116" s="1"/>
  <c r="E136"/>
  <c r="E149"/>
  <c r="E157"/>
  <c r="E153" s="1"/>
  <c r="E152" s="1"/>
  <c r="E179"/>
  <c r="E178" s="1"/>
  <c r="E177" s="1"/>
  <c r="E185"/>
  <c r="E184" s="1"/>
  <c r="E204"/>
  <c r="E203" s="1"/>
  <c r="E265"/>
  <c r="E263" s="1"/>
  <c r="E302"/>
  <c r="E368"/>
  <c r="E378"/>
  <c r="E388"/>
  <c r="E404"/>
  <c r="E412"/>
  <c r="E422"/>
  <c r="E459"/>
  <c r="E444" s="1"/>
  <c r="E486"/>
  <c r="E494"/>
  <c r="E484" s="1"/>
  <c r="E483" s="1"/>
  <c r="E592"/>
  <c r="E628"/>
  <c r="E642"/>
  <c r="E665"/>
  <c r="E718"/>
  <c r="E717" s="1"/>
  <c r="E716" s="1"/>
  <c r="E734"/>
  <c r="E733" s="1"/>
  <c r="E726" s="1"/>
  <c r="E725" s="1"/>
  <c r="E743"/>
  <c r="E750"/>
  <c r="E357"/>
  <c r="E450"/>
  <c r="E509"/>
  <c r="E528"/>
  <c r="E551"/>
  <c r="E550" s="1"/>
  <c r="E569"/>
  <c r="E561" s="1"/>
  <c r="E599"/>
  <c r="E638"/>
  <c r="D123"/>
  <c r="D116" s="1"/>
  <c r="D136"/>
  <c r="D143"/>
  <c r="D157"/>
  <c r="D153" s="1"/>
  <c r="D171"/>
  <c r="D170" s="1"/>
  <c r="D180"/>
  <c r="D182"/>
  <c r="D185"/>
  <c r="D184" s="1"/>
  <c r="D195"/>
  <c r="D188" s="1"/>
  <c r="D198"/>
  <c r="D197" s="1"/>
  <c r="D201"/>
  <c r="D200" s="1"/>
  <c r="D204"/>
  <c r="D211"/>
  <c r="D229"/>
  <c r="D228" s="1"/>
  <c r="D302"/>
  <c r="D263" s="1"/>
  <c r="D259" s="1"/>
  <c r="D348"/>
  <c r="D357"/>
  <c r="D368"/>
  <c r="D388"/>
  <c r="D395"/>
  <c r="D404"/>
  <c r="D422"/>
  <c r="D450"/>
  <c r="D459"/>
  <c r="D468"/>
  <c r="D444" s="1"/>
  <c r="D477"/>
  <c r="D486"/>
  <c r="D484" s="1"/>
  <c r="D504"/>
  <c r="D513"/>
  <c r="D509" s="1"/>
  <c r="D531"/>
  <c r="D528" s="1"/>
  <c r="D544"/>
  <c r="D538" s="1"/>
  <c r="D556"/>
  <c r="D581"/>
  <c r="D561" s="1"/>
  <c r="D592"/>
  <c r="D599"/>
  <c r="D610"/>
  <c r="D653"/>
  <c r="D645" s="1"/>
  <c r="D718"/>
  <c r="D717" s="1"/>
  <c r="D716" s="1"/>
  <c r="D727"/>
  <c r="D726" s="1"/>
  <c r="D725" s="1"/>
  <c r="D765"/>
  <c r="D768"/>
  <c r="D767" s="1"/>
  <c r="D547"/>
  <c r="D638"/>
  <c r="D642"/>
  <c r="E4" i="39"/>
  <c r="E120"/>
  <c r="E97"/>
  <c r="E67" s="1"/>
  <c r="E223"/>
  <c r="E222" s="1"/>
  <c r="E153"/>
  <c r="E152" s="1"/>
  <c r="E62"/>
  <c r="E61" s="1"/>
  <c r="D61"/>
  <c r="D3" s="1"/>
  <c r="D2" s="1"/>
  <c r="E326"/>
  <c r="E325" s="1"/>
  <c r="D325"/>
  <c r="D314" s="1"/>
  <c r="E13"/>
  <c r="E11" s="1"/>
  <c r="E40"/>
  <c r="E38" s="1"/>
  <c r="E137"/>
  <c r="E136" s="1"/>
  <c r="E135" s="1"/>
  <c r="E147"/>
  <c r="E146" s="1"/>
  <c r="D154"/>
  <c r="E158"/>
  <c r="E157" s="1"/>
  <c r="D160"/>
  <c r="D167"/>
  <c r="D163" s="1"/>
  <c r="E181"/>
  <c r="E180" s="1"/>
  <c r="E179" s="1"/>
  <c r="E199"/>
  <c r="E198" s="1"/>
  <c r="E197" s="1"/>
  <c r="E205"/>
  <c r="E204" s="1"/>
  <c r="E463"/>
  <c r="E509"/>
  <c r="E513"/>
  <c r="E290"/>
  <c r="E289" s="1"/>
  <c r="E263" s="1"/>
  <c r="D289"/>
  <c r="E306"/>
  <c r="E305" s="1"/>
  <c r="D305"/>
  <c r="D135"/>
  <c r="E207"/>
  <c r="E595"/>
  <c r="E628"/>
  <c r="E646"/>
  <c r="E676"/>
  <c r="E679"/>
  <c r="E694"/>
  <c r="E700"/>
  <c r="E299"/>
  <c r="E298" s="1"/>
  <c r="D298"/>
  <c r="D97"/>
  <c r="D67" s="1"/>
  <c r="D140"/>
  <c r="D170"/>
  <c r="E196"/>
  <c r="E195" s="1"/>
  <c r="E188" s="1"/>
  <c r="E202"/>
  <c r="E201" s="1"/>
  <c r="E200" s="1"/>
  <c r="D216"/>
  <c r="D215" s="1"/>
  <c r="D229"/>
  <c r="E315"/>
  <c r="E373"/>
  <c r="E382"/>
  <c r="E392"/>
  <c r="E445"/>
  <c r="E455"/>
  <c r="E474"/>
  <c r="E494"/>
  <c r="E497"/>
  <c r="E552"/>
  <c r="E551" s="1"/>
  <c r="E550" s="1"/>
  <c r="E569"/>
  <c r="E587"/>
  <c r="E638"/>
  <c r="E642"/>
  <c r="E653"/>
  <c r="E661"/>
  <c r="E687"/>
  <c r="E751"/>
  <c r="E750" s="1"/>
  <c r="E726" s="1"/>
  <c r="E725" s="1"/>
  <c r="E345"/>
  <c r="E344" s="1"/>
  <c r="E340" s="1"/>
  <c r="D344"/>
  <c r="E354"/>
  <c r="E353" s="1"/>
  <c r="D353"/>
  <c r="E363"/>
  <c r="E362" s="1"/>
  <c r="D362"/>
  <c r="D120"/>
  <c r="E124"/>
  <c r="E123" s="1"/>
  <c r="D132"/>
  <c r="C153"/>
  <c r="C152" s="1"/>
  <c r="C114" s="1"/>
  <c r="E186"/>
  <c r="E185" s="1"/>
  <c r="E184" s="1"/>
  <c r="C203"/>
  <c r="C178" s="1"/>
  <c r="C177" s="1"/>
  <c r="E212"/>
  <c r="E211" s="1"/>
  <c r="D233"/>
  <c r="D244"/>
  <c r="D243" s="1"/>
  <c r="E250"/>
  <c r="E328"/>
  <c r="E331"/>
  <c r="E378"/>
  <c r="E429"/>
  <c r="E468"/>
  <c r="E491"/>
  <c r="E484" s="1"/>
  <c r="E504"/>
  <c r="E522"/>
  <c r="E531"/>
  <c r="E528" s="1"/>
  <c r="E562"/>
  <c r="E577"/>
  <c r="E603"/>
  <c r="E616"/>
  <c r="C726"/>
  <c r="C725" s="1"/>
  <c r="C559" s="1"/>
  <c r="E756"/>
  <c r="E755" s="1"/>
  <c r="E760"/>
  <c r="D302"/>
  <c r="D348"/>
  <c r="D357"/>
  <c r="D368"/>
  <c r="D388"/>
  <c r="D395"/>
  <c r="D404"/>
  <c r="D422"/>
  <c r="D450"/>
  <c r="D459"/>
  <c r="D468"/>
  <c r="D444" s="1"/>
  <c r="D477"/>
  <c r="D486"/>
  <c r="D504"/>
  <c r="D513"/>
  <c r="D509" s="1"/>
  <c r="D531"/>
  <c r="D544"/>
  <c r="D556"/>
  <c r="D581"/>
  <c r="D592"/>
  <c r="D599"/>
  <c r="D610"/>
  <c r="D653"/>
  <c r="D718"/>
  <c r="D717" s="1"/>
  <c r="D716" s="1"/>
  <c r="D727"/>
  <c r="D765"/>
  <c r="D768"/>
  <c r="D767" s="1"/>
  <c r="D373"/>
  <c r="D382"/>
  <c r="D409"/>
  <c r="D416"/>
  <c r="D429"/>
  <c r="D455"/>
  <c r="D484"/>
  <c r="D491"/>
  <c r="D522"/>
  <c r="D529"/>
  <c r="D528" s="1"/>
  <c r="D538"/>
  <c r="D547"/>
  <c r="D552"/>
  <c r="D551" s="1"/>
  <c r="D550" s="1"/>
  <c r="D562"/>
  <c r="D561" s="1"/>
  <c r="D577"/>
  <c r="D595"/>
  <c r="D638"/>
  <c r="D671"/>
  <c r="D687"/>
  <c r="D700"/>
  <c r="D746"/>
  <c r="D743" s="1"/>
  <c r="D751"/>
  <c r="D750" s="1"/>
  <c r="D756"/>
  <c r="D755" s="1"/>
  <c r="D761"/>
  <c r="D760" s="1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D3"/>
  <c r="E14"/>
  <c r="E11" s="1"/>
  <c r="D38"/>
  <c r="D68"/>
  <c r="D67" s="1"/>
  <c r="E100"/>
  <c r="E97" s="1"/>
  <c r="E6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E339" i="41" l="1"/>
  <c r="D560"/>
  <c r="D340"/>
  <c r="D339" s="1"/>
  <c r="D258" s="1"/>
  <c r="D203"/>
  <c r="D152"/>
  <c r="E259"/>
  <c r="D179"/>
  <c r="D178" s="1"/>
  <c r="D177" s="1"/>
  <c r="D135"/>
  <c r="D115" s="1"/>
  <c r="E135"/>
  <c r="E115" s="1"/>
  <c r="E645"/>
  <c r="E560" s="1"/>
  <c r="D483"/>
  <c r="E483" i="39"/>
  <c r="D726"/>
  <c r="D725" s="1"/>
  <c r="E561"/>
  <c r="E560" s="1"/>
  <c r="E559" s="1"/>
  <c r="D116"/>
  <c r="D115" s="1"/>
  <c r="E645"/>
  <c r="D153"/>
  <c r="D152" s="1"/>
  <c r="E3"/>
  <c r="E2" s="1"/>
  <c r="D483"/>
  <c r="D645"/>
  <c r="D560" s="1"/>
  <c r="D559" s="1"/>
  <c r="D228"/>
  <c r="D178" s="1"/>
  <c r="D177" s="1"/>
  <c r="E203"/>
  <c r="E178" s="1"/>
  <c r="E177" s="1"/>
  <c r="E116"/>
  <c r="E115" s="1"/>
  <c r="D340"/>
  <c r="D339" s="1"/>
  <c r="E444"/>
  <c r="E339" s="1"/>
  <c r="E314"/>
  <c r="E259" s="1"/>
  <c r="D263"/>
  <c r="D259" s="1"/>
  <c r="H178" i="34"/>
  <c r="J178" s="1"/>
  <c r="C177"/>
  <c r="H177" s="1"/>
  <c r="J177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D339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E339" s="1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258" i="41" l="1"/>
  <c r="E258" i="39"/>
  <c r="E257" s="1"/>
  <c r="D114"/>
  <c r="D258"/>
  <c r="D257" s="1"/>
  <c r="E114"/>
  <c r="E258" i="35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258"/>
  <c r="E257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1" i="37" l="1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9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<sst xmlns="http://schemas.openxmlformats.org/spreadsheetml/2006/main" count="6370" uniqueCount="952">
  <si>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</si>
  <si>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</si>
  <si>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</si>
  <si>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</si>
  <si>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</si>
  <si>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</si>
  <si>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</si>
  <si>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</si>
  <si>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</si>
  <si>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</si>
  <si>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</si>
  <si>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</si>
  <si>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</si>
  <si>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</si>
  <si>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</si>
  <si>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</si>
  <si>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</si>
  <si>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</si>
  <si>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</si>
  <si>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</si>
  <si>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</si>
  <si>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</si>
  <si>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</si>
  <si>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</si>
  <si>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</si>
  <si>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</si>
  <si>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</si>
  <si>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</si>
  <si>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</si>
  <si>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</si>
  <si>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</si>
  <si>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</si>
  <si>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</si>
  <si>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</si>
  <si>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</si>
  <si>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</si>
  <si>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</si>
  <si>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</si>
  <si>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</si>
  <si>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</si>
  <si>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</si>
  <si>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</si>
  <si>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</si>
  <si>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</si>
  <si>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</si>
  <si>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</si>
  <si>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</si>
  <si>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</si>
  <si>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</si>
  <si>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</si>
  <si>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</si>
  <si>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</si>
  <si>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</si>
  <si>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</si>
  <si>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</si>
  <si>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</si>
  <si>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</si>
  <si>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</si>
  <si>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</si>
  <si>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</si>
  <si>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</si>
  <si>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</si>
  <si>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</si>
  <si>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</si>
  <si>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</si>
  <si>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</si>
  <si>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</si>
  <si>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</si>
  <si>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</si>
  <si>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</si>
  <si>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</si>
  <si>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</si>
  <si>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</si>
  <si>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</si>
  <si>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</si>
  <si>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</si>
  <si>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</si>
  <si>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</si>
  <si>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</si>
  <si>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</si>
  <si>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</si>
  <si>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</si>
  <si>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</si>
  <si>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</si>
  <si>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</si>
  <si>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</si>
  <si>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</si>
  <si>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</si>
  <si>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</si>
  <si>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</si>
  <si>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</si>
  <si>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</si>
  <si>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</si>
  <si>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</si>
  <si>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</si>
  <si>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</si>
  <si>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</si>
  <si>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</si>
  <si>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</si>
  <si>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</si>
  <si>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</si>
  <si>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</si>
  <si>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</si>
  <si>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</si>
  <si>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</si>
  <si>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</si>
  <si>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</si>
  <si>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</si>
  <si>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</si>
  <si>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</si>
  <si>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</si>
  <si>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</si>
  <si>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</si>
  <si>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</si>
  <si>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</si>
  <si>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</si>
  <si>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</si>
  <si>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</si>
  <si>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</si>
  <si>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</si>
  <si>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</si>
  <si>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</si>
  <si>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</si>
  <si>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</si>
  <si>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</si>
  <si>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</si>
  <si>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</si>
  <si>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</si>
  <si>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</si>
  <si>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</si>
  <si>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</si>
  <si>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</si>
  <si>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</si>
  <si>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</si>
  <si>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</si>
  <si>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</si>
  <si>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</si>
  <si>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</si>
  <si>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</si>
  <si>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</si>
  <si>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</si>
  <si>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</si>
  <si>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</si>
  <si>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</si>
  <si>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</si>
  <si>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</si>
  <si>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</si>
  <si>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</si>
  <si>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</si>
  <si>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</si>
  <si>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</si>
  <si>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</si>
  <si>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</si>
  <si>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</si>
  <si>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</si>
  <si>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</si>
  <si>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</si>
  <si>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</si>
  <si>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</si>
  <si>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</si>
  <si>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</si>
  <si>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</si>
  <si>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</si>
  <si>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</si>
  <si>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</si>
  <si>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</si>
  <si>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</si>
  <si>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</si>
  <si>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</si>
  <si>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</si>
  <si>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</si>
  <si>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</si>
  <si>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</si>
  <si>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</si>
  <si>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</si>
  <si>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</si>
  <si>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</si>
  <si>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</si>
  <si>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</si>
  <si>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</si>
  <si>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</si>
  <si>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</si>
  <si>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</si>
  <si>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</si>
  <si>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</si>
  <si>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</si>
  <si>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</si>
  <si>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</si>
  <si>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</si>
  <si>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</si>
  <si>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</si>
  <si>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</si>
  <si>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</si>
  <si>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</si>
  <si>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</si>
  <si>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</si>
  <si>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</si>
  <si>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</si>
  <si>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</si>
  <si>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</si>
  <si>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</si>
  <si>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</si>
  <si>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</si>
  <si>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</si>
  <si>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</si>
  <si>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</si>
  <si>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</si>
  <si>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</si>
  <si>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</si>
  <si>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</si>
  <si>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</si>
  <si>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</si>
  <si>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</si>
  <si>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</si>
  <si>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</si>
  <si>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</si>
  <si>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</si>
  <si>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</si>
  <si>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</si>
  <si>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</si>
  <si>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</si>
  <si>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</si>
  <si>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</si>
  <si>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</si>
  <si>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</si>
  <si>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</si>
  <si>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</si>
  <si>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</si>
  <si>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</si>
  <si>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</si>
  <si>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</si>
  <si>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</si>
  <si>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</si>
  <si>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</si>
  <si>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</si>
  <si>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</si>
  <si>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</si>
  <si>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</si>
  <si>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</si>
  <si>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</si>
  <si>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</si>
  <si>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</si>
  <si>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</si>
  <si>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</si>
  <si>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</si>
  <si>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</si>
  <si>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</si>
  <si>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</si>
  <si>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</si>
  <si>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</si>
  <si>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</si>
  <si>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</si>
  <si>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</si>
  <si>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</si>
  <si>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</si>
  <si>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</si>
  <si>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</si>
  <si>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</si>
  <si>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</si>
  <si>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</si>
  <si>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</si>
  <si>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</si>
  <si>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</si>
  <si>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</si>
  <si>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</si>
  <si>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</si>
  <si>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</si>
  <si>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</si>
  <si>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</si>
  <si>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</si>
  <si>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</si>
  <si>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</si>
  <si>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</si>
  <si>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</si>
  <si>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</si>
  <si>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</si>
  <si>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</si>
  <si>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</si>
  <si>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</si>
  <si>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</si>
  <si>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</si>
  <si>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</si>
  <si>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</si>
  <si>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</si>
  <si>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</si>
  <si>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</si>
  <si>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</si>
  <si>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</si>
  <si>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</si>
  <si>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</si>
  <si>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</si>
  <si>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</si>
  <si>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</si>
  <si>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</si>
  <si>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</si>
  <si>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</si>
  <si>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</si>
  <si>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</si>
  <si>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</si>
  <si>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</si>
  <si>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</si>
  <si>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</si>
  <si>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</si>
  <si>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</si>
  <si>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</si>
  <si>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</si>
  <si>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</si>
  <si>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</si>
  <si>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</si>
  <si>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</si>
  <si>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</si>
  <si>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</si>
  <si>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</si>
  <si>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</si>
  <si>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</si>
  <si>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</si>
  <si>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</si>
  <si>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</si>
  <si>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</si>
  <si>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</si>
  <si>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</si>
  <si>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</si>
  <si>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</si>
  <si>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</si>
  <si>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</si>
  <si>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</si>
  <si>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</si>
  <si>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</si>
  <si>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</si>
  <si>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</si>
  <si>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</si>
  <si>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</si>
  <si>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</si>
  <si>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</si>
  <si>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</si>
  <si>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</si>
  <si>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</si>
  <si>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</si>
  <si>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</si>
  <si>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</si>
  <si>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</si>
  <si>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</si>
  <si>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</si>
  <si>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</si>
  <si>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</si>
  <si>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</si>
  <si>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</si>
  <si>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</si>
  <si>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</si>
  <si>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</si>
  <si>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</si>
  <si>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</si>
  <si>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</si>
  <si>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</si>
  <si>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</si>
  <si>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</si>
  <si>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</si>
  <si>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</si>
  <si>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</si>
  <si>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</si>
  <si>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</si>
  <si>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</si>
  <si>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</si>
  <si>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</si>
  <si>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</si>
  <si>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</si>
  <si>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</si>
  <si>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</si>
  <si>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</si>
  <si>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</si>
  <si>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</si>
  <si>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</si>
  <si>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</si>
  <si>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</si>
  <si>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</si>
  <si>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</si>
  <si>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</si>
  <si>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</si>
  <si>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</si>
  <si>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</si>
  <si>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</si>
  <si>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</si>
  <si>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</si>
  <si>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</si>
  <si>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</si>
  <si>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</si>
  <si>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</si>
  <si>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</si>
  <si>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</si>
  <si>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</si>
  <si>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</si>
  <si>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</si>
  <si>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</si>
  <si>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</si>
  <si>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</si>
  <si>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</si>
  <si>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</si>
  <si>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</si>
  <si>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</si>
  <si>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</si>
  <si>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</si>
  <si>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</si>
  <si>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</si>
  <si>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</si>
  <si>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</si>
  <si>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</si>
  <si>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</si>
  <si>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</si>
  <si>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</si>
  <si>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</si>
  <si>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</si>
  <si>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</si>
  <si>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</si>
  <si>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</si>
  <si>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</si>
  <si>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</si>
  <si>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</si>
  <si>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</si>
  <si>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</si>
  <si>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</si>
  <si>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</si>
  <si>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</si>
  <si>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</si>
  <si>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</si>
  <si>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</si>
  <si>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</si>
  <si>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</si>
  <si>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</si>
  <si>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</si>
  <si>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</si>
  <si>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</si>
  <si>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</si>
  <si>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</si>
  <si>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</si>
  <si>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</si>
  <si>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</si>
  <si>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</si>
  <si>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</si>
  <si>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</si>
  <si>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</si>
  <si>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</si>
  <si>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</si>
  <si>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</si>
  <si>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</si>
  <si>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</si>
  <si>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</si>
  <si>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</si>
  <si>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</si>
  <si>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</si>
  <si>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</si>
  <si>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</si>
  <si>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</si>
  <si>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</si>
  <si>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</si>
  <si>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</si>
  <si>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</si>
  <si>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</si>
  <si>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</si>
  <si>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</si>
  <si>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</si>
  <si>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</si>
  <si>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</si>
  <si>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</si>
  <si>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</si>
  <si>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</si>
  <si>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</si>
  <si>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</si>
  <si>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</si>
  <si>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</si>
  <si>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</si>
  <si>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</si>
  <si>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</si>
  <si>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</si>
  <si>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</si>
  <si>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</si>
  <si>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</si>
  <si>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</si>
  <si>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</si>
  <si>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</si>
  <si>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</si>
  <si>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</si>
  <si>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</si>
  <si>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</si>
  <si>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</si>
  <si>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</si>
  <si>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</si>
  <si>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</si>
  <si>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</si>
  <si>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</si>
  <si>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</si>
  <si>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</si>
  <si>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</si>
  <si>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</si>
  <si>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</si>
  <si>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</si>
  <si>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</si>
  <si>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</si>
  <si>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</si>
  <si>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</si>
  <si>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</si>
  <si>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</si>
  <si>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</si>
  <si>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</si>
  <si>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</si>
  <si>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</si>
  <si>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</si>
  <si>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</si>
  <si>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</si>
  <si>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</si>
  <si>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</si>
  <si>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</si>
  <si>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</si>
  <si>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</si>
  <si>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</si>
  <si>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</si>
  <si>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</si>
  <si>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</si>
  <si>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</si>
  <si>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</si>
  <si>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</si>
  <si>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</si>
  <si>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</si>
  <si>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</si>
  <si>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</si>
  <si>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</si>
  <si>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</si>
  <si>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</si>
  <si>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</si>
  <si>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</si>
  <si>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</si>
  <si>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</si>
  <si>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</si>
  <si>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</si>
  <si>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</si>
  <si>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</si>
  <si>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</si>
  <si>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</si>
  <si>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</si>
  <si>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</si>
  <si>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</si>
  <si>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</si>
  <si>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</si>
  <si>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</si>
  <si>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</si>
  <si>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</si>
  <si>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</si>
  <si>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</si>
  <si>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</si>
  <si>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</si>
  <si>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</si>
  <si>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</si>
  <si>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</si>
  <si>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</si>
  <si>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</si>
  <si>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</si>
  <si>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</si>
  <si>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</si>
  <si>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</si>
  <si>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</si>
  <si>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</si>
  <si>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</si>
  <si>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</si>
  <si>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</si>
  <si>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</si>
  <si>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</si>
  <si>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</si>
  <si>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</si>
  <si>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</si>
  <si>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</si>
  <si>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</si>
  <si>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</si>
  <si>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</si>
  <si>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</si>
  <si>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</si>
  <si>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</si>
  <si>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</si>
  <si>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</si>
  <si>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</si>
  <si>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</si>
  <si>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</si>
  <si>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</si>
  <si>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</si>
  <si>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</si>
  <si>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</si>
  <si>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</si>
  <si>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</si>
  <si>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</si>
  <si>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</si>
  <si>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</si>
  <si>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</si>
  <si>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</si>
  <si>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</si>
  <si>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</si>
  <si>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</si>
  <si>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</si>
  <si>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</si>
  <si>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</si>
  <si>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</si>
  <si>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</si>
  <si>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</si>
  <si>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</si>
  <si>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</si>
  <si>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</si>
  <si>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</si>
  <si>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</si>
  <si>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</si>
  <si>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</si>
  <si>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</si>
  <si>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</si>
  <si>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</si>
  <si>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</si>
  <si>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</si>
  <si>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</si>
  <si>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</si>
  <si>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</si>
  <si>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</si>
  <si>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</si>
  <si>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</si>
  <si>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</si>
  <si>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</si>
  <si>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</si>
  <si>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</si>
  <si>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</si>
  <si>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</si>
  <si>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</si>
  <si>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</si>
  <si>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</si>
  <si>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</si>
  <si>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</si>
  <si>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</si>
  <si>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</si>
  <si>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</si>
  <si>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</si>
  <si>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</si>
  <si>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</si>
  <si>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</si>
  <si>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</si>
  <si>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</si>
  <si>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</si>
  <si>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</si>
  <si>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</si>
  <si>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</si>
  <si>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</si>
  <si>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</si>
  <si>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</si>
  <si>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</si>
  <si>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</si>
  <si>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</si>
  <si>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</si>
  <si>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</si>
  <si>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</si>
  <si>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</si>
  <si>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</si>
  <si>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</si>
  <si>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</si>
  <si>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</si>
  <si>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</si>
  <si>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</si>
  <si>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</si>
  <si>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</si>
  <si>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</si>
  <si>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</si>
  <si>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</si>
  <si>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</si>
  <si>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</si>
  <si>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</si>
  <si>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</si>
  <si>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</si>
  <si>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</si>
  <si>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</si>
  <si>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</si>
  <si>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</si>
  <si>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</si>
  <si>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</si>
  <si>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</si>
  <si>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</si>
  <si>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</si>
  <si>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</si>
  <si>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</si>
  <si>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</si>
  <si>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</si>
  <si>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</si>
  <si>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</si>
  <si>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</si>
  <si>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</si>
  <si>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</si>
  <si>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</si>
  <si>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</si>
  <si>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</si>
  <si>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</si>
  <si>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</si>
  <si>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</si>
  <si>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</si>
  <si>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</si>
  <si>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</si>
  <si>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</si>
  <si>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</si>
  <si>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</si>
  <si>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</si>
  <si>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</si>
  <si>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</si>
  <si>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</si>
  <si>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</si>
  <si>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</si>
  <si>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</si>
  <si>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</si>
  <si>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</si>
  <si>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</si>
  <si>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</si>
  <si>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</si>
  <si>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</si>
  <si>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</si>
  <si>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</si>
  <si>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</si>
  <si>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</si>
  <si>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</si>
  <si>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</si>
  <si>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</si>
  <si>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</si>
  <si>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</si>
  <si>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</si>
  <si>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</si>
  <si>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</si>
  <si>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</si>
  <si>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</si>
  <si>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</si>
  <si>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</si>
  <si>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</si>
  <si>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</si>
  <si>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</si>
  <si>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</si>
  <si>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</si>
  <si>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</si>
  <si>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</si>
  <si>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</si>
  <si>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</si>
  <si>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</si>
  <si>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</si>
  <si>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</si>
  <si>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</si>
  <si>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</si>
  <si>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</si>
  <si>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</si>
  <si>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</si>
  <si>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</si>
  <si>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</si>
  <si>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</si>
  <si>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</si>
  <si>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</si>
  <si>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</si>
  <si>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</si>
  <si>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</si>
  <si>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</si>
  <si>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</si>
  <si>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</si>
  <si>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</si>
  <si>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</si>
  <si>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</si>
  <si>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</si>
  <si>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</si>
  <si>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</si>
  <si>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</si>
  <si>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</si>
  <si>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</si>
  <si>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</si>
  <si>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</si>
  <si>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</si>
  <si>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</si>
  <si>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</si>
  <si>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</si>
  <si>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</si>
  <si>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</si>
  <si>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</si>
  <si>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</si>
  <si>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</si>
  <si>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</si>
  <si>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</si>
  <si>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</si>
  <si>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</si>
  <si>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</si>
  <si>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</si>
  <si>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</si>
  <si>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</si>
  <si>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</si>
  <si>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</si>
  <si>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</si>
  <si>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</si>
  <si>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</si>
  <si>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</si>
  <si>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</si>
  <si>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</si>
  <si>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</si>
  <si>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</si>
  <si>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</si>
  <si>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</si>
  <si>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</si>
  <si>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</si>
  <si>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</si>
  <si>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</si>
  <si>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</si>
  <si>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</si>
  <si>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</si>
  <si>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</si>
  <si>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</si>
  <si>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</si>
  <si>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</si>
  <si>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</si>
  <si>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</si>
  <si>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</si>
  <si>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</si>
  <si>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</si>
  <si>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</si>
  <si>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</si>
  <si>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</si>
  <si>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</si>
  <si>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</si>
  <si>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</si>
  <si>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</si>
  <si>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</si>
  <si>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</si>
  <si>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</si>
  <si>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</si>
  <si>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</si>
  <si>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</si>
  <si>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</si>
  <si>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</si>
  <si>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</si>
  <si>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</si>
  <si>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</si>
  <si>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</si>
  <si>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</si>
  <si>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</si>
  <si>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</si>
  <si>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</si>
  <si>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</si>
  <si>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</si>
  <si>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</si>
  <si>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</si>
  <si>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</si>
  <si>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</si>
  <si>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</si>
  <si>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</si>
  <si>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</si>
  <si>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</si>
  <si>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</si>
  <si>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</si>
  <si>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</si>
  <si>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</si>
  <si>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</si>
  <si>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</si>
  <si>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</si>
  <si>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</si>
  <si>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</si>
  <si>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</si>
  <si>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</si>
  <si>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</si>
  <si>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</si>
  <si>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</si>
  <si>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</si>
  <si>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</si>
  <si>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</si>
  <si>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</si>
  <si>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</si>
  <si>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</si>
  <si>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حي الرياض</t>
  </si>
  <si>
    <t>حي الزهور</t>
  </si>
  <si>
    <t>حي الزهور 2</t>
  </si>
  <si>
    <t>حي البساتين</t>
  </si>
  <si>
    <t>حي البساتين 2</t>
  </si>
  <si>
    <t>حي ابن سيناء</t>
  </si>
  <si>
    <t>حي الدخيلة</t>
  </si>
  <si>
    <t>حي الخوي</t>
  </si>
  <si>
    <t>حي سيدي مهذب</t>
  </si>
  <si>
    <t>حي السواني</t>
  </si>
  <si>
    <t>حي اولاد حميدة</t>
  </si>
  <si>
    <t>حي اولاد محمود</t>
  </si>
  <si>
    <t>حي اولاد مهذب</t>
  </si>
  <si>
    <t>حي زنتوت</t>
  </si>
  <si>
    <t>حي حماد سيدي مهذب 1</t>
  </si>
  <si>
    <t>حي حماد سيدي مهذب 2</t>
  </si>
  <si>
    <t>حي فندق الشيباني</t>
  </si>
  <si>
    <t>حي الترابسا</t>
  </si>
  <si>
    <t>الحي السياحي</t>
  </si>
  <si>
    <t>محل بلدي</t>
  </si>
  <si>
    <t>ملعب بلدي</t>
  </si>
  <si>
    <t>قصر البلدية</t>
  </si>
  <si>
    <t>مستودع بلدي</t>
  </si>
  <si>
    <t>مقبرة بلدية</t>
  </si>
  <si>
    <t>مسلخ بلدي</t>
  </si>
  <si>
    <t>سوق اسبوعية</t>
  </si>
  <si>
    <t>مقر بلدية الصخيرة  القديم</t>
  </si>
  <si>
    <t>الة تراكتوبال</t>
  </si>
  <si>
    <t>ضبط برنامج الاستثمار البلدي لسنة 2017</t>
  </si>
  <si>
    <t xml:space="preserve">النظر في الوضعية العقارية للمصب البلدي بالصخيرة </t>
  </si>
  <si>
    <t>النظر في وضعية ميدان النظافة و العناية بالبيئة</t>
  </si>
  <si>
    <t>تحوير حدود المنطقة</t>
  </si>
  <si>
    <t xml:space="preserve">النظر في تخفيض في معلوم الحجز لسيارة محجوزة </t>
  </si>
  <si>
    <t xml:space="preserve">تحويل اعتماد داخل العنوان الاول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</si>
  <si>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</si>
  <si>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</si>
  <si>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</si>
  <si>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</si>
  <si>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</si>
  <si>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</si>
  <si>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</si>
  <si>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</si>
  <si>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</si>
  <si>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</si>
  <si>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</si>
  <si>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</si>
  <si>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</si>
  <si>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</si>
  <si>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</si>
  <si>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</si>
  <si>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</si>
  <si>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</si>
  <si>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</si>
  <si>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</si>
  <si>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</si>
  <si>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</si>
  <si>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</si>
  <si>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</si>
  <si>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</si>
  <si>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</si>
  <si>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</si>
  <si>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</si>
  <si>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</si>
  <si>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</si>
  <si>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</si>
  <si>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</si>
  <si>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</si>
  <si>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</si>
  <si>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</si>
  <si>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</si>
  <si>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</si>
  <si>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</si>
  <si>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 xml:space="preserve">تنوير عمومي </t>
  </si>
  <si>
    <t>تهيئة السوق البلدي</t>
  </si>
  <si>
    <t xml:space="preserve">تعبيد الطرقات </t>
  </si>
  <si>
    <t>تعشيب الملعب البلدي و الفضاء الرياضي بدار الشباب</t>
  </si>
  <si>
    <t>تهيئة حي الأمل</t>
  </si>
  <si>
    <t xml:space="preserve">و ش ر </t>
  </si>
  <si>
    <t>مساعدة موظفة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</si>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</sst>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abSelected="1" topLeftCell="B1" workbookViewId="0">
      <selection activeCell="E17" sqref="E17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39" customWidth="1"/>
  </cols>
  <sheetData>
    <row r="1" spans="1:5">
      <c r="A1" s="219" t="s">
        <v>943</v>
      </c>
      <c r="B1" s="219" t="s">
        <v>944</v>
      </c>
      <c r="C1" s="219" t="s">
        <v>945</v>
      </c>
      <c r="D1" s="219" t="s">
        <v>946</v>
      </c>
      <c r="E1" s="236" t="s">
        <v>947</v>
      </c>
    </row>
    <row r="2" spans="1:5">
      <c r="A2" s="220" t="s">
        <v>948</v>
      </c>
      <c r="B2" s="221">
        <v>2011</v>
      </c>
      <c r="C2" s="222"/>
      <c r="D2" s="222"/>
      <c r="E2" s="237"/>
    </row>
    <row r="3" spans="1:5">
      <c r="A3" s="223"/>
      <c r="B3" s="221">
        <v>2012</v>
      </c>
      <c r="C3" s="222"/>
      <c r="D3" s="222"/>
      <c r="E3" s="237"/>
    </row>
    <row r="4" spans="1:5">
      <c r="A4" s="223"/>
      <c r="B4" s="221">
        <v>2013</v>
      </c>
      <c r="C4" s="222"/>
      <c r="D4" s="222"/>
      <c r="E4" s="237"/>
    </row>
    <row r="5" spans="1:5">
      <c r="A5" s="223"/>
      <c r="B5" s="221">
        <v>2014</v>
      </c>
      <c r="C5" s="222"/>
      <c r="D5" s="222"/>
      <c r="E5" s="237"/>
    </row>
    <row r="6" spans="1:5">
      <c r="A6" s="223"/>
      <c r="B6" s="221">
        <v>2015</v>
      </c>
      <c r="C6" s="222"/>
      <c r="D6" s="222"/>
      <c r="E6" s="237"/>
    </row>
    <row r="7" spans="1:5">
      <c r="A7" s="224"/>
      <c r="B7" s="221">
        <v>2016</v>
      </c>
      <c r="C7" s="222">
        <v>646621</v>
      </c>
      <c r="D7" s="222">
        <v>46334</v>
      </c>
      <c r="E7" s="237">
        <f>D7/C7</f>
        <v>7.1655575677251435E-2</v>
      </c>
    </row>
    <row r="8" spans="1:5">
      <c r="A8" s="225" t="s">
        <v>949</v>
      </c>
      <c r="B8" s="226">
        <v>2011</v>
      </c>
      <c r="C8" s="227"/>
      <c r="D8" s="227"/>
      <c r="E8" s="237" t="e">
        <f t="shared" ref="E8:E19" si="0">D8/C8</f>
        <v>#DIV/0!</v>
      </c>
    </row>
    <row r="9" spans="1:5">
      <c r="A9" s="228"/>
      <c r="B9" s="226">
        <v>2012</v>
      </c>
      <c r="C9" s="227"/>
      <c r="D9" s="227"/>
      <c r="E9" s="237" t="e">
        <f t="shared" si="0"/>
        <v>#DIV/0!</v>
      </c>
    </row>
    <row r="10" spans="1:5">
      <c r="A10" s="228"/>
      <c r="B10" s="226">
        <v>2013</v>
      </c>
      <c r="C10" s="227"/>
      <c r="D10" s="227"/>
      <c r="E10" s="237" t="e">
        <f t="shared" si="0"/>
        <v>#DIV/0!</v>
      </c>
    </row>
    <row r="11" spans="1:5">
      <c r="A11" s="228"/>
      <c r="B11" s="226">
        <v>2014</v>
      </c>
      <c r="C11" s="227"/>
      <c r="D11" s="227"/>
      <c r="E11" s="237" t="e">
        <f t="shared" si="0"/>
        <v>#DIV/0!</v>
      </c>
    </row>
    <row r="12" spans="1:5">
      <c r="A12" s="228"/>
      <c r="B12" s="226">
        <v>2015</v>
      </c>
      <c r="C12" s="227"/>
      <c r="D12" s="227"/>
      <c r="E12" s="237" t="e">
        <f t="shared" si="0"/>
        <v>#DIV/0!</v>
      </c>
    </row>
    <row r="13" spans="1:5">
      <c r="A13" s="229"/>
      <c r="B13" s="226">
        <v>2016</v>
      </c>
      <c r="C13" s="227">
        <v>36459</v>
      </c>
      <c r="D13" s="227">
        <v>28087</v>
      </c>
      <c r="E13" s="237">
        <f t="shared" si="0"/>
        <v>0.77037219890836284</v>
      </c>
    </row>
    <row r="14" spans="1:5">
      <c r="A14" s="220" t="s">
        <v>123</v>
      </c>
      <c r="B14" s="221">
        <v>2011</v>
      </c>
      <c r="C14" s="222"/>
      <c r="D14" s="222"/>
      <c r="E14" s="237" t="e">
        <f t="shared" si="0"/>
        <v>#DIV/0!</v>
      </c>
    </row>
    <row r="15" spans="1:5">
      <c r="A15" s="223"/>
      <c r="B15" s="221">
        <v>2012</v>
      </c>
      <c r="C15" s="222"/>
      <c r="D15" s="222"/>
      <c r="E15" s="237" t="e">
        <f t="shared" si="0"/>
        <v>#DIV/0!</v>
      </c>
    </row>
    <row r="16" spans="1:5">
      <c r="A16" s="223"/>
      <c r="B16" s="221">
        <v>2013</v>
      </c>
      <c r="C16" s="222"/>
      <c r="D16" s="222"/>
      <c r="E16" s="237" t="e">
        <f t="shared" si="0"/>
        <v>#DIV/0!</v>
      </c>
    </row>
    <row r="17" spans="1:5">
      <c r="A17" s="223"/>
      <c r="B17" s="221">
        <v>2014</v>
      </c>
      <c r="C17" s="222"/>
      <c r="D17" s="222"/>
      <c r="E17" s="237" t="e">
        <f t="shared" si="0"/>
        <v>#DIV/0!</v>
      </c>
    </row>
    <row r="18" spans="1:5">
      <c r="A18" s="223"/>
      <c r="B18" s="221">
        <v>2015</v>
      </c>
      <c r="C18" s="222"/>
      <c r="D18" s="222"/>
      <c r="E18" s="237" t="e">
        <f t="shared" si="0"/>
        <v>#DIV/0!</v>
      </c>
    </row>
    <row r="19" spans="1:5">
      <c r="A19" s="224"/>
      <c r="B19" s="221">
        <v>2016</v>
      </c>
      <c r="C19" s="222">
        <v>24280</v>
      </c>
      <c r="D19" s="222">
        <v>240280</v>
      </c>
      <c r="E19" s="237">
        <f t="shared" si="0"/>
        <v>9.8962108731466234</v>
      </c>
    </row>
    <row r="20" spans="1:5">
      <c r="A20" s="230" t="s">
        <v>950</v>
      </c>
      <c r="B20" s="226">
        <v>2011</v>
      </c>
      <c r="C20" s="227"/>
      <c r="D20" s="227"/>
      <c r="E20" s="238"/>
    </row>
    <row r="21" spans="1:5">
      <c r="A21" s="231"/>
      <c r="B21" s="226">
        <v>2012</v>
      </c>
      <c r="C21" s="227"/>
      <c r="D21" s="227"/>
      <c r="E21" s="238"/>
    </row>
    <row r="22" spans="1:5">
      <c r="A22" s="231"/>
      <c r="B22" s="226">
        <v>2013</v>
      </c>
      <c r="C22" s="227"/>
      <c r="D22" s="227"/>
      <c r="E22" s="238"/>
    </row>
    <row r="23" spans="1:5">
      <c r="A23" s="231"/>
      <c r="B23" s="226">
        <v>2014</v>
      </c>
      <c r="C23" s="227"/>
      <c r="D23" s="227"/>
      <c r="E23" s="238"/>
    </row>
    <row r="24" spans="1:5">
      <c r="A24" s="231"/>
      <c r="B24" s="226">
        <v>2015</v>
      </c>
      <c r="C24" s="227"/>
      <c r="D24" s="227"/>
      <c r="E24" s="238"/>
    </row>
    <row r="25" spans="1:5">
      <c r="A25" s="232"/>
      <c r="B25" s="226">
        <v>2016</v>
      </c>
      <c r="C25" s="227"/>
      <c r="D25" s="227"/>
      <c r="E25" s="238"/>
    </row>
    <row r="26" spans="1:5">
      <c r="A26" s="233" t="s">
        <v>951</v>
      </c>
      <c r="B26" s="221">
        <v>2011</v>
      </c>
      <c r="C26" s="222">
        <f>C20+C14+C8+C2</f>
        <v>0</v>
      </c>
      <c r="D26" s="222">
        <f>D20+D14+D8+D2</f>
        <v>0</v>
      </c>
      <c r="E26" s="237" t="e">
        <f>E20+E14+E8+E2</f>
        <v>#DIV/0!</v>
      </c>
    </row>
    <row r="27" spans="1:5">
      <c r="A27" s="234"/>
      <c r="B27" s="221">
        <v>2012</v>
      </c>
      <c r="C27" s="222">
        <f>C21+C26+C15+C9+C3</f>
        <v>0</v>
      </c>
      <c r="D27" s="222">
        <f t="shared" ref="D27:E31" si="1">D21+D15+D9+D3</f>
        <v>0</v>
      </c>
      <c r="E27" s="237" t="e">
        <f t="shared" si="1"/>
        <v>#DIV/0!</v>
      </c>
    </row>
    <row r="28" spans="1:5">
      <c r="A28" s="234"/>
      <c r="B28" s="221">
        <v>2013</v>
      </c>
      <c r="C28" s="222">
        <f>C22+C16+C10+C4</f>
        <v>0</v>
      </c>
      <c r="D28" s="222">
        <f t="shared" si="1"/>
        <v>0</v>
      </c>
      <c r="E28" s="237" t="e">
        <f t="shared" si="1"/>
        <v>#DIV/0!</v>
      </c>
    </row>
    <row r="29" spans="1:5">
      <c r="A29" s="234"/>
      <c r="B29" s="221">
        <v>2014</v>
      </c>
      <c r="C29" s="222">
        <f>C23+C17+C11+C5</f>
        <v>0</v>
      </c>
      <c r="D29" s="222">
        <f t="shared" si="1"/>
        <v>0</v>
      </c>
      <c r="E29" s="237" t="e">
        <f t="shared" si="1"/>
        <v>#DIV/0!</v>
      </c>
    </row>
    <row r="30" spans="1:5">
      <c r="A30" s="234"/>
      <c r="B30" s="221">
        <v>2015</v>
      </c>
      <c r="C30" s="222">
        <f>C24+C18+C12+C6</f>
        <v>0</v>
      </c>
      <c r="D30" s="222">
        <f t="shared" si="1"/>
        <v>0</v>
      </c>
      <c r="E30" s="237" t="e">
        <f t="shared" si="1"/>
        <v>#DIV/0!</v>
      </c>
    </row>
    <row r="31" spans="1:5">
      <c r="A31" s="235"/>
      <c r="B31" s="221">
        <v>2016</v>
      </c>
      <c r="C31" s="222">
        <f>C25+C19+C13+C7</f>
        <v>707360</v>
      </c>
      <c r="D31" s="222">
        <f t="shared" si="1"/>
        <v>314701</v>
      </c>
      <c r="E31" s="237">
        <f t="shared" si="1"/>
        <v>10.738238647732238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72" t="s">
        <v>739</v>
      </c>
      <c r="F1" s="173"/>
      <c r="G1" s="173"/>
      <c r="H1" s="174"/>
      <c r="I1" s="169" t="s">
        <v>799</v>
      </c>
    </row>
    <row r="2" spans="1:9" s="113" customFormat="1" ht="23.25" customHeight="1">
      <c r="A2" s="169"/>
      <c r="B2" s="169"/>
      <c r="C2" s="169"/>
      <c r="D2" s="171"/>
      <c r="E2" s="114" t="s">
        <v>788</v>
      </c>
      <c r="F2" s="114" t="s">
        <v>789</v>
      </c>
      <c r="G2" s="114" t="s">
        <v>790</v>
      </c>
      <c r="H2" s="114" t="s">
        <v>791</v>
      </c>
      <c r="I2" s="169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3" customFormat="1" ht="23.25" customHeight="1">
      <c r="A2" s="169"/>
      <c r="B2" s="169"/>
      <c r="C2" s="169"/>
      <c r="D2" s="169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7" sqref="C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7" t="s">
        <v>82</v>
      </c>
      <c r="B1" s="17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8" t="s">
        <v>780</v>
      </c>
      <c r="B6" s="178"/>
      <c r="C6" s="68">
        <v>0.3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5" t="s">
        <v>749</v>
      </c>
      <c r="B9" s="17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5" t="s">
        <v>73</v>
      </c>
      <c r="B12" s="176"/>
      <c r="C12" s="68">
        <v>0.99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5" t="s">
        <v>76</v>
      </c>
      <c r="B15" s="176"/>
      <c r="C15" s="68">
        <v>0.98</v>
      </c>
    </row>
    <row r="16" spans="1:6">
      <c r="A16" s="10" t="s">
        <v>77</v>
      </c>
      <c r="B16" s="11"/>
      <c r="C16" s="120"/>
    </row>
    <row r="17" spans="1:3">
      <c r="A17" s="175" t="s">
        <v>78</v>
      </c>
      <c r="B17" s="176"/>
      <c r="C17" s="68">
        <v>0</v>
      </c>
    </row>
    <row r="18" spans="1:3">
      <c r="A18" s="10" t="s">
        <v>79</v>
      </c>
      <c r="B18" s="11"/>
      <c r="C18" s="120"/>
    </row>
    <row r="19" spans="1:3">
      <c r="A19" s="175" t="s">
        <v>747</v>
      </c>
      <c r="B19" s="17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5" t="s">
        <v>784</v>
      </c>
      <c r="B21" s="17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9" t="s">
        <v>83</v>
      </c>
      <c r="B1" s="17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7" t="s">
        <v>85</v>
      </c>
      <c r="B5" s="18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A12" sqref="A1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41695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41851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41661</v>
      </c>
    </row>
    <row r="8" spans="1:11">
      <c r="A8" s="10" t="s">
        <v>102</v>
      </c>
      <c r="B8" s="12">
        <v>41759</v>
      </c>
    </row>
    <row r="9" spans="1:11">
      <c r="A9" s="10" t="s">
        <v>99</v>
      </c>
      <c r="B9" s="12">
        <v>41817</v>
      </c>
    </row>
    <row r="10" spans="1:11">
      <c r="A10" s="10" t="s">
        <v>100</v>
      </c>
      <c r="B10" s="12">
        <v>41939</v>
      </c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1" sqref="B1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42054</v>
      </c>
    </row>
    <row r="3" spans="1:11">
      <c r="A3" s="10" t="s">
        <v>98</v>
      </c>
      <c r="B3" s="12">
        <v>42137</v>
      </c>
    </row>
    <row r="4" spans="1:11">
      <c r="A4" s="10" t="s">
        <v>99</v>
      </c>
      <c r="B4" s="12">
        <v>42215</v>
      </c>
    </row>
    <row r="5" spans="1:11">
      <c r="A5" s="10" t="s">
        <v>100</v>
      </c>
      <c r="B5" s="12">
        <v>42334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42019</v>
      </c>
    </row>
    <row r="8" spans="1:11">
      <c r="A8" s="10" t="s">
        <v>102</v>
      </c>
      <c r="B8" s="12">
        <v>42122</v>
      </c>
    </row>
    <row r="9" spans="1:11">
      <c r="A9" s="10" t="s">
        <v>99</v>
      </c>
      <c r="B9" s="12">
        <v>42180</v>
      </c>
    </row>
    <row r="10" spans="1:11">
      <c r="A10" s="10" t="s">
        <v>100</v>
      </c>
      <c r="B10" s="12">
        <v>42299</v>
      </c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20"/>
  <sheetViews>
    <sheetView rightToLeft="1" workbookViewId="0">
      <selection activeCell="B7" sqref="B7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42425</v>
      </c>
    </row>
    <row r="3" spans="1:2">
      <c r="A3" s="10" t="s">
        <v>98</v>
      </c>
      <c r="B3" s="12">
        <v>42521</v>
      </c>
    </row>
    <row r="4" spans="1:2">
      <c r="A4" s="10" t="s">
        <v>99</v>
      </c>
      <c r="B4" s="12">
        <v>42579</v>
      </c>
    </row>
    <row r="5" spans="1:2">
      <c r="A5" s="10" t="s">
        <v>100</v>
      </c>
      <c r="B5" s="12">
        <v>42704</v>
      </c>
    </row>
    <row r="6" spans="1:2">
      <c r="A6" s="111" t="s">
        <v>101</v>
      </c>
      <c r="B6" s="143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3" t="s">
        <v>763</v>
      </c>
    </row>
    <row r="12" spans="1:2">
      <c r="A12" s="10" t="s">
        <v>894</v>
      </c>
      <c r="B12" s="12">
        <v>42429</v>
      </c>
    </row>
    <row r="13" spans="1:2">
      <c r="A13" s="10" t="s">
        <v>896</v>
      </c>
      <c r="B13" s="12">
        <v>42459</v>
      </c>
    </row>
    <row r="14" spans="1:2">
      <c r="A14" s="10" t="s">
        <v>895</v>
      </c>
      <c r="B14" s="12">
        <v>42495</v>
      </c>
    </row>
    <row r="15" spans="1:2">
      <c r="A15" s="10" t="s">
        <v>897</v>
      </c>
      <c r="B15" s="12">
        <v>42534</v>
      </c>
    </row>
    <row r="16" spans="1:2">
      <c r="A16" s="10" t="s">
        <v>893</v>
      </c>
      <c r="B16" s="12">
        <v>42551</v>
      </c>
    </row>
    <row r="17" spans="1:2">
      <c r="A17" s="10" t="s">
        <v>892</v>
      </c>
      <c r="B17" s="12">
        <v>42731</v>
      </c>
    </row>
    <row r="18" spans="1:2">
      <c r="A18" s="10"/>
      <c r="B18" s="12"/>
    </row>
    <row r="19" spans="1:2">
      <c r="A19" s="10"/>
      <c r="B19" s="12"/>
    </row>
    <row r="20" spans="1:2">
      <c r="A20" s="10"/>
      <c r="B20" s="12"/>
    </row>
  </sheetData>
  <dataValidations count="1">
    <dataValidation type="date" allowBlank="1" showInputMessage="1" showErrorMessage="1" sqref="B12:B20 B7:B10 B2:B5">
      <formula1>1</formula1>
      <formula2>54789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3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3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Q48"/>
  <sheetViews>
    <sheetView rightToLeft="1" zoomScale="120" zoomScaleNormal="12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883</v>
      </c>
    </row>
    <row r="3" spans="1:12" ht="15.75">
      <c r="A3" s="13" t="s">
        <v>883</v>
      </c>
      <c r="K3" s="117" t="s">
        <v>756</v>
      </c>
      <c r="L3" s="117" t="s">
        <v>758</v>
      </c>
    </row>
    <row r="4" spans="1:12" ht="15.75">
      <c r="A4" s="13" t="s">
        <v>883</v>
      </c>
      <c r="K4" s="117" t="s">
        <v>757</v>
      </c>
      <c r="L4" s="117" t="s">
        <v>759</v>
      </c>
    </row>
    <row r="5" spans="1:12" ht="15.75">
      <c r="A5" s="13" t="s">
        <v>883</v>
      </c>
      <c r="L5" s="117" t="s">
        <v>760</v>
      </c>
    </row>
    <row r="6" spans="1:12" ht="15.75">
      <c r="A6" s="13" t="s">
        <v>883</v>
      </c>
      <c r="L6" s="117" t="s">
        <v>761</v>
      </c>
    </row>
    <row r="7" spans="1:12" ht="15.75">
      <c r="A7" s="13" t="s">
        <v>883</v>
      </c>
    </row>
    <row r="8" spans="1:12" ht="15.75">
      <c r="A8" s="13" t="s">
        <v>883</v>
      </c>
    </row>
    <row r="9" spans="1:12" ht="15.75">
      <c r="A9" s="13" t="s">
        <v>883</v>
      </c>
    </row>
    <row r="10" spans="1:12" ht="15.75">
      <c r="A10" s="13" t="s">
        <v>883</v>
      </c>
    </row>
    <row r="11" spans="1:12" ht="15.75">
      <c r="A11" s="13" t="s">
        <v>883</v>
      </c>
    </row>
    <row r="12" spans="1:12" ht="15.75">
      <c r="A12" s="13" t="s">
        <v>883</v>
      </c>
    </row>
    <row r="13" spans="1:12" ht="15.75">
      <c r="A13" s="13" t="s">
        <v>883</v>
      </c>
    </row>
    <row r="14" spans="1:12" ht="15.75">
      <c r="A14" s="13" t="s">
        <v>883</v>
      </c>
    </row>
    <row r="15" spans="1:12" ht="15.75">
      <c r="A15" s="13" t="s">
        <v>883</v>
      </c>
    </row>
    <row r="16" spans="1:12" ht="15.75">
      <c r="A16" s="13" t="s">
        <v>883</v>
      </c>
    </row>
    <row r="17" spans="1:1" ht="15.75">
      <c r="A17" s="13" t="s">
        <v>883</v>
      </c>
    </row>
    <row r="18" spans="1:1" ht="15.75">
      <c r="A18" s="13" t="s">
        <v>883</v>
      </c>
    </row>
    <row r="19" spans="1:1" ht="15.75">
      <c r="A19" s="13" t="s">
        <v>883</v>
      </c>
    </row>
    <row r="20" spans="1:1" ht="15.75">
      <c r="A20" s="13" t="s">
        <v>883</v>
      </c>
    </row>
    <row r="21" spans="1:1" ht="15.75">
      <c r="A21" s="13" t="s">
        <v>883</v>
      </c>
    </row>
    <row r="22" spans="1:1" ht="15.75">
      <c r="A22" s="13" t="s">
        <v>883</v>
      </c>
    </row>
    <row r="23" spans="1:1" ht="15.75">
      <c r="A23" s="13" t="s">
        <v>883</v>
      </c>
    </row>
    <row r="24" spans="1:1" ht="15.75">
      <c r="A24" s="13" t="s">
        <v>883</v>
      </c>
    </row>
    <row r="25" spans="1:1" ht="15.75">
      <c r="A25" s="13" t="s">
        <v>883</v>
      </c>
    </row>
    <row r="26" spans="1:1" ht="15.75">
      <c r="A26" s="13" t="s">
        <v>883</v>
      </c>
    </row>
    <row r="27" spans="1:1" ht="15.75">
      <c r="A27" s="13" t="s">
        <v>883</v>
      </c>
    </row>
    <row r="28" spans="1:1" ht="15.75">
      <c r="A28" s="13" t="s">
        <v>883</v>
      </c>
    </row>
    <row r="29" spans="1:1" ht="15.75">
      <c r="A29" s="13" t="s">
        <v>883</v>
      </c>
    </row>
    <row r="30" spans="1:1" ht="15.75">
      <c r="A30" s="13" t="s">
        <v>883</v>
      </c>
    </row>
    <row r="31" spans="1:1" ht="15.75">
      <c r="A31" s="13" t="s">
        <v>883</v>
      </c>
    </row>
    <row r="32" spans="1:1" ht="15.75">
      <c r="A32" s="13" t="s">
        <v>883</v>
      </c>
    </row>
    <row r="33" spans="1:1" ht="15.75">
      <c r="A33" s="13" t="s">
        <v>883</v>
      </c>
    </row>
    <row r="34" spans="1:1" ht="15.75">
      <c r="A34" s="13" t="s">
        <v>883</v>
      </c>
    </row>
    <row r="35" spans="1:1" ht="15.75">
      <c r="A35" s="13" t="s">
        <v>883</v>
      </c>
    </row>
    <row r="36" spans="1:1" ht="15.75">
      <c r="A36" s="13" t="s">
        <v>883</v>
      </c>
    </row>
    <row r="37" spans="1:1" ht="15.75">
      <c r="A37" s="13" t="s">
        <v>883</v>
      </c>
    </row>
    <row r="38" spans="1:1" ht="15.75">
      <c r="A38" s="13" t="s">
        <v>883</v>
      </c>
    </row>
    <row r="39" spans="1:1" ht="15.75">
      <c r="A39" s="13" t="s">
        <v>883</v>
      </c>
    </row>
    <row r="40" spans="1:1" ht="15.75">
      <c r="A40" s="13" t="s">
        <v>883</v>
      </c>
    </row>
    <row r="41" spans="1:1" ht="15.75">
      <c r="A41" s="13" t="s">
        <v>883</v>
      </c>
    </row>
    <row r="42" spans="1:1">
      <c r="A42" s="10" t="s">
        <v>884</v>
      </c>
    </row>
    <row r="43" spans="1:1">
      <c r="A43" s="10" t="s">
        <v>885</v>
      </c>
    </row>
    <row r="44" spans="1:1">
      <c r="A44" s="10" t="s">
        <v>886</v>
      </c>
    </row>
    <row r="45" spans="1:1">
      <c r="A45" s="10" t="s">
        <v>887</v>
      </c>
    </row>
    <row r="46" spans="1:1">
      <c r="A46" s="10" t="s">
        <v>888</v>
      </c>
    </row>
    <row r="47" spans="1:1">
      <c r="A47" s="10" t="s">
        <v>889</v>
      </c>
    </row>
    <row r="48" spans="1:1">
      <c r="A48" s="10" t="s">
        <v>890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19"/>
  <sheetViews>
    <sheetView rightToLeft="1" workbookViewId="0">
      <selection activeCell="A20" sqref="A20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864</v>
      </c>
    </row>
    <row r="2" spans="1:1">
      <c r="A2" s="10" t="s">
        <v>865</v>
      </c>
    </row>
    <row r="3" spans="1:1">
      <c r="A3" s="10" t="s">
        <v>866</v>
      </c>
    </row>
    <row r="4" spans="1:1">
      <c r="A4" s="10" t="s">
        <v>867</v>
      </c>
    </row>
    <row r="5" spans="1:1">
      <c r="A5" s="10" t="s">
        <v>868</v>
      </c>
    </row>
    <row r="6" spans="1:1">
      <c r="A6" s="10" t="s">
        <v>869</v>
      </c>
    </row>
    <row r="7" spans="1:1">
      <c r="A7" s="10" t="s">
        <v>870</v>
      </c>
    </row>
    <row r="8" spans="1:1">
      <c r="A8" s="10" t="s">
        <v>871</v>
      </c>
    </row>
    <row r="9" spans="1:1">
      <c r="A9" s="10" t="s">
        <v>872</v>
      </c>
    </row>
    <row r="10" spans="1:1">
      <c r="A10" s="10" t="s">
        <v>873</v>
      </c>
    </row>
    <row r="11" spans="1:1">
      <c r="A11" s="10" t="s">
        <v>874</v>
      </c>
    </row>
    <row r="12" spans="1:1">
      <c r="A12" s="10" t="s">
        <v>875</v>
      </c>
    </row>
    <row r="13" spans="1:1">
      <c r="A13" s="10" t="s">
        <v>876</v>
      </c>
    </row>
    <row r="14" spans="1:1">
      <c r="A14" s="10" t="s">
        <v>877</v>
      </c>
    </row>
    <row r="15" spans="1:1">
      <c r="A15" s="10" t="s">
        <v>878</v>
      </c>
    </row>
    <row r="16" spans="1:1">
      <c r="A16" s="10" t="s">
        <v>879</v>
      </c>
    </row>
    <row r="17" spans="1:1">
      <c r="A17" s="10" t="s">
        <v>880</v>
      </c>
    </row>
    <row r="18" spans="1:1">
      <c r="A18" s="10" t="s">
        <v>881</v>
      </c>
    </row>
    <row r="19" spans="1:1">
      <c r="A19" s="10" t="s">
        <v>882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6" t="s">
        <v>602</v>
      </c>
      <c r="C1" s="198" t="s">
        <v>603</v>
      </c>
      <c r="D1" s="198" t="s">
        <v>604</v>
      </c>
      <c r="E1" s="198" t="s">
        <v>605</v>
      </c>
      <c r="F1" s="198" t="s">
        <v>606</v>
      </c>
      <c r="G1" s="198" t="s">
        <v>607</v>
      </c>
      <c r="H1" s="198" t="s">
        <v>608</v>
      </c>
      <c r="I1" s="198" t="s">
        <v>609</v>
      </c>
      <c r="J1" s="198" t="s">
        <v>610</v>
      </c>
      <c r="K1" s="198" t="s">
        <v>611</v>
      </c>
      <c r="L1" s="198" t="s">
        <v>612</v>
      </c>
      <c r="M1" s="194" t="s">
        <v>737</v>
      </c>
      <c r="N1" s="183" t="s">
        <v>613</v>
      </c>
      <c r="O1" s="183"/>
      <c r="P1" s="183"/>
      <c r="Q1" s="183"/>
      <c r="R1" s="183"/>
      <c r="S1" s="194" t="s">
        <v>738</v>
      </c>
      <c r="T1" s="183" t="s">
        <v>613</v>
      </c>
      <c r="U1" s="183"/>
      <c r="V1" s="183"/>
      <c r="W1" s="183"/>
      <c r="X1" s="183"/>
      <c r="Y1" s="184" t="s">
        <v>614</v>
      </c>
      <c r="Z1" s="184" t="s">
        <v>615</v>
      </c>
      <c r="AA1" s="184" t="s">
        <v>616</v>
      </c>
      <c r="AB1" s="184" t="s">
        <v>617</v>
      </c>
      <c r="AC1" s="184" t="s">
        <v>618</v>
      </c>
      <c r="AD1" s="184" t="s">
        <v>619</v>
      </c>
      <c r="AE1" s="186" t="s">
        <v>620</v>
      </c>
      <c r="AF1" s="188" t="s">
        <v>621</v>
      </c>
      <c r="AG1" s="190" t="s">
        <v>622</v>
      </c>
      <c r="AH1" s="192" t="s">
        <v>623</v>
      </c>
      <c r="AI1" s="18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5"/>
      <c r="Z2" s="185"/>
      <c r="AA2" s="185"/>
      <c r="AB2" s="185"/>
      <c r="AC2" s="185"/>
      <c r="AD2" s="185"/>
      <c r="AE2" s="187"/>
      <c r="AF2" s="189"/>
      <c r="AG2" s="191"/>
      <c r="AH2" s="193"/>
      <c r="AI2" s="18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16" sqref="A16:A17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D2" s="12"/>
    </row>
    <row r="3" spans="1:13">
      <c r="A3" s="10" t="s">
        <v>764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D6" s="12"/>
      <c r="K6" s="117" t="s">
        <v>767</v>
      </c>
      <c r="L6" s="117" t="s">
        <v>775</v>
      </c>
    </row>
    <row r="7" spans="1:13">
      <c r="A7" s="10" t="s">
        <v>764</v>
      </c>
      <c r="D7" s="12"/>
      <c r="K7" s="117" t="s">
        <v>768</v>
      </c>
      <c r="L7" s="117" t="s">
        <v>776</v>
      </c>
    </row>
    <row r="8" spans="1:13">
      <c r="A8" s="10" t="s">
        <v>764</v>
      </c>
      <c r="D8" s="12"/>
      <c r="K8" s="117" t="s">
        <v>769</v>
      </c>
    </row>
    <row r="9" spans="1:13">
      <c r="A9" s="10" t="s">
        <v>770</v>
      </c>
      <c r="D9" s="12"/>
      <c r="K9" s="117" t="s">
        <v>770</v>
      </c>
    </row>
    <row r="10" spans="1:13">
      <c r="A10" s="10" t="s">
        <v>770</v>
      </c>
      <c r="D10" s="12"/>
      <c r="K10" s="117" t="s">
        <v>771</v>
      </c>
    </row>
    <row r="11" spans="1:13">
      <c r="A11" s="10" t="s">
        <v>770</v>
      </c>
      <c r="D11" s="12"/>
    </row>
    <row r="12" spans="1:13">
      <c r="A12" s="10" t="s">
        <v>770</v>
      </c>
      <c r="D12" s="12"/>
      <c r="K12" s="117" t="s">
        <v>770</v>
      </c>
    </row>
    <row r="13" spans="1:13">
      <c r="A13" s="10" t="s">
        <v>770</v>
      </c>
      <c r="D13" s="12"/>
    </row>
    <row r="14" spans="1:13">
      <c r="A14" s="10" t="s">
        <v>765</v>
      </c>
      <c r="D14" s="12"/>
    </row>
    <row r="15" spans="1:13">
      <c r="A15" s="10" t="s">
        <v>765</v>
      </c>
      <c r="D15" s="12"/>
    </row>
    <row r="16" spans="1:13">
      <c r="A16" s="10" t="s">
        <v>891</v>
      </c>
      <c r="D16" s="12"/>
      <c r="E16" s="12"/>
    </row>
    <row r="17" spans="1:4">
      <c r="A17" s="10" t="s">
        <v>891</v>
      </c>
      <c r="D17" s="12"/>
    </row>
    <row r="18" spans="1:4">
      <c r="A18" s="10" t="s">
        <v>769</v>
      </c>
      <c r="D18" s="12"/>
    </row>
    <row r="19" spans="1:4">
      <c r="A19" s="10" t="s">
        <v>769</v>
      </c>
      <c r="D19" s="12"/>
    </row>
    <row r="20" spans="1:4">
      <c r="A20" s="10" t="s">
        <v>765</v>
      </c>
      <c r="D20" s="12"/>
    </row>
    <row r="21" spans="1:4">
      <c r="D21" s="12"/>
    </row>
    <row r="22" spans="1:4">
      <c r="D22" s="12"/>
    </row>
    <row r="23" spans="1:4">
      <c r="D23" s="12"/>
    </row>
    <row r="24" spans="1:4">
      <c r="D24" s="12"/>
    </row>
    <row r="25" spans="1:4">
      <c r="D25" s="12"/>
    </row>
    <row r="26" spans="1:4">
      <c r="D26" s="12"/>
    </row>
    <row r="27" spans="1:4">
      <c r="D27" s="12"/>
    </row>
    <row r="28" spans="1:4">
      <c r="D28" s="12"/>
    </row>
    <row r="29" spans="1:4">
      <c r="D29" s="12"/>
    </row>
    <row r="30" spans="1:4">
      <c r="D30" s="12"/>
    </row>
    <row r="31" spans="1:4">
      <c r="D31" s="12"/>
    </row>
    <row r="32" spans="1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6 A1:A16 A17:D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4:A15 A18:A19">
      <formula1>$K:$K</formula1>
    </dataValidation>
    <dataValidation type="list" allowBlank="1" showInputMessage="1" showErrorMessage="1" sqref="A23:A1048576 A20:A21 A2:A13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0" t="s">
        <v>815</v>
      </c>
      <c r="B1" s="20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62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8" t="s">
        <v>843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0" t="s">
        <v>271</v>
      </c>
      <c r="B340" s="15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0" t="s">
        <v>388</v>
      </c>
      <c r="B482" s="15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0" t="s">
        <v>450</v>
      </c>
      <c r="B548" s="15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2" t="s">
        <v>62</v>
      </c>
      <c r="B559" s="15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0" t="s">
        <v>488</v>
      </c>
      <c r="B584" s="15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0" t="s">
        <v>489</v>
      </c>
      <c r="B585" s="15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0" t="s">
        <v>490</v>
      </c>
      <c r="B586" s="15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0" t="s">
        <v>542</v>
      </c>
      <c r="B639" s="15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0" t="s">
        <v>543</v>
      </c>
      <c r="B640" s="15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0" t="s">
        <v>544</v>
      </c>
      <c r="B641" s="15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0" t="s">
        <v>556</v>
      </c>
      <c r="B668" s="15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0" t="s">
        <v>557</v>
      </c>
      <c r="B669" s="15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0" t="s">
        <v>558</v>
      </c>
      <c r="B670" s="15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0" t="s">
        <v>567</v>
      </c>
      <c r="B713" s="15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0" t="s">
        <v>568</v>
      </c>
      <c r="B714" s="15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0" t="s">
        <v>569</v>
      </c>
      <c r="B715" s="15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4" t="s">
        <v>848</v>
      </c>
      <c r="B730" s="14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B707" workbookViewId="0">
      <selection activeCell="C715" sqref="C715"/>
    </sheetView>
  </sheetViews>
  <sheetFormatPr baseColWidth="10" defaultColWidth="9.140625" defaultRowHeight="15"/>
  <cols>
    <col min="1" max="1" width="22.7109375" customWidth="1"/>
    <col min="2" max="2" width="109.28515625" customWidth="1"/>
    <col min="3" max="3" width="21.85546875" customWidth="1"/>
    <col min="4" max="4" width="31.28515625" customWidth="1"/>
    <col min="5" max="5" width="19.140625" customWidth="1"/>
  </cols>
  <sheetData>
    <row r="1" spans="1:11" ht="18.75">
      <c r="A1" s="160" t="s">
        <v>30</v>
      </c>
      <c r="B1" s="160"/>
      <c r="C1" s="160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8" t="s">
        <v>60</v>
      </c>
      <c r="B2" s="168"/>
      <c r="C2" s="26">
        <v>1190000</v>
      </c>
      <c r="D2" s="26">
        <v>1190000</v>
      </c>
      <c r="E2" s="26">
        <v>1190000</v>
      </c>
      <c r="G2" s="39" t="s">
        <v>60</v>
      </c>
      <c r="H2" s="41"/>
      <c r="I2" s="42"/>
      <c r="J2" s="40" t="b">
        <f>AND(H2=I2)</f>
        <v>1</v>
      </c>
    </row>
    <row r="3" spans="1:11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6" t="s">
        <v>62</v>
      </c>
      <c r="B114" s="167"/>
      <c r="C114" s="26">
        <v>1607228.037</v>
      </c>
      <c r="D114" s="26">
        <v>1607228.037</v>
      </c>
      <c r="E114" s="26">
        <v>1607228.037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8" t="s">
        <v>843</v>
      </c>
      <c r="B197" s="15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v>1008000</v>
      </c>
      <c r="D257" s="37">
        <v>1008000</v>
      </c>
      <c r="E257" s="37">
        <v>1008000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6" t="s">
        <v>270</v>
      </c>
      <c r="B339" s="14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0" t="s">
        <v>271</v>
      </c>
      <c r="B340" s="151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0" t="s">
        <v>388</v>
      </c>
      <c r="B482" s="151"/>
      <c r="C482" s="32">
        <v>0</v>
      </c>
      <c r="D482" s="32">
        <v>0</v>
      </c>
      <c r="E482" s="32">
        <v>0</v>
      </c>
    </row>
    <row r="483" spans="1:10">
      <c r="A483" s="156" t="s">
        <v>389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0" t="s">
        <v>450</v>
      </c>
      <c r="B548" s="151"/>
      <c r="C548" s="32"/>
      <c r="D548" s="32">
        <f>C548</f>
        <v>0</v>
      </c>
      <c r="E548" s="32">
        <f>D548</f>
        <v>0</v>
      </c>
    </row>
    <row r="549" spans="1:10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</row>
    <row r="550" spans="1:10">
      <c r="A550" s="148" t="s">
        <v>455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2" t="s">
        <v>62</v>
      </c>
      <c r="B559" s="153"/>
      <c r="C559" s="37">
        <v>1789228.037</v>
      </c>
      <c r="D559" s="37">
        <v>1789228.037</v>
      </c>
      <c r="E559" s="37">
        <v>1789228.037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</row>
    <row r="568" spans="1:10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</row>
    <row r="569" spans="1:10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</row>
    <row r="577" spans="1:5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0" t="s">
        <v>488</v>
      </c>
      <c r="B584" s="151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50" t="s">
        <v>489</v>
      </c>
      <c r="B585" s="151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0" t="s">
        <v>490</v>
      </c>
      <c r="B586" s="151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6" t="s">
        <v>541</v>
      </c>
      <c r="B638" s="14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0" t="s">
        <v>542</v>
      </c>
      <c r="B639" s="15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0" t="s">
        <v>543</v>
      </c>
      <c r="B640" s="151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0" t="s">
        <v>544</v>
      </c>
      <c r="B641" s="15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</row>
    <row r="644" spans="1:10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</row>
    <row r="652" spans="1:10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</row>
    <row r="653" spans="1:10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</row>
    <row r="661" spans="1:5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0" t="s">
        <v>556</v>
      </c>
      <c r="B668" s="151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0" t="s">
        <v>557</v>
      </c>
      <c r="B669" s="151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0" t="s">
        <v>558</v>
      </c>
      <c r="B670" s="151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</row>
    <row r="713" spans="1:10">
      <c r="A713" s="150" t="s">
        <v>567</v>
      </c>
      <c r="B713" s="15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0" t="s">
        <v>568</v>
      </c>
      <c r="B714" s="151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0" t="s">
        <v>569</v>
      </c>
      <c r="B715" s="15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8" t="s">
        <v>570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4" t="s">
        <v>848</v>
      </c>
      <c r="B730" s="14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A238" workbookViewId="0">
      <selection activeCell="C718" sqref="C718"/>
    </sheetView>
  </sheetViews>
  <sheetFormatPr baseColWidth="10" defaultColWidth="9.140625" defaultRowHeight="15"/>
  <cols>
    <col min="1" max="1" width="30.7109375" customWidth="1"/>
    <col min="2" max="2" width="106.5703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0" t="s">
        <v>30</v>
      </c>
      <c r="B1" s="160"/>
      <c r="C1" s="160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8" t="s">
        <v>60</v>
      </c>
      <c r="B2" s="168"/>
      <c r="C2" s="26">
        <f>C3+C67</f>
        <v>1314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5" t="s">
        <v>578</v>
      </c>
      <c r="B3" s="165"/>
      <c r="C3" s="23">
        <f>C4+C11+C38+C61</f>
        <v>830.8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1" t="s">
        <v>124</v>
      </c>
      <c r="B4" s="162"/>
      <c r="C4" s="21">
        <v>391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1" t="s">
        <v>125</v>
      </c>
      <c r="B11" s="162"/>
      <c r="C11" s="21">
        <v>108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1" t="s">
        <v>145</v>
      </c>
      <c r="B38" s="162"/>
      <c r="C38" s="21">
        <v>331.8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483.2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1" t="s">
        <v>163</v>
      </c>
      <c r="B68" s="162"/>
      <c r="C68" s="21">
        <v>57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v>426.2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6" t="s">
        <v>62</v>
      </c>
      <c r="B114" s="167"/>
      <c r="C114" s="26">
        <f>C115+C152+C177</f>
        <v>496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496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1" t="s">
        <v>195</v>
      </c>
      <c r="B116" s="162"/>
      <c r="C116" s="21">
        <v>83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1" t="s">
        <v>202</v>
      </c>
      <c r="B135" s="162"/>
      <c r="C135" s="21">
        <v>413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8" t="s">
        <v>849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8" t="s">
        <v>848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8" t="s">
        <v>846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8" t="s">
        <v>843</v>
      </c>
      <c r="B197" s="15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8" t="s">
        <v>842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8" t="s">
        <v>841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8" t="s">
        <v>836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8" t="s">
        <v>834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8" t="s">
        <v>830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8" t="s">
        <v>828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8" t="s">
        <v>826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8" t="s">
        <v>823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8" t="s">
        <v>817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2" t="s">
        <v>60</v>
      </c>
      <c r="B257" s="153"/>
      <c r="C257" s="37">
        <f>C258+C550</f>
        <v>1094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8" t="s">
        <v>266</v>
      </c>
      <c r="B258" s="149"/>
      <c r="C258" s="36">
        <f>C259+C339+C483+C547</f>
        <v>1029.1959999999999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6" t="s">
        <v>267</v>
      </c>
      <c r="B259" s="147"/>
      <c r="C259" s="33">
        <v>631.84199999999998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0" t="s">
        <v>268</v>
      </c>
      <c r="B260" s="15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0" t="s">
        <v>269</v>
      </c>
      <c r="B263" s="15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0" t="s">
        <v>601</v>
      </c>
      <c r="B314" s="15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6" t="s">
        <v>270</v>
      </c>
      <c r="B339" s="147"/>
      <c r="C339" s="33">
        <v>287.77999999999997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0" t="s">
        <v>271</v>
      </c>
      <c r="B340" s="151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0" t="s">
        <v>357</v>
      </c>
      <c r="B444" s="15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0" t="s">
        <v>388</v>
      </c>
      <c r="B482" s="151"/>
      <c r="C482" s="32">
        <v>0</v>
      </c>
      <c r="D482" s="32">
        <v>0</v>
      </c>
      <c r="E482" s="32">
        <v>0</v>
      </c>
    </row>
    <row r="483" spans="1:10">
      <c r="A483" s="156" t="s">
        <v>389</v>
      </c>
      <c r="B483" s="157"/>
      <c r="C483" s="35">
        <v>87.715000000000003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0" t="s">
        <v>390</v>
      </c>
      <c r="B484" s="15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0" t="s">
        <v>410</v>
      </c>
      <c r="B504" s="15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50" t="s">
        <v>414</v>
      </c>
      <c r="B509" s="15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0" t="s">
        <v>426</v>
      </c>
      <c r="B522" s="15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0" t="s">
        <v>432</v>
      </c>
      <c r="B528" s="15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0" t="s">
        <v>441</v>
      </c>
      <c r="B538" s="15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4" t="s">
        <v>449</v>
      </c>
      <c r="B547" s="155"/>
      <c r="C547" s="35">
        <v>21.859000000000002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0" t="s">
        <v>450</v>
      </c>
      <c r="B548" s="151"/>
      <c r="C548" s="32"/>
      <c r="D548" s="32">
        <f>C548</f>
        <v>0</v>
      </c>
      <c r="E548" s="32">
        <f>D548</f>
        <v>0</v>
      </c>
    </row>
    <row r="549" spans="1:10">
      <c r="A549" s="150" t="s">
        <v>451</v>
      </c>
      <c r="B549" s="151"/>
      <c r="C549" s="32">
        <v>0</v>
      </c>
      <c r="D549" s="32">
        <f>C549</f>
        <v>0</v>
      </c>
      <c r="E549" s="32">
        <f>D549</f>
        <v>0</v>
      </c>
    </row>
    <row r="550" spans="1:10">
      <c r="A550" s="148" t="s">
        <v>455</v>
      </c>
      <c r="B550" s="149"/>
      <c r="C550" s="36">
        <f>C551</f>
        <v>64.804000000000002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6" t="s">
        <v>456</v>
      </c>
      <c r="B551" s="147"/>
      <c r="C551" s="33">
        <v>64.804000000000002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0" t="s">
        <v>457</v>
      </c>
      <c r="B552" s="151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0" t="s">
        <v>461</v>
      </c>
      <c r="B556" s="15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2" t="s">
        <v>62</v>
      </c>
      <c r="B559" s="153"/>
      <c r="C559" s="37">
        <f>C560+C716+C725</f>
        <v>716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8" t="s">
        <v>464</v>
      </c>
      <c r="B560" s="149"/>
      <c r="C560" s="36">
        <f>C561+C638+C642+C645</f>
        <v>601.55600000000004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6" t="s">
        <v>465</v>
      </c>
      <c r="B561" s="14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0" t="s">
        <v>466</v>
      </c>
      <c r="B562" s="15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50" t="s">
        <v>467</v>
      </c>
      <c r="B567" s="151"/>
      <c r="C567" s="31">
        <v>0</v>
      </c>
      <c r="D567" s="31">
        <f>C567</f>
        <v>0</v>
      </c>
      <c r="E567" s="31">
        <f>D567</f>
        <v>0</v>
      </c>
    </row>
    <row r="568" spans="1:10">
      <c r="A568" s="150" t="s">
        <v>472</v>
      </c>
      <c r="B568" s="151"/>
      <c r="C568" s="32">
        <v>0</v>
      </c>
      <c r="D568" s="32">
        <f>C568</f>
        <v>0</v>
      </c>
      <c r="E568" s="32">
        <f>D568</f>
        <v>0</v>
      </c>
    </row>
    <row r="569" spans="1:10">
      <c r="A569" s="150" t="s">
        <v>473</v>
      </c>
      <c r="B569" s="15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0" t="s">
        <v>480</v>
      </c>
      <c r="B576" s="151"/>
      <c r="C576" s="32">
        <v>0</v>
      </c>
      <c r="D576" s="32">
        <f>C576</f>
        <v>0</v>
      </c>
      <c r="E576" s="32">
        <f>D576</f>
        <v>0</v>
      </c>
    </row>
    <row r="577" spans="1:5">
      <c r="A577" s="150" t="s">
        <v>481</v>
      </c>
      <c r="B577" s="15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0" t="s">
        <v>485</v>
      </c>
      <c r="B581" s="15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0" t="s">
        <v>488</v>
      </c>
      <c r="B584" s="151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50" t="s">
        <v>489</v>
      </c>
      <c r="B585" s="151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0" t="s">
        <v>490</v>
      </c>
      <c r="B586" s="151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0" t="s">
        <v>491</v>
      </c>
      <c r="B587" s="15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0" t="s">
        <v>498</v>
      </c>
      <c r="B592" s="15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0" t="s">
        <v>502</v>
      </c>
      <c r="B595" s="15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0" t="s">
        <v>503</v>
      </c>
      <c r="B599" s="15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0" t="s">
        <v>506</v>
      </c>
      <c r="B603" s="15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0" t="s">
        <v>513</v>
      </c>
      <c r="B610" s="15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0" t="s">
        <v>519</v>
      </c>
      <c r="B616" s="15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0" t="s">
        <v>531</v>
      </c>
      <c r="B628" s="15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6" t="s">
        <v>541</v>
      </c>
      <c r="B638" s="147"/>
      <c r="C638" s="38">
        <v>601.55600000000004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0" t="s">
        <v>542</v>
      </c>
      <c r="B639" s="15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0" t="s">
        <v>543</v>
      </c>
      <c r="B640" s="151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0" t="s">
        <v>544</v>
      </c>
      <c r="B641" s="15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6" t="s">
        <v>545</v>
      </c>
      <c r="B642" s="14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0" t="s">
        <v>546</v>
      </c>
      <c r="B643" s="151"/>
      <c r="C643" s="32">
        <v>0</v>
      </c>
      <c r="D643" s="32">
        <f>C643</f>
        <v>0</v>
      </c>
      <c r="E643" s="32">
        <f>D643</f>
        <v>0</v>
      </c>
    </row>
    <row r="644" spans="1:10">
      <c r="A644" s="150" t="s">
        <v>547</v>
      </c>
      <c r="B644" s="151"/>
      <c r="C644" s="32">
        <v>0</v>
      </c>
      <c r="D644" s="32">
        <f>C644</f>
        <v>0</v>
      </c>
      <c r="E644" s="32">
        <f>D644</f>
        <v>0</v>
      </c>
    </row>
    <row r="645" spans="1:10">
      <c r="A645" s="146" t="s">
        <v>548</v>
      </c>
      <c r="B645" s="14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0" t="s">
        <v>549</v>
      </c>
      <c r="B646" s="15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0" t="s">
        <v>550</v>
      </c>
      <c r="B651" s="151"/>
      <c r="C651" s="31">
        <v>0</v>
      </c>
      <c r="D651" s="31">
        <f>C651</f>
        <v>0</v>
      </c>
      <c r="E651" s="31">
        <f>D651</f>
        <v>0</v>
      </c>
    </row>
    <row r="652" spans="1:10">
      <c r="A652" s="150" t="s">
        <v>551</v>
      </c>
      <c r="B652" s="151"/>
      <c r="C652" s="32">
        <v>0</v>
      </c>
      <c r="D652" s="32">
        <f>C652</f>
        <v>0</v>
      </c>
      <c r="E652" s="32">
        <f>D652</f>
        <v>0</v>
      </c>
    </row>
    <row r="653" spans="1:10">
      <c r="A653" s="150" t="s">
        <v>552</v>
      </c>
      <c r="B653" s="15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0" t="s">
        <v>553</v>
      </c>
      <c r="B660" s="151"/>
      <c r="C660" s="32">
        <v>0</v>
      </c>
      <c r="D660" s="32">
        <f>C660</f>
        <v>0</v>
      </c>
      <c r="E660" s="32">
        <f>D660</f>
        <v>0</v>
      </c>
    </row>
    <row r="661" spans="1:5">
      <c r="A661" s="150" t="s">
        <v>554</v>
      </c>
      <c r="B661" s="15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0" t="s">
        <v>555</v>
      </c>
      <c r="B665" s="15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0" t="s">
        <v>556</v>
      </c>
      <c r="B668" s="151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0" t="s">
        <v>557</v>
      </c>
      <c r="B669" s="151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0" t="s">
        <v>558</v>
      </c>
      <c r="B670" s="151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0" t="s">
        <v>559</v>
      </c>
      <c r="B671" s="15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0" t="s">
        <v>560</v>
      </c>
      <c r="B676" s="15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0" t="s">
        <v>561</v>
      </c>
      <c r="B679" s="15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0" t="s">
        <v>562</v>
      </c>
      <c r="B683" s="15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0" t="s">
        <v>563</v>
      </c>
      <c r="B687" s="15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0" t="s">
        <v>564</v>
      </c>
      <c r="B694" s="15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0" t="s">
        <v>565</v>
      </c>
      <c r="B700" s="15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0" t="s">
        <v>566</v>
      </c>
      <c r="B712" s="151"/>
      <c r="C712" s="31">
        <v>0</v>
      </c>
      <c r="D712" s="31">
        <f>C712</f>
        <v>0</v>
      </c>
      <c r="E712" s="31">
        <f>D712</f>
        <v>0</v>
      </c>
    </row>
    <row r="713" spans="1:10">
      <c r="A713" s="150" t="s">
        <v>567</v>
      </c>
      <c r="B713" s="15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0" t="s">
        <v>568</v>
      </c>
      <c r="B714" s="151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0" t="s">
        <v>569</v>
      </c>
      <c r="B715" s="15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8" t="s">
        <v>570</v>
      </c>
      <c r="B716" s="149"/>
      <c r="C716" s="36">
        <f>C717</f>
        <v>114.444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6" t="s">
        <v>571</v>
      </c>
      <c r="B717" s="147"/>
      <c r="C717" s="33">
        <v>114.444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4" t="s">
        <v>851</v>
      </c>
      <c r="B718" s="14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4" t="s">
        <v>850</v>
      </c>
      <c r="B722" s="14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8" t="s">
        <v>577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6" t="s">
        <v>588</v>
      </c>
      <c r="B726" s="14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4" t="s">
        <v>849</v>
      </c>
      <c r="B727" s="14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4" t="s">
        <v>848</v>
      </c>
      <c r="B730" s="14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4" t="s">
        <v>846</v>
      </c>
      <c r="B733" s="14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4" t="s">
        <v>843</v>
      </c>
      <c r="B739" s="14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4" t="s">
        <v>842</v>
      </c>
      <c r="B741" s="14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4" t="s">
        <v>841</v>
      </c>
      <c r="B743" s="14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4" t="s">
        <v>836</v>
      </c>
      <c r="B750" s="14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4" t="s">
        <v>834</v>
      </c>
      <c r="B755" s="14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4" t="s">
        <v>830</v>
      </c>
      <c r="B760" s="14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4" t="s">
        <v>828</v>
      </c>
      <c r="B765" s="14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4" t="s">
        <v>826</v>
      </c>
      <c r="B767" s="14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4" t="s">
        <v>823</v>
      </c>
      <c r="B771" s="14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4" t="s">
        <v>817</v>
      </c>
      <c r="B777" s="14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rightToLeft="1" zoomScale="80" zoomScaleNormal="80" workbookViewId="0">
      <selection activeCell="J75" sqref="J7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01" t="s">
        <v>898</v>
      </c>
      <c r="B1" s="201" t="s">
        <v>899</v>
      </c>
      <c r="C1" s="201" t="s">
        <v>900</v>
      </c>
      <c r="D1" s="202" t="s">
        <v>613</v>
      </c>
      <c r="E1" s="203"/>
      <c r="F1" s="203"/>
      <c r="G1" s="203"/>
      <c r="H1" s="203"/>
      <c r="I1" s="204"/>
    </row>
    <row r="2" spans="1:9">
      <c r="A2" s="205"/>
      <c r="B2" s="205"/>
      <c r="C2" s="205"/>
      <c r="D2" s="201" t="s">
        <v>625</v>
      </c>
      <c r="E2" s="201" t="s">
        <v>626</v>
      </c>
      <c r="F2" s="206" t="s">
        <v>901</v>
      </c>
      <c r="G2" s="206" t="s">
        <v>902</v>
      </c>
      <c r="H2" s="207" t="s">
        <v>903</v>
      </c>
      <c r="I2" s="208"/>
    </row>
    <row r="3" spans="1:9">
      <c r="A3" s="209"/>
      <c r="B3" s="209"/>
      <c r="C3" s="209"/>
      <c r="D3" s="209"/>
      <c r="E3" s="209"/>
      <c r="F3" s="210"/>
      <c r="G3" s="210"/>
      <c r="H3" s="211" t="s">
        <v>904</v>
      </c>
      <c r="I3" s="212" t="s">
        <v>905</v>
      </c>
    </row>
    <row r="4" spans="1:9">
      <c r="A4" s="213" t="s">
        <v>906</v>
      </c>
      <c r="B4" s="213"/>
      <c r="C4" s="213">
        <f t="shared" ref="C4:I4" si="0">C5+C10+C13+C16+C19+C22+C25</f>
        <v>0</v>
      </c>
      <c r="D4" s="213">
        <f t="shared" si="0"/>
        <v>0</v>
      </c>
      <c r="E4" s="213">
        <f t="shared" si="0"/>
        <v>0</v>
      </c>
      <c r="F4" s="213">
        <f t="shared" si="0"/>
        <v>0</v>
      </c>
      <c r="G4" s="213">
        <f t="shared" si="0"/>
        <v>0</v>
      </c>
      <c r="H4" s="213">
        <f t="shared" si="0"/>
        <v>0</v>
      </c>
      <c r="I4" s="213">
        <f t="shared" si="0"/>
        <v>0</v>
      </c>
    </row>
    <row r="5" spans="1:9">
      <c r="A5" s="214" t="s">
        <v>907</v>
      </c>
      <c r="B5" s="215"/>
      <c r="C5" s="215">
        <f t="shared" ref="C5:I5" si="1">SUM(C6:C9)</f>
        <v>0</v>
      </c>
      <c r="D5" s="215">
        <f t="shared" si="1"/>
        <v>0</v>
      </c>
      <c r="E5" s="215">
        <f t="shared" si="1"/>
        <v>0</v>
      </c>
      <c r="F5" s="215">
        <f t="shared" si="1"/>
        <v>0</v>
      </c>
      <c r="G5" s="215">
        <f t="shared" si="1"/>
        <v>0</v>
      </c>
      <c r="H5" s="215">
        <f t="shared" si="1"/>
        <v>0</v>
      </c>
      <c r="I5" s="215">
        <f t="shared" si="1"/>
        <v>0</v>
      </c>
    </row>
    <row r="6" spans="1:9">
      <c r="A6" s="10" t="s">
        <v>908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909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910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214" t="s">
        <v>911</v>
      </c>
      <c r="B10" s="214"/>
      <c r="C10" s="214">
        <f t="shared" ref="C10:I10" si="2">SUM(C11:C12)</f>
        <v>0</v>
      </c>
      <c r="D10" s="214">
        <f t="shared" si="2"/>
        <v>0</v>
      </c>
      <c r="E10" s="214">
        <f t="shared" si="2"/>
        <v>0</v>
      </c>
      <c r="F10" s="214">
        <f t="shared" si="2"/>
        <v>0</v>
      </c>
      <c r="G10" s="214">
        <f t="shared" si="2"/>
        <v>0</v>
      </c>
      <c r="H10" s="214">
        <f t="shared" si="2"/>
        <v>0</v>
      </c>
      <c r="I10" s="21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214" t="s">
        <v>912</v>
      </c>
      <c r="B13" s="214"/>
      <c r="C13" s="214">
        <f t="shared" ref="C13:I13" si="3">SUM(C14:C15)</f>
        <v>0</v>
      </c>
      <c r="D13" s="214">
        <f t="shared" si="3"/>
        <v>0</v>
      </c>
      <c r="E13" s="214">
        <f t="shared" si="3"/>
        <v>0</v>
      </c>
      <c r="F13" s="214">
        <f t="shared" si="3"/>
        <v>0</v>
      </c>
      <c r="G13" s="214">
        <f t="shared" si="3"/>
        <v>0</v>
      </c>
      <c r="H13" s="214">
        <f t="shared" si="3"/>
        <v>0</v>
      </c>
      <c r="I13" s="21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214" t="s">
        <v>913</v>
      </c>
      <c r="B16" s="214"/>
      <c r="C16" s="214">
        <f t="shared" ref="C16:I16" si="4">SUM(C17:C18)</f>
        <v>0</v>
      </c>
      <c r="D16" s="214">
        <f t="shared" si="4"/>
        <v>0</v>
      </c>
      <c r="E16" s="214">
        <f t="shared" si="4"/>
        <v>0</v>
      </c>
      <c r="F16" s="214">
        <f t="shared" si="4"/>
        <v>0</v>
      </c>
      <c r="G16" s="214">
        <f t="shared" si="4"/>
        <v>0</v>
      </c>
      <c r="H16" s="214">
        <f t="shared" si="4"/>
        <v>0</v>
      </c>
      <c r="I16" s="21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14" t="s">
        <v>914</v>
      </c>
      <c r="B19" s="214"/>
      <c r="C19" s="214">
        <f t="shared" ref="C19:I19" si="5">SUM(C20:C21)</f>
        <v>0</v>
      </c>
      <c r="D19" s="214">
        <f t="shared" si="5"/>
        <v>0</v>
      </c>
      <c r="E19" s="214">
        <f t="shared" si="5"/>
        <v>0</v>
      </c>
      <c r="F19" s="214">
        <f t="shared" si="5"/>
        <v>0</v>
      </c>
      <c r="G19" s="214">
        <f t="shared" si="5"/>
        <v>0</v>
      </c>
      <c r="H19" s="214">
        <f t="shared" si="5"/>
        <v>0</v>
      </c>
      <c r="I19" s="21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14" t="s">
        <v>915</v>
      </c>
      <c r="B22" s="214"/>
      <c r="C22" s="214">
        <f t="shared" ref="C22:I22" si="6">SUM(C23:C24)</f>
        <v>0</v>
      </c>
      <c r="D22" s="214">
        <f t="shared" si="6"/>
        <v>0</v>
      </c>
      <c r="E22" s="214">
        <f t="shared" si="6"/>
        <v>0</v>
      </c>
      <c r="F22" s="214">
        <f t="shared" si="6"/>
        <v>0</v>
      </c>
      <c r="G22" s="214">
        <f t="shared" si="6"/>
        <v>0</v>
      </c>
      <c r="H22" s="214">
        <f t="shared" si="6"/>
        <v>0</v>
      </c>
      <c r="I22" s="21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14" t="s">
        <v>916</v>
      </c>
      <c r="B25" s="214"/>
      <c r="C25" s="214">
        <f t="shared" ref="C25:I25" si="7">C26+C29</f>
        <v>0</v>
      </c>
      <c r="D25" s="214">
        <f t="shared" si="7"/>
        <v>0</v>
      </c>
      <c r="E25" s="214">
        <f t="shared" si="7"/>
        <v>0</v>
      </c>
      <c r="F25" s="214">
        <f t="shared" si="7"/>
        <v>0</v>
      </c>
      <c r="G25" s="214">
        <f t="shared" si="7"/>
        <v>0</v>
      </c>
      <c r="H25" s="214">
        <f t="shared" si="7"/>
        <v>0</v>
      </c>
      <c r="I25" s="214">
        <f t="shared" si="7"/>
        <v>0</v>
      </c>
    </row>
    <row r="26" spans="1:9">
      <c r="A26" s="216" t="s">
        <v>917</v>
      </c>
      <c r="B26" s="216"/>
      <c r="C26" s="216">
        <f t="shared" ref="C26:I26" si="8">SUM(C27:C28)</f>
        <v>0</v>
      </c>
      <c r="D26" s="216">
        <f t="shared" si="8"/>
        <v>0</v>
      </c>
      <c r="E26" s="216">
        <f t="shared" si="8"/>
        <v>0</v>
      </c>
      <c r="F26" s="216">
        <f t="shared" si="8"/>
        <v>0</v>
      </c>
      <c r="G26" s="216">
        <f t="shared" si="8"/>
        <v>0</v>
      </c>
      <c r="H26" s="216">
        <f t="shared" si="8"/>
        <v>0</v>
      </c>
      <c r="I26" s="21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16" t="s">
        <v>918</v>
      </c>
      <c r="B29" s="216"/>
      <c r="C29" s="216">
        <f t="shared" ref="C29:I29" si="9">SUM(C30:C31)</f>
        <v>0</v>
      </c>
      <c r="D29" s="216">
        <f t="shared" si="9"/>
        <v>0</v>
      </c>
      <c r="E29" s="216">
        <f t="shared" si="9"/>
        <v>0</v>
      </c>
      <c r="F29" s="216">
        <f t="shared" si="9"/>
        <v>0</v>
      </c>
      <c r="G29" s="216">
        <f t="shared" si="9"/>
        <v>0</v>
      </c>
      <c r="H29" s="216">
        <f t="shared" si="9"/>
        <v>0</v>
      </c>
      <c r="I29" s="21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17" t="s">
        <v>919</v>
      </c>
      <c r="B32" s="217"/>
      <c r="C32" s="217">
        <f t="shared" ref="C32:I32" si="10">C33+C48+C51+C54+C57+C60+C63+C70+C73</f>
        <v>0</v>
      </c>
      <c r="D32" s="217">
        <f t="shared" si="10"/>
        <v>0</v>
      </c>
      <c r="E32" s="217">
        <f t="shared" si="10"/>
        <v>0</v>
      </c>
      <c r="F32" s="217">
        <f t="shared" si="10"/>
        <v>0</v>
      </c>
      <c r="G32" s="217">
        <f t="shared" si="10"/>
        <v>0</v>
      </c>
      <c r="H32" s="217">
        <f t="shared" si="10"/>
        <v>0</v>
      </c>
      <c r="I32" s="217">
        <f t="shared" si="10"/>
        <v>0</v>
      </c>
    </row>
    <row r="33" spans="1:9">
      <c r="A33" s="214" t="s">
        <v>907</v>
      </c>
      <c r="B33" s="214"/>
      <c r="C33" s="214">
        <f t="shared" ref="C33:I33" si="11">SUM(C34:C47)</f>
        <v>0</v>
      </c>
      <c r="D33" s="214">
        <f t="shared" si="11"/>
        <v>0</v>
      </c>
      <c r="E33" s="214">
        <f t="shared" si="11"/>
        <v>0</v>
      </c>
      <c r="F33" s="214">
        <f t="shared" si="11"/>
        <v>0</v>
      </c>
      <c r="G33" s="214">
        <f t="shared" si="11"/>
        <v>0</v>
      </c>
      <c r="H33" s="214">
        <f t="shared" si="11"/>
        <v>0</v>
      </c>
      <c r="I33" s="214">
        <f t="shared" si="11"/>
        <v>0</v>
      </c>
    </row>
    <row r="34" spans="1:9">
      <c r="A34" s="10" t="s">
        <v>908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920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921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922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923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924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925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926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927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928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929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930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218" t="s">
        <v>931</v>
      </c>
      <c r="B46" s="218"/>
      <c r="C46" s="218"/>
      <c r="D46" s="218"/>
      <c r="E46" s="218"/>
      <c r="F46" s="218"/>
      <c r="G46" s="218"/>
      <c r="H46" s="218"/>
      <c r="I46" s="218"/>
    </row>
    <row r="47" spans="1:9">
      <c r="A47" s="10" t="s">
        <v>932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214" t="s">
        <v>911</v>
      </c>
      <c r="B48" s="214"/>
      <c r="C48" s="214">
        <f t="shared" ref="C48:I48" si="12">SUM(C49:C50)</f>
        <v>0</v>
      </c>
      <c r="D48" s="214">
        <f t="shared" si="12"/>
        <v>0</v>
      </c>
      <c r="E48" s="214">
        <f t="shared" si="12"/>
        <v>0</v>
      </c>
      <c r="F48" s="214">
        <f t="shared" si="12"/>
        <v>0</v>
      </c>
      <c r="G48" s="214">
        <f t="shared" si="12"/>
        <v>0</v>
      </c>
      <c r="H48" s="214">
        <f t="shared" si="12"/>
        <v>0</v>
      </c>
      <c r="I48" s="21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214" t="s">
        <v>912</v>
      </c>
      <c r="B51" s="214"/>
      <c r="C51" s="214">
        <f t="shared" ref="C51:I51" si="13">SUM(C52:C53)</f>
        <v>0</v>
      </c>
      <c r="D51" s="214">
        <f t="shared" si="13"/>
        <v>0</v>
      </c>
      <c r="E51" s="214">
        <f t="shared" si="13"/>
        <v>0</v>
      </c>
      <c r="F51" s="214">
        <f t="shared" si="13"/>
        <v>0</v>
      </c>
      <c r="G51" s="214">
        <f t="shared" si="13"/>
        <v>0</v>
      </c>
      <c r="H51" s="214">
        <f t="shared" si="13"/>
        <v>0</v>
      </c>
      <c r="I51" s="21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214" t="s">
        <v>913</v>
      </c>
      <c r="B54" s="214"/>
      <c r="C54" s="214">
        <f t="shared" ref="C54:I54" si="14">SUM(C55:C56)</f>
        <v>0</v>
      </c>
      <c r="D54" s="214">
        <f t="shared" si="14"/>
        <v>0</v>
      </c>
      <c r="E54" s="214">
        <f t="shared" si="14"/>
        <v>0</v>
      </c>
      <c r="F54" s="214">
        <f t="shared" si="14"/>
        <v>0</v>
      </c>
      <c r="G54" s="214">
        <f t="shared" si="14"/>
        <v>0</v>
      </c>
      <c r="H54" s="214">
        <f t="shared" si="14"/>
        <v>0</v>
      </c>
      <c r="I54" s="21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214" t="s">
        <v>914</v>
      </c>
      <c r="B57" s="214"/>
      <c r="C57" s="214">
        <f t="shared" ref="C57:I57" si="15">SUM(C58:C59)</f>
        <v>0</v>
      </c>
      <c r="D57" s="214">
        <f t="shared" si="15"/>
        <v>0</v>
      </c>
      <c r="E57" s="214">
        <f t="shared" si="15"/>
        <v>0</v>
      </c>
      <c r="F57" s="214">
        <f t="shared" si="15"/>
        <v>0</v>
      </c>
      <c r="G57" s="214">
        <f t="shared" si="15"/>
        <v>0</v>
      </c>
      <c r="H57" s="214">
        <f t="shared" si="15"/>
        <v>0</v>
      </c>
      <c r="I57" s="21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14" t="s">
        <v>915</v>
      </c>
      <c r="B60" s="214"/>
      <c r="C60" s="214">
        <f t="shared" ref="C60:H60" si="16">SUM(C61:C62)</f>
        <v>0</v>
      </c>
      <c r="D60" s="214">
        <f t="shared" si="16"/>
        <v>0</v>
      </c>
      <c r="E60" s="214">
        <f t="shared" si="16"/>
        <v>0</v>
      </c>
      <c r="F60" s="214">
        <f t="shared" si="16"/>
        <v>0</v>
      </c>
      <c r="G60" s="214">
        <f t="shared" si="16"/>
        <v>0</v>
      </c>
      <c r="H60" s="214">
        <f t="shared" si="16"/>
        <v>0</v>
      </c>
      <c r="I60" s="21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14" t="s">
        <v>916</v>
      </c>
      <c r="B63" s="214"/>
      <c r="C63" s="214">
        <f t="shared" ref="C63:I63" si="17">C64+C67</f>
        <v>0</v>
      </c>
      <c r="D63" s="214">
        <f t="shared" si="17"/>
        <v>0</v>
      </c>
      <c r="E63" s="214">
        <f t="shared" si="17"/>
        <v>0</v>
      </c>
      <c r="F63" s="214">
        <f t="shared" si="17"/>
        <v>0</v>
      </c>
      <c r="G63" s="214">
        <f t="shared" si="17"/>
        <v>0</v>
      </c>
      <c r="H63" s="214">
        <f t="shared" si="17"/>
        <v>0</v>
      </c>
      <c r="I63" s="214">
        <f t="shared" si="17"/>
        <v>0</v>
      </c>
    </row>
    <row r="64" spans="1:9">
      <c r="A64" s="216" t="s">
        <v>917</v>
      </c>
      <c r="B64" s="216"/>
      <c r="C64" s="216">
        <f t="shared" ref="C64:I64" si="18">SUM(C65:C66)</f>
        <v>0</v>
      </c>
      <c r="D64" s="216">
        <f t="shared" si="18"/>
        <v>0</v>
      </c>
      <c r="E64" s="216">
        <f t="shared" si="18"/>
        <v>0</v>
      </c>
      <c r="F64" s="216">
        <f t="shared" si="18"/>
        <v>0</v>
      </c>
      <c r="G64" s="216">
        <f t="shared" si="18"/>
        <v>0</v>
      </c>
      <c r="H64" s="216">
        <f t="shared" si="18"/>
        <v>0</v>
      </c>
      <c r="I64" s="21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16" t="s">
        <v>918</v>
      </c>
      <c r="B67" s="216"/>
      <c r="C67" s="216">
        <f t="shared" ref="C67:I67" si="19">SUM(C68:C69)</f>
        <v>0</v>
      </c>
      <c r="D67" s="216">
        <f t="shared" si="19"/>
        <v>0</v>
      </c>
      <c r="E67" s="216">
        <f t="shared" si="19"/>
        <v>0</v>
      </c>
      <c r="F67" s="216">
        <f t="shared" si="19"/>
        <v>0</v>
      </c>
      <c r="G67" s="216">
        <f t="shared" si="19"/>
        <v>0</v>
      </c>
      <c r="H67" s="216">
        <f t="shared" si="19"/>
        <v>0</v>
      </c>
      <c r="I67" s="21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14" t="s">
        <v>933</v>
      </c>
      <c r="B70" s="214"/>
      <c r="C70" s="214">
        <f t="shared" ref="C70:I70" si="20">SUM(C71:C72)</f>
        <v>0</v>
      </c>
      <c r="D70" s="214">
        <f t="shared" si="20"/>
        <v>0</v>
      </c>
      <c r="E70" s="214">
        <f t="shared" si="20"/>
        <v>0</v>
      </c>
      <c r="F70" s="214">
        <f t="shared" si="20"/>
        <v>0</v>
      </c>
      <c r="G70" s="214">
        <f t="shared" si="20"/>
        <v>0</v>
      </c>
      <c r="H70" s="214">
        <f t="shared" si="20"/>
        <v>0</v>
      </c>
      <c r="I70" s="21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14" t="s">
        <v>934</v>
      </c>
      <c r="B73" s="214"/>
      <c r="C73" s="214"/>
      <c r="D73" s="214"/>
      <c r="E73" s="214"/>
      <c r="F73" s="214"/>
      <c r="G73" s="214"/>
      <c r="H73" s="214"/>
      <c r="I73" s="214"/>
    </row>
    <row r="74" spans="1:9">
      <c r="A74" s="214" t="s">
        <v>935</v>
      </c>
      <c r="B74" s="214"/>
      <c r="C74" s="214">
        <f>C32+C4</f>
        <v>0</v>
      </c>
      <c r="D74" s="214">
        <f t="shared" ref="D74:I74" si="21">D73+D70+D63+D60+D57+D54+D51+D48+D33+D25+D22+D19+D16+D13+D10+D5</f>
        <v>0</v>
      </c>
      <c r="E74" s="214">
        <f t="shared" si="21"/>
        <v>0</v>
      </c>
      <c r="F74" s="214">
        <f t="shared" si="21"/>
        <v>0</v>
      </c>
      <c r="G74" s="214">
        <f t="shared" si="21"/>
        <v>0</v>
      </c>
      <c r="H74" s="214">
        <f t="shared" si="21"/>
        <v>0</v>
      </c>
      <c r="I74" s="21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4"/>
  <sheetViews>
    <sheetView rightToLeft="1" topLeftCell="B50" zoomScale="80" zoomScaleNormal="80" workbookViewId="0">
      <selection activeCell="H67" sqref="H67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201" t="s">
        <v>898</v>
      </c>
      <c r="B1" s="201" t="s">
        <v>899</v>
      </c>
      <c r="C1" s="201" t="s">
        <v>900</v>
      </c>
      <c r="D1" s="202" t="s">
        <v>613</v>
      </c>
      <c r="E1" s="203"/>
      <c r="F1" s="203"/>
      <c r="G1" s="203"/>
      <c r="H1" s="203"/>
      <c r="I1" s="203"/>
      <c r="J1" s="204"/>
    </row>
    <row r="2" spans="1:10">
      <c r="A2" s="205"/>
      <c r="B2" s="205"/>
      <c r="C2" s="205"/>
      <c r="D2" s="201" t="s">
        <v>625</v>
      </c>
      <c r="E2" s="201" t="s">
        <v>626</v>
      </c>
      <c r="F2" s="206" t="s">
        <v>901</v>
      </c>
      <c r="G2" s="206" t="s">
        <v>902</v>
      </c>
      <c r="H2" s="206" t="s">
        <v>942</v>
      </c>
      <c r="I2" s="207" t="s">
        <v>903</v>
      </c>
      <c r="J2" s="208"/>
    </row>
    <row r="3" spans="1:10">
      <c r="A3" s="209"/>
      <c r="B3" s="209"/>
      <c r="C3" s="209"/>
      <c r="D3" s="209"/>
      <c r="E3" s="209"/>
      <c r="F3" s="210"/>
      <c r="G3" s="210"/>
      <c r="H3" s="210"/>
      <c r="I3" s="211" t="s">
        <v>904</v>
      </c>
      <c r="J3" s="212" t="s">
        <v>905</v>
      </c>
    </row>
    <row r="4" spans="1:10">
      <c r="A4" s="213" t="s">
        <v>906</v>
      </c>
      <c r="B4" s="213"/>
      <c r="C4" s="213">
        <f t="shared" ref="C4:J4" si="0">C5+C10+C13+C16+C19+C22+C25</f>
        <v>315000</v>
      </c>
      <c r="D4" s="213">
        <f t="shared" si="0"/>
        <v>152000</v>
      </c>
      <c r="E4" s="213">
        <f t="shared" si="0"/>
        <v>80000</v>
      </c>
      <c r="F4" s="213">
        <f t="shared" si="0"/>
        <v>0</v>
      </c>
      <c r="G4" s="213">
        <f t="shared" si="0"/>
        <v>83000</v>
      </c>
      <c r="H4" s="213"/>
      <c r="I4" s="213">
        <f t="shared" si="0"/>
        <v>0</v>
      </c>
      <c r="J4" s="213">
        <f t="shared" si="0"/>
        <v>0</v>
      </c>
    </row>
    <row r="5" spans="1:10">
      <c r="A5" s="214" t="s">
        <v>907</v>
      </c>
      <c r="B5" s="215"/>
      <c r="C5" s="215">
        <f t="shared" ref="C5:J5" si="1">SUM(C6:C9)</f>
        <v>315000</v>
      </c>
      <c r="D5" s="215">
        <f t="shared" si="1"/>
        <v>152000</v>
      </c>
      <c r="E5" s="215">
        <f t="shared" si="1"/>
        <v>80000</v>
      </c>
      <c r="F5" s="215">
        <f t="shared" si="1"/>
        <v>0</v>
      </c>
      <c r="G5" s="215">
        <f t="shared" si="1"/>
        <v>83000</v>
      </c>
      <c r="H5" s="215"/>
      <c r="I5" s="215">
        <f t="shared" si="1"/>
        <v>0</v>
      </c>
      <c r="J5" s="215">
        <f t="shared" si="1"/>
        <v>0</v>
      </c>
    </row>
    <row r="6" spans="1:10">
      <c r="A6" s="10" t="s">
        <v>936</v>
      </c>
      <c r="B6" s="10">
        <v>2017</v>
      </c>
      <c r="C6" s="10">
        <v>300000</v>
      </c>
      <c r="D6" s="10">
        <v>137000</v>
      </c>
      <c r="E6" s="10">
        <v>80000</v>
      </c>
      <c r="F6" s="10"/>
      <c r="G6" s="10">
        <v>83000</v>
      </c>
      <c r="H6" s="10"/>
      <c r="I6" s="10"/>
      <c r="J6" s="10"/>
    </row>
    <row r="7" spans="1:10">
      <c r="A7" s="10" t="s">
        <v>630</v>
      </c>
      <c r="B7" s="10">
        <v>2017</v>
      </c>
      <c r="C7" s="10">
        <v>15000</v>
      </c>
      <c r="D7" s="10">
        <v>15000</v>
      </c>
      <c r="E7" s="10"/>
      <c r="F7" s="10"/>
      <c r="G7" s="10"/>
      <c r="H7" s="10"/>
      <c r="I7" s="10"/>
      <c r="J7" s="10"/>
    </row>
    <row r="8" spans="1:10">
      <c r="A8" s="10" t="s">
        <v>910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14" t="s">
        <v>911</v>
      </c>
      <c r="B10" s="214"/>
      <c r="C10" s="214">
        <f t="shared" ref="C10:J10" si="2">SUM(C11:C12)</f>
        <v>0</v>
      </c>
      <c r="D10" s="214">
        <f t="shared" si="2"/>
        <v>0</v>
      </c>
      <c r="E10" s="214">
        <f t="shared" si="2"/>
        <v>0</v>
      </c>
      <c r="F10" s="214">
        <f t="shared" si="2"/>
        <v>0</v>
      </c>
      <c r="G10" s="214">
        <f t="shared" si="2"/>
        <v>0</v>
      </c>
      <c r="H10" s="214"/>
      <c r="I10" s="214">
        <f t="shared" si="2"/>
        <v>0</v>
      </c>
      <c r="J10" s="214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214" t="s">
        <v>912</v>
      </c>
      <c r="B13" s="214"/>
      <c r="C13" s="214">
        <f t="shared" ref="C13:J13" si="3">SUM(C14:C15)</f>
        <v>0</v>
      </c>
      <c r="D13" s="214">
        <f t="shared" si="3"/>
        <v>0</v>
      </c>
      <c r="E13" s="214">
        <f t="shared" si="3"/>
        <v>0</v>
      </c>
      <c r="F13" s="214">
        <f t="shared" si="3"/>
        <v>0</v>
      </c>
      <c r="G13" s="214">
        <f t="shared" si="3"/>
        <v>0</v>
      </c>
      <c r="H13" s="214"/>
      <c r="I13" s="214">
        <f t="shared" si="3"/>
        <v>0</v>
      </c>
      <c r="J13" s="214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214" t="s">
        <v>913</v>
      </c>
      <c r="B16" s="214"/>
      <c r="C16" s="214">
        <f t="shared" ref="C16:J16" si="4">SUM(C17:C18)</f>
        <v>0</v>
      </c>
      <c r="D16" s="214">
        <f t="shared" si="4"/>
        <v>0</v>
      </c>
      <c r="E16" s="214">
        <f t="shared" si="4"/>
        <v>0</v>
      </c>
      <c r="F16" s="214">
        <f t="shared" si="4"/>
        <v>0</v>
      </c>
      <c r="G16" s="214">
        <f t="shared" si="4"/>
        <v>0</v>
      </c>
      <c r="H16" s="214"/>
      <c r="I16" s="214">
        <f t="shared" si="4"/>
        <v>0</v>
      </c>
      <c r="J16" s="214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214" t="s">
        <v>914</v>
      </c>
      <c r="B19" s="214"/>
      <c r="C19" s="214">
        <f t="shared" ref="C19:J19" si="5">SUM(C20:C21)</f>
        <v>0</v>
      </c>
      <c r="D19" s="214">
        <f t="shared" si="5"/>
        <v>0</v>
      </c>
      <c r="E19" s="214">
        <f t="shared" si="5"/>
        <v>0</v>
      </c>
      <c r="F19" s="214">
        <f t="shared" si="5"/>
        <v>0</v>
      </c>
      <c r="G19" s="214">
        <f t="shared" si="5"/>
        <v>0</v>
      </c>
      <c r="H19" s="214"/>
      <c r="I19" s="214">
        <f t="shared" si="5"/>
        <v>0</v>
      </c>
      <c r="J19" s="214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14" t="s">
        <v>915</v>
      </c>
      <c r="B22" s="214"/>
      <c r="C22" s="214">
        <f t="shared" ref="C22:J22" si="6">SUM(C23:C24)</f>
        <v>0</v>
      </c>
      <c r="D22" s="214">
        <f t="shared" si="6"/>
        <v>0</v>
      </c>
      <c r="E22" s="214">
        <f t="shared" si="6"/>
        <v>0</v>
      </c>
      <c r="F22" s="214">
        <f t="shared" si="6"/>
        <v>0</v>
      </c>
      <c r="G22" s="214">
        <f t="shared" si="6"/>
        <v>0</v>
      </c>
      <c r="H22" s="214"/>
      <c r="I22" s="214">
        <f t="shared" si="6"/>
        <v>0</v>
      </c>
      <c r="J22" s="214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14" t="s">
        <v>916</v>
      </c>
      <c r="B25" s="214"/>
      <c r="C25" s="214">
        <f t="shared" ref="C25:J25" si="7">C26+C29</f>
        <v>0</v>
      </c>
      <c r="D25" s="214">
        <f t="shared" si="7"/>
        <v>0</v>
      </c>
      <c r="E25" s="214">
        <f t="shared" si="7"/>
        <v>0</v>
      </c>
      <c r="F25" s="214">
        <f t="shared" si="7"/>
        <v>0</v>
      </c>
      <c r="G25" s="214">
        <f t="shared" si="7"/>
        <v>0</v>
      </c>
      <c r="H25" s="214"/>
      <c r="I25" s="214">
        <f t="shared" si="7"/>
        <v>0</v>
      </c>
      <c r="J25" s="214">
        <f t="shared" si="7"/>
        <v>0</v>
      </c>
    </row>
    <row r="26" spans="1:10">
      <c r="A26" s="216" t="s">
        <v>917</v>
      </c>
      <c r="B26" s="216"/>
      <c r="C26" s="216">
        <f t="shared" ref="C26:J26" si="8">SUM(C27:C28)</f>
        <v>0</v>
      </c>
      <c r="D26" s="216">
        <f t="shared" si="8"/>
        <v>0</v>
      </c>
      <c r="E26" s="216">
        <f t="shared" si="8"/>
        <v>0</v>
      </c>
      <c r="F26" s="216">
        <f t="shared" si="8"/>
        <v>0</v>
      </c>
      <c r="G26" s="216">
        <f t="shared" si="8"/>
        <v>0</v>
      </c>
      <c r="H26" s="216"/>
      <c r="I26" s="216">
        <f t="shared" si="8"/>
        <v>0</v>
      </c>
      <c r="J26" s="216">
        <f t="shared" si="8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216" t="s">
        <v>918</v>
      </c>
      <c r="B29" s="216"/>
      <c r="C29" s="216">
        <f t="shared" ref="C29:J29" si="9">SUM(C30:C31)</f>
        <v>0</v>
      </c>
      <c r="D29" s="216">
        <f t="shared" si="9"/>
        <v>0</v>
      </c>
      <c r="E29" s="216">
        <f t="shared" si="9"/>
        <v>0</v>
      </c>
      <c r="F29" s="216">
        <f t="shared" si="9"/>
        <v>0</v>
      </c>
      <c r="G29" s="216">
        <f t="shared" si="9"/>
        <v>0</v>
      </c>
      <c r="H29" s="216"/>
      <c r="I29" s="216">
        <f t="shared" si="9"/>
        <v>0</v>
      </c>
      <c r="J29" s="216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217" t="s">
        <v>919</v>
      </c>
      <c r="B32" s="217"/>
      <c r="C32" s="217">
        <f t="shared" ref="C32:J32" si="10">C33+C48+C51+C54+C57+C60+C63+C70+C73</f>
        <v>1974081</v>
      </c>
      <c r="D32" s="217">
        <f t="shared" si="10"/>
        <v>451196</v>
      </c>
      <c r="E32" s="217">
        <f t="shared" si="10"/>
        <v>120000</v>
      </c>
      <c r="F32" s="217">
        <f t="shared" si="10"/>
        <v>0</v>
      </c>
      <c r="G32" s="217">
        <f t="shared" si="10"/>
        <v>83000</v>
      </c>
      <c r="H32" s="217">
        <f>H33+H48+H51+H54+H57+H60+H63+H70+H73</f>
        <v>600000</v>
      </c>
      <c r="I32" s="217">
        <f t="shared" si="10"/>
        <v>638771</v>
      </c>
      <c r="J32" s="217">
        <f t="shared" si="10"/>
        <v>0</v>
      </c>
    </row>
    <row r="33" spans="1:10">
      <c r="A33" s="214" t="s">
        <v>907</v>
      </c>
      <c r="B33" s="214"/>
      <c r="C33" s="214">
        <f t="shared" ref="C33:J33" si="11">SUM(C34:C47)</f>
        <v>735310</v>
      </c>
      <c r="D33" s="214">
        <f t="shared" si="11"/>
        <v>451196</v>
      </c>
      <c r="E33" s="214">
        <f t="shared" si="11"/>
        <v>120000</v>
      </c>
      <c r="F33" s="214">
        <f t="shared" si="11"/>
        <v>0</v>
      </c>
      <c r="G33" s="214">
        <f t="shared" si="11"/>
        <v>83000</v>
      </c>
      <c r="H33" s="214"/>
      <c r="I33" s="214">
        <f t="shared" si="11"/>
        <v>0</v>
      </c>
      <c r="J33" s="214">
        <f t="shared" si="11"/>
        <v>0</v>
      </c>
    </row>
    <row r="34" spans="1:10">
      <c r="A34" s="10" t="s">
        <v>937</v>
      </c>
      <c r="B34" s="10">
        <v>2015</v>
      </c>
      <c r="C34" s="10">
        <v>120310</v>
      </c>
      <c r="D34" s="10">
        <v>60310</v>
      </c>
      <c r="E34" s="10">
        <v>60000</v>
      </c>
      <c r="F34" s="10"/>
      <c r="G34" s="10"/>
      <c r="H34" s="10"/>
      <c r="I34" s="10"/>
      <c r="J34" s="10"/>
    </row>
    <row r="35" spans="1:10">
      <c r="A35" s="10" t="s">
        <v>938</v>
      </c>
      <c r="B35" s="10">
        <v>2016</v>
      </c>
      <c r="C35" s="10">
        <v>600000</v>
      </c>
      <c r="D35" s="10">
        <v>285924</v>
      </c>
      <c r="E35" s="10">
        <v>60000</v>
      </c>
      <c r="F35" s="10"/>
      <c r="G35" s="10">
        <v>83000</v>
      </c>
      <c r="H35" s="10"/>
      <c r="I35" s="10"/>
      <c r="J35" s="10"/>
    </row>
    <row r="36" spans="1:10">
      <c r="A36" s="10" t="s">
        <v>921</v>
      </c>
      <c r="B36" s="10">
        <v>2016</v>
      </c>
      <c r="C36" s="10"/>
      <c r="D36" s="10">
        <v>99362</v>
      </c>
      <c r="E36" s="10"/>
      <c r="F36" s="10"/>
      <c r="G36" s="10"/>
      <c r="H36" s="10"/>
      <c r="I36" s="10"/>
      <c r="J36" s="10"/>
    </row>
    <row r="37" spans="1:10">
      <c r="A37" s="10" t="s">
        <v>630</v>
      </c>
      <c r="B37" s="10">
        <v>2016</v>
      </c>
      <c r="C37" s="10">
        <v>15000</v>
      </c>
      <c r="D37" s="10">
        <v>5600</v>
      </c>
      <c r="E37" s="10"/>
      <c r="F37" s="10"/>
      <c r="G37" s="10"/>
      <c r="H37" s="10"/>
      <c r="I37" s="10"/>
      <c r="J37" s="10"/>
    </row>
    <row r="38" spans="1:10">
      <c r="A38" s="10" t="s">
        <v>923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924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925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926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927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928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929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930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218" t="s">
        <v>931</v>
      </c>
      <c r="B46" s="218"/>
      <c r="C46" s="218"/>
      <c r="D46" s="218"/>
      <c r="E46" s="218"/>
      <c r="F46" s="218"/>
      <c r="G46" s="218"/>
      <c r="H46" s="218"/>
      <c r="I46" s="218"/>
      <c r="J46" s="218"/>
    </row>
    <row r="47" spans="1:10">
      <c r="A47" s="10" t="s">
        <v>932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214" t="s">
        <v>911</v>
      </c>
      <c r="B48" s="214"/>
      <c r="C48" s="214">
        <f t="shared" ref="C48:J48" si="12">SUM(C49:C50)</f>
        <v>0</v>
      </c>
      <c r="D48" s="214">
        <f t="shared" si="12"/>
        <v>0</v>
      </c>
      <c r="E48" s="214">
        <f t="shared" si="12"/>
        <v>0</v>
      </c>
      <c r="F48" s="214">
        <f t="shared" si="12"/>
        <v>0</v>
      </c>
      <c r="G48" s="214">
        <f t="shared" si="12"/>
        <v>0</v>
      </c>
      <c r="H48" s="214"/>
      <c r="I48" s="214">
        <f t="shared" si="12"/>
        <v>0</v>
      </c>
      <c r="J48" s="214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214" t="s">
        <v>912</v>
      </c>
      <c r="B51" s="214"/>
      <c r="C51" s="214">
        <f t="shared" ref="C51:J51" si="13">SUM(C52:C53)</f>
        <v>0</v>
      </c>
      <c r="D51" s="214">
        <f t="shared" si="13"/>
        <v>0</v>
      </c>
      <c r="E51" s="214">
        <f t="shared" si="13"/>
        <v>0</v>
      </c>
      <c r="F51" s="214">
        <f t="shared" si="13"/>
        <v>0</v>
      </c>
      <c r="G51" s="214">
        <f t="shared" si="13"/>
        <v>0</v>
      </c>
      <c r="H51" s="214"/>
      <c r="I51" s="214">
        <f t="shared" si="13"/>
        <v>0</v>
      </c>
      <c r="J51" s="214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214" t="s">
        <v>913</v>
      </c>
      <c r="B54" s="214"/>
      <c r="C54" s="214">
        <f t="shared" ref="C54:J54" si="14">SUM(C55:C56)</f>
        <v>638771</v>
      </c>
      <c r="D54" s="214">
        <f t="shared" si="14"/>
        <v>0</v>
      </c>
      <c r="E54" s="214">
        <f t="shared" si="14"/>
        <v>0</v>
      </c>
      <c r="F54" s="214">
        <f t="shared" si="14"/>
        <v>0</v>
      </c>
      <c r="G54" s="214">
        <f t="shared" si="14"/>
        <v>0</v>
      </c>
      <c r="H54" s="214"/>
      <c r="I54" s="214">
        <f t="shared" si="14"/>
        <v>638771</v>
      </c>
      <c r="J54" s="214">
        <f t="shared" si="14"/>
        <v>0</v>
      </c>
    </row>
    <row r="55" spans="1:10">
      <c r="A55" s="10" t="s">
        <v>939</v>
      </c>
      <c r="B55" s="10">
        <v>2015</v>
      </c>
      <c r="C55" s="10">
        <v>638771</v>
      </c>
      <c r="D55" s="10"/>
      <c r="E55" s="10"/>
      <c r="F55" s="10"/>
      <c r="G55" s="10"/>
      <c r="H55" s="10"/>
      <c r="I55" s="10">
        <v>638771</v>
      </c>
      <c r="J55" s="10" t="s">
        <v>941</v>
      </c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14" t="s">
        <v>914</v>
      </c>
      <c r="B57" s="214"/>
      <c r="C57" s="214">
        <f t="shared" ref="C57:J57" si="15">SUM(C58:C59)</f>
        <v>0</v>
      </c>
      <c r="D57" s="214">
        <f t="shared" si="15"/>
        <v>0</v>
      </c>
      <c r="E57" s="214">
        <f t="shared" si="15"/>
        <v>0</v>
      </c>
      <c r="F57" s="214">
        <f t="shared" si="15"/>
        <v>0</v>
      </c>
      <c r="G57" s="214">
        <f t="shared" si="15"/>
        <v>0</v>
      </c>
      <c r="H57" s="214"/>
      <c r="I57" s="214">
        <f t="shared" si="15"/>
        <v>0</v>
      </c>
      <c r="J57" s="214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14" t="s">
        <v>915</v>
      </c>
      <c r="B60" s="214"/>
      <c r="C60" s="214">
        <f t="shared" ref="C60:I60" si="16">SUM(C61:C62)</f>
        <v>0</v>
      </c>
      <c r="D60" s="214">
        <f t="shared" si="16"/>
        <v>0</v>
      </c>
      <c r="E60" s="214">
        <f t="shared" si="16"/>
        <v>0</v>
      </c>
      <c r="F60" s="214">
        <f t="shared" si="16"/>
        <v>0</v>
      </c>
      <c r="G60" s="214">
        <f t="shared" si="16"/>
        <v>0</v>
      </c>
      <c r="H60" s="214"/>
      <c r="I60" s="214">
        <f t="shared" si="16"/>
        <v>0</v>
      </c>
      <c r="J60" s="214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14" t="s">
        <v>916</v>
      </c>
      <c r="B63" s="214"/>
      <c r="C63" s="214">
        <f t="shared" ref="C63:J63" si="17">C64+C67</f>
        <v>600000</v>
      </c>
      <c r="D63" s="214">
        <f t="shared" si="17"/>
        <v>0</v>
      </c>
      <c r="E63" s="214">
        <f t="shared" si="17"/>
        <v>0</v>
      </c>
      <c r="F63" s="214">
        <f t="shared" si="17"/>
        <v>0</v>
      </c>
      <c r="G63" s="214">
        <f t="shared" si="17"/>
        <v>0</v>
      </c>
      <c r="H63" s="214">
        <f>H64+H67</f>
        <v>600000</v>
      </c>
      <c r="I63" s="214">
        <f t="shared" si="17"/>
        <v>0</v>
      </c>
      <c r="J63" s="214">
        <f t="shared" si="17"/>
        <v>0</v>
      </c>
    </row>
    <row r="64" spans="1:10">
      <c r="A64" s="216" t="s">
        <v>917</v>
      </c>
      <c r="B64" s="216"/>
      <c r="C64" s="216">
        <f t="shared" ref="C64:J64" si="18">SUM(C65:C66)</f>
        <v>600000</v>
      </c>
      <c r="D64" s="216">
        <f t="shared" si="18"/>
        <v>0</v>
      </c>
      <c r="E64" s="216">
        <f t="shared" si="18"/>
        <v>0</v>
      </c>
      <c r="F64" s="216">
        <f t="shared" si="18"/>
        <v>0</v>
      </c>
      <c r="G64" s="216">
        <f t="shared" si="18"/>
        <v>0</v>
      </c>
      <c r="H64" s="216">
        <f>H65+H66</f>
        <v>600000</v>
      </c>
      <c r="I64" s="216">
        <f t="shared" si="18"/>
        <v>0</v>
      </c>
      <c r="J64" s="216">
        <f t="shared" si="18"/>
        <v>0</v>
      </c>
    </row>
    <row r="65" spans="1:10">
      <c r="A65" s="10" t="s">
        <v>940</v>
      </c>
      <c r="B65" s="10">
        <v>2016</v>
      </c>
      <c r="C65" s="10">
        <v>600000</v>
      </c>
      <c r="D65" s="10"/>
      <c r="E65" s="10"/>
      <c r="F65" s="10"/>
      <c r="G65" s="10"/>
      <c r="H65" s="10">
        <v>600000</v>
      </c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216" t="s">
        <v>918</v>
      </c>
      <c r="B67" s="216"/>
      <c r="C67" s="216">
        <f t="shared" ref="C67:J67" si="19">SUM(C68:C69)</f>
        <v>0</v>
      </c>
      <c r="D67" s="216">
        <f t="shared" si="19"/>
        <v>0</v>
      </c>
      <c r="E67" s="216">
        <f t="shared" si="19"/>
        <v>0</v>
      </c>
      <c r="F67" s="216">
        <f t="shared" si="19"/>
        <v>0</v>
      </c>
      <c r="G67" s="216">
        <f t="shared" si="19"/>
        <v>0</v>
      </c>
      <c r="H67" s="216">
        <f>H68+H69</f>
        <v>0</v>
      </c>
      <c r="I67" s="216">
        <f t="shared" si="19"/>
        <v>0</v>
      </c>
      <c r="J67" s="216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214" t="s">
        <v>933</v>
      </c>
      <c r="B70" s="214"/>
      <c r="C70" s="214">
        <f t="shared" ref="C70:J70" si="20">SUM(C71:C72)</f>
        <v>0</v>
      </c>
      <c r="D70" s="214">
        <f t="shared" si="20"/>
        <v>0</v>
      </c>
      <c r="E70" s="214">
        <f t="shared" si="20"/>
        <v>0</v>
      </c>
      <c r="F70" s="214">
        <f t="shared" si="20"/>
        <v>0</v>
      </c>
      <c r="G70" s="214">
        <f t="shared" si="20"/>
        <v>0</v>
      </c>
      <c r="H70" s="214"/>
      <c r="I70" s="214">
        <f t="shared" si="20"/>
        <v>0</v>
      </c>
      <c r="J70" s="214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14" t="s">
        <v>934</v>
      </c>
      <c r="B73" s="214"/>
      <c r="C73" s="214"/>
      <c r="D73" s="214"/>
      <c r="E73" s="214"/>
      <c r="F73" s="214"/>
      <c r="G73" s="214"/>
      <c r="H73" s="214"/>
      <c r="I73" s="214"/>
      <c r="J73" s="214"/>
    </row>
    <row r="74" spans="1:10">
      <c r="A74" s="214" t="s">
        <v>935</v>
      </c>
      <c r="B74" s="214"/>
      <c r="C74" s="214">
        <f>C32+C4</f>
        <v>2289081</v>
      </c>
      <c r="D74" s="214">
        <f t="shared" ref="D74:J74" si="21">D73+D70+D63+D60+D57+D54+D51+D48+D33+D25+D22+D19+D16+D13+D10+D5</f>
        <v>603196</v>
      </c>
      <c r="E74" s="214">
        <f t="shared" si="21"/>
        <v>200000</v>
      </c>
      <c r="F74" s="214">
        <f t="shared" si="21"/>
        <v>0</v>
      </c>
      <c r="G74" s="214">
        <f t="shared" si="21"/>
        <v>166000</v>
      </c>
      <c r="H74" s="214">
        <f>H32+H4</f>
        <v>600000</v>
      </c>
      <c r="I74" s="214">
        <f t="shared" si="21"/>
        <v>638771</v>
      </c>
      <c r="J74" s="214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2018-02-12T16:50:36Z</dcterms:modified>
</cp:coreProperties>
</file>